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8455" windowHeight="12780" activeTab="0"/>
  </bookViews>
  <sheets>
    <sheet name="finaly ratt 1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<sst xmlns="http://schemas.openxmlformats.org/spreadsheetml/2006/main" count="23013" uniqueCount="1962">
  <si>
    <t>N° d'inscription</t>
  </si>
  <si>
    <t>Nom</t>
  </si>
  <si>
    <t>Prénom</t>
  </si>
  <si>
    <t>وحد تع اس1</t>
  </si>
  <si>
    <t>اد عر قد 1</t>
  </si>
  <si>
    <t>اد عر قد 2</t>
  </si>
  <si>
    <t>لسا عا</t>
  </si>
  <si>
    <t>نحو صر</t>
  </si>
  <si>
    <t>وحد تع منهج1</t>
  </si>
  <si>
    <t>تقن تع</t>
  </si>
  <si>
    <t>وحد تع است1</t>
  </si>
  <si>
    <t>فقه لغة</t>
  </si>
  <si>
    <t>عروض</t>
  </si>
  <si>
    <t>نق عر قد وقض</t>
  </si>
  <si>
    <t>وحد تع اف 1</t>
  </si>
  <si>
    <t>فرن/انج</t>
  </si>
  <si>
    <t>علم قر</t>
  </si>
  <si>
    <t>وحد تع اس 2</t>
  </si>
  <si>
    <t>اد عر قد 3</t>
  </si>
  <si>
    <t>اد عر قد 4</t>
  </si>
  <si>
    <t>لس عا</t>
  </si>
  <si>
    <t>نح وصر</t>
  </si>
  <si>
    <t>وحد تع منهج2</t>
  </si>
  <si>
    <t>تق تع</t>
  </si>
  <si>
    <t>وحد تع است 2</t>
  </si>
  <si>
    <t>فقه لغ</t>
  </si>
  <si>
    <t>عرض</t>
  </si>
  <si>
    <t>ن ع قد و قض</t>
  </si>
  <si>
    <t>وحد تع اف 2</t>
  </si>
  <si>
    <t>فر/ان</t>
  </si>
  <si>
    <t>عل قران</t>
  </si>
  <si>
    <t>123015107</t>
  </si>
  <si>
    <t>abalache</t>
  </si>
  <si>
    <t>chahrazed</t>
  </si>
  <si>
    <t/>
  </si>
  <si>
    <t>09.92</t>
  </si>
  <si>
    <t>09.67</t>
  </si>
  <si>
    <t>09.33</t>
  </si>
  <si>
    <t>10.50</t>
  </si>
  <si>
    <t>10</t>
  </si>
  <si>
    <t>13</t>
  </si>
  <si>
    <t>12.75</t>
  </si>
  <si>
    <t>16</t>
  </si>
  <si>
    <t>12</t>
  </si>
  <si>
    <t>09.75</t>
  </si>
  <si>
    <t>07.50</t>
  </si>
  <si>
    <t>10.37</t>
  </si>
  <si>
    <t>12.67</t>
  </si>
  <si>
    <t>07.33</t>
  </si>
  <si>
    <t>11.33</t>
  </si>
  <si>
    <t>09</t>
  </si>
  <si>
    <t>10.88</t>
  </si>
  <si>
    <t>18</t>
  </si>
  <si>
    <t>07</t>
  </si>
  <si>
    <t>08.62</t>
  </si>
  <si>
    <t>05.75</t>
  </si>
  <si>
    <t>11.50</t>
  </si>
  <si>
    <t>10.58</t>
  </si>
  <si>
    <t>11.67</t>
  </si>
  <si>
    <t>11</t>
  </si>
  <si>
    <t>15</t>
  </si>
  <si>
    <t>13.25</t>
  </si>
  <si>
    <t>14.50</t>
  </si>
  <si>
    <t>10.67</t>
  </si>
  <si>
    <t>13.50</t>
  </si>
  <si>
    <t>14.12</t>
  </si>
  <si>
    <t>14.75</t>
  </si>
  <si>
    <t>123004518</t>
  </si>
  <si>
    <t>ABDELLI</t>
  </si>
  <si>
    <t>Nabila</t>
  </si>
  <si>
    <t>09.23</t>
  </si>
  <si>
    <t>10.33</t>
  </si>
  <si>
    <t>10.75</t>
  </si>
  <si>
    <t>09.17</t>
  </si>
  <si>
    <t>05.67</t>
  </si>
  <si>
    <t>10.81</t>
  </si>
  <si>
    <t>12.50</t>
  </si>
  <si>
    <t>123015123</t>
  </si>
  <si>
    <t>abderrahmane</t>
  </si>
  <si>
    <t>katia</t>
  </si>
  <si>
    <t>08.56</t>
  </si>
  <si>
    <t>08.33</t>
  </si>
  <si>
    <t>14</t>
  </si>
  <si>
    <t>15.50</t>
  </si>
  <si>
    <t>08.50</t>
  </si>
  <si>
    <t>11.41</t>
  </si>
  <si>
    <t>09.50</t>
  </si>
  <si>
    <t>11.12</t>
  </si>
  <si>
    <t>17.50</t>
  </si>
  <si>
    <t>09.25</t>
  </si>
  <si>
    <t>10.64</t>
  </si>
  <si>
    <t>123008413</t>
  </si>
  <si>
    <t>ABDOUNE</t>
  </si>
  <si>
    <t>Farida</t>
  </si>
  <si>
    <t>09.41</t>
  </si>
  <si>
    <t>06.33</t>
  </si>
  <si>
    <t>08.75</t>
  </si>
  <si>
    <t>06</t>
  </si>
  <si>
    <t>08</t>
  </si>
  <si>
    <t>09.79</t>
  </si>
  <si>
    <t>08.17</t>
  </si>
  <si>
    <t>09.38</t>
  </si>
  <si>
    <t>04</t>
  </si>
  <si>
    <t>11.38</t>
  </si>
  <si>
    <t>11.75</t>
  </si>
  <si>
    <t>09.66</t>
  </si>
  <si>
    <t>123008317</t>
  </si>
  <si>
    <t>Hayat</t>
  </si>
  <si>
    <t>10.18</t>
  </si>
  <si>
    <t>11.83</t>
  </si>
  <si>
    <t>12.56</t>
  </si>
  <si>
    <t>09.32</t>
  </si>
  <si>
    <t>11.06</t>
  </si>
  <si>
    <t>16.50</t>
  </si>
  <si>
    <t>09.52</t>
  </si>
  <si>
    <t>06.05</t>
  </si>
  <si>
    <t>10.43</t>
  </si>
  <si>
    <t>123008473</t>
  </si>
  <si>
    <t>Kahina</t>
  </si>
  <si>
    <t>08.26</t>
  </si>
  <si>
    <t>09.18</t>
  </si>
  <si>
    <t>08.67</t>
  </si>
  <si>
    <t>09.56</t>
  </si>
  <si>
    <t>07.75</t>
  </si>
  <si>
    <t>09.13</t>
  </si>
  <si>
    <t>Nadia</t>
  </si>
  <si>
    <t>11.13</t>
  </si>
  <si>
    <t>14.67</t>
  </si>
  <si>
    <t>17</t>
  </si>
  <si>
    <t>13.19</t>
  </si>
  <si>
    <t>19</t>
  </si>
  <si>
    <t>10.59</t>
  </si>
  <si>
    <t>09.69</t>
  </si>
  <si>
    <t>11.88</t>
  </si>
  <si>
    <t>10.25</t>
  </si>
  <si>
    <t>10.15</t>
  </si>
  <si>
    <t>13.83</t>
  </si>
  <si>
    <t>10.31</t>
  </si>
  <si>
    <t>04.50</t>
  </si>
  <si>
    <t>10.78</t>
  </si>
  <si>
    <t>11AR0724</t>
  </si>
  <si>
    <t>ABERBOUR</t>
  </si>
  <si>
    <t>Menad</t>
  </si>
  <si>
    <t>05.97</t>
  </si>
  <si>
    <t>00</t>
  </si>
  <si>
    <t>03.75</t>
  </si>
  <si>
    <t>03.19</t>
  </si>
  <si>
    <t>06.75</t>
  </si>
  <si>
    <t>04.17</t>
  </si>
  <si>
    <t>123007675</t>
  </si>
  <si>
    <t>abider</t>
  </si>
  <si>
    <t>Selwa</t>
  </si>
  <si>
    <t>10.76</t>
  </si>
  <si>
    <t>05</t>
  </si>
  <si>
    <t>12.25</t>
  </si>
  <si>
    <t>10.44</t>
  </si>
  <si>
    <t>123007669</t>
  </si>
  <si>
    <t>Souaad</t>
  </si>
  <si>
    <t>11.59</t>
  </si>
  <si>
    <t>12.33</t>
  </si>
  <si>
    <t>10.06</t>
  </si>
  <si>
    <t>06.50</t>
  </si>
  <si>
    <t>10.47</t>
  </si>
  <si>
    <t>123001209</t>
  </si>
  <si>
    <t>ABIZA</t>
  </si>
  <si>
    <t>AMAL</t>
  </si>
  <si>
    <t>10.28</t>
  </si>
  <si>
    <t>08.25</t>
  </si>
  <si>
    <t>11.25</t>
  </si>
  <si>
    <t>11.04</t>
  </si>
  <si>
    <t>12.62</t>
  </si>
  <si>
    <t>10.32</t>
  </si>
  <si>
    <t>123010840</t>
  </si>
  <si>
    <t>ACHEUK</t>
  </si>
  <si>
    <t>RAOUIA</t>
  </si>
  <si>
    <t>11.05</t>
  </si>
  <si>
    <t>12.17</t>
  </si>
  <si>
    <t>08.12</t>
  </si>
  <si>
    <t>08.88</t>
  </si>
  <si>
    <t>12.88</t>
  </si>
  <si>
    <t>15.25</t>
  </si>
  <si>
    <t>SOUHILA</t>
  </si>
  <si>
    <t>13.33</t>
  </si>
  <si>
    <t>10.10</t>
  </si>
  <si>
    <t>10.62</t>
  </si>
  <si>
    <t>12.06</t>
  </si>
  <si>
    <t>123008444</t>
  </si>
  <si>
    <t>ACHOUR</t>
  </si>
  <si>
    <t>FOUZIA</t>
  </si>
  <si>
    <t>09.87</t>
  </si>
  <si>
    <t>10.12</t>
  </si>
  <si>
    <t>123010226</t>
  </si>
  <si>
    <t>ACHOURI</t>
  </si>
  <si>
    <t>Amal</t>
  </si>
  <si>
    <t>10.69</t>
  </si>
  <si>
    <t>10.42</t>
  </si>
  <si>
    <t>123001081</t>
  </si>
  <si>
    <t>ADNANI</t>
  </si>
  <si>
    <t>HANANE</t>
  </si>
  <si>
    <t>11.43</t>
  </si>
  <si>
    <t>13.67</t>
  </si>
  <si>
    <t>11.65</t>
  </si>
  <si>
    <t>15.67</t>
  </si>
  <si>
    <t>08.72</t>
  </si>
  <si>
    <t>12.19</t>
  </si>
  <si>
    <t>09.86</t>
  </si>
  <si>
    <t>10.55</t>
  </si>
  <si>
    <t>Katia</t>
  </si>
  <si>
    <t>15.12</t>
  </si>
  <si>
    <t>12.35</t>
  </si>
  <si>
    <t>123006869</t>
  </si>
  <si>
    <t>AISSOU</t>
  </si>
  <si>
    <t>Chahla</t>
  </si>
  <si>
    <t>11.23</t>
  </si>
  <si>
    <t>10.17</t>
  </si>
  <si>
    <t>07.19</t>
  </si>
  <si>
    <t>03.50</t>
  </si>
  <si>
    <t>123005751</t>
  </si>
  <si>
    <t>AIT ARAB</t>
  </si>
  <si>
    <t>Sonia</t>
  </si>
  <si>
    <t>12.42</t>
  </si>
  <si>
    <t>10.14</t>
  </si>
  <si>
    <t>05.83</t>
  </si>
  <si>
    <t>11.56</t>
  </si>
  <si>
    <t>123006430</t>
  </si>
  <si>
    <t>Ait chikh</t>
  </si>
  <si>
    <t>Yasmina</t>
  </si>
  <si>
    <t>09.15</t>
  </si>
  <si>
    <t>05.50</t>
  </si>
  <si>
    <t>09.12</t>
  </si>
  <si>
    <t>09.91</t>
  </si>
  <si>
    <t>Lilia</t>
  </si>
  <si>
    <t>01</t>
  </si>
  <si>
    <t>12.12</t>
  </si>
  <si>
    <t>13.17</t>
  </si>
  <si>
    <t>12.38</t>
  </si>
  <si>
    <t>123013366</t>
  </si>
  <si>
    <t>ait ouali</t>
  </si>
  <si>
    <t>sabrina</t>
  </si>
  <si>
    <t>06.55</t>
  </si>
  <si>
    <t>02</t>
  </si>
  <si>
    <t>03</t>
  </si>
  <si>
    <t>07.25</t>
  </si>
  <si>
    <t>04.13</t>
  </si>
  <si>
    <t>07.67</t>
  </si>
  <si>
    <t>04.67</t>
  </si>
  <si>
    <t>04.81</t>
  </si>
  <si>
    <t>123004400</t>
  </si>
  <si>
    <t>Ait oumeghar</t>
  </si>
  <si>
    <t>hannane</t>
  </si>
  <si>
    <t>10.22</t>
  </si>
  <si>
    <t>06.67</t>
  </si>
  <si>
    <t>08.73</t>
  </si>
  <si>
    <t>11.17</t>
  </si>
  <si>
    <t>123003726</t>
  </si>
  <si>
    <t>Ait ouyoub</t>
  </si>
  <si>
    <t>Ouerdia</t>
  </si>
  <si>
    <t>08.91</t>
  </si>
  <si>
    <t>15.06</t>
  </si>
  <si>
    <t>08.81</t>
  </si>
  <si>
    <t>10.34</t>
  </si>
  <si>
    <t>10.97</t>
  </si>
  <si>
    <t>09.07</t>
  </si>
  <si>
    <t>10.89</t>
  </si>
  <si>
    <t>04.33</t>
  </si>
  <si>
    <t>11.44</t>
  </si>
  <si>
    <t>10.30</t>
  </si>
  <si>
    <t>10.24</t>
  </si>
  <si>
    <t>09.83</t>
  </si>
  <si>
    <t>11.69</t>
  </si>
  <si>
    <t>ASMA</t>
  </si>
  <si>
    <t>08.65</t>
  </si>
  <si>
    <t>08.82</t>
  </si>
  <si>
    <t>03.67</t>
  </si>
  <si>
    <t>123003679</t>
  </si>
  <si>
    <t>akkar</t>
  </si>
  <si>
    <t>lamia</t>
  </si>
  <si>
    <t>09.51</t>
  </si>
  <si>
    <t>10.83</t>
  </si>
  <si>
    <t>11.94</t>
  </si>
  <si>
    <t>09.34</t>
  </si>
  <si>
    <t>11.81</t>
  </si>
  <si>
    <t>10.35</t>
  </si>
  <si>
    <t>Leila</t>
  </si>
  <si>
    <t>09.93</t>
  </si>
  <si>
    <t>14.33</t>
  </si>
  <si>
    <t>12.04</t>
  </si>
  <si>
    <t>10.96</t>
  </si>
  <si>
    <t>123010999</t>
  </si>
  <si>
    <t>AKOUBA</t>
  </si>
  <si>
    <t>TIZIRI</t>
  </si>
  <si>
    <t>12.32</t>
  </si>
  <si>
    <t>11.31</t>
  </si>
  <si>
    <t>07.95</t>
  </si>
  <si>
    <t>13.12</t>
  </si>
  <si>
    <t>SABIHA</t>
  </si>
  <si>
    <t>123015560</t>
  </si>
  <si>
    <t>ALLALI</t>
  </si>
  <si>
    <t>SOUAD</t>
  </si>
  <si>
    <t>08.29</t>
  </si>
  <si>
    <t>09.36</t>
  </si>
  <si>
    <t>09.19</t>
  </si>
  <si>
    <t>123013062</t>
  </si>
  <si>
    <t>AMARA</t>
  </si>
  <si>
    <t>11.82</t>
  </si>
  <si>
    <t>11.62</t>
  </si>
  <si>
    <t>08.98</t>
  </si>
  <si>
    <t>08.94</t>
  </si>
  <si>
    <t>10.38</t>
  </si>
  <si>
    <t>123009295</t>
  </si>
  <si>
    <t>AMARI</t>
  </si>
  <si>
    <t>Djedjiga</t>
  </si>
  <si>
    <t>19.50</t>
  </si>
  <si>
    <t>09.62</t>
  </si>
  <si>
    <t>06.25</t>
  </si>
  <si>
    <t>10.77</t>
  </si>
  <si>
    <t>123010857</t>
  </si>
  <si>
    <t>FATIHA</t>
  </si>
  <si>
    <t>07.06</t>
  </si>
  <si>
    <t>07.56</t>
  </si>
  <si>
    <t>02.50</t>
  </si>
  <si>
    <t>11DR116613CAR</t>
  </si>
  <si>
    <t>Karima</t>
  </si>
  <si>
    <t>12.46</t>
  </si>
  <si>
    <t>13.75</t>
  </si>
  <si>
    <t>06.88</t>
  </si>
  <si>
    <t>10.60</t>
  </si>
  <si>
    <t>123009412</t>
  </si>
  <si>
    <t>amari</t>
  </si>
  <si>
    <t>meriam</t>
  </si>
  <si>
    <t>09.22</t>
  </si>
  <si>
    <t>12.94</t>
  </si>
  <si>
    <t>17.25</t>
  </si>
  <si>
    <t>17.75</t>
  </si>
  <si>
    <t>123009341</t>
  </si>
  <si>
    <t>AMEUR</t>
  </si>
  <si>
    <t>Chahinaz</t>
  </si>
  <si>
    <t>11.21</t>
  </si>
  <si>
    <t>10.39</t>
  </si>
  <si>
    <t>10.84</t>
  </si>
  <si>
    <t>09.20</t>
  </si>
  <si>
    <t>12.09</t>
  </si>
  <si>
    <t>18.50</t>
  </si>
  <si>
    <t>lydia</t>
  </si>
  <si>
    <t>11.20</t>
  </si>
  <si>
    <t>09.94</t>
  </si>
  <si>
    <t>14.25</t>
  </si>
  <si>
    <t>11.42</t>
  </si>
  <si>
    <t>11.19</t>
  </si>
  <si>
    <t>123009303</t>
  </si>
  <si>
    <t>amrane</t>
  </si>
  <si>
    <t>rebiha</t>
  </si>
  <si>
    <t>12.69</t>
  </si>
  <si>
    <t>10.23</t>
  </si>
  <si>
    <t>123004385</t>
  </si>
  <si>
    <t>AMRI</t>
  </si>
  <si>
    <t>Thiziri</t>
  </si>
  <si>
    <t>09.78</t>
  </si>
  <si>
    <t>123005795</t>
  </si>
  <si>
    <t>AMRIOU</t>
  </si>
  <si>
    <t>LAITMAS</t>
  </si>
  <si>
    <t>11.07</t>
  </si>
  <si>
    <t>09.63</t>
  </si>
  <si>
    <t>10.36</t>
  </si>
  <si>
    <t>123008516</t>
  </si>
  <si>
    <t>Amrioui</t>
  </si>
  <si>
    <t>20</t>
  </si>
  <si>
    <t>10.71</t>
  </si>
  <si>
    <t>11SN23913CAR</t>
  </si>
  <si>
    <t>ANCER</t>
  </si>
  <si>
    <t>Nadjate</t>
  </si>
  <si>
    <t>11.11</t>
  </si>
  <si>
    <t>123009277</t>
  </si>
  <si>
    <t>aouf</t>
  </si>
  <si>
    <t>amira</t>
  </si>
  <si>
    <t>10.92</t>
  </si>
  <si>
    <t>08.83</t>
  </si>
  <si>
    <t>123009271</t>
  </si>
  <si>
    <t>AOUF</t>
  </si>
  <si>
    <t>09.08</t>
  </si>
  <si>
    <t>14.19</t>
  </si>
  <si>
    <t>09.73</t>
  </si>
  <si>
    <t>10.40</t>
  </si>
  <si>
    <t>09.09</t>
  </si>
  <si>
    <t>11.08</t>
  </si>
  <si>
    <t>10.98</t>
  </si>
  <si>
    <t>123009415</t>
  </si>
  <si>
    <t>MUSTAPHA</t>
  </si>
  <si>
    <t>11.74</t>
  </si>
  <si>
    <t>06.35</t>
  </si>
  <si>
    <t>09.31</t>
  </si>
  <si>
    <t>10.19</t>
  </si>
  <si>
    <t>123009351</t>
  </si>
  <si>
    <t>Sabrina</t>
  </si>
  <si>
    <t>08.38</t>
  </si>
  <si>
    <t>10.68</t>
  </si>
  <si>
    <t>09S10012CSH13CAR</t>
  </si>
  <si>
    <t>Widad</t>
  </si>
  <si>
    <t>13.38</t>
  </si>
  <si>
    <t>08.69</t>
  </si>
  <si>
    <t>10.49</t>
  </si>
  <si>
    <t>10.09</t>
  </si>
  <si>
    <t>123008524</t>
  </si>
  <si>
    <t>ARAR</t>
  </si>
  <si>
    <t>NADJIBA</t>
  </si>
  <si>
    <t>09.11</t>
  </si>
  <si>
    <t>10.21</t>
  </si>
  <si>
    <t>123010775</t>
  </si>
  <si>
    <t>arouche</t>
  </si>
  <si>
    <t>10.45</t>
  </si>
  <si>
    <t>113010280</t>
  </si>
  <si>
    <t>AROUCHE</t>
  </si>
  <si>
    <t>Souhila</t>
  </si>
  <si>
    <t>13.94</t>
  </si>
  <si>
    <t>07.30</t>
  </si>
  <si>
    <t>01.50</t>
  </si>
  <si>
    <t>09.27</t>
  </si>
  <si>
    <t>aroudj</t>
  </si>
  <si>
    <t>09.81</t>
  </si>
  <si>
    <t>123008548</t>
  </si>
  <si>
    <t>nawal</t>
  </si>
  <si>
    <t>12.44</t>
  </si>
  <si>
    <t>07.88</t>
  </si>
  <si>
    <t>113010839</t>
  </si>
  <si>
    <t>ATMANI</t>
  </si>
  <si>
    <t>AKILA</t>
  </si>
  <si>
    <t>14.56</t>
  </si>
  <si>
    <t>08.41</t>
  </si>
  <si>
    <t>12.31</t>
  </si>
  <si>
    <t>123011740</t>
  </si>
  <si>
    <t>Malika</t>
  </si>
  <si>
    <t>09.61</t>
  </si>
  <si>
    <t>09.65</t>
  </si>
  <si>
    <t>123000052</t>
  </si>
  <si>
    <t>atmani</t>
  </si>
  <si>
    <t>samia</t>
  </si>
  <si>
    <t>10.46</t>
  </si>
  <si>
    <t>11.28</t>
  </si>
  <si>
    <t>07.62</t>
  </si>
  <si>
    <t>11.02</t>
  </si>
  <si>
    <t>11AR0661</t>
  </si>
  <si>
    <t>ATTOU</t>
  </si>
  <si>
    <t>FADILA</t>
  </si>
  <si>
    <t>02.78</t>
  </si>
  <si>
    <t>123008394</t>
  </si>
  <si>
    <t>AZEGAGH</t>
  </si>
  <si>
    <t>Chahida</t>
  </si>
  <si>
    <t>19.25</t>
  </si>
  <si>
    <t>09.90</t>
  </si>
  <si>
    <t>KARIMA</t>
  </si>
  <si>
    <t>18.75</t>
  </si>
  <si>
    <t>11AR0633</t>
  </si>
  <si>
    <t>AZI</t>
  </si>
  <si>
    <t>Hamza</t>
  </si>
  <si>
    <t>03.33</t>
  </si>
  <si>
    <t>00.75</t>
  </si>
  <si>
    <t>04.38</t>
  </si>
  <si>
    <t>123010796</t>
  </si>
  <si>
    <t>AZIBI</t>
  </si>
  <si>
    <t>Nawal</t>
  </si>
  <si>
    <t>123010750</t>
  </si>
  <si>
    <t>SYLIA</t>
  </si>
  <si>
    <t>123013039</t>
  </si>
  <si>
    <t>azout</t>
  </si>
  <si>
    <t>zineb</t>
  </si>
  <si>
    <t>09.60</t>
  </si>
  <si>
    <t>08.45</t>
  </si>
  <si>
    <t>09.47</t>
  </si>
  <si>
    <t>12.83</t>
  </si>
  <si>
    <t>16.75</t>
  </si>
  <si>
    <t>10.79</t>
  </si>
  <si>
    <t>123008295</t>
  </si>
  <si>
    <t>BAALOUL</t>
  </si>
  <si>
    <t>Belkacem</t>
  </si>
  <si>
    <t>08.99</t>
  </si>
  <si>
    <t>123015593</t>
  </si>
  <si>
    <t>BABOUCHE</t>
  </si>
  <si>
    <t>LYNDA</t>
  </si>
  <si>
    <t>123004496</t>
  </si>
  <si>
    <t>Babouri</t>
  </si>
  <si>
    <t>08.36</t>
  </si>
  <si>
    <t>09.88</t>
  </si>
  <si>
    <t>09.64</t>
  </si>
  <si>
    <t>123009371</t>
  </si>
  <si>
    <t>BACHIOUA</t>
  </si>
  <si>
    <t>Fatiha</t>
  </si>
  <si>
    <t>09.59</t>
  </si>
  <si>
    <t>11SEGC039813CAR</t>
  </si>
  <si>
    <t>Nassima</t>
  </si>
  <si>
    <t>123010290</t>
  </si>
  <si>
    <t>BAGHA</t>
  </si>
  <si>
    <t>08.30</t>
  </si>
  <si>
    <t>09.21</t>
  </si>
  <si>
    <t>09.46</t>
  </si>
  <si>
    <t>123008316</t>
  </si>
  <si>
    <t>BAKIRI</t>
  </si>
  <si>
    <t>Houria</t>
  </si>
  <si>
    <t>14.17</t>
  </si>
  <si>
    <t>08.24</t>
  </si>
  <si>
    <t>123008404</t>
  </si>
  <si>
    <t>Sabiha</t>
  </si>
  <si>
    <t>10.52</t>
  </si>
  <si>
    <t>123010866</t>
  </si>
  <si>
    <t>BAZIZ</t>
  </si>
  <si>
    <t>KELTOUMA</t>
  </si>
  <si>
    <t>09.35</t>
  </si>
  <si>
    <t>123017097</t>
  </si>
  <si>
    <t>baziz</t>
  </si>
  <si>
    <t>taous</t>
  </si>
  <si>
    <t>08.57</t>
  </si>
  <si>
    <t>07.39</t>
  </si>
  <si>
    <t>08.58</t>
  </si>
  <si>
    <t>123009329</t>
  </si>
  <si>
    <t>bedhouche</t>
  </si>
  <si>
    <t>samira</t>
  </si>
  <si>
    <t>08.68</t>
  </si>
  <si>
    <t>08.22</t>
  </si>
  <si>
    <t>123001074</t>
  </si>
  <si>
    <t>BEDJGUELEL</t>
  </si>
  <si>
    <t>Djamel</t>
  </si>
  <si>
    <t>07.98</t>
  </si>
  <si>
    <t>04.11</t>
  </si>
  <si>
    <t>06.38</t>
  </si>
  <si>
    <t>BEDOUHENE</t>
  </si>
  <si>
    <t>10.56</t>
  </si>
  <si>
    <t>123010292</t>
  </si>
  <si>
    <t>KENZA</t>
  </si>
  <si>
    <t>08.66</t>
  </si>
  <si>
    <t>10.94</t>
  </si>
  <si>
    <t>10.73</t>
  </si>
  <si>
    <t>12.81</t>
  </si>
  <si>
    <t>123005822</t>
  </si>
  <si>
    <t>BEKAKRIA</t>
  </si>
  <si>
    <t>10.05</t>
  </si>
  <si>
    <t>Meriem</t>
  </si>
  <si>
    <t>10.82</t>
  </si>
  <si>
    <t>123008399</t>
  </si>
  <si>
    <t>BEKOUCHE</t>
  </si>
  <si>
    <t>11.70</t>
  </si>
  <si>
    <t>123001331</t>
  </si>
  <si>
    <t>BELABED</t>
  </si>
  <si>
    <t>08.44</t>
  </si>
  <si>
    <t>10.41</t>
  </si>
  <si>
    <t>09.44</t>
  </si>
  <si>
    <t>123003605</t>
  </si>
  <si>
    <t>Belaid</t>
  </si>
  <si>
    <t>123015656</t>
  </si>
  <si>
    <t>BELAREF</t>
  </si>
  <si>
    <t>Dalila</t>
  </si>
  <si>
    <t>08.47</t>
  </si>
  <si>
    <t>09.85</t>
  </si>
  <si>
    <t>123015790</t>
  </si>
  <si>
    <t>BELHADJ</t>
  </si>
  <si>
    <t>SOUMIA</t>
  </si>
  <si>
    <t>123006406</t>
  </si>
  <si>
    <t>belkhiri</t>
  </si>
  <si>
    <t>kahina</t>
  </si>
  <si>
    <t>13.06</t>
  </si>
  <si>
    <t>09.57</t>
  </si>
  <si>
    <t>123006974</t>
  </si>
  <si>
    <t>Belkofsi</t>
  </si>
  <si>
    <t>Nadjette</t>
  </si>
  <si>
    <t>08.40</t>
  </si>
  <si>
    <t>06.94</t>
  </si>
  <si>
    <t>113005357</t>
  </si>
  <si>
    <t>BELLACHE</t>
  </si>
  <si>
    <t>DAMIA</t>
  </si>
  <si>
    <t>10.08</t>
  </si>
  <si>
    <t>123011670</t>
  </si>
  <si>
    <t>123011654</t>
  </si>
  <si>
    <t>bellache</t>
  </si>
  <si>
    <t>souhila</t>
  </si>
  <si>
    <t>113000321</t>
  </si>
  <si>
    <t>Belloul</t>
  </si>
  <si>
    <t>Hichem</t>
  </si>
  <si>
    <t>06.17</t>
  </si>
  <si>
    <t>09.84</t>
  </si>
  <si>
    <t>09.54</t>
  </si>
  <si>
    <t>10.61</t>
  </si>
  <si>
    <t>113008252</t>
  </si>
  <si>
    <t>BELMIHOUB</t>
  </si>
  <si>
    <t>AMAZIGH</t>
  </si>
  <si>
    <t>123015118</t>
  </si>
  <si>
    <t>BEN ABDELAZIZ</t>
  </si>
  <si>
    <t>FERHAT</t>
  </si>
  <si>
    <t>07.38</t>
  </si>
  <si>
    <t>123009336</t>
  </si>
  <si>
    <t>ben chegra</t>
  </si>
  <si>
    <t>Chabiha</t>
  </si>
  <si>
    <t>09.26</t>
  </si>
  <si>
    <t>08.74</t>
  </si>
  <si>
    <t>123003523</t>
  </si>
  <si>
    <t>benabbas</t>
  </si>
  <si>
    <t>amel</t>
  </si>
  <si>
    <t>123008368</t>
  </si>
  <si>
    <t>BENACER</t>
  </si>
  <si>
    <t>Samra</t>
  </si>
  <si>
    <t>09.10</t>
  </si>
  <si>
    <t>09.76</t>
  </si>
  <si>
    <t>123003701</t>
  </si>
  <si>
    <t>BENALLAOUA</t>
  </si>
  <si>
    <t>11AR0489</t>
  </si>
  <si>
    <t>Nadir</t>
  </si>
  <si>
    <t>02.44</t>
  </si>
  <si>
    <t>04.25</t>
  </si>
  <si>
    <t>123006412</t>
  </si>
  <si>
    <t>BENAMARA</t>
  </si>
  <si>
    <t>Linda</t>
  </si>
  <si>
    <t>06.32</t>
  </si>
  <si>
    <t>05.33</t>
  </si>
  <si>
    <t>06.83</t>
  </si>
  <si>
    <t>01.56</t>
  </si>
  <si>
    <t>123009438</t>
  </si>
  <si>
    <t>BENARBA</t>
  </si>
  <si>
    <t>OUARDA</t>
  </si>
  <si>
    <t>11.68</t>
  </si>
  <si>
    <t>01.33</t>
  </si>
  <si>
    <t>123010738</t>
  </si>
  <si>
    <t>BENAZZOUZ</t>
  </si>
  <si>
    <t>ZOHRA</t>
  </si>
  <si>
    <t>11AR0560</t>
  </si>
  <si>
    <t>BENCHALAL</t>
  </si>
  <si>
    <t>11SM07713CAR</t>
  </si>
  <si>
    <t>BENGUERAR</t>
  </si>
  <si>
    <t>Abla</t>
  </si>
  <si>
    <t>08.49</t>
  </si>
  <si>
    <t>08.87</t>
  </si>
  <si>
    <t>11.22</t>
  </si>
  <si>
    <t>11AR0592</t>
  </si>
  <si>
    <t>BENHELLAL</t>
  </si>
  <si>
    <t>02.62</t>
  </si>
  <si>
    <t>123005791</t>
  </si>
  <si>
    <t>BENIDIRI</t>
  </si>
  <si>
    <t>LAMIA</t>
  </si>
  <si>
    <t>08.85</t>
  </si>
  <si>
    <t>123003518</t>
  </si>
  <si>
    <t>Benkaid</t>
  </si>
  <si>
    <t>Assia</t>
  </si>
  <si>
    <t>assia</t>
  </si>
  <si>
    <t>12.45</t>
  </si>
  <si>
    <t>113013015</t>
  </si>
  <si>
    <t>BENMEDOUR</t>
  </si>
  <si>
    <t>Hanane</t>
  </si>
  <si>
    <t>08.92</t>
  </si>
  <si>
    <t>123013052</t>
  </si>
  <si>
    <t>BENMEZIANE</t>
  </si>
  <si>
    <t>ALDJIA</t>
  </si>
  <si>
    <t>05.64</t>
  </si>
  <si>
    <t>04.88</t>
  </si>
  <si>
    <t>06.42</t>
  </si>
  <si>
    <t>123006408</t>
  </si>
  <si>
    <t>Bennacer</t>
  </si>
  <si>
    <t>Lamia</t>
  </si>
  <si>
    <t>09.89</t>
  </si>
  <si>
    <t>09.03</t>
  </si>
  <si>
    <t>123005750</t>
  </si>
  <si>
    <t>BENNACER</t>
  </si>
  <si>
    <t>Soraya</t>
  </si>
  <si>
    <t>09.40</t>
  </si>
  <si>
    <t>10.70</t>
  </si>
  <si>
    <t>ibtissam</t>
  </si>
  <si>
    <t>123003641</t>
  </si>
  <si>
    <t>BENOUARET</t>
  </si>
  <si>
    <t>AZIZA</t>
  </si>
  <si>
    <t>08.48</t>
  </si>
  <si>
    <t>123003664</t>
  </si>
  <si>
    <t>benouaret</t>
  </si>
  <si>
    <t>11SEGC053513CAR</t>
  </si>
  <si>
    <t>BENSEKHRI</t>
  </si>
  <si>
    <t>Fouad</t>
  </si>
  <si>
    <t>10.07</t>
  </si>
  <si>
    <t>123006504</t>
  </si>
  <si>
    <t>berboucha</t>
  </si>
  <si>
    <t>11.78</t>
  </si>
  <si>
    <t>123004460</t>
  </si>
  <si>
    <t>BERDJIH</t>
  </si>
  <si>
    <t>10.90</t>
  </si>
  <si>
    <t>11SM12213CAR</t>
  </si>
  <si>
    <t>BERKANI</t>
  </si>
  <si>
    <t>Halima</t>
  </si>
  <si>
    <t>09.55</t>
  </si>
  <si>
    <t>123000146</t>
  </si>
  <si>
    <t>BEZOUH</t>
  </si>
  <si>
    <t>MEHNIA</t>
  </si>
  <si>
    <t>123015705</t>
  </si>
  <si>
    <t>BOUACHERINE</t>
  </si>
  <si>
    <t>13.88</t>
  </si>
  <si>
    <t>08.18</t>
  </si>
  <si>
    <t>10.04</t>
  </si>
  <si>
    <t>123011022</t>
  </si>
  <si>
    <t>BOUALLAG</t>
  </si>
  <si>
    <t>08.15</t>
  </si>
  <si>
    <t>05.54</t>
  </si>
  <si>
    <t>05.88</t>
  </si>
  <si>
    <t>05.25</t>
  </si>
  <si>
    <t>123010294</t>
  </si>
  <si>
    <t>BOUAMAMA</t>
  </si>
  <si>
    <t>09.96</t>
  </si>
  <si>
    <t>Faouzi</t>
  </si>
  <si>
    <t>BOUANDAS</t>
  </si>
  <si>
    <t>123006825</t>
  </si>
  <si>
    <t>bouariche</t>
  </si>
  <si>
    <t>hayet</t>
  </si>
  <si>
    <t>10.80</t>
  </si>
  <si>
    <t>123011675</t>
  </si>
  <si>
    <t>BOUAZZABIA</t>
  </si>
  <si>
    <t>Ouarda</t>
  </si>
  <si>
    <t>04.71</t>
  </si>
  <si>
    <t>04.83</t>
  </si>
  <si>
    <t>02.67</t>
  </si>
  <si>
    <t>02.25</t>
  </si>
  <si>
    <t>123007691</t>
  </si>
  <si>
    <t>bouchilaoune</t>
  </si>
  <si>
    <t>sara</t>
  </si>
  <si>
    <t>10.74</t>
  </si>
  <si>
    <t>11SM23013CAR</t>
  </si>
  <si>
    <t>BOUDENE</t>
  </si>
  <si>
    <t>Nawel</t>
  </si>
  <si>
    <t>123009369</t>
  </si>
  <si>
    <t>boudjemline</t>
  </si>
  <si>
    <t>fares</t>
  </si>
  <si>
    <t>00.50</t>
  </si>
  <si>
    <t>10SEGC58513CAR</t>
  </si>
  <si>
    <t>BOUFADENE</t>
  </si>
  <si>
    <t>Radia</t>
  </si>
  <si>
    <t>10.63</t>
  </si>
  <si>
    <t>123000069</t>
  </si>
  <si>
    <t>boufassa</t>
  </si>
  <si>
    <t>sarah</t>
  </si>
  <si>
    <t>123013373</t>
  </si>
  <si>
    <t>Boufenniche</t>
  </si>
  <si>
    <t>Lydia</t>
  </si>
  <si>
    <t>123006853</t>
  </si>
  <si>
    <t>BOUFOUDI</t>
  </si>
  <si>
    <t>Salima</t>
  </si>
  <si>
    <t>08.23</t>
  </si>
  <si>
    <t>14.69</t>
  </si>
  <si>
    <t>123006863</t>
  </si>
  <si>
    <t>Boufoudi</t>
  </si>
  <si>
    <t>10.11</t>
  </si>
  <si>
    <t>123016522</t>
  </si>
  <si>
    <t>BOUGHELOUS</t>
  </si>
  <si>
    <t>AMEL</t>
  </si>
  <si>
    <t>10.02</t>
  </si>
  <si>
    <t>07.84</t>
  </si>
  <si>
    <t>07.17</t>
  </si>
  <si>
    <t>10.87</t>
  </si>
  <si>
    <t>123006382</t>
  </si>
  <si>
    <t>Bouhedou</t>
  </si>
  <si>
    <t>Azedine</t>
  </si>
  <si>
    <t>08.19</t>
  </si>
  <si>
    <t>05.47</t>
  </si>
  <si>
    <t>123003522</t>
  </si>
  <si>
    <t>bouich</t>
  </si>
  <si>
    <t>13.44</t>
  </si>
  <si>
    <t>Rachida</t>
  </si>
  <si>
    <t>123008392</t>
  </si>
  <si>
    <t>BOUKHENTACHE</t>
  </si>
  <si>
    <t>Cherifa</t>
  </si>
  <si>
    <t>123009549</t>
  </si>
  <si>
    <t>BOUKOUCHA</t>
  </si>
  <si>
    <t>04.91</t>
  </si>
  <si>
    <t>04.62</t>
  </si>
  <si>
    <t>Fariza</t>
  </si>
  <si>
    <t>16.25</t>
  </si>
  <si>
    <t>11.26</t>
  </si>
  <si>
    <t>boulanouar</t>
  </si>
  <si>
    <t>123008668</t>
  </si>
  <si>
    <t>ouarda</t>
  </si>
  <si>
    <t>11.18</t>
  </si>
  <si>
    <t>08.61</t>
  </si>
  <si>
    <t>123007712</t>
  </si>
  <si>
    <t>BOULEMSAMER</t>
  </si>
  <si>
    <t>11SHS027713CAR</t>
  </si>
  <si>
    <t>BOULKOUANE</t>
  </si>
  <si>
    <t>Safia</t>
  </si>
  <si>
    <t>11AR0657</t>
  </si>
  <si>
    <t>BOULMAACHE</t>
  </si>
  <si>
    <t>Samira</t>
  </si>
  <si>
    <t>03.85</t>
  </si>
  <si>
    <t>123015218</t>
  </si>
  <si>
    <t>BOUMEZIREN</t>
  </si>
  <si>
    <t>15.75</t>
  </si>
  <si>
    <t>10.13</t>
  </si>
  <si>
    <t>123007648</t>
  </si>
  <si>
    <t>BOUNCHACHE</t>
  </si>
  <si>
    <t>Djamila</t>
  </si>
  <si>
    <t>113000037</t>
  </si>
  <si>
    <t>BOUNOUA</t>
  </si>
  <si>
    <t>Tassadit</t>
  </si>
  <si>
    <t>09.06</t>
  </si>
  <si>
    <t>123009482</t>
  </si>
  <si>
    <t>BOUNOUNI</t>
  </si>
  <si>
    <t>08.35</t>
  </si>
  <si>
    <t>123012132</t>
  </si>
  <si>
    <t>BOUROUINA</t>
  </si>
  <si>
    <t>Thinhinane</t>
  </si>
  <si>
    <t>08.64</t>
  </si>
  <si>
    <t>08.14</t>
  </si>
  <si>
    <t>123006987</t>
  </si>
  <si>
    <t>BOUSSOUIRA</t>
  </si>
  <si>
    <t>WASSILA</t>
  </si>
  <si>
    <t>10.26</t>
  </si>
  <si>
    <t>123017264</t>
  </si>
  <si>
    <t>BOUTAGHANE</t>
  </si>
  <si>
    <t>12.13</t>
  </si>
  <si>
    <t>10.48</t>
  </si>
  <si>
    <t>07.83</t>
  </si>
  <si>
    <t>siham</t>
  </si>
  <si>
    <t>15.33</t>
  </si>
  <si>
    <t>123008553</t>
  </si>
  <si>
    <t>BOUTEKRABET</t>
  </si>
  <si>
    <t>Hicham</t>
  </si>
  <si>
    <t>05.22</t>
  </si>
  <si>
    <t>03.37</t>
  </si>
  <si>
    <t>04.19</t>
  </si>
  <si>
    <t>05.38</t>
  </si>
  <si>
    <t>09AR10BA01</t>
  </si>
  <si>
    <t>BOUZID</t>
  </si>
  <si>
    <t>Ferroudja</t>
  </si>
  <si>
    <t>123005279</t>
  </si>
  <si>
    <t>bouzid</t>
  </si>
  <si>
    <t>09.42</t>
  </si>
  <si>
    <t>07.69</t>
  </si>
  <si>
    <t>08.96</t>
  </si>
  <si>
    <t>123005286</t>
  </si>
  <si>
    <t>bouzidi</t>
  </si>
  <si>
    <t>mohamed</t>
  </si>
  <si>
    <t>09.98</t>
  </si>
  <si>
    <t>123017083</t>
  </si>
  <si>
    <t>BOUZIDI</t>
  </si>
  <si>
    <t>123006948</t>
  </si>
  <si>
    <t>brahami</t>
  </si>
  <si>
    <t>liliane</t>
  </si>
  <si>
    <t>09.58</t>
  </si>
  <si>
    <t>16.42</t>
  </si>
  <si>
    <t>11AR0337</t>
  </si>
  <si>
    <t>BRIEDJ</t>
  </si>
  <si>
    <t>Nassim</t>
  </si>
  <si>
    <t>06.11</t>
  </si>
  <si>
    <t>08.09</t>
  </si>
  <si>
    <t>123016653</t>
  </si>
  <si>
    <t>BRIKH</t>
  </si>
  <si>
    <t>Djahida</t>
  </si>
  <si>
    <t>08.52</t>
  </si>
  <si>
    <t>11.35</t>
  </si>
  <si>
    <t>123003633</t>
  </si>
  <si>
    <t>tarik</t>
  </si>
  <si>
    <t>07.08</t>
  </si>
  <si>
    <t>09.68</t>
  </si>
  <si>
    <t>KAHINA</t>
  </si>
  <si>
    <t>07926913CAR</t>
  </si>
  <si>
    <t>CHALABI</t>
  </si>
  <si>
    <t>Thorayya</t>
  </si>
  <si>
    <t>05.37</t>
  </si>
  <si>
    <t>02.31</t>
  </si>
  <si>
    <t>05.62</t>
  </si>
  <si>
    <t>03.25</t>
  </si>
  <si>
    <t>11AR0135</t>
  </si>
  <si>
    <t>CHANAI</t>
  </si>
  <si>
    <t>06.26</t>
  </si>
  <si>
    <t>01.67</t>
  </si>
  <si>
    <t>11LCA14313CAR</t>
  </si>
  <si>
    <t>CHELGHOUM</t>
  </si>
  <si>
    <t>Abdelmalek</t>
  </si>
  <si>
    <t>08.78</t>
  </si>
  <si>
    <t>07.96</t>
  </si>
  <si>
    <t>CHELLAH</t>
  </si>
  <si>
    <t>14.83</t>
  </si>
  <si>
    <t>10DR13413CAR</t>
  </si>
  <si>
    <t>Souad</t>
  </si>
  <si>
    <t>07.63</t>
  </si>
  <si>
    <t>08.08</t>
  </si>
  <si>
    <t>Siham</t>
  </si>
  <si>
    <t>18.25</t>
  </si>
  <si>
    <t>NASSIMA</t>
  </si>
  <si>
    <t>123001285</t>
  </si>
  <si>
    <t>DAHMANA</t>
  </si>
  <si>
    <t>Dalida</t>
  </si>
  <si>
    <t>04.31</t>
  </si>
  <si>
    <t>123003552</t>
  </si>
  <si>
    <t>07.58</t>
  </si>
  <si>
    <t>123003719</t>
  </si>
  <si>
    <t>DAHMANI</t>
  </si>
  <si>
    <t>Nacera</t>
  </si>
  <si>
    <t>113013917</t>
  </si>
  <si>
    <t>DALIL</t>
  </si>
  <si>
    <t>09.70</t>
  </si>
  <si>
    <t>05.17</t>
  </si>
  <si>
    <t>11.37</t>
  </si>
  <si>
    <t>12.23</t>
  </si>
  <si>
    <t>123003598</t>
  </si>
  <si>
    <t>Daoudi</t>
  </si>
  <si>
    <t>07.94</t>
  </si>
  <si>
    <t>04.75</t>
  </si>
  <si>
    <t>123008545</t>
  </si>
  <si>
    <t>DIB</t>
  </si>
  <si>
    <t>NAWAL</t>
  </si>
  <si>
    <t>11.45</t>
  </si>
  <si>
    <t>15.17</t>
  </si>
  <si>
    <t>07.42</t>
  </si>
  <si>
    <t>10.66</t>
  </si>
  <si>
    <t>123008515</t>
  </si>
  <si>
    <t>DJADJA</t>
  </si>
  <si>
    <t>11AR0306</t>
  </si>
  <si>
    <t>DJEBBARI</t>
  </si>
  <si>
    <t>05.07</t>
  </si>
  <si>
    <t>02.83</t>
  </si>
  <si>
    <t>03.38</t>
  </si>
  <si>
    <t>02.89</t>
  </si>
  <si>
    <t>07.12</t>
  </si>
  <si>
    <t>11.54</t>
  </si>
  <si>
    <t>08.42</t>
  </si>
  <si>
    <t>123008287</t>
  </si>
  <si>
    <t>DJENANE</t>
  </si>
  <si>
    <t>11DR020813CAR</t>
  </si>
  <si>
    <t>DJERROUD</t>
  </si>
  <si>
    <t>08.63</t>
  </si>
  <si>
    <t>04.08</t>
  </si>
  <si>
    <t>06.31</t>
  </si>
  <si>
    <t>11AR0773</t>
  </si>
  <si>
    <t>djerroud</t>
  </si>
  <si>
    <t>00.92</t>
  </si>
  <si>
    <t>06.44</t>
  </si>
  <si>
    <t>123003710</t>
  </si>
  <si>
    <t>djouad</t>
  </si>
  <si>
    <t>nadia</t>
  </si>
  <si>
    <t>07.24</t>
  </si>
  <si>
    <t>05.92</t>
  </si>
  <si>
    <t>123006857</t>
  </si>
  <si>
    <t>DJOUDER</t>
  </si>
  <si>
    <t>123003540</t>
  </si>
  <si>
    <t>dries</t>
  </si>
  <si>
    <t>hammou</t>
  </si>
  <si>
    <t>07.04</t>
  </si>
  <si>
    <t>123007694</t>
  </si>
  <si>
    <t>DRIS</t>
  </si>
  <si>
    <t>07.76</t>
  </si>
  <si>
    <t>123008479</t>
  </si>
  <si>
    <t>DRIZI</t>
  </si>
  <si>
    <t>11.63</t>
  </si>
  <si>
    <t>123015553</t>
  </si>
  <si>
    <t>Fedila</t>
  </si>
  <si>
    <t>05.81</t>
  </si>
  <si>
    <t>02.33</t>
  </si>
  <si>
    <t>123008503</t>
  </si>
  <si>
    <t>Fengal</t>
  </si>
  <si>
    <t>Meryem</t>
  </si>
  <si>
    <t>12.11</t>
  </si>
  <si>
    <t>123010821</t>
  </si>
  <si>
    <t>FERGANI</t>
  </si>
  <si>
    <t>EL DJIDA</t>
  </si>
  <si>
    <t>11LCA21313CAR</t>
  </si>
  <si>
    <t>Khaled</t>
  </si>
  <si>
    <t>04.32</t>
  </si>
  <si>
    <t>06.62</t>
  </si>
  <si>
    <t>113008612</t>
  </si>
  <si>
    <t>FERGUENIS</t>
  </si>
  <si>
    <t>Saloua</t>
  </si>
  <si>
    <t>08.59</t>
  </si>
  <si>
    <t>10.01</t>
  </si>
  <si>
    <t>123007689</t>
  </si>
  <si>
    <t>ferradj</t>
  </si>
  <si>
    <t>cylia</t>
  </si>
  <si>
    <t>11.85</t>
  </si>
  <si>
    <t>123015602</t>
  </si>
  <si>
    <t>GOUMEZIANE</t>
  </si>
  <si>
    <t>MENOUNE</t>
  </si>
  <si>
    <t>GUENANE</t>
  </si>
  <si>
    <t>SAMIA</t>
  </si>
  <si>
    <t>10SN29113CAR</t>
  </si>
  <si>
    <t>09.16</t>
  </si>
  <si>
    <t>123016527</t>
  </si>
  <si>
    <t>HACHECHE</t>
  </si>
  <si>
    <t>Amina</t>
  </si>
  <si>
    <t>07.59</t>
  </si>
  <si>
    <t>04.42</t>
  </si>
  <si>
    <t>123008372</t>
  </si>
  <si>
    <t>HADDAD</t>
  </si>
  <si>
    <t>06.08</t>
  </si>
  <si>
    <t>123013433</t>
  </si>
  <si>
    <t>HADDADOU</t>
  </si>
  <si>
    <t>Naoual</t>
  </si>
  <si>
    <t>Kenza</t>
  </si>
  <si>
    <t>HAFIR</t>
  </si>
  <si>
    <t>123003732</t>
  </si>
  <si>
    <t>Ouahiba</t>
  </si>
  <si>
    <t>07.92</t>
  </si>
  <si>
    <t>09.82</t>
  </si>
  <si>
    <t>123006367</t>
  </si>
  <si>
    <t>Sakina</t>
  </si>
  <si>
    <t>06.06</t>
  </si>
  <si>
    <t>08.06</t>
  </si>
  <si>
    <t>123007639</t>
  </si>
  <si>
    <t>HAMA</t>
  </si>
  <si>
    <t>08819509CAR</t>
  </si>
  <si>
    <t>HAMAMOUCHE</t>
  </si>
  <si>
    <t>Idris</t>
  </si>
  <si>
    <t>08.31</t>
  </si>
  <si>
    <t>04.12</t>
  </si>
  <si>
    <t>123005766</t>
  </si>
  <si>
    <t>HAMANI</t>
  </si>
  <si>
    <t>Fahima</t>
  </si>
  <si>
    <t>123001602</t>
  </si>
  <si>
    <t>hamani</t>
  </si>
  <si>
    <t>wardia</t>
  </si>
  <si>
    <t>08.89</t>
  </si>
  <si>
    <t>09.43</t>
  </si>
  <si>
    <t>00.74</t>
  </si>
  <si>
    <t>123013371</t>
  </si>
  <si>
    <t>hamdaoui</t>
  </si>
  <si>
    <t>113015452</t>
  </si>
  <si>
    <t>HAMDAOUI</t>
  </si>
  <si>
    <t>01.11</t>
  </si>
  <si>
    <t>123012139</t>
  </si>
  <si>
    <t>hamelat</t>
  </si>
  <si>
    <t>hafida</t>
  </si>
  <si>
    <t>09.28</t>
  </si>
  <si>
    <t>123005801</t>
  </si>
  <si>
    <t>Hami</t>
  </si>
  <si>
    <t>11.46</t>
  </si>
  <si>
    <t>123010755</t>
  </si>
  <si>
    <t>HAMIDOUCHE</t>
  </si>
  <si>
    <t>09.24</t>
  </si>
  <si>
    <t>113008726</t>
  </si>
  <si>
    <t>HAMLAOUI</t>
  </si>
  <si>
    <t>ASSIA</t>
  </si>
  <si>
    <t>11.10</t>
  </si>
  <si>
    <t>123009391</t>
  </si>
  <si>
    <t>hamou</t>
  </si>
  <si>
    <t>123015120</t>
  </si>
  <si>
    <t>hamouche</t>
  </si>
  <si>
    <t>farid</t>
  </si>
  <si>
    <t>113010223</t>
  </si>
  <si>
    <t>HAMOUCHE</t>
  </si>
  <si>
    <t>123001098</t>
  </si>
  <si>
    <t>hamoudi</t>
  </si>
  <si>
    <t>souad</t>
  </si>
  <si>
    <t>11.95</t>
  </si>
  <si>
    <t>11.15</t>
  </si>
  <si>
    <t>12F017313CAR</t>
  </si>
  <si>
    <t>HAROUN</t>
  </si>
  <si>
    <t>123009393</t>
  </si>
  <si>
    <t>LOUBNA</t>
  </si>
  <si>
    <t>fadila</t>
  </si>
  <si>
    <t>06.58</t>
  </si>
  <si>
    <t>123008487</t>
  </si>
  <si>
    <t>HEBBACHE</t>
  </si>
  <si>
    <t>08.20</t>
  </si>
  <si>
    <t>123008558</t>
  </si>
  <si>
    <t>hebbache</t>
  </si>
  <si>
    <t>oualid</t>
  </si>
  <si>
    <t>07.65</t>
  </si>
  <si>
    <t>123005246</t>
  </si>
  <si>
    <t>HERROUDJ</t>
  </si>
  <si>
    <t>SALIHA</t>
  </si>
  <si>
    <t>10.85</t>
  </si>
  <si>
    <t>123013896</t>
  </si>
  <si>
    <t>HIDJA</t>
  </si>
  <si>
    <t>123005717</t>
  </si>
  <si>
    <t>HIDOUS</t>
  </si>
  <si>
    <t>123010763</t>
  </si>
  <si>
    <t>houadi</t>
  </si>
  <si>
    <t>fatma</t>
  </si>
  <si>
    <t>123013363</t>
  </si>
  <si>
    <t>IAICHOUCHEN</t>
  </si>
  <si>
    <t>Samia</t>
  </si>
  <si>
    <t>04.41</t>
  </si>
  <si>
    <t>00.38</t>
  </si>
  <si>
    <t>11.92</t>
  </si>
  <si>
    <t>113012646</t>
  </si>
  <si>
    <t>IBELAIDEN</t>
  </si>
  <si>
    <t>ANISSA</t>
  </si>
  <si>
    <t>123011709</t>
  </si>
  <si>
    <t>idir</t>
  </si>
  <si>
    <t>rekia</t>
  </si>
  <si>
    <t>09.29</t>
  </si>
  <si>
    <t>07.81</t>
  </si>
  <si>
    <t>123010779</t>
  </si>
  <si>
    <t>IGUELOUADA</t>
  </si>
  <si>
    <t>LOUIZA</t>
  </si>
  <si>
    <t>123001490</t>
  </si>
  <si>
    <t>IGUENANE</t>
  </si>
  <si>
    <t>07.80</t>
  </si>
  <si>
    <t>09.30</t>
  </si>
  <si>
    <t>113013936</t>
  </si>
  <si>
    <t>ISSAAD</t>
  </si>
  <si>
    <t>SAOUSSANE</t>
  </si>
  <si>
    <t>Nadjat</t>
  </si>
  <si>
    <t>123007679</t>
  </si>
  <si>
    <t>issad</t>
  </si>
  <si>
    <t>123009436</t>
  </si>
  <si>
    <t>ISSAOUN</t>
  </si>
  <si>
    <t>HEDJRA</t>
  </si>
  <si>
    <t>ITIM</t>
  </si>
  <si>
    <t>123010842</t>
  </si>
  <si>
    <t>ROSA</t>
  </si>
  <si>
    <t>123004493</t>
  </si>
  <si>
    <t>IZEM</t>
  </si>
  <si>
    <t>Keltoum</t>
  </si>
  <si>
    <t>123001719</t>
  </si>
  <si>
    <t>kara</t>
  </si>
  <si>
    <t>sabine</t>
  </si>
  <si>
    <t>01.19</t>
  </si>
  <si>
    <t>123000097</t>
  </si>
  <si>
    <t>KASSA</t>
  </si>
  <si>
    <t>FATMA</t>
  </si>
  <si>
    <t>08.28</t>
  </si>
  <si>
    <t>123010769</t>
  </si>
  <si>
    <t>KECIRI</t>
  </si>
  <si>
    <t>123007690</t>
  </si>
  <si>
    <t>KEKOUCHE</t>
  </si>
  <si>
    <t>123003592</t>
  </si>
  <si>
    <t>KERNOU</t>
  </si>
  <si>
    <t>Salma</t>
  </si>
  <si>
    <t>123003677</t>
  </si>
  <si>
    <t>kernoua</t>
  </si>
  <si>
    <t>123008461</t>
  </si>
  <si>
    <t>KERRACHE</t>
  </si>
  <si>
    <t>123015578</t>
  </si>
  <si>
    <t>khadraoui</t>
  </si>
  <si>
    <t>aicha</t>
  </si>
  <si>
    <t>123008438</t>
  </si>
  <si>
    <t>KHALDI</t>
  </si>
  <si>
    <t>123003673</t>
  </si>
  <si>
    <t>11.80</t>
  </si>
  <si>
    <t>15.92</t>
  </si>
  <si>
    <t>113010872</t>
  </si>
  <si>
    <t>KHALIFI</t>
  </si>
  <si>
    <t>04.92</t>
  </si>
  <si>
    <t>Fatima</t>
  </si>
  <si>
    <t>123012237</t>
  </si>
  <si>
    <t>Khelil</t>
  </si>
  <si>
    <t>kheniche</t>
  </si>
  <si>
    <t>123007670</t>
  </si>
  <si>
    <t>07.48</t>
  </si>
  <si>
    <t>123007654</t>
  </si>
  <si>
    <t>khentous</t>
  </si>
  <si>
    <t>hemama</t>
  </si>
  <si>
    <t>123005244</t>
  </si>
  <si>
    <t>khezana</t>
  </si>
  <si>
    <t>08949811CAR</t>
  </si>
  <si>
    <t>KOUADRIA</t>
  </si>
  <si>
    <t>Elhassen</t>
  </si>
  <si>
    <t>04.15</t>
  </si>
  <si>
    <t>123008264</t>
  </si>
  <si>
    <t>LAIB</t>
  </si>
  <si>
    <t>Asma</t>
  </si>
  <si>
    <t>123012202</t>
  </si>
  <si>
    <t>laidaoui</t>
  </si>
  <si>
    <t>123005227</t>
  </si>
  <si>
    <t>LAKHDARI</t>
  </si>
  <si>
    <t>05.08</t>
  </si>
  <si>
    <t>06.72</t>
  </si>
  <si>
    <t>00.33</t>
  </si>
  <si>
    <t>123003597</t>
  </si>
  <si>
    <t>lamamra</t>
  </si>
  <si>
    <t>salima</t>
  </si>
  <si>
    <t>123003654</t>
  </si>
  <si>
    <t>latreche</t>
  </si>
  <si>
    <t>LATRECHE</t>
  </si>
  <si>
    <t>123016768</t>
  </si>
  <si>
    <t>RADIA</t>
  </si>
  <si>
    <t>12.28</t>
  </si>
  <si>
    <t>123012360</t>
  </si>
  <si>
    <t>LOUCHATI</t>
  </si>
  <si>
    <t>Walid</t>
  </si>
  <si>
    <t>123005228</t>
  </si>
  <si>
    <t>Lounis</t>
  </si>
  <si>
    <t>06.04</t>
  </si>
  <si>
    <t>03.62</t>
  </si>
  <si>
    <t>05.60</t>
  </si>
  <si>
    <t>06.12</t>
  </si>
  <si>
    <t>123006376</t>
  </si>
  <si>
    <t>MAAFRI</t>
  </si>
  <si>
    <t>SABRINA</t>
  </si>
  <si>
    <t>06.69</t>
  </si>
  <si>
    <t>11.49</t>
  </si>
  <si>
    <t>123008435</t>
  </si>
  <si>
    <t>MACHOUCHE</t>
  </si>
  <si>
    <t>123013909</t>
  </si>
  <si>
    <t>madaoui</t>
  </si>
  <si>
    <t>rezkia</t>
  </si>
  <si>
    <t>123006982</t>
  </si>
  <si>
    <t>MAHOUAST</t>
  </si>
  <si>
    <t>123004484</t>
  </si>
  <si>
    <t>MAKHLOUFI</t>
  </si>
  <si>
    <t>11DR103413CAR</t>
  </si>
  <si>
    <t>MALEK</t>
  </si>
  <si>
    <t>Zehira</t>
  </si>
  <si>
    <t>123003551</t>
  </si>
  <si>
    <t>MAMMERI</t>
  </si>
  <si>
    <t>123010742</t>
  </si>
  <si>
    <t>MANKOUR</t>
  </si>
  <si>
    <t>Saida</t>
  </si>
  <si>
    <t>11AR0506</t>
  </si>
  <si>
    <t>MANSOURI</t>
  </si>
  <si>
    <t>Hakim</t>
  </si>
  <si>
    <t>123003733</t>
  </si>
  <si>
    <t>MAZIOUA</t>
  </si>
  <si>
    <t>YASMINE</t>
  </si>
  <si>
    <t>123006944</t>
  </si>
  <si>
    <t>MAZOUZI</t>
  </si>
  <si>
    <t>Louiza</t>
  </si>
  <si>
    <t>11SM14413CAR</t>
  </si>
  <si>
    <t>MEBARAKOU</t>
  </si>
  <si>
    <t>Abdelhak</t>
  </si>
  <si>
    <t>11.87</t>
  </si>
  <si>
    <t>123003550</t>
  </si>
  <si>
    <t>mebarakou</t>
  </si>
  <si>
    <t>123001377</t>
  </si>
  <si>
    <t>MECHKEK</t>
  </si>
  <si>
    <t>SARA</t>
  </si>
  <si>
    <t>123010853</t>
  </si>
  <si>
    <t>MEHDIOUI</t>
  </si>
  <si>
    <t>SORAYA</t>
  </si>
  <si>
    <t>123007736</t>
  </si>
  <si>
    <t>menaa</t>
  </si>
  <si>
    <t>mounia</t>
  </si>
  <si>
    <t>123005707</t>
  </si>
  <si>
    <t>MENNIF</t>
  </si>
  <si>
    <t>Tamazight</t>
  </si>
  <si>
    <t>MERABET</t>
  </si>
  <si>
    <t>123004610</t>
  </si>
  <si>
    <t>Nadjim</t>
  </si>
  <si>
    <t>11.36</t>
  </si>
  <si>
    <t>12.29</t>
  </si>
  <si>
    <t>123006951</t>
  </si>
  <si>
    <t>MESSAOUDI</t>
  </si>
  <si>
    <t>113005443</t>
  </si>
  <si>
    <t>MEZOUAGHI</t>
  </si>
  <si>
    <t>09.80</t>
  </si>
  <si>
    <t>123003780</t>
  </si>
  <si>
    <t>MEZOUED</t>
  </si>
  <si>
    <t>Dyhia</t>
  </si>
  <si>
    <t>05.98</t>
  </si>
  <si>
    <t>01.88</t>
  </si>
  <si>
    <t>01.75</t>
  </si>
  <si>
    <t>123011729</t>
  </si>
  <si>
    <t>MIMOUNI</t>
  </si>
  <si>
    <t>123015147</t>
  </si>
  <si>
    <t>mohammedi</t>
  </si>
  <si>
    <t>nora</t>
  </si>
  <si>
    <t>123008489</t>
  </si>
  <si>
    <t>MOKRANI</t>
  </si>
  <si>
    <t>123008436</t>
  </si>
  <si>
    <t>MOUALDI</t>
  </si>
  <si>
    <t>12LCA017213CAR</t>
  </si>
  <si>
    <t>MOUDOUB</t>
  </si>
  <si>
    <t>03.97</t>
  </si>
  <si>
    <t>01.31</t>
  </si>
  <si>
    <t>01.18</t>
  </si>
  <si>
    <t>01.25</t>
  </si>
  <si>
    <t>123001073</t>
  </si>
  <si>
    <t>MOUHOUB</t>
  </si>
  <si>
    <t>THAWRIYYA</t>
  </si>
  <si>
    <t>09.01</t>
  </si>
  <si>
    <t>113000810</t>
  </si>
  <si>
    <t>MOUHOUS</t>
  </si>
  <si>
    <t>123013066</t>
  </si>
  <si>
    <t>linda</t>
  </si>
  <si>
    <t>123013032</t>
  </si>
  <si>
    <t>moussaoui</t>
  </si>
  <si>
    <t>dalila</t>
  </si>
  <si>
    <t>113000322</t>
  </si>
  <si>
    <t>MOUSSAOUI</t>
  </si>
  <si>
    <t>04.46</t>
  </si>
  <si>
    <t>123017741</t>
  </si>
  <si>
    <t>YACINE</t>
  </si>
  <si>
    <t>07.45</t>
  </si>
  <si>
    <t>05.19</t>
  </si>
  <si>
    <t>123010790</t>
  </si>
  <si>
    <t>NACEF</t>
  </si>
  <si>
    <t>MELKHEIR</t>
  </si>
  <si>
    <t>11AR0148</t>
  </si>
  <si>
    <t>NAIT ATIA</t>
  </si>
  <si>
    <t>Bachir</t>
  </si>
  <si>
    <t>03.88</t>
  </si>
  <si>
    <t>Nait Mohand</t>
  </si>
  <si>
    <t>123015562</t>
  </si>
  <si>
    <t>123011672</t>
  </si>
  <si>
    <t>NARAOUI</t>
  </si>
  <si>
    <t>04.74</t>
  </si>
  <si>
    <t>02.75</t>
  </si>
  <si>
    <t>02.81</t>
  </si>
  <si>
    <t>113015976</t>
  </si>
  <si>
    <t>NEMIR</t>
  </si>
  <si>
    <t>FAHIMA</t>
  </si>
  <si>
    <t>01.02</t>
  </si>
  <si>
    <t>02.12</t>
  </si>
  <si>
    <t>123010887</t>
  </si>
  <si>
    <t>OUABBA</t>
  </si>
  <si>
    <t>14.05</t>
  </si>
  <si>
    <t>123005708</t>
  </si>
  <si>
    <t>OUADFEL</t>
  </si>
  <si>
    <t>OUALI</t>
  </si>
  <si>
    <t>123016772</t>
  </si>
  <si>
    <t>07.74</t>
  </si>
  <si>
    <t>07.20</t>
  </si>
  <si>
    <t>113010840</t>
  </si>
  <si>
    <t>ouaret</t>
  </si>
  <si>
    <t>allal</t>
  </si>
  <si>
    <t>07.44</t>
  </si>
  <si>
    <t>123008273</t>
  </si>
  <si>
    <t>OUAZENE</t>
  </si>
  <si>
    <t>12.20</t>
  </si>
  <si>
    <t>123006911</t>
  </si>
  <si>
    <t>123006847</t>
  </si>
  <si>
    <t>12F001513CAR</t>
  </si>
  <si>
    <t>OUBAICHE</t>
  </si>
  <si>
    <t>123000175</t>
  </si>
  <si>
    <t>OUBAZIZ</t>
  </si>
  <si>
    <t>Yasmine</t>
  </si>
  <si>
    <t>123007642</t>
  </si>
  <si>
    <t>OUBERNINE</t>
  </si>
  <si>
    <t>13.69</t>
  </si>
  <si>
    <t>123004498</t>
  </si>
  <si>
    <t>OUBOUZID</t>
  </si>
  <si>
    <t>123000176</t>
  </si>
  <si>
    <t>oubouzid</t>
  </si>
  <si>
    <t>yasmina</t>
  </si>
  <si>
    <t>123011641</t>
  </si>
  <si>
    <t>OUDDANE</t>
  </si>
  <si>
    <t>123003762</t>
  </si>
  <si>
    <t>OUGHLIS</t>
  </si>
  <si>
    <t>04.35</t>
  </si>
  <si>
    <t>02.06</t>
  </si>
  <si>
    <t>02.18</t>
  </si>
  <si>
    <t>01.69</t>
  </si>
  <si>
    <t>123010794</t>
  </si>
  <si>
    <t>OUGHLISSI</t>
  </si>
  <si>
    <t>NOUARA</t>
  </si>
  <si>
    <t>06.19</t>
  </si>
  <si>
    <t>123010881</t>
  </si>
  <si>
    <t>OUKACI</t>
  </si>
  <si>
    <t>MERIAM</t>
  </si>
  <si>
    <t>123015207</t>
  </si>
  <si>
    <t>Oukaci</t>
  </si>
  <si>
    <t>123006860</t>
  </si>
  <si>
    <t>OUKAS</t>
  </si>
  <si>
    <t>04.39</t>
  </si>
  <si>
    <t>123007686</t>
  </si>
  <si>
    <t>OUKHALED</t>
  </si>
  <si>
    <t>CYLIA</t>
  </si>
  <si>
    <t>123015600</t>
  </si>
  <si>
    <t>OULEBSIR</t>
  </si>
  <si>
    <t>MEGDOUDA</t>
  </si>
  <si>
    <t>11.72</t>
  </si>
  <si>
    <t>123013934</t>
  </si>
  <si>
    <t>OUNZAB</t>
  </si>
  <si>
    <t>SALIMA</t>
  </si>
  <si>
    <t>123006950</t>
  </si>
  <si>
    <t>Rabhi</t>
  </si>
  <si>
    <t>123001701</t>
  </si>
  <si>
    <t>RABHI</t>
  </si>
  <si>
    <t>11AR0769</t>
  </si>
  <si>
    <t>RAHMANI</t>
  </si>
  <si>
    <t>Farouk</t>
  </si>
  <si>
    <t>123012185</t>
  </si>
  <si>
    <t>RAHRAH</t>
  </si>
  <si>
    <t>113000898</t>
  </si>
  <si>
    <t>ramdani</t>
  </si>
  <si>
    <t>06.16</t>
  </si>
  <si>
    <t>115053415</t>
  </si>
  <si>
    <t>RAMDANI</t>
  </si>
  <si>
    <t>Nassia</t>
  </si>
  <si>
    <t>123008540</t>
  </si>
  <si>
    <t>REDJAI</t>
  </si>
  <si>
    <t>09.49</t>
  </si>
  <si>
    <t>123003631</t>
  </si>
  <si>
    <t>Regrag</t>
  </si>
  <si>
    <t>123003554</t>
  </si>
  <si>
    <t>REZGUI</t>
  </si>
  <si>
    <t>113007679</t>
  </si>
  <si>
    <t>SAADI</t>
  </si>
  <si>
    <t>Baya</t>
  </si>
  <si>
    <t>123008563</t>
  </si>
  <si>
    <t>SAADOUNE</t>
  </si>
  <si>
    <t>OUAHIBA</t>
  </si>
  <si>
    <t>123001092</t>
  </si>
  <si>
    <t>SADOUNE</t>
  </si>
  <si>
    <t>SAHLI</t>
  </si>
  <si>
    <t>113010830</t>
  </si>
  <si>
    <t>Sandrina</t>
  </si>
  <si>
    <t>123008475</t>
  </si>
  <si>
    <t>SAICHE</t>
  </si>
  <si>
    <t>123006809</t>
  </si>
  <si>
    <t>SAIDI</t>
  </si>
  <si>
    <t>BOUALEM</t>
  </si>
  <si>
    <t>02.38</t>
  </si>
  <si>
    <t>123009345</t>
  </si>
  <si>
    <t>SALI</t>
  </si>
  <si>
    <t>SABAH</t>
  </si>
  <si>
    <t>09942613CAR</t>
  </si>
  <si>
    <t>SAMAHI</t>
  </si>
  <si>
    <t>Faiza</t>
  </si>
  <si>
    <t>07.93</t>
  </si>
  <si>
    <t>01.94</t>
  </si>
  <si>
    <t>113003991</t>
  </si>
  <si>
    <t>SEGHIR</t>
  </si>
  <si>
    <t>123013072</t>
  </si>
  <si>
    <t>sehar</t>
  </si>
  <si>
    <t>naima</t>
  </si>
  <si>
    <t>123012265</t>
  </si>
  <si>
    <t>SELLAM</t>
  </si>
  <si>
    <t>123006375</t>
  </si>
  <si>
    <t>SEMAOUNE</t>
  </si>
  <si>
    <t>SABER</t>
  </si>
  <si>
    <t>02.91</t>
  </si>
  <si>
    <t>123008346</t>
  </si>
  <si>
    <t>SEMOUM</t>
  </si>
  <si>
    <t>ROUZINA</t>
  </si>
  <si>
    <t>11.66</t>
  </si>
  <si>
    <t>123009357</t>
  </si>
  <si>
    <t>SIAD</t>
  </si>
  <si>
    <t>Abdelbaki</t>
  </si>
  <si>
    <t>11DR047213CAR</t>
  </si>
  <si>
    <t>SLIMANI</t>
  </si>
  <si>
    <t>123008495</t>
  </si>
  <si>
    <t>123010841</t>
  </si>
  <si>
    <t>slimani</t>
  </si>
  <si>
    <t>Roza</t>
  </si>
  <si>
    <t>123004480</t>
  </si>
  <si>
    <t>tadjouri</t>
  </si>
  <si>
    <t>fouzia</t>
  </si>
  <si>
    <t>TAHIR</t>
  </si>
  <si>
    <t>123010299</t>
  </si>
  <si>
    <t>Leyla</t>
  </si>
  <si>
    <t>123010314</t>
  </si>
  <si>
    <t>Nesrine</t>
  </si>
  <si>
    <t>123010960</t>
  </si>
  <si>
    <t>tala ighil</t>
  </si>
  <si>
    <t>06.60</t>
  </si>
  <si>
    <t>01.62</t>
  </si>
  <si>
    <t>123010847</t>
  </si>
  <si>
    <t>TAMAZOUZT</t>
  </si>
  <si>
    <t>ZINA</t>
  </si>
  <si>
    <t>07.61</t>
  </si>
  <si>
    <t>07.18</t>
  </si>
  <si>
    <t>123001307</t>
  </si>
  <si>
    <t>Taraft</t>
  </si>
  <si>
    <t>Ryma</t>
  </si>
  <si>
    <t>123003575</t>
  </si>
  <si>
    <t>tararist</t>
  </si>
  <si>
    <t>rahima</t>
  </si>
  <si>
    <t>12.01</t>
  </si>
  <si>
    <t>123015143</t>
  </si>
  <si>
    <t>TAYEB CHERIF</t>
  </si>
  <si>
    <t>07.40</t>
  </si>
  <si>
    <t>123005740</t>
  </si>
  <si>
    <t>TELMAT</t>
  </si>
  <si>
    <t>11DR025913CAR</t>
  </si>
  <si>
    <t>TENKHI</t>
  </si>
  <si>
    <t>Nadjia</t>
  </si>
  <si>
    <t>123012130</t>
  </si>
  <si>
    <t>TIAR</t>
  </si>
  <si>
    <t>TASSADITE</t>
  </si>
  <si>
    <t>09.48</t>
  </si>
  <si>
    <t>123013063</t>
  </si>
  <si>
    <t>timsi</t>
  </si>
  <si>
    <t>123013036</t>
  </si>
  <si>
    <t>TIMSI</t>
  </si>
  <si>
    <t>Razika</t>
  </si>
  <si>
    <t>123012223</t>
  </si>
  <si>
    <t>TOUAHRI</t>
  </si>
  <si>
    <t>113013937</t>
  </si>
  <si>
    <t>123004488</t>
  </si>
  <si>
    <t>TOUATI</t>
  </si>
  <si>
    <t>123001611</t>
  </si>
  <si>
    <t>touati</t>
  </si>
  <si>
    <t>ouahiba</t>
  </si>
  <si>
    <t>YAHIAOUI</t>
  </si>
  <si>
    <t>123001524</t>
  </si>
  <si>
    <t>Lynda</t>
  </si>
  <si>
    <t>123003520</t>
  </si>
  <si>
    <t>yessad</t>
  </si>
  <si>
    <t>123007674</t>
  </si>
  <si>
    <t>YOUCEF KHODJA</t>
  </si>
  <si>
    <t>113004824</t>
  </si>
  <si>
    <t>zendik</t>
  </si>
  <si>
    <t>rabah</t>
  </si>
  <si>
    <t>05.12</t>
  </si>
  <si>
    <t>11AR0390</t>
  </si>
  <si>
    <t>ZERROUK</t>
  </si>
  <si>
    <t>123001340</t>
  </si>
  <si>
    <t>ZIANE</t>
  </si>
  <si>
    <t>SALOUA</t>
  </si>
  <si>
    <t>04.02</t>
  </si>
  <si>
    <t>02.30</t>
  </si>
  <si>
    <t>123005725</t>
  </si>
  <si>
    <t>ZIANI</t>
  </si>
  <si>
    <t>11AR0706</t>
  </si>
  <si>
    <t>ZITOUNI</t>
  </si>
  <si>
    <t>128022122</t>
  </si>
  <si>
    <t>ZOGHBI</t>
  </si>
  <si>
    <t>123004436</t>
  </si>
  <si>
    <t>ZOUANE</t>
  </si>
  <si>
    <t>123010729</t>
  </si>
  <si>
    <t>ZOUAOUI</t>
  </si>
  <si>
    <t>HOURIA</t>
  </si>
  <si>
    <t>Date de naissance</t>
  </si>
  <si>
    <t>Lieu de naissance</t>
  </si>
  <si>
    <t>17/03/1992</t>
  </si>
  <si>
    <t>ait R'zine</t>
  </si>
  <si>
    <t>29/03/1992</t>
  </si>
  <si>
    <t>Bejaia</t>
  </si>
  <si>
    <t>10/05/1990</t>
  </si>
  <si>
    <t>EL KSEUR</t>
  </si>
  <si>
    <t>29/09/1988</t>
  </si>
  <si>
    <t>IGHIL ALI</t>
  </si>
  <si>
    <t>03/07/1988</t>
  </si>
  <si>
    <t>ait smail</t>
  </si>
  <si>
    <t>13/08/1988</t>
  </si>
  <si>
    <t>05/12/1990</t>
  </si>
  <si>
    <t>Ait smail</t>
  </si>
  <si>
    <t>akbou</t>
  </si>
  <si>
    <t>17/05/1990</t>
  </si>
  <si>
    <t>Akbou</t>
  </si>
  <si>
    <t>11/06/1993</t>
  </si>
  <si>
    <t>souk el tenine</t>
  </si>
  <si>
    <t>07/02/1990</t>
  </si>
  <si>
    <t>zentout tamridjt bej</t>
  </si>
  <si>
    <t>01/10/1991</t>
  </si>
  <si>
    <t>draa kebila</t>
  </si>
  <si>
    <t>16/07/1990</t>
  </si>
  <si>
    <t>Sidi Aich</t>
  </si>
  <si>
    <t>ait tizi</t>
  </si>
  <si>
    <t>05/05/1991</t>
  </si>
  <si>
    <t>derguina</t>
  </si>
  <si>
    <t>30/03/1991</t>
  </si>
  <si>
    <t>kherrata</t>
  </si>
  <si>
    <t>28/03/1989</t>
  </si>
  <si>
    <t>Béjaia</t>
  </si>
  <si>
    <t>Bouandas</t>
  </si>
  <si>
    <t>03/11/1990</t>
  </si>
  <si>
    <t>21/04/1992</t>
  </si>
  <si>
    <t>sidi aich</t>
  </si>
  <si>
    <t>05/07/1988</t>
  </si>
  <si>
    <t>barbacha</t>
  </si>
  <si>
    <t>04/04/1992</t>
  </si>
  <si>
    <t>25/05/1991</t>
  </si>
  <si>
    <t>AKBOU</t>
  </si>
  <si>
    <t>01/01/1994</t>
  </si>
  <si>
    <t>El kseur</t>
  </si>
  <si>
    <t>31/01/1992</t>
  </si>
  <si>
    <t>el kseur</t>
  </si>
  <si>
    <t>bejaia</t>
  </si>
  <si>
    <t>Timezrit</t>
  </si>
  <si>
    <t>02/06/1992</t>
  </si>
  <si>
    <t>Kherrata</t>
  </si>
  <si>
    <t>14/03/1989</t>
  </si>
  <si>
    <t>15/01/1993</t>
  </si>
  <si>
    <t>23/01/1990</t>
  </si>
  <si>
    <t>Tazemalt</t>
  </si>
  <si>
    <t>20/04/1991</t>
  </si>
  <si>
    <t>Seddouk</t>
  </si>
  <si>
    <t>05/01/1993</t>
  </si>
  <si>
    <t>19/06/1993</t>
  </si>
  <si>
    <t>09/09/1986</t>
  </si>
  <si>
    <t>30/05/1991</t>
  </si>
  <si>
    <t>KHERRATA</t>
  </si>
  <si>
    <t>06/04/1992</t>
  </si>
  <si>
    <t>BEJAIA</t>
  </si>
  <si>
    <t>19/01/1991</t>
  </si>
  <si>
    <t>01/06/1992</t>
  </si>
  <si>
    <t>03/04/1991</t>
  </si>
  <si>
    <t>27/08/1991</t>
  </si>
  <si>
    <t>kherata</t>
  </si>
  <si>
    <t>25/02/1989</t>
  </si>
  <si>
    <t>Aokas</t>
  </si>
  <si>
    <t>01/01/1992</t>
  </si>
  <si>
    <t>27/08/1992</t>
  </si>
  <si>
    <t>24/03/1992</t>
  </si>
  <si>
    <t>12/06/1992</t>
  </si>
  <si>
    <t>29/11/1989</t>
  </si>
  <si>
    <t>amizour</t>
  </si>
  <si>
    <t>25/05/1990</t>
  </si>
  <si>
    <t>07/03/1992</t>
  </si>
  <si>
    <t>04/03/1990</t>
  </si>
  <si>
    <t>Souk el tenine</t>
  </si>
  <si>
    <t>Ait Smail</t>
  </si>
  <si>
    <t>10/09/1994</t>
  </si>
  <si>
    <t>16/06/1992</t>
  </si>
  <si>
    <t>Taskriout</t>
  </si>
  <si>
    <t>18/02/1990</t>
  </si>
  <si>
    <t>Sidi aich</t>
  </si>
  <si>
    <t>09/08/1991</t>
  </si>
  <si>
    <t>20/06/1987</t>
  </si>
  <si>
    <t>semaoun</t>
  </si>
  <si>
    <t>16/01/1992</t>
  </si>
  <si>
    <t>24/02/1992</t>
  </si>
  <si>
    <t>02/06/1989</t>
  </si>
  <si>
    <t>03/01/1992</t>
  </si>
  <si>
    <t>02/05/1992</t>
  </si>
  <si>
    <t>EL-FLAYE</t>
  </si>
  <si>
    <t>12/11/1988</t>
  </si>
  <si>
    <t>29/01/1989</t>
  </si>
  <si>
    <t>darguina</t>
  </si>
  <si>
    <t>09/05/1988</t>
  </si>
  <si>
    <t>22/06/1992</t>
  </si>
  <si>
    <t>21/10/1989</t>
  </si>
  <si>
    <t>17/04/1989</t>
  </si>
  <si>
    <t>27/01/1991</t>
  </si>
  <si>
    <t>27/07/1988</t>
  </si>
  <si>
    <t>taskriout</t>
  </si>
  <si>
    <t>23/04/1991</t>
  </si>
  <si>
    <t>20/05/1992</t>
  </si>
  <si>
    <t>05/01/1990</t>
  </si>
  <si>
    <t>26/05/1989</t>
  </si>
  <si>
    <t>draa el gaid</t>
  </si>
  <si>
    <t>Toudja</t>
  </si>
  <si>
    <t>13/10/1991</t>
  </si>
  <si>
    <t>31/12/1991</t>
  </si>
  <si>
    <t>03/11/1992</t>
  </si>
  <si>
    <t>06/03/1991</t>
  </si>
  <si>
    <t>16/01/1994</t>
  </si>
  <si>
    <t>23/11/1992</t>
  </si>
  <si>
    <t>08/10/1990</t>
  </si>
  <si>
    <t>tazmalt</t>
  </si>
  <si>
    <t>11/06/1991</t>
  </si>
  <si>
    <t>bourouba</t>
  </si>
  <si>
    <t>25/09/1992</t>
  </si>
  <si>
    <t>28/10/1991</t>
  </si>
  <si>
    <t>01/07/1992</t>
  </si>
  <si>
    <t>17/01/1991</t>
  </si>
  <si>
    <t>02/08/1990</t>
  </si>
  <si>
    <t>26/02/1989</t>
  </si>
  <si>
    <t>El Kseur</t>
  </si>
  <si>
    <t>23/02/1992</t>
  </si>
  <si>
    <t>Ighil ali</t>
  </si>
  <si>
    <t>21/03/1990</t>
  </si>
  <si>
    <t>19/09/1992</t>
  </si>
  <si>
    <t>03/11/1993</t>
  </si>
  <si>
    <t>27/05/1992</t>
  </si>
  <si>
    <t>22/08/1992</t>
  </si>
  <si>
    <t>19/10/1989</t>
  </si>
  <si>
    <t>01/08/1991</t>
  </si>
  <si>
    <t>20/01/1991</t>
  </si>
  <si>
    <t>13/01/1993</t>
  </si>
  <si>
    <t>11/12/1988</t>
  </si>
  <si>
    <t>16/08/1991</t>
  </si>
  <si>
    <t>Tazmalt</t>
  </si>
  <si>
    <t>08/08/1991</t>
  </si>
  <si>
    <t>15/07/1988</t>
  </si>
  <si>
    <t>21/01/1993</t>
  </si>
  <si>
    <t>15/02/1994</t>
  </si>
  <si>
    <t>29/11/1990</t>
  </si>
  <si>
    <t>25/01/1991</t>
  </si>
  <si>
    <t>BOUHAMZA</t>
  </si>
  <si>
    <t>02/02/1993</t>
  </si>
  <si>
    <t>Amizour</t>
  </si>
  <si>
    <t>29/12/1990</t>
  </si>
  <si>
    <t>AOKAS</t>
  </si>
  <si>
    <t>20/12/1991</t>
  </si>
  <si>
    <t>Elkseur</t>
  </si>
  <si>
    <t>02/04/1991</t>
  </si>
  <si>
    <t>12/03/1989</t>
  </si>
  <si>
    <t>28/03/1992</t>
  </si>
  <si>
    <t>14/04/1990</t>
  </si>
  <si>
    <t>FERAOUNE</t>
  </si>
  <si>
    <t>13/09/1988</t>
  </si>
  <si>
    <t>17/04/1991</t>
  </si>
  <si>
    <t>aokas</t>
  </si>
  <si>
    <t>30/05/1992</t>
  </si>
  <si>
    <t>20/04/1990</t>
  </si>
  <si>
    <t>Draa el khaid</t>
  </si>
  <si>
    <t>07/02/1992</t>
  </si>
  <si>
    <t>02/05/1991</t>
  </si>
  <si>
    <t>02/03/1991</t>
  </si>
  <si>
    <t>souk eltnine</t>
  </si>
  <si>
    <t>28/12/1988</t>
  </si>
  <si>
    <t>feraoun</t>
  </si>
  <si>
    <t>11/12/1990</t>
  </si>
  <si>
    <t>09/04/1991</t>
  </si>
  <si>
    <t>06/04/1990</t>
  </si>
  <si>
    <t>Melbou</t>
  </si>
  <si>
    <t>25/08/1991</t>
  </si>
  <si>
    <t>toudja</t>
  </si>
  <si>
    <t>11/06/1990</t>
  </si>
  <si>
    <t>22/09/1990</t>
  </si>
  <si>
    <t>iffalen</t>
  </si>
  <si>
    <t>03/12/1992</t>
  </si>
  <si>
    <t>15/12/1990</t>
  </si>
  <si>
    <t>Setif</t>
  </si>
  <si>
    <t>13/02/1993</t>
  </si>
  <si>
    <t>27/08/1993</t>
  </si>
  <si>
    <t>01/07/1991</t>
  </si>
  <si>
    <t>AIT SMAIL</t>
  </si>
  <si>
    <t>25/07/1993</t>
  </si>
  <si>
    <t>Dra el kaid</t>
  </si>
  <si>
    <t>DARGUINA</t>
  </si>
  <si>
    <t>07/11/1989</t>
  </si>
  <si>
    <t>04/03/1987</t>
  </si>
  <si>
    <t>30/01/1988</t>
  </si>
  <si>
    <t>Adekar</t>
  </si>
  <si>
    <t>04/09/1992</t>
  </si>
  <si>
    <t>reghaia</t>
  </si>
  <si>
    <t>19/02/1991</t>
  </si>
  <si>
    <t>Laalam</t>
  </si>
  <si>
    <t>07/12/1988</t>
  </si>
  <si>
    <t>18/02/1992</t>
  </si>
  <si>
    <t>27/01/1992</t>
  </si>
  <si>
    <t>15/11/1989</t>
  </si>
  <si>
    <t>timezrit</t>
  </si>
  <si>
    <t>28/01/1988</t>
  </si>
  <si>
    <t>yakouran</t>
  </si>
  <si>
    <t>13/05/1988</t>
  </si>
  <si>
    <t>boussada</t>
  </si>
  <si>
    <t>17/04/1990</t>
  </si>
  <si>
    <t>smaoun</t>
  </si>
  <si>
    <t>14/05/1994</t>
  </si>
  <si>
    <t>06/01/1992</t>
  </si>
  <si>
    <t>11/09/1988</t>
  </si>
  <si>
    <t>25/06/1991</t>
  </si>
  <si>
    <t>Smaoun</t>
  </si>
  <si>
    <t>18/03/1990</t>
  </si>
  <si>
    <t>Darguina</t>
  </si>
  <si>
    <t>27/11/1983</t>
  </si>
  <si>
    <t>27/11/1990</t>
  </si>
  <si>
    <t>29/11/1991</t>
  </si>
  <si>
    <t>01/02/1991</t>
  </si>
  <si>
    <t>05/04/1992</t>
  </si>
  <si>
    <t>09/06/1989</t>
  </si>
  <si>
    <t>Faraoun</t>
  </si>
  <si>
    <t>11/09/1990</t>
  </si>
  <si>
    <t>Faroune</t>
  </si>
  <si>
    <t>11/01/1991</t>
  </si>
  <si>
    <t>02/09/1992</t>
  </si>
  <si>
    <t>09/02/1991</t>
  </si>
  <si>
    <t>16/09/1992</t>
  </si>
  <si>
    <t>17/04/1988</t>
  </si>
  <si>
    <t>kherratta</t>
  </si>
  <si>
    <t>18/08/1988</t>
  </si>
  <si>
    <t>27/10/1988</t>
  </si>
  <si>
    <t>11/10/1988</t>
  </si>
  <si>
    <t>Bechar</t>
  </si>
  <si>
    <t>22/07/1990</t>
  </si>
  <si>
    <t>17/02/1993</t>
  </si>
  <si>
    <t>01/01/1991</t>
  </si>
  <si>
    <t>AMIZOUR</t>
  </si>
  <si>
    <t>béjaia</t>
  </si>
  <si>
    <t>17/03/1991</t>
  </si>
  <si>
    <t>13/06/1993</t>
  </si>
  <si>
    <t>03/05/1992</t>
  </si>
  <si>
    <t>06/03/1990</t>
  </si>
  <si>
    <t>tifra</t>
  </si>
  <si>
    <t>26/06/1989</t>
  </si>
  <si>
    <t>12/01/1989</t>
  </si>
  <si>
    <t>M'cisna</t>
  </si>
  <si>
    <t>28/01/1993</t>
  </si>
  <si>
    <t>31/03/1991</t>
  </si>
  <si>
    <t>12/02/1988</t>
  </si>
  <si>
    <t>16/03/1989</t>
  </si>
  <si>
    <t>Annaba</t>
  </si>
  <si>
    <t>09/02/1988</t>
  </si>
  <si>
    <t>TASKRIOUT</t>
  </si>
  <si>
    <t>04/01/1994</t>
  </si>
  <si>
    <t>Ouzellaguen</t>
  </si>
  <si>
    <t>15/01/1992</t>
  </si>
  <si>
    <t>19/09/1988</t>
  </si>
  <si>
    <t>en 1987</t>
  </si>
  <si>
    <t>Bousselam</t>
  </si>
  <si>
    <t>29/07/1992</t>
  </si>
  <si>
    <t>23/09/1987</t>
  </si>
  <si>
    <t>Ait tizi</t>
  </si>
  <si>
    <t>ouzellaguen</t>
  </si>
  <si>
    <t>27/06/1989</t>
  </si>
  <si>
    <t>05/03/1988</t>
  </si>
  <si>
    <t>03/06/1990</t>
  </si>
  <si>
    <t>beni djellil</t>
  </si>
  <si>
    <t>15/05/1989</t>
  </si>
  <si>
    <t>06/06/1990</t>
  </si>
  <si>
    <t>18/07/1992</t>
  </si>
  <si>
    <t>ighil ali</t>
  </si>
  <si>
    <t>20/11/1988</t>
  </si>
  <si>
    <t>14/06/1985</t>
  </si>
  <si>
    <t>28/12/1991</t>
  </si>
  <si>
    <t>13/04/1991</t>
  </si>
  <si>
    <t>25/08/1990</t>
  </si>
  <si>
    <t>16/05/1991</t>
  </si>
  <si>
    <t>Beni djellil</t>
  </si>
  <si>
    <t>SIDI AICH</t>
  </si>
  <si>
    <t>05/05/1992</t>
  </si>
  <si>
    <t>20/05/1991</t>
  </si>
  <si>
    <t>chellata</t>
  </si>
  <si>
    <t>23/09/1992</t>
  </si>
  <si>
    <t>22/04/1993</t>
  </si>
  <si>
    <t>SEDOUK</t>
  </si>
  <si>
    <t>20/01/1988</t>
  </si>
  <si>
    <t>aoikas</t>
  </si>
  <si>
    <t>26/08/1991</t>
  </si>
  <si>
    <t>04/02/1990</t>
  </si>
  <si>
    <t>27/08/1990</t>
  </si>
  <si>
    <t>14/05/1993</t>
  </si>
  <si>
    <t>11/10/1991</t>
  </si>
  <si>
    <t>19/08/1989</t>
  </si>
  <si>
    <t>13/12/1990</t>
  </si>
  <si>
    <t>26/07/1991</t>
  </si>
  <si>
    <t>12/02/1991</t>
  </si>
  <si>
    <t>27/04/1992</t>
  </si>
  <si>
    <t>06/09/1990</t>
  </si>
  <si>
    <t>04/10/1989</t>
  </si>
  <si>
    <t>20/01/1992</t>
  </si>
  <si>
    <t>06/05/1992</t>
  </si>
  <si>
    <t>SOUK EL TENINE</t>
  </si>
  <si>
    <t>08/11/1990</t>
  </si>
  <si>
    <t>28/09/1990</t>
  </si>
  <si>
    <t>07/06/1990</t>
  </si>
  <si>
    <t>Yakourene</t>
  </si>
  <si>
    <t>06/06/1982</t>
  </si>
  <si>
    <t>Ould djellil</t>
  </si>
  <si>
    <t>11/06/1989</t>
  </si>
  <si>
    <t>16/08/1993</t>
  </si>
  <si>
    <t>04/12/1990</t>
  </si>
  <si>
    <t>18/12/1990</t>
  </si>
  <si>
    <t>ELKSSER</t>
  </si>
  <si>
    <t>12/12/1989</t>
  </si>
  <si>
    <t>11/07/1990</t>
  </si>
  <si>
    <t>Beni chebanna</t>
  </si>
  <si>
    <t>11/08/1992</t>
  </si>
  <si>
    <t>01/02/1988</t>
  </si>
  <si>
    <t>kendira</t>
  </si>
  <si>
    <t>10/09/1991</t>
  </si>
  <si>
    <t>08/04/1989</t>
  </si>
  <si>
    <t>tazrourt</t>
  </si>
  <si>
    <t>15/08/1992</t>
  </si>
  <si>
    <t>30/08/1989</t>
  </si>
  <si>
    <t>20/02/1990</t>
  </si>
  <si>
    <t>28/06/1991</t>
  </si>
  <si>
    <t>11/05/1990</t>
  </si>
  <si>
    <t>30/09/1992</t>
  </si>
  <si>
    <t>18/09/1988</t>
  </si>
  <si>
    <t>Tifernine</t>
  </si>
  <si>
    <t>BENI MAOUCHE</t>
  </si>
  <si>
    <t>25/08/1986</t>
  </si>
  <si>
    <t>Kandira</t>
  </si>
  <si>
    <t>17/06/1989</t>
  </si>
  <si>
    <t>bouandass</t>
  </si>
  <si>
    <t>elkseur</t>
  </si>
  <si>
    <t>22/11/1990</t>
  </si>
  <si>
    <t>01/04/1990</t>
  </si>
  <si>
    <t>Fenaia ilmatten</t>
  </si>
  <si>
    <t>08/04/1991</t>
  </si>
  <si>
    <t>06/07/1992</t>
  </si>
  <si>
    <t>30/07/1988</t>
  </si>
  <si>
    <t>17/09/1990</t>
  </si>
  <si>
    <t>14/05/1991</t>
  </si>
  <si>
    <t>Feraoun</t>
  </si>
  <si>
    <t>02/09/1991</t>
  </si>
  <si>
    <t>09/03/1992</t>
  </si>
  <si>
    <t>14/02/1992</t>
  </si>
  <si>
    <t>29/06/1989</t>
  </si>
  <si>
    <t>12/08/1990</t>
  </si>
  <si>
    <t>07/12/1990</t>
  </si>
  <si>
    <t>DRAA EL GAID</t>
  </si>
  <si>
    <t>01/09/1991</t>
  </si>
  <si>
    <t>17/03/1993</t>
  </si>
  <si>
    <t>06/11/1989</t>
  </si>
  <si>
    <t>beni maouche</t>
  </si>
  <si>
    <t>04/08/1991</t>
  </si>
  <si>
    <t>21/12/1991</t>
  </si>
  <si>
    <t>15/07/1992</t>
  </si>
  <si>
    <t>sido aiche</t>
  </si>
  <si>
    <t>14/08/1989</t>
  </si>
  <si>
    <t>15/02/1993</t>
  </si>
  <si>
    <t>09/06/1993</t>
  </si>
  <si>
    <t>10/04/1988</t>
  </si>
  <si>
    <t>26/10/1993</t>
  </si>
  <si>
    <t>19/02/1992</t>
  </si>
  <si>
    <t>23/03/1987</t>
  </si>
  <si>
    <t>beni djillil</t>
  </si>
  <si>
    <t>taskiout</t>
  </si>
  <si>
    <t>25/09/1988</t>
  </si>
  <si>
    <t>Ifalene</t>
  </si>
  <si>
    <t>17/08/1989</t>
  </si>
  <si>
    <t>09/07/1991</t>
  </si>
  <si>
    <t>12/03/1990</t>
  </si>
  <si>
    <t>feraoune</t>
  </si>
  <si>
    <t>02/11/1990</t>
  </si>
  <si>
    <t>07/04/1992</t>
  </si>
  <si>
    <t>24/05/1993</t>
  </si>
  <si>
    <t>09/08/1993</t>
  </si>
  <si>
    <t>19/09/1991</t>
  </si>
  <si>
    <t>21/01/1989</t>
  </si>
  <si>
    <t>BELAYEL</t>
  </si>
  <si>
    <t>02/12/1993</t>
  </si>
  <si>
    <t>SOUK EL TENNE</t>
  </si>
  <si>
    <t>30/05/1993</t>
  </si>
  <si>
    <t>08/06/1989</t>
  </si>
  <si>
    <t>02/10/1991</t>
  </si>
  <si>
    <t>01/03/1992</t>
  </si>
  <si>
    <t>17/06/1992</t>
  </si>
  <si>
    <t>16/02/1990</t>
  </si>
  <si>
    <t>31/07/1991</t>
  </si>
  <si>
    <t>29/09/1989</t>
  </si>
  <si>
    <t>Bouandasse</t>
  </si>
  <si>
    <t>26/03/1988</t>
  </si>
  <si>
    <t>05/07/1991</t>
  </si>
  <si>
    <t>19/03/1991</t>
  </si>
  <si>
    <t>12/04/1988</t>
  </si>
  <si>
    <t>Tizi ouzou</t>
  </si>
  <si>
    <t>24/10/1989</t>
  </si>
  <si>
    <t>13/12/1991</t>
  </si>
  <si>
    <t>12/10/1991</t>
  </si>
  <si>
    <t>16/05/1993</t>
  </si>
  <si>
    <t>28/07/1987</t>
  </si>
  <si>
    <t>Djermouna</t>
  </si>
  <si>
    <t>22/09/1989</t>
  </si>
  <si>
    <t>23/05/1993</t>
  </si>
  <si>
    <t>sidi Aich</t>
  </si>
  <si>
    <t>30/04/1989</t>
  </si>
  <si>
    <t>23/11/1993</t>
  </si>
  <si>
    <t>06/01/1990</t>
  </si>
  <si>
    <t>02/01/1991</t>
  </si>
  <si>
    <t>22/01/1988</t>
  </si>
  <si>
    <t>20/08/1991</t>
  </si>
  <si>
    <t>29/04/1989</t>
  </si>
  <si>
    <t>25/01/1990</t>
  </si>
  <si>
    <t>Draa el ghaid</t>
  </si>
  <si>
    <t>30/06/1992</t>
  </si>
  <si>
    <t>17/06/1991</t>
  </si>
  <si>
    <t>03/09/1991</t>
  </si>
  <si>
    <t>07/05/1991</t>
  </si>
  <si>
    <t>17/10/1990</t>
  </si>
  <si>
    <t>14/01/1990</t>
  </si>
  <si>
    <t>Takorabt</t>
  </si>
  <si>
    <t>05/11/1992</t>
  </si>
  <si>
    <t>25/12/1989</t>
  </si>
  <si>
    <t>06/07/1991</t>
  </si>
  <si>
    <t>09/04/1992</t>
  </si>
  <si>
    <t>15/07/1991</t>
  </si>
  <si>
    <t>boussellam</t>
  </si>
  <si>
    <t>26/04/1990</t>
  </si>
  <si>
    <t>yakouren</t>
  </si>
  <si>
    <t>03/10/1992</t>
  </si>
  <si>
    <t>18/03/1989</t>
  </si>
  <si>
    <t>10/10/1988</t>
  </si>
  <si>
    <t>Iakouren</t>
  </si>
  <si>
    <t>27/12/1990</t>
  </si>
  <si>
    <t>14/09/1991</t>
  </si>
  <si>
    <t>21/08/1993</t>
  </si>
  <si>
    <t>23/05/1992</t>
  </si>
  <si>
    <t>N°</t>
  </si>
  <si>
    <t>Matricule</t>
  </si>
  <si>
    <t>Moy S1</t>
  </si>
  <si>
    <t>Moy S2</t>
  </si>
  <si>
    <t>Moy Gen</t>
  </si>
  <si>
    <t>Resultat</t>
  </si>
  <si>
    <t>UNIVERSITE ABDERRAHMANE MIRA DE BEJAIA</t>
  </si>
  <si>
    <t>FACULTE DES LETTRES ET DES LANGUES</t>
  </si>
  <si>
    <t>Année universitaire 2012/2013</t>
  </si>
  <si>
    <t>DEPARTEMENT LANGUE ET LITTERATURE ARABES</t>
  </si>
  <si>
    <t>Procès Verbal de délibération</t>
  </si>
  <si>
    <t>1ère ANNEE LMD</t>
  </si>
  <si>
    <t>Coef</t>
  </si>
  <si>
    <t>Session Rattrapage</t>
  </si>
  <si>
    <t>A</t>
  </si>
  <si>
    <t>Credit S1</t>
  </si>
  <si>
    <t>Credit S2</t>
  </si>
  <si>
    <t>Credit Tot</t>
  </si>
  <si>
    <t>09.99</t>
  </si>
  <si>
    <t>Admis+dettes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</si>
</sst>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14" borderId="0" xfId="0" applyFill="1" applyAlignment="1">
      <alignment/>
    </xf>
    <xf numFmtId="0" fontId="2" fillId="0" borderId="10" xfId="0" applyFont="1" applyBorder="1" applyAlignment="1">
      <alignment textRotation="90"/>
    </xf>
    <xf numFmtId="0" fontId="46" fillId="34" borderId="10" xfId="0" applyFont="1" applyFill="1" applyBorder="1" applyAlignment="1">
      <alignment textRotation="90"/>
    </xf>
    <xf numFmtId="0" fontId="46" fillId="0" borderId="10" xfId="0" applyFont="1" applyBorder="1" applyAlignment="1">
      <alignment textRotation="90"/>
    </xf>
    <xf numFmtId="2" fontId="46" fillId="35" borderId="10" xfId="0" applyNumberFormat="1" applyFont="1" applyFill="1" applyBorder="1" applyAlignment="1">
      <alignment textRotation="90"/>
    </xf>
    <xf numFmtId="0" fontId="0" fillId="0" borderId="0" xfId="0" applyAlignment="1">
      <alignment textRotation="90"/>
    </xf>
    <xf numFmtId="0" fontId="47" fillId="0" borderId="11" xfId="0" applyFont="1" applyBorder="1" applyAlignment="1">
      <alignment/>
    </xf>
    <xf numFmtId="0" fontId="47" fillId="34" borderId="11" xfId="0" applyFont="1" applyFill="1" applyBorder="1" applyAlignment="1">
      <alignment/>
    </xf>
    <xf numFmtId="2" fontId="47" fillId="35" borderId="11" xfId="0" applyNumberFormat="1" applyFont="1" applyFill="1" applyBorder="1" applyAlignment="1">
      <alignment/>
    </xf>
    <xf numFmtId="2" fontId="47" fillId="0" borderId="11" xfId="0" applyNumberFormat="1" applyFont="1" applyBorder="1" applyAlignment="1">
      <alignment/>
    </xf>
    <xf numFmtId="0" fontId="0" fillId="34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2" fontId="4" fillId="36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1" xfId="0" applyNumberFormat="1" applyFont="1" applyFill="1" applyBorder="1" applyAlignment="1">
      <alignment/>
    </xf>
    <xf numFmtId="2" fontId="2" fillId="35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6" fillId="34" borderId="11" xfId="0" applyFont="1" applyFill="1" applyBorder="1" applyAlignment="1">
      <alignment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2" fontId="46" fillId="0" borderId="10" xfId="0" applyNumberFormat="1" applyFont="1" applyBorder="1" applyAlignment="1">
      <alignment textRotation="90"/>
    </xf>
    <xf numFmtId="0" fontId="47" fillId="0" borderId="11" xfId="0" applyFont="1" applyFill="1" applyBorder="1" applyAlignment="1">
      <alignment/>
    </xf>
    <xf numFmtId="0" fontId="0" fillId="33" borderId="0" xfId="0" applyFill="1" applyAlignment="1">
      <alignment textRotation="90"/>
    </xf>
    <xf numFmtId="0" fontId="10" fillId="37" borderId="11" xfId="0" applyFont="1" applyFill="1" applyBorder="1" applyAlignment="1">
      <alignment/>
    </xf>
    <xf numFmtId="0" fontId="10" fillId="10" borderId="11" xfId="0" applyNumberFormat="1" applyFont="1" applyFill="1" applyBorder="1" applyAlignment="1">
      <alignment/>
    </xf>
    <xf numFmtId="0" fontId="11" fillId="10" borderId="11" xfId="0" applyFont="1" applyFill="1" applyBorder="1" applyAlignment="1">
      <alignment/>
    </xf>
    <xf numFmtId="2" fontId="8" fillId="10" borderId="11" xfId="0" applyNumberFormat="1" applyFont="1" applyFill="1" applyBorder="1" applyAlignment="1">
      <alignment textRotation="90"/>
    </xf>
    <xf numFmtId="2" fontId="8" fillId="10" borderId="10" xfId="0" applyNumberFormat="1" applyFont="1" applyFill="1" applyBorder="1" applyAlignment="1">
      <alignment textRotation="90"/>
    </xf>
    <xf numFmtId="0" fontId="8" fillId="34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36" borderId="11" xfId="0" applyFont="1" applyFill="1" applyBorder="1" applyAlignment="1">
      <alignment/>
    </xf>
    <xf numFmtId="0" fontId="8" fillId="36" borderId="11" xfId="0" applyNumberFormat="1" applyFont="1" applyFill="1" applyBorder="1" applyAlignment="1">
      <alignment/>
    </xf>
    <xf numFmtId="2" fontId="8" fillId="35" borderId="11" xfId="0" applyNumberFormat="1" applyFont="1" applyFill="1" applyBorder="1" applyAlignment="1">
      <alignment/>
    </xf>
    <xf numFmtId="2" fontId="8" fillId="10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2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11" xfId="0" applyFont="1" applyBorder="1" applyAlignment="1" quotePrefix="1">
      <alignment/>
    </xf>
    <xf numFmtId="0" fontId="47" fillId="34" borderId="11" xfId="0" applyFont="1" applyFill="1" applyBorder="1" applyAlignment="1" quotePrefix="1">
      <alignment/>
    </xf>
    <xf numFmtId="0" fontId="8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10"/>
  <sheetViews>
    <sheetView tabSelected="1" zoomScalePageLayoutView="0" workbookViewId="0" topLeftCell="A1">
      <selection activeCell="A9" sqref="A9:AX434"/>
    </sheetView>
  </sheetViews>
  <sheetFormatPr defaultColWidth="11.421875" defaultRowHeight="15"/>
  <cols>
    <col min="1" max="1" width="3.28125" style="0" customWidth="1"/>
    <col min="2" max="2" width="9.28125" style="0" customWidth="1"/>
    <col min="3" max="3" width="13.00390625" style="0" bestFit="1" customWidth="1"/>
    <col min="4" max="4" width="10.421875" style="0" bestFit="1" customWidth="1"/>
    <col min="5" max="5" width="4.8515625" style="12" bestFit="1" customWidth="1"/>
    <col min="6" max="6" width="4.8515625" style="12" hidden="1" customWidth="1"/>
    <col min="7" max="10" width="4.8515625" style="0" bestFit="1" customWidth="1"/>
    <col min="11" max="11" width="4.8515625" style="12" bestFit="1" customWidth="1"/>
    <col min="12" max="12" width="4.8515625" style="12" hidden="1" customWidth="1"/>
    <col min="13" max="13" width="4.8515625" style="0" bestFit="1" customWidth="1"/>
    <col min="14" max="14" width="4.57421875" style="12" customWidth="1"/>
    <col min="15" max="15" width="4.57421875" style="12" hidden="1" customWidth="1"/>
    <col min="16" max="18" width="4.8515625" style="0" bestFit="1" customWidth="1"/>
    <col min="19" max="19" width="4.8515625" style="12" bestFit="1" customWidth="1"/>
    <col min="20" max="20" width="4.8515625" style="12" hidden="1" customWidth="1"/>
    <col min="21" max="23" width="4.8515625" style="0" bestFit="1" customWidth="1"/>
    <col min="24" max="24" width="2.421875" style="0" bestFit="1" customWidth="1"/>
    <col min="25" max="25" width="4.421875" style="12" customWidth="1"/>
    <col min="26" max="26" width="4.421875" style="12" hidden="1" customWidth="1"/>
    <col min="27" max="30" width="4.8515625" style="0" bestFit="1" customWidth="1"/>
    <col min="31" max="31" width="4.421875" style="12" customWidth="1"/>
    <col min="32" max="32" width="4.421875" style="12" hidden="1" customWidth="1"/>
    <col min="33" max="33" width="4.8515625" style="0" bestFit="1" customWidth="1"/>
    <col min="34" max="34" width="4.8515625" style="12" bestFit="1" customWidth="1"/>
    <col min="35" max="35" width="4.8515625" style="12" hidden="1" customWidth="1"/>
    <col min="36" max="38" width="4.8515625" style="0" bestFit="1" customWidth="1"/>
    <col min="39" max="39" width="4.8515625" style="12" bestFit="1" customWidth="1"/>
    <col min="40" max="40" width="1.7109375" style="12" hidden="1" customWidth="1"/>
    <col min="41" max="42" width="4.8515625" style="0" bestFit="1" customWidth="1"/>
    <col min="43" max="43" width="4.8515625" style="2" bestFit="1" customWidth="1"/>
    <col min="44" max="44" width="3.140625" style="2" bestFit="1" customWidth="1"/>
    <col min="45" max="45" width="4.8515625" style="0" bestFit="1" customWidth="1"/>
    <col min="46" max="46" width="3.140625" style="0" customWidth="1"/>
    <col min="47" max="47" width="11.140625" style="0" customWidth="1"/>
  </cols>
  <sheetData>
    <row r="1" spans="1:46" s="18" customFormat="1" ht="15">
      <c r="A1" s="13" t="s">
        <v>1948</v>
      </c>
      <c r="B1" s="14"/>
      <c r="C1" s="13"/>
      <c r="D1" s="13"/>
      <c r="E1" s="14"/>
      <c r="F1" s="14"/>
      <c r="G1" s="14"/>
      <c r="H1" s="14"/>
      <c r="I1" s="15"/>
      <c r="J1" s="15"/>
      <c r="K1" s="14"/>
      <c r="L1" s="14"/>
      <c r="M1" s="14"/>
      <c r="N1" s="14"/>
      <c r="O1" s="14"/>
      <c r="P1" s="14"/>
      <c r="Q1" s="14"/>
      <c r="R1" s="15"/>
      <c r="S1" s="14"/>
      <c r="T1" s="14"/>
      <c r="U1" s="16"/>
      <c r="V1" s="14"/>
      <c r="W1" s="17"/>
      <c r="X1" s="17"/>
      <c r="Y1" s="14"/>
      <c r="Z1" s="14"/>
      <c r="AA1" s="14"/>
      <c r="AB1" s="14"/>
      <c r="AC1" s="14"/>
      <c r="AD1" s="14"/>
      <c r="AQ1" s="19"/>
      <c r="AR1" s="19"/>
      <c r="AS1" s="19"/>
      <c r="AT1" s="19"/>
    </row>
    <row r="2" spans="1:46" s="18" customFormat="1" ht="18">
      <c r="A2" s="13" t="s">
        <v>1949</v>
      </c>
      <c r="B2" s="14"/>
      <c r="C2" s="13"/>
      <c r="D2" s="13"/>
      <c r="E2" s="14"/>
      <c r="F2" s="14"/>
      <c r="G2" s="14"/>
      <c r="H2" s="14"/>
      <c r="I2" s="15"/>
      <c r="J2" s="15"/>
      <c r="K2" s="14"/>
      <c r="L2" s="14"/>
      <c r="M2" s="14"/>
      <c r="AA2" s="14"/>
      <c r="AB2" s="14"/>
      <c r="AC2" s="13"/>
      <c r="AD2" s="13"/>
      <c r="AE2" s="20" t="s">
        <v>1950</v>
      </c>
      <c r="AF2" s="20"/>
      <c r="AG2" s="21"/>
      <c r="AH2" s="20"/>
      <c r="AI2" s="20"/>
      <c r="AJ2" s="20"/>
      <c r="AK2" s="14"/>
      <c r="AL2" s="17"/>
      <c r="AM2" s="14"/>
      <c r="AN2" s="14"/>
      <c r="AO2" s="19"/>
      <c r="AQ2" s="19"/>
      <c r="AR2" s="19"/>
      <c r="AS2" s="19"/>
      <c r="AT2" s="19"/>
    </row>
    <row r="3" spans="1:46" s="18" customFormat="1" ht="15">
      <c r="A3" s="13" t="s">
        <v>1951</v>
      </c>
      <c r="B3" s="14"/>
      <c r="C3" s="13"/>
      <c r="D3" s="13"/>
      <c r="E3" s="14"/>
      <c r="F3" s="14"/>
      <c r="G3" s="14"/>
      <c r="H3" s="14"/>
      <c r="I3" s="15"/>
      <c r="J3" s="1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7"/>
      <c r="X3" s="17"/>
      <c r="Y3" s="14"/>
      <c r="Z3" s="14"/>
      <c r="AA3" s="14"/>
      <c r="AB3" s="14"/>
      <c r="AC3" s="13"/>
      <c r="AD3" s="13"/>
      <c r="AQ3" s="19"/>
      <c r="AR3" s="19"/>
      <c r="AS3" s="19"/>
      <c r="AT3" s="19"/>
    </row>
    <row r="4" spans="1:46" s="18" customFormat="1" ht="18">
      <c r="A4" s="22"/>
      <c r="B4" s="22"/>
      <c r="C4" s="22"/>
      <c r="J4" s="22"/>
      <c r="K4" s="20"/>
      <c r="L4" s="20"/>
      <c r="M4" s="20"/>
      <c r="N4" s="23" t="s">
        <v>1952</v>
      </c>
      <c r="O4" s="23"/>
      <c r="P4" s="23"/>
      <c r="Q4" s="24"/>
      <c r="R4" s="23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Q4" s="19"/>
      <c r="AR4" s="19"/>
      <c r="AS4" s="19"/>
      <c r="AT4" s="19"/>
    </row>
    <row r="5" spans="1:46" s="18" customFormat="1" ht="18">
      <c r="A5" s="13"/>
      <c r="B5" s="14"/>
      <c r="C5" s="13"/>
      <c r="J5" s="13"/>
      <c r="N5" s="25"/>
      <c r="O5" s="25"/>
      <c r="P5" s="26"/>
      <c r="Q5" s="27"/>
      <c r="R5" s="14"/>
      <c r="S5" s="14"/>
      <c r="T5" s="14"/>
      <c r="U5" s="14"/>
      <c r="V5" s="14"/>
      <c r="W5" s="14"/>
      <c r="X5" s="14"/>
      <c r="Y5" s="28" t="s">
        <v>1955</v>
      </c>
      <c r="Z5" s="28"/>
      <c r="AA5" s="20"/>
      <c r="AB5" s="14"/>
      <c r="AC5" s="17"/>
      <c r="AD5" s="13"/>
      <c r="AQ5" s="19"/>
      <c r="AR5" s="19"/>
      <c r="AS5" s="19"/>
      <c r="AT5" s="19"/>
    </row>
    <row r="6" spans="1:46" s="18" customFormat="1" ht="15">
      <c r="A6" s="29" t="s">
        <v>1953</v>
      </c>
      <c r="B6" s="14"/>
      <c r="C6" s="13"/>
      <c r="D6" s="13"/>
      <c r="E6" s="14"/>
      <c r="F6" s="14"/>
      <c r="G6" s="14"/>
      <c r="H6" s="14"/>
      <c r="I6" s="15"/>
      <c r="J6" s="15"/>
      <c r="K6" s="14"/>
      <c r="L6" s="14"/>
      <c r="M6" s="14"/>
      <c r="N6" s="14"/>
      <c r="O6" s="14"/>
      <c r="P6" s="14"/>
      <c r="Q6" s="14"/>
      <c r="R6" s="15"/>
      <c r="S6" s="14"/>
      <c r="T6" s="14"/>
      <c r="U6" s="16"/>
      <c r="V6" s="14"/>
      <c r="W6" s="17"/>
      <c r="X6" s="17"/>
      <c r="Y6" s="14"/>
      <c r="Z6" s="14"/>
      <c r="AA6" s="14"/>
      <c r="AB6" s="14"/>
      <c r="AC6" s="14"/>
      <c r="AD6" s="14"/>
      <c r="AQ6" s="19"/>
      <c r="AR6" s="19"/>
      <c r="AS6" s="19"/>
      <c r="AT6" s="19"/>
    </row>
    <row r="7" spans="1:46" s="60" customFormat="1" ht="12">
      <c r="A7" s="63" t="s">
        <v>1954</v>
      </c>
      <c r="B7" s="63"/>
      <c r="C7" s="63"/>
      <c r="D7" s="63"/>
      <c r="E7" s="50">
        <v>18</v>
      </c>
      <c r="F7" s="50"/>
      <c r="G7" s="51">
        <v>4</v>
      </c>
      <c r="H7" s="51">
        <v>4</v>
      </c>
      <c r="I7" s="52">
        <v>5</v>
      </c>
      <c r="J7" s="51">
        <v>5</v>
      </c>
      <c r="K7" s="50">
        <v>2</v>
      </c>
      <c r="L7" s="50"/>
      <c r="M7" s="51">
        <v>2</v>
      </c>
      <c r="N7" s="50">
        <v>8</v>
      </c>
      <c r="O7" s="50"/>
      <c r="P7" s="51">
        <v>3</v>
      </c>
      <c r="Q7" s="53">
        <v>2</v>
      </c>
      <c r="R7" s="51">
        <v>3</v>
      </c>
      <c r="S7" s="50">
        <v>2</v>
      </c>
      <c r="T7" s="50"/>
      <c r="U7" s="51">
        <v>1</v>
      </c>
      <c r="V7" s="51">
        <v>1</v>
      </c>
      <c r="W7" s="54"/>
      <c r="X7" s="55"/>
      <c r="Y7" s="56">
        <v>18</v>
      </c>
      <c r="Z7" s="56"/>
      <c r="AA7" s="57">
        <v>4</v>
      </c>
      <c r="AB7" s="57">
        <v>4</v>
      </c>
      <c r="AC7" s="58">
        <v>5</v>
      </c>
      <c r="AD7" s="58">
        <v>5</v>
      </c>
      <c r="AE7" s="56">
        <v>2</v>
      </c>
      <c r="AF7" s="56"/>
      <c r="AG7" s="58">
        <v>2</v>
      </c>
      <c r="AH7" s="56">
        <v>8</v>
      </c>
      <c r="AI7" s="56"/>
      <c r="AJ7" s="58">
        <v>3</v>
      </c>
      <c r="AK7" s="8">
        <v>2</v>
      </c>
      <c r="AL7" s="58">
        <v>3</v>
      </c>
      <c r="AM7" s="9">
        <v>2</v>
      </c>
      <c r="AN7" s="9"/>
      <c r="AO7" s="58">
        <v>1</v>
      </c>
      <c r="AP7" s="8">
        <v>1</v>
      </c>
      <c r="AQ7" s="59"/>
      <c r="AR7" s="59"/>
      <c r="AS7" s="59"/>
      <c r="AT7" s="59"/>
    </row>
    <row r="8" spans="1:47" s="7" customFormat="1" ht="54.75">
      <c r="A8" s="3" t="s">
        <v>1942</v>
      </c>
      <c r="B8" s="3" t="s">
        <v>1943</v>
      </c>
      <c r="C8" s="3" t="s">
        <v>1</v>
      </c>
      <c r="D8" s="3" t="s">
        <v>2</v>
      </c>
      <c r="E8" s="4" t="s">
        <v>3</v>
      </c>
      <c r="F8" s="4"/>
      <c r="G8" s="5" t="s">
        <v>4</v>
      </c>
      <c r="H8" s="5" t="s">
        <v>5</v>
      </c>
      <c r="I8" s="5" t="s">
        <v>6</v>
      </c>
      <c r="J8" s="5" t="s">
        <v>7</v>
      </c>
      <c r="K8" s="4" t="s">
        <v>8</v>
      </c>
      <c r="L8" s="4"/>
      <c r="M8" s="5" t="s">
        <v>9</v>
      </c>
      <c r="N8" s="4" t="s">
        <v>10</v>
      </c>
      <c r="O8" s="4"/>
      <c r="P8" s="5" t="s">
        <v>11</v>
      </c>
      <c r="Q8" s="5" t="s">
        <v>12</v>
      </c>
      <c r="R8" s="5" t="s">
        <v>13</v>
      </c>
      <c r="S8" s="4" t="s">
        <v>14</v>
      </c>
      <c r="T8" s="4"/>
      <c r="U8" s="5" t="s">
        <v>15</v>
      </c>
      <c r="V8" s="5" t="s">
        <v>16</v>
      </c>
      <c r="W8" s="6" t="s">
        <v>1944</v>
      </c>
      <c r="X8" s="49" t="s">
        <v>1957</v>
      </c>
      <c r="Y8" s="4" t="s">
        <v>17</v>
      </c>
      <c r="Z8" s="4"/>
      <c r="AA8" s="5" t="s">
        <v>18</v>
      </c>
      <c r="AB8" s="5" t="s">
        <v>19</v>
      </c>
      <c r="AC8" s="5" t="s">
        <v>20</v>
      </c>
      <c r="AD8" s="5" t="s">
        <v>21</v>
      </c>
      <c r="AE8" s="4" t="s">
        <v>22</v>
      </c>
      <c r="AF8" s="4"/>
      <c r="AG8" s="5" t="s">
        <v>23</v>
      </c>
      <c r="AH8" s="4" t="s">
        <v>24</v>
      </c>
      <c r="AI8" s="4"/>
      <c r="AJ8" s="5" t="s">
        <v>25</v>
      </c>
      <c r="AK8" s="5" t="s">
        <v>26</v>
      </c>
      <c r="AL8" s="5" t="s">
        <v>27</v>
      </c>
      <c r="AM8" s="4" t="s">
        <v>28</v>
      </c>
      <c r="AN8" s="4"/>
      <c r="AO8" s="5" t="s">
        <v>29</v>
      </c>
      <c r="AP8" s="5" t="s">
        <v>30</v>
      </c>
      <c r="AQ8" s="6" t="s">
        <v>1945</v>
      </c>
      <c r="AR8" s="48" t="s">
        <v>1958</v>
      </c>
      <c r="AS8" s="42" t="s">
        <v>1946</v>
      </c>
      <c r="AT8" s="48" t="s">
        <v>1959</v>
      </c>
      <c r="AU8" s="5" t="s">
        <v>1947</v>
      </c>
    </row>
    <row r="9" spans="1:50" ht="15">
      <c r="A9" s="8">
        <v>1</v>
      </c>
      <c r="B9" s="8" t="s">
        <v>31</v>
      </c>
      <c r="C9" s="8" t="s">
        <v>32</v>
      </c>
      <c r="D9" s="8" t="s">
        <v>33</v>
      </c>
      <c r="E9" s="9" t="s">
        <v>35</v>
      </c>
      <c r="F9" s="45">
        <f>IF(VALUE(E9)&gt;=10,18,SUM(IF(VALUE(G9)&gt;=10,4,0),IF(VALUE(H9)&gt;=10,4,0),IF(VALUE(I9)&gt;=10,5,0),IF(VALUE(J9)&gt;=10,5,0)))</f>
        <v>10</v>
      </c>
      <c r="G9" s="8" t="s">
        <v>36</v>
      </c>
      <c r="H9" s="8" t="s">
        <v>37</v>
      </c>
      <c r="I9" s="8" t="s">
        <v>38</v>
      </c>
      <c r="J9" s="8" t="s">
        <v>39</v>
      </c>
      <c r="K9" s="9" t="s">
        <v>40</v>
      </c>
      <c r="L9" s="45">
        <f>IF(VALUE(K9)&gt;=10,2,0)</f>
        <v>2</v>
      </c>
      <c r="M9" s="8" t="s">
        <v>40</v>
      </c>
      <c r="N9" s="9" t="s">
        <v>41</v>
      </c>
      <c r="O9" s="45">
        <f>IF(VALUE(N9)&gt;=10,8,SUM(IF(VALUE(P9)&gt;=10,3,0),IF(VALUE(Q9)&gt;=10,2,0),IF(VALUE(R9)&gt;=10,3,0)))</f>
        <v>8</v>
      </c>
      <c r="P9" s="8" t="s">
        <v>42</v>
      </c>
      <c r="Q9" s="8" t="s">
        <v>43</v>
      </c>
      <c r="R9" s="8" t="s">
        <v>39</v>
      </c>
      <c r="S9" s="9" t="s">
        <v>44</v>
      </c>
      <c r="T9" s="45">
        <f>IF(VALUE(S9)&gt;=10,2,SUM(IF(VALUE(U9)&gt;=10,1,0),IF(VALUE(V9)&gt;=10,1,0)))</f>
        <v>1</v>
      </c>
      <c r="U9" s="8" t="s">
        <v>45</v>
      </c>
      <c r="V9" s="8" t="s">
        <v>43</v>
      </c>
      <c r="W9" s="10">
        <f>((E9*18)+(K9*2)+(N9*8)+(S9*2))/30</f>
        <v>10.868666666666666</v>
      </c>
      <c r="X9" s="46">
        <f>IF(W9&gt;=10,30,F9+L9+O9+T9)</f>
        <v>30</v>
      </c>
      <c r="Y9" s="9" t="s">
        <v>46</v>
      </c>
      <c r="Z9" s="45">
        <f>IF(VALUE(Y9)&gt;=10,18,SUM(IF(VALUE(AA9)&gt;=10,4,0),IF(VALUE(AB9)&gt;=10,4,0),IF(VALUE(AC9)&gt;=10,5,0),IF(VALUE(AD9)&gt;=10,5,0)))</f>
        <v>18</v>
      </c>
      <c r="AA9" s="8" t="s">
        <v>47</v>
      </c>
      <c r="AB9" s="8" t="s">
        <v>48</v>
      </c>
      <c r="AC9" s="8" t="s">
        <v>39</v>
      </c>
      <c r="AD9" s="8" t="s">
        <v>49</v>
      </c>
      <c r="AE9" s="9" t="s">
        <v>50</v>
      </c>
      <c r="AF9" s="45">
        <f>IF(VALUE(AE9)&gt;=10,2,0)</f>
        <v>0</v>
      </c>
      <c r="AG9" s="8" t="s">
        <v>50</v>
      </c>
      <c r="AH9" s="9" t="s">
        <v>51</v>
      </c>
      <c r="AI9" s="45">
        <f>IF(VALUE(AH9)&gt;=10,8,SUM(IF(VALUE(AJ9)&gt;=10,3,0),IF(VALUE(AK9)&gt;=10,2,0),IF(VALUE(AL9)&gt;=10,3,0)))</f>
        <v>8</v>
      </c>
      <c r="AJ9" s="8" t="s">
        <v>39</v>
      </c>
      <c r="AK9" s="8" t="s">
        <v>52</v>
      </c>
      <c r="AL9" s="8" t="s">
        <v>53</v>
      </c>
      <c r="AM9" s="9" t="s">
        <v>54</v>
      </c>
      <c r="AN9" s="45">
        <f>IF(VALUE(AM9)&gt;=10,2,SUM(IF(VALUE(AO9)&gt;=10,1,0),IF(VALUE(AP9)&gt;=10,1,0)))</f>
        <v>1</v>
      </c>
      <c r="AO9" s="8" t="s">
        <v>55</v>
      </c>
      <c r="AP9" s="8" t="s">
        <v>56</v>
      </c>
      <c r="AQ9" s="10">
        <f>((Y9*18)+(AE9*2)+(AH9*8)+(AM9*2))/30</f>
        <v>10.298</v>
      </c>
      <c r="AR9" s="46">
        <f>IF(AQ9&gt;=10,30,Z9+AF9+AI9+AN9)</f>
        <v>30</v>
      </c>
      <c r="AS9" s="11">
        <f>(AQ9+W9)/2</f>
        <v>10.583333333333332</v>
      </c>
      <c r="AT9" s="47">
        <f>IF(AS9&gt;=9.99,60,AR9+X9)</f>
        <v>60</v>
      </c>
      <c r="AU9" s="43" t="str">
        <f>IF(AS9&gt;=9.99,"Admis","Ajourné")</f>
        <v>Admis</v>
      </c>
      <c r="AV9" s="18"/>
      <c r="AW9" s="18"/>
      <c r="AX9" s="18"/>
    </row>
    <row r="10" spans="1:50" ht="15">
      <c r="A10" s="8">
        <v>2</v>
      </c>
      <c r="B10" s="8" t="s">
        <v>67</v>
      </c>
      <c r="C10" s="8" t="s">
        <v>68</v>
      </c>
      <c r="D10" s="8" t="s">
        <v>69</v>
      </c>
      <c r="E10" s="9" t="s">
        <v>70</v>
      </c>
      <c r="F10" s="45">
        <f>IF(VALUE(E10)&gt;=10,18,SUM(IF(VALUE(G10)&gt;=10,4,0),IF(VALUE(H10)&gt;=10,4,0),IF(VALUE(I10)&gt;=10,5,0),IF(VALUE(J10)&gt;=10,5,0)))</f>
        <v>9</v>
      </c>
      <c r="G10" s="8" t="s">
        <v>71</v>
      </c>
      <c r="H10" s="8" t="s">
        <v>37</v>
      </c>
      <c r="I10" s="8" t="s">
        <v>45</v>
      </c>
      <c r="J10" s="8" t="s">
        <v>39</v>
      </c>
      <c r="K10" s="9" t="s">
        <v>40</v>
      </c>
      <c r="L10" s="45">
        <f>IF(VALUE(K10)&gt;=10,2,0)</f>
        <v>2</v>
      </c>
      <c r="M10" s="8" t="s">
        <v>40</v>
      </c>
      <c r="N10" s="9" t="s">
        <v>51</v>
      </c>
      <c r="O10" s="45">
        <f>IF(VALUE(N10)&gt;=10,8,SUM(IF(VALUE(P10)&gt;=10,3,0),IF(VALUE(Q10)&gt;=10,2,0),IF(VALUE(R10)&gt;=10,3,0)))</f>
        <v>8</v>
      </c>
      <c r="P10" s="8" t="s">
        <v>59</v>
      </c>
      <c r="Q10" s="8" t="s">
        <v>43</v>
      </c>
      <c r="R10" s="8" t="s">
        <v>39</v>
      </c>
      <c r="S10" s="9" t="s">
        <v>72</v>
      </c>
      <c r="T10" s="45">
        <f>IF(VALUE(S10)&gt;=10,2,SUM(IF(VALUE(U10)&gt;=10,1,0),IF(VALUE(V10)&gt;=10,1,0)))</f>
        <v>2</v>
      </c>
      <c r="U10" s="8" t="s">
        <v>59</v>
      </c>
      <c r="V10" s="8" t="s">
        <v>38</v>
      </c>
      <c r="W10" s="10">
        <f>((E10*18)+(K10*2)+(N10*8)+(S10*2))/30</f>
        <v>10.022666666666668</v>
      </c>
      <c r="X10" s="46">
        <f>IF(W10&gt;=10,30,F10+L10+O10+T10)</f>
        <v>30</v>
      </c>
      <c r="Y10" s="62" t="s">
        <v>431</v>
      </c>
      <c r="Z10" s="45">
        <f>IF(VALUE(Y10)&gt;=10,18,SUM(IF(VALUE(AA10)&gt;=10,4,0),IF(VALUE(AB10)&gt;=10,4,0),IF(VALUE(AC10)&gt;=10,5,0),IF(VALUE(AD10)&gt;=10,5,0)))</f>
        <v>13</v>
      </c>
      <c r="AA10" s="61" t="s">
        <v>47</v>
      </c>
      <c r="AB10" s="8" t="s">
        <v>59</v>
      </c>
      <c r="AC10" s="8" t="s">
        <v>39</v>
      </c>
      <c r="AD10" s="8" t="s">
        <v>74</v>
      </c>
      <c r="AE10" s="9" t="s">
        <v>39</v>
      </c>
      <c r="AF10" s="45">
        <f>IF(VALUE(AE10)&gt;=10,2,0)</f>
        <v>2</v>
      </c>
      <c r="AG10" s="8" t="s">
        <v>39</v>
      </c>
      <c r="AH10" s="9" t="s">
        <v>75</v>
      </c>
      <c r="AI10" s="45">
        <f>IF(VALUE(AH10)&gt;=10,8,SUM(IF(VALUE(AJ10)&gt;=10,3,0),IF(VALUE(AK10)&gt;=10,2,0),IF(VALUE(AL10)&gt;=10,3,0)))</f>
        <v>8</v>
      </c>
      <c r="AJ10" s="8" t="s">
        <v>40</v>
      </c>
      <c r="AK10" s="8" t="s">
        <v>76</v>
      </c>
      <c r="AL10" s="8" t="s">
        <v>45</v>
      </c>
      <c r="AM10" s="9" t="s">
        <v>56</v>
      </c>
      <c r="AN10" s="45">
        <f>IF(VALUE(AM10)&gt;=10,2,SUM(IF(VALUE(AO10)&gt;=10,1,0),IF(VALUE(AP10)&gt;=10,1,0)))</f>
        <v>2</v>
      </c>
      <c r="AO10" s="8" t="s">
        <v>76</v>
      </c>
      <c r="AP10" s="8" t="s">
        <v>38</v>
      </c>
      <c r="AQ10" s="10">
        <f>((Y10*18)+(AE10*2)+(AH10*8)+(AM10*2))/30</f>
        <v>10.081999999999999</v>
      </c>
      <c r="AR10" s="46">
        <f>IF(AQ10&gt;=10,30,Z10+AF10+AI10+AN10)</f>
        <v>30</v>
      </c>
      <c r="AS10" s="11">
        <f>(AQ10+W10)/2</f>
        <v>10.052333333333333</v>
      </c>
      <c r="AT10" s="47">
        <f>IF(AS10&gt;=9.99,60,AR10+X10)</f>
        <v>60</v>
      </c>
      <c r="AU10" s="43" t="str">
        <f>IF(AS10&gt;=9.99,"Admis","Ajourné")</f>
        <v>Admis</v>
      </c>
      <c r="AV10" s="18"/>
      <c r="AW10" s="18"/>
      <c r="AX10" s="18"/>
    </row>
    <row r="11" spans="1:50" ht="15">
      <c r="A11" s="8">
        <v>3</v>
      </c>
      <c r="B11" s="8" t="s">
        <v>77</v>
      </c>
      <c r="C11" s="8" t="s">
        <v>78</v>
      </c>
      <c r="D11" s="8" t="s">
        <v>79</v>
      </c>
      <c r="E11" s="9" t="s">
        <v>80</v>
      </c>
      <c r="F11" s="45">
        <f>IF(VALUE(E11)&gt;=10,18,SUM(IF(VALUE(G11)&gt;=10,4,0),IF(VALUE(H11)&gt;=10,4,0),IF(VALUE(I11)&gt;=10,5,0),IF(VALUE(J11)&gt;=10,5,0)))</f>
        <v>0</v>
      </c>
      <c r="G11" s="8" t="s">
        <v>81</v>
      </c>
      <c r="H11" s="8" t="s">
        <v>37</v>
      </c>
      <c r="I11" s="8" t="s">
        <v>53</v>
      </c>
      <c r="J11" s="8" t="s">
        <v>36</v>
      </c>
      <c r="K11" s="9" t="s">
        <v>40</v>
      </c>
      <c r="L11" s="45">
        <f>IF(VALUE(K11)&gt;=10,2,0)</f>
        <v>2</v>
      </c>
      <c r="M11" s="8" t="s">
        <v>40</v>
      </c>
      <c r="N11" s="9" t="s">
        <v>61</v>
      </c>
      <c r="O11" s="45">
        <f>IF(VALUE(N11)&gt;=10,8,SUM(IF(VALUE(P11)&gt;=10,3,0),IF(VALUE(Q11)&gt;=10,2,0),IF(VALUE(R11)&gt;=10,3,0)))</f>
        <v>8</v>
      </c>
      <c r="P11" s="8" t="s">
        <v>82</v>
      </c>
      <c r="Q11" s="8" t="s">
        <v>83</v>
      </c>
      <c r="R11" s="8" t="s">
        <v>59</v>
      </c>
      <c r="S11" s="9" t="s">
        <v>44</v>
      </c>
      <c r="T11" s="45">
        <f>IF(VALUE(S11)&gt;=10,2,SUM(IF(VALUE(U11)&gt;=10,1,0),IF(VALUE(V11)&gt;=10,1,0)))</f>
        <v>1</v>
      </c>
      <c r="U11" s="8" t="s">
        <v>84</v>
      </c>
      <c r="V11" s="8" t="s">
        <v>59</v>
      </c>
      <c r="W11" s="10">
        <f>((E11*18)+(K11*2)+(N11*8)+(S11*2))/30</f>
        <v>10.186000000000002</v>
      </c>
      <c r="X11" s="46">
        <f>IF(W11&gt;=10,30,F11+L11+O11+T11)</f>
        <v>30</v>
      </c>
      <c r="Y11" s="9" t="s">
        <v>85</v>
      </c>
      <c r="Z11" s="45">
        <f>IF(VALUE(Y11)&gt;=10,18,SUM(IF(VALUE(AA11)&gt;=10,4,0),IF(VALUE(AB11)&gt;=10,4,0),IF(VALUE(AC11)&gt;=10,5,0),IF(VALUE(AD11)&gt;=10,5,0)))</f>
        <v>18</v>
      </c>
      <c r="AA11" s="8" t="s">
        <v>86</v>
      </c>
      <c r="AB11" s="8" t="s">
        <v>37</v>
      </c>
      <c r="AC11" s="8" t="s">
        <v>39</v>
      </c>
      <c r="AD11" s="8" t="s">
        <v>42</v>
      </c>
      <c r="AE11" s="9" t="s">
        <v>39</v>
      </c>
      <c r="AF11" s="45">
        <f>IF(VALUE(AE11)&gt;=10,2,0)</f>
        <v>2</v>
      </c>
      <c r="AG11" s="8" t="s">
        <v>39</v>
      </c>
      <c r="AH11" s="9" t="s">
        <v>87</v>
      </c>
      <c r="AI11" s="45">
        <f>IF(VALUE(AH11)&gt;=10,8,SUM(IF(VALUE(AJ11)&gt;=10,3,0),IF(VALUE(AK11)&gt;=10,2,0),IF(VALUE(AL11)&gt;=10,3,0)))</f>
        <v>8</v>
      </c>
      <c r="AJ11" s="8" t="s">
        <v>59</v>
      </c>
      <c r="AK11" s="8" t="s">
        <v>88</v>
      </c>
      <c r="AL11" s="8" t="s">
        <v>53</v>
      </c>
      <c r="AM11" s="9" t="s">
        <v>89</v>
      </c>
      <c r="AN11" s="45">
        <f>IF(VALUE(AM11)&gt;=10,2,SUM(IF(VALUE(AO11)&gt;=10,1,0),IF(VALUE(AP11)&gt;=10,1,0)))</f>
        <v>0</v>
      </c>
      <c r="AO11" s="8" t="s">
        <v>50</v>
      </c>
      <c r="AP11" s="8" t="s">
        <v>86</v>
      </c>
      <c r="AQ11" s="10">
        <f>((Y11*18)+(AE11*2)+(AH11*8)+(AM11*2))/30</f>
        <v>11.094666666666665</v>
      </c>
      <c r="AR11" s="46">
        <f>IF(AQ11&gt;=10,30,Z11+AF11+AI11+AN11)</f>
        <v>30</v>
      </c>
      <c r="AS11" s="11">
        <f>(AQ11+W11)/2</f>
        <v>10.640333333333334</v>
      </c>
      <c r="AT11" s="47">
        <f>IF(AS11&gt;=9.99,60,AR11+X11)</f>
        <v>60</v>
      </c>
      <c r="AU11" s="43" t="str">
        <f>IF(AS11&gt;=9.99,"Admis","Ajourné")</f>
        <v>Admis</v>
      </c>
      <c r="AV11" s="18"/>
      <c r="AW11" s="18"/>
      <c r="AX11" s="18"/>
    </row>
    <row r="12" spans="1:50" ht="15">
      <c r="A12" s="8">
        <v>4</v>
      </c>
      <c r="B12" s="8" t="s">
        <v>91</v>
      </c>
      <c r="C12" s="8" t="s">
        <v>92</v>
      </c>
      <c r="D12" s="8" t="s">
        <v>93</v>
      </c>
      <c r="E12" s="9" t="s">
        <v>94</v>
      </c>
      <c r="F12" s="45">
        <f>IF(VALUE(E12)&gt;=10,18,SUM(IF(VALUE(G12)&gt;=10,4,0),IF(VALUE(H12)&gt;=10,4,0),IF(VALUE(I12)&gt;=10,5,0),IF(VALUE(J12)&gt;=10,5,0)))</f>
        <v>10</v>
      </c>
      <c r="G12" s="8" t="s">
        <v>95</v>
      </c>
      <c r="H12" s="8" t="s">
        <v>37</v>
      </c>
      <c r="I12" s="8" t="s">
        <v>39</v>
      </c>
      <c r="J12" s="8" t="s">
        <v>49</v>
      </c>
      <c r="K12" s="9" t="s">
        <v>82</v>
      </c>
      <c r="L12" s="45">
        <f>IF(VALUE(K12)&gt;=10,2,0)</f>
        <v>2</v>
      </c>
      <c r="M12" s="8" t="s">
        <v>82</v>
      </c>
      <c r="N12" s="9" t="s">
        <v>96</v>
      </c>
      <c r="O12" s="45">
        <f>IF(VALUE(N12)&gt;=10,8,SUM(IF(VALUE(P12)&gt;=10,3,0),IF(VALUE(Q12)&gt;=10,2,0),IF(VALUE(R12)&gt;=10,3,0)))</f>
        <v>5</v>
      </c>
      <c r="P12" s="8" t="s">
        <v>39</v>
      </c>
      <c r="Q12" s="8" t="s">
        <v>59</v>
      </c>
      <c r="R12" s="8" t="s">
        <v>97</v>
      </c>
      <c r="S12" s="9" t="s">
        <v>50</v>
      </c>
      <c r="T12" s="45">
        <f>IF(VALUE(S12)&gt;=10,2,SUM(IF(VALUE(U12)&gt;=10,1,0),IF(VALUE(V12)&gt;=10,1,0)))</f>
        <v>1</v>
      </c>
      <c r="U12" s="8" t="s">
        <v>98</v>
      </c>
      <c r="V12" s="8" t="s">
        <v>39</v>
      </c>
      <c r="W12" s="10">
        <f>((E12*18)+(K12*2)+(N12*8)+(S12*2))/30</f>
        <v>9.512666666666666</v>
      </c>
      <c r="X12" s="46">
        <f>IF(W12&gt;=10,30,F12+L12+O12+T12)</f>
        <v>18</v>
      </c>
      <c r="Y12" s="9" t="s">
        <v>99</v>
      </c>
      <c r="Z12" s="45">
        <f>IF(VALUE(Y12)&gt;=10,18,SUM(IF(VALUE(AA12)&gt;=10,4,0),IF(VALUE(AB12)&gt;=10,4,0),IF(VALUE(AC12)&gt;=10,5,0),IF(VALUE(AD12)&gt;=10,5,0)))</f>
        <v>9</v>
      </c>
      <c r="AA12" s="8" t="s">
        <v>36</v>
      </c>
      <c r="AB12" s="8" t="s">
        <v>58</v>
      </c>
      <c r="AC12" s="8" t="s">
        <v>39</v>
      </c>
      <c r="AD12" s="8" t="s">
        <v>100</v>
      </c>
      <c r="AE12" s="9" t="s">
        <v>39</v>
      </c>
      <c r="AF12" s="45">
        <f>IF(VALUE(AE12)&gt;=10,2,0)</f>
        <v>2</v>
      </c>
      <c r="AG12" s="8" t="s">
        <v>39</v>
      </c>
      <c r="AH12" s="9" t="s">
        <v>101</v>
      </c>
      <c r="AI12" s="45">
        <f>IF(VALUE(AH12)&gt;=10,8,SUM(IF(VALUE(AJ12)&gt;=10,3,0),IF(VALUE(AK12)&gt;=10,2,0),IF(VALUE(AL12)&gt;=10,3,0)))</f>
        <v>5</v>
      </c>
      <c r="AJ12" s="8" t="s">
        <v>40</v>
      </c>
      <c r="AK12" s="8" t="s">
        <v>43</v>
      </c>
      <c r="AL12" s="8" t="s">
        <v>102</v>
      </c>
      <c r="AM12" s="9" t="s">
        <v>103</v>
      </c>
      <c r="AN12" s="45">
        <f>IF(VALUE(AM12)&gt;=10,2,SUM(IF(VALUE(AO12)&gt;=10,1,0),IF(VALUE(AP12)&gt;=10,1,0)))</f>
        <v>2</v>
      </c>
      <c r="AO12" s="8" t="s">
        <v>104</v>
      </c>
      <c r="AP12" s="8" t="s">
        <v>59</v>
      </c>
      <c r="AQ12" s="10">
        <f>((Y12*18)+(AE12*2)+(AH12*8)+(AM12*2))/30</f>
        <v>9.800666666666666</v>
      </c>
      <c r="AR12" s="46">
        <f>IF(AQ12&gt;=10,30,Z12+AF12+AI12+AN12)</f>
        <v>18</v>
      </c>
      <c r="AS12" s="11">
        <f>(AQ12+W12)/2</f>
        <v>9.656666666666666</v>
      </c>
      <c r="AT12" s="47">
        <f>IF(AS12&gt;=9.99,60,AR12+X12)</f>
        <v>36</v>
      </c>
      <c r="AU12" s="43" t="str">
        <f>IF(AS12&gt;=9.99,"Admis","Ajourné")</f>
        <v>Ajourné</v>
      </c>
      <c r="AV12" s="18"/>
      <c r="AW12" s="18"/>
      <c r="AX12" s="18"/>
    </row>
    <row r="13" spans="1:50" ht="15">
      <c r="A13" s="8">
        <v>5</v>
      </c>
      <c r="B13" s="8" t="s">
        <v>106</v>
      </c>
      <c r="C13" s="8" t="s">
        <v>92</v>
      </c>
      <c r="D13" s="8" t="s">
        <v>107</v>
      </c>
      <c r="E13" s="9" t="s">
        <v>108</v>
      </c>
      <c r="F13" s="45">
        <f>IF(VALUE(E13)&gt;=10,18,SUM(IF(VALUE(G13)&gt;=10,4,0),IF(VALUE(H13)&gt;=10,4,0),IF(VALUE(I13)&gt;=10,5,0),IF(VALUE(J13)&gt;=10,5,0)))</f>
        <v>18</v>
      </c>
      <c r="G13" s="8" t="s">
        <v>39</v>
      </c>
      <c r="H13" s="8" t="s">
        <v>59</v>
      </c>
      <c r="I13" s="8" t="s">
        <v>98</v>
      </c>
      <c r="J13" s="8" t="s">
        <v>109</v>
      </c>
      <c r="K13" s="9" t="s">
        <v>82</v>
      </c>
      <c r="L13" s="45">
        <f>IF(VALUE(K13)&gt;=10,2,0)</f>
        <v>2</v>
      </c>
      <c r="M13" s="8" t="s">
        <v>82</v>
      </c>
      <c r="N13" s="9" t="s">
        <v>110</v>
      </c>
      <c r="O13" s="45">
        <f>IF(VALUE(N13)&gt;=10,8,SUM(IF(VALUE(P13)&gt;=10,3,0),IF(VALUE(Q13)&gt;=10,2,0),IF(VALUE(R13)&gt;=10,3,0)))</f>
        <v>8</v>
      </c>
      <c r="P13" s="8" t="s">
        <v>82</v>
      </c>
      <c r="Q13" s="8" t="s">
        <v>38</v>
      </c>
      <c r="R13" s="8" t="s">
        <v>76</v>
      </c>
      <c r="S13" s="9" t="s">
        <v>38</v>
      </c>
      <c r="T13" s="45">
        <f>IF(VALUE(S13)&gt;=10,2,SUM(IF(VALUE(U13)&gt;=10,1,0),IF(VALUE(V13)&gt;=10,1,0)))</f>
        <v>2</v>
      </c>
      <c r="U13" s="8" t="s">
        <v>50</v>
      </c>
      <c r="V13" s="8" t="s">
        <v>43</v>
      </c>
      <c r="W13" s="10">
        <f>((E13*18)+(K13*2)+(N13*8)+(S13*2))/30</f>
        <v>11.090666666666667</v>
      </c>
      <c r="X13" s="46">
        <f>IF(W13&gt;=10,30,F13+L13+O13+T13)</f>
        <v>30</v>
      </c>
      <c r="Y13" s="9" t="s">
        <v>111</v>
      </c>
      <c r="Z13" s="45">
        <f>IF(VALUE(Y13)&gt;=10,18,SUM(IF(VALUE(AA13)&gt;=10,4,0),IF(VALUE(AB13)&gt;=10,4,0),IF(VALUE(AC13)&gt;=10,5,0),IF(VALUE(AD13)&gt;=10,5,0)))</f>
        <v>14</v>
      </c>
      <c r="AA13" s="8" t="s">
        <v>95</v>
      </c>
      <c r="AB13" s="8" t="s">
        <v>39</v>
      </c>
      <c r="AC13" s="8" t="s">
        <v>39</v>
      </c>
      <c r="AD13" s="8" t="s">
        <v>38</v>
      </c>
      <c r="AE13" s="9" t="s">
        <v>50</v>
      </c>
      <c r="AF13" s="45">
        <f>IF(VALUE(AE13)&gt;=10,2,0)</f>
        <v>0</v>
      </c>
      <c r="AG13" s="8" t="s">
        <v>50</v>
      </c>
      <c r="AH13" s="9" t="s">
        <v>112</v>
      </c>
      <c r="AI13" s="45">
        <f>IF(VALUE(AH13)&gt;=10,8,SUM(IF(VALUE(AJ13)&gt;=10,3,0),IF(VALUE(AK13)&gt;=10,2,0),IF(VALUE(AL13)&gt;=10,3,0)))</f>
        <v>8</v>
      </c>
      <c r="AJ13" s="8" t="s">
        <v>59</v>
      </c>
      <c r="AK13" s="8" t="s">
        <v>113</v>
      </c>
      <c r="AL13" s="8" t="s">
        <v>45</v>
      </c>
      <c r="AM13" s="9" t="s">
        <v>114</v>
      </c>
      <c r="AN13" s="45">
        <f>IF(VALUE(AM13)&gt;=10,2,SUM(IF(VALUE(AO13)&gt;=10,1,0),IF(VALUE(AP13)&gt;=10,1,0)))</f>
        <v>1</v>
      </c>
      <c r="AO13" s="8" t="s">
        <v>115</v>
      </c>
      <c r="AP13" s="8" t="s">
        <v>40</v>
      </c>
      <c r="AQ13" s="10">
        <f>((Y13*18)+(AE13*2)+(AH13*8)+(AM13*2))/30</f>
        <v>9.776000000000002</v>
      </c>
      <c r="AR13" s="46">
        <f>IF(AQ13&gt;=10,30,Z13+AF13+AI13+AN13)</f>
        <v>23</v>
      </c>
      <c r="AS13" s="11">
        <f>(AQ13+W13)/2</f>
        <v>10.433333333333334</v>
      </c>
      <c r="AT13" s="47">
        <f>IF(AS13&gt;=9.99,60,AR13+X13)</f>
        <v>60</v>
      </c>
      <c r="AU13" s="43" t="str">
        <f>IF(AS13&gt;=9.99,"Admis","Ajourné")</f>
        <v>Admis</v>
      </c>
      <c r="AV13" s="18"/>
      <c r="AW13" s="18"/>
      <c r="AX13" s="18"/>
    </row>
    <row r="14" spans="1:50" ht="15">
      <c r="A14" s="8">
        <v>6</v>
      </c>
      <c r="B14" s="8" t="s">
        <v>117</v>
      </c>
      <c r="C14" s="8" t="s">
        <v>92</v>
      </c>
      <c r="D14" s="8" t="s">
        <v>118</v>
      </c>
      <c r="E14" s="9" t="s">
        <v>119</v>
      </c>
      <c r="F14" s="45">
        <f>IF(VALUE(E14)&gt;=10,18,SUM(IF(VALUE(G14)&gt;=10,4,0),IF(VALUE(H14)&gt;=10,4,0),IF(VALUE(I14)&gt;=10,5,0),IF(VALUE(J14)&gt;=10,5,0)))</f>
        <v>5</v>
      </c>
      <c r="G14" s="8" t="s">
        <v>53</v>
      </c>
      <c r="H14" s="8" t="s">
        <v>37</v>
      </c>
      <c r="I14" s="8" t="s">
        <v>97</v>
      </c>
      <c r="J14" s="8" t="s">
        <v>63</v>
      </c>
      <c r="K14" s="9" t="s">
        <v>82</v>
      </c>
      <c r="L14" s="45">
        <f>IF(VALUE(K14)&gt;=10,2,0)</f>
        <v>2</v>
      </c>
      <c r="M14" s="8" t="s">
        <v>82</v>
      </c>
      <c r="N14" s="9" t="s">
        <v>54</v>
      </c>
      <c r="O14" s="45">
        <f>IF(VALUE(N14)&gt;=10,8,SUM(IF(VALUE(P14)&gt;=10,3,0),IF(VALUE(Q14)&gt;=10,2,0),IF(VALUE(R14)&gt;=10,3,0)))</f>
        <v>3</v>
      </c>
      <c r="P14" s="8" t="s">
        <v>39</v>
      </c>
      <c r="Q14" s="8" t="s">
        <v>50</v>
      </c>
      <c r="R14" s="8" t="s">
        <v>53</v>
      </c>
      <c r="S14" s="9" t="s">
        <v>72</v>
      </c>
      <c r="T14" s="45">
        <f>IF(VALUE(S14)&gt;=10,2,SUM(IF(VALUE(U14)&gt;=10,1,0),IF(VALUE(V14)&gt;=10,1,0)))</f>
        <v>2</v>
      </c>
      <c r="U14" s="8" t="s">
        <v>39</v>
      </c>
      <c r="V14" s="8" t="s">
        <v>56</v>
      </c>
      <c r="W14" s="10">
        <f>((E14*18)+(K14*2)+(N14*8)+(S14*2))/30</f>
        <v>8.904666666666666</v>
      </c>
      <c r="X14" s="46">
        <f>IF(W14&gt;=10,30,F14+L14+O14+T14)</f>
        <v>12</v>
      </c>
      <c r="Y14" s="9" t="s">
        <v>120</v>
      </c>
      <c r="Z14" s="45">
        <f>IF(VALUE(Y14)&gt;=10,18,SUM(IF(VALUE(AA14)&gt;=10,4,0),IF(VALUE(AB14)&gt;=10,4,0),IF(VALUE(AC14)&gt;=10,5,0),IF(VALUE(AD14)&gt;=10,5,0)))</f>
        <v>4</v>
      </c>
      <c r="AA14" s="8" t="s">
        <v>121</v>
      </c>
      <c r="AB14" s="8" t="s">
        <v>43</v>
      </c>
      <c r="AC14" s="8" t="s">
        <v>98</v>
      </c>
      <c r="AD14" s="8" t="s">
        <v>84</v>
      </c>
      <c r="AE14" s="9" t="s">
        <v>39</v>
      </c>
      <c r="AF14" s="45">
        <f>IF(VALUE(AE14)&gt;=10,2,0)</f>
        <v>2</v>
      </c>
      <c r="AG14" s="8" t="s">
        <v>39</v>
      </c>
      <c r="AH14" s="9" t="s">
        <v>122</v>
      </c>
      <c r="AI14" s="45">
        <f>IF(VALUE(AH14)&gt;=10,8,SUM(IF(VALUE(AJ14)&gt;=10,3,0),IF(VALUE(AK14)&gt;=10,2,0),IF(VALUE(AL14)&gt;=10,3,0)))</f>
        <v>3</v>
      </c>
      <c r="AJ14" s="8" t="s">
        <v>43</v>
      </c>
      <c r="AK14" s="8" t="s">
        <v>50</v>
      </c>
      <c r="AL14" s="8" t="s">
        <v>45</v>
      </c>
      <c r="AM14" s="9" t="s">
        <v>101</v>
      </c>
      <c r="AN14" s="45">
        <f>IF(VALUE(AM14)&gt;=10,2,SUM(IF(VALUE(AO14)&gt;=10,1,0),IF(VALUE(AP14)&gt;=10,1,0)))</f>
        <v>1</v>
      </c>
      <c r="AO14" s="8" t="s">
        <v>123</v>
      </c>
      <c r="AP14" s="8" t="s">
        <v>59</v>
      </c>
      <c r="AQ14" s="10">
        <f>((Y14*18)+(AE14*2)+(AH14*8)+(AM14*2))/30</f>
        <v>9.349333333333334</v>
      </c>
      <c r="AR14" s="46">
        <f>IF(AQ14&gt;=10,30,Z14+AF14+AI14+AN14)</f>
        <v>10</v>
      </c>
      <c r="AS14" s="11">
        <f>(AQ14+W14)/2</f>
        <v>9.126999999999999</v>
      </c>
      <c r="AT14" s="47">
        <f>IF(AS14&gt;=9.99,60,AR14+X14)</f>
        <v>22</v>
      </c>
      <c r="AU14" s="43" t="str">
        <f>IF(AS14&gt;=9.99,"Admis","Ajourné")</f>
        <v>Ajourné</v>
      </c>
      <c r="AV14" s="18"/>
      <c r="AW14" s="18"/>
      <c r="AX14" s="18"/>
    </row>
    <row r="15" spans="1:50" ht="15">
      <c r="A15" s="8">
        <v>7</v>
      </c>
      <c r="B15" s="8" t="s">
        <v>140</v>
      </c>
      <c r="C15" s="8" t="s">
        <v>141</v>
      </c>
      <c r="D15" s="8" t="s">
        <v>142</v>
      </c>
      <c r="E15" s="9" t="s">
        <v>143</v>
      </c>
      <c r="F15" s="45">
        <f>IF(VALUE(E15)&gt;=10,18,SUM(IF(VALUE(G15)&gt;=10,4,0),IF(VALUE(H15)&gt;=10,4,0),IF(VALUE(I15)&gt;=10,5,0),IF(VALUE(J15)&gt;=10,5,0)))</f>
        <v>10</v>
      </c>
      <c r="G15" s="8" t="s">
        <v>144</v>
      </c>
      <c r="H15" s="8" t="s">
        <v>144</v>
      </c>
      <c r="I15" s="8" t="s">
        <v>39</v>
      </c>
      <c r="J15" s="8" t="s">
        <v>56</v>
      </c>
      <c r="K15" s="9" t="s">
        <v>39</v>
      </c>
      <c r="L15" s="45">
        <f>IF(VALUE(K15)&gt;=10,2,0)</f>
        <v>2</v>
      </c>
      <c r="M15" s="8" t="s">
        <v>39</v>
      </c>
      <c r="N15" s="9" t="s">
        <v>145</v>
      </c>
      <c r="O15" s="45">
        <f>IF(VALUE(N15)&gt;=10,8,SUM(IF(VALUE(P15)&gt;=10,3,0),IF(VALUE(Q15)&gt;=10,2,0),IF(VALUE(R15)&gt;=10,3,0)))</f>
        <v>3</v>
      </c>
      <c r="P15" s="8" t="s">
        <v>39</v>
      </c>
      <c r="Q15" s="8" t="s">
        <v>144</v>
      </c>
      <c r="R15" s="8" t="s">
        <v>144</v>
      </c>
      <c r="S15" s="9" t="s">
        <v>59</v>
      </c>
      <c r="T15" s="45">
        <f>IF(VALUE(S15)&gt;=10,2,SUM(IF(VALUE(U15)&gt;=10,1,0),IF(VALUE(V15)&gt;=10,1,0)))</f>
        <v>2</v>
      </c>
      <c r="U15" s="8" t="s">
        <v>64</v>
      </c>
      <c r="V15" s="8" t="s">
        <v>84</v>
      </c>
      <c r="W15" s="10">
        <f>((E15*18)+(K15*2)+(N15*8)+(S15*2))/30</f>
        <v>5.981999999999999</v>
      </c>
      <c r="X15" s="46">
        <f>IF(W15&gt;=10,30,F15+L15+O15+T15)</f>
        <v>17</v>
      </c>
      <c r="Y15" s="9" t="s">
        <v>146</v>
      </c>
      <c r="Z15" s="45">
        <f>IF(VALUE(Y15)&gt;=10,18,SUM(IF(VALUE(AA15)&gt;=10,4,0),IF(VALUE(AB15)&gt;=10,4,0),IF(VALUE(AC15)&gt;=10,5,0),IF(VALUE(AD15)&gt;=10,5,0)))</f>
        <v>5</v>
      </c>
      <c r="AA15" s="8" t="s">
        <v>144</v>
      </c>
      <c r="AB15" s="8" t="s">
        <v>144</v>
      </c>
      <c r="AC15" s="8" t="s">
        <v>144</v>
      </c>
      <c r="AD15" s="8" t="s">
        <v>56</v>
      </c>
      <c r="AE15" s="9" t="s">
        <v>144</v>
      </c>
      <c r="AF15" s="45">
        <f>IF(VALUE(AE15)&gt;=10,2,0)</f>
        <v>0</v>
      </c>
      <c r="AG15" s="8" t="s">
        <v>144</v>
      </c>
      <c r="AH15" s="9" t="s">
        <v>144</v>
      </c>
      <c r="AI15" s="45">
        <f>IF(VALUE(AH15)&gt;=10,8,SUM(IF(VALUE(AJ15)&gt;=10,3,0),IF(VALUE(AK15)&gt;=10,2,0),IF(VALUE(AL15)&gt;=10,3,0)))</f>
        <v>0</v>
      </c>
      <c r="AJ15" s="8" t="s">
        <v>144</v>
      </c>
      <c r="AK15" s="8" t="s">
        <v>144</v>
      </c>
      <c r="AL15" s="8" t="s">
        <v>144</v>
      </c>
      <c r="AM15" s="9" t="s">
        <v>147</v>
      </c>
      <c r="AN15" s="45">
        <f>IF(VALUE(AM15)&gt;=10,2,SUM(IF(VALUE(AO15)&gt;=10,1,0),IF(VALUE(AP15)&gt;=10,1,0)))</f>
        <v>1</v>
      </c>
      <c r="AO15" s="8" t="s">
        <v>64</v>
      </c>
      <c r="AP15" s="8" t="s">
        <v>144</v>
      </c>
      <c r="AQ15" s="10">
        <f>((Y15*18)+(AE15*2)+(AH15*8)+(AM15*2))/30</f>
        <v>2.364</v>
      </c>
      <c r="AR15" s="46">
        <f>IF(AQ15&gt;=10,30,Z15+AF15+AI15+AN15)</f>
        <v>6</v>
      </c>
      <c r="AS15" s="11">
        <f>(AQ15+W15)/2</f>
        <v>4.173</v>
      </c>
      <c r="AT15" s="47">
        <f>IF(AS15&gt;=9.99,60,AR15+X15)</f>
        <v>23</v>
      </c>
      <c r="AU15" s="43" t="str">
        <f>IF(AS15&gt;=9.99,"Admis","Ajourné")</f>
        <v>Ajourné</v>
      </c>
      <c r="AV15" s="18"/>
      <c r="AW15" s="18"/>
      <c r="AX15" s="18"/>
    </row>
    <row r="16" spans="1:50" ht="15">
      <c r="A16" s="8">
        <v>8</v>
      </c>
      <c r="B16" s="8" t="s">
        <v>149</v>
      </c>
      <c r="C16" s="8" t="s">
        <v>150</v>
      </c>
      <c r="D16" s="8" t="s">
        <v>151</v>
      </c>
      <c r="E16" s="9" t="s">
        <v>152</v>
      </c>
      <c r="F16" s="45">
        <f>IF(VALUE(E16)&gt;=10,18,SUM(IF(VALUE(G16)&gt;=10,4,0),IF(VALUE(H16)&gt;=10,4,0),IF(VALUE(I16)&gt;=10,5,0),IF(VALUE(J16)&gt;=10,5,0)))</f>
        <v>18</v>
      </c>
      <c r="G16" s="8" t="s">
        <v>59</v>
      </c>
      <c r="H16" s="8" t="s">
        <v>71</v>
      </c>
      <c r="I16" s="8" t="s">
        <v>59</v>
      </c>
      <c r="J16" s="8" t="s">
        <v>63</v>
      </c>
      <c r="K16" s="9" t="s">
        <v>43</v>
      </c>
      <c r="L16" s="45">
        <f>IF(VALUE(K16)&gt;=10,2,0)</f>
        <v>2</v>
      </c>
      <c r="M16" s="8" t="s">
        <v>43</v>
      </c>
      <c r="N16" s="9" t="s">
        <v>75</v>
      </c>
      <c r="O16" s="45">
        <f>IF(VALUE(N16)&gt;=10,8,SUM(IF(VALUE(P16)&gt;=10,3,0),IF(VALUE(Q16)&gt;=10,2,0),IF(VALUE(R16)&gt;=10,3,0)))</f>
        <v>8</v>
      </c>
      <c r="P16" s="8" t="s">
        <v>82</v>
      </c>
      <c r="Q16" s="8" t="s">
        <v>153</v>
      </c>
      <c r="R16" s="8" t="s">
        <v>56</v>
      </c>
      <c r="S16" s="9" t="s">
        <v>59</v>
      </c>
      <c r="T16" s="45">
        <f>IF(VALUE(S16)&gt;=10,2,SUM(IF(VALUE(U16)&gt;=10,1,0),IF(VALUE(V16)&gt;=10,1,0)))</f>
        <v>2</v>
      </c>
      <c r="U16" s="8" t="s">
        <v>43</v>
      </c>
      <c r="V16" s="8" t="s">
        <v>39</v>
      </c>
      <c r="W16" s="10">
        <f>((E16*18)+(K16*2)+(N16*8)+(S16*2))/30</f>
        <v>10.872000000000002</v>
      </c>
      <c r="X16" s="46">
        <f>IF(W16&gt;=10,30,F16+L16+O16+T16)</f>
        <v>30</v>
      </c>
      <c r="Y16" s="9" t="s">
        <v>137</v>
      </c>
      <c r="Z16" s="45">
        <f>IF(VALUE(Y16)&gt;=10,18,SUM(IF(VALUE(AA16)&gt;=10,4,0),IF(VALUE(AB16)&gt;=10,4,0),IF(VALUE(AC16)&gt;=10,5,0),IF(VALUE(AD16)&gt;=10,5,0)))</f>
        <v>18</v>
      </c>
      <c r="AA16" s="8" t="s">
        <v>73</v>
      </c>
      <c r="AB16" s="8" t="s">
        <v>71</v>
      </c>
      <c r="AC16" s="8" t="s">
        <v>43</v>
      </c>
      <c r="AD16" s="8" t="s">
        <v>86</v>
      </c>
      <c r="AE16" s="9" t="s">
        <v>39</v>
      </c>
      <c r="AF16" s="45">
        <f>IF(VALUE(AE16)&gt;=10,2,0)</f>
        <v>2</v>
      </c>
      <c r="AG16" s="8" t="s">
        <v>39</v>
      </c>
      <c r="AH16" s="9" t="s">
        <v>96</v>
      </c>
      <c r="AI16" s="45">
        <f>IF(VALUE(AH16)&gt;=10,8,SUM(IF(VALUE(AJ16)&gt;=10,3,0),IF(VALUE(AK16)&gt;=10,2,0),IF(VALUE(AL16)&gt;=10,3,0)))</f>
        <v>5</v>
      </c>
      <c r="AJ16" s="8" t="s">
        <v>97</v>
      </c>
      <c r="AK16" s="8" t="s">
        <v>59</v>
      </c>
      <c r="AL16" s="8" t="s">
        <v>39</v>
      </c>
      <c r="AM16" s="9" t="s">
        <v>154</v>
      </c>
      <c r="AN16" s="45">
        <f>IF(VALUE(AM16)&gt;=10,2,SUM(IF(VALUE(AO16)&gt;=10,1,0),IF(VALUE(AP16)&gt;=10,1,0)))</f>
        <v>2</v>
      </c>
      <c r="AO16" s="8" t="s">
        <v>39</v>
      </c>
      <c r="AP16" s="8" t="s">
        <v>62</v>
      </c>
      <c r="AQ16" s="10">
        <f>((Y16*18)+(AE16*2)+(AH16*8)+(AM16*2))/30</f>
        <v>10.002666666666668</v>
      </c>
      <c r="AR16" s="46">
        <f>IF(AQ16&gt;=10,30,Z16+AF16+AI16+AN16)</f>
        <v>30</v>
      </c>
      <c r="AS16" s="11">
        <f>(AQ16+W16)/2</f>
        <v>10.437333333333335</v>
      </c>
      <c r="AT16" s="47">
        <f>IF(AS16&gt;=9.99,60,AR16+X16)</f>
        <v>60</v>
      </c>
      <c r="AU16" s="43" t="str">
        <f>IF(AS16&gt;=9.99,"Admis","Ajourné")</f>
        <v>Admis</v>
      </c>
      <c r="AV16" s="18"/>
      <c r="AW16" s="18"/>
      <c r="AX16" s="18"/>
    </row>
    <row r="17" spans="1:50" ht="15">
      <c r="A17" s="8">
        <v>9</v>
      </c>
      <c r="B17" s="8" t="s">
        <v>156</v>
      </c>
      <c r="C17" s="8" t="s">
        <v>150</v>
      </c>
      <c r="D17" s="8" t="s">
        <v>157</v>
      </c>
      <c r="E17" s="9" t="s">
        <v>158</v>
      </c>
      <c r="F17" s="45">
        <f>IF(VALUE(E17)&gt;=10,18,SUM(IF(VALUE(G17)&gt;=10,4,0),IF(VALUE(H17)&gt;=10,4,0),IF(VALUE(I17)&gt;=10,5,0),IF(VALUE(J17)&gt;=10,5,0)))</f>
        <v>18</v>
      </c>
      <c r="G17" s="8" t="s">
        <v>63</v>
      </c>
      <c r="H17" s="8" t="s">
        <v>159</v>
      </c>
      <c r="I17" s="8" t="s">
        <v>40</v>
      </c>
      <c r="J17" s="8" t="s">
        <v>71</v>
      </c>
      <c r="K17" s="9" t="s">
        <v>43</v>
      </c>
      <c r="L17" s="45">
        <f>IF(VALUE(K17)&gt;=10,2,0)</f>
        <v>2</v>
      </c>
      <c r="M17" s="8" t="s">
        <v>43</v>
      </c>
      <c r="N17" s="9" t="s">
        <v>160</v>
      </c>
      <c r="O17" s="45">
        <f>IF(VALUE(N17)&gt;=10,8,SUM(IF(VALUE(P17)&gt;=10,3,0),IF(VALUE(Q17)&gt;=10,2,0),IF(VALUE(R17)&gt;=10,3,0)))</f>
        <v>8</v>
      </c>
      <c r="P17" s="8" t="s">
        <v>39</v>
      </c>
      <c r="Q17" s="8" t="s">
        <v>161</v>
      </c>
      <c r="R17" s="8" t="s">
        <v>76</v>
      </c>
      <c r="S17" s="9" t="s">
        <v>134</v>
      </c>
      <c r="T17" s="45">
        <f>IF(VALUE(S17)&gt;=10,2,SUM(IF(VALUE(U17)&gt;=10,1,0),IF(VALUE(V17)&gt;=10,1,0)))</f>
        <v>2</v>
      </c>
      <c r="U17" s="8" t="s">
        <v>45</v>
      </c>
      <c r="V17" s="8" t="s">
        <v>40</v>
      </c>
      <c r="W17" s="10">
        <f>((E17*18)+(K17*2)+(N17*8)+(S17*2))/30</f>
        <v>11.120000000000001</v>
      </c>
      <c r="X17" s="46">
        <f>IF(W17&gt;=10,30,F17+L17+O17+T17)</f>
        <v>30</v>
      </c>
      <c r="Y17" s="9" t="s">
        <v>162</v>
      </c>
      <c r="Z17" s="45">
        <f>IF(VALUE(Y17)&gt;=10,18,SUM(IF(VALUE(AA17)&gt;=10,4,0),IF(VALUE(AB17)&gt;=10,4,0),IF(VALUE(AC17)&gt;=10,5,0),IF(VALUE(AD17)&gt;=10,5,0)))</f>
        <v>18</v>
      </c>
      <c r="AA17" s="8" t="s">
        <v>81</v>
      </c>
      <c r="AB17" s="8" t="s">
        <v>63</v>
      </c>
      <c r="AC17" s="8" t="s">
        <v>98</v>
      </c>
      <c r="AD17" s="8" t="s">
        <v>62</v>
      </c>
      <c r="AE17" s="9" t="s">
        <v>50</v>
      </c>
      <c r="AF17" s="45">
        <f>IF(VALUE(AE17)&gt;=10,2,0)</f>
        <v>0</v>
      </c>
      <c r="AG17" s="8" t="s">
        <v>50</v>
      </c>
      <c r="AH17" s="9" t="s">
        <v>161</v>
      </c>
      <c r="AI17" s="45">
        <f>IF(VALUE(AH17)&gt;=10,8,SUM(IF(VALUE(AJ17)&gt;=10,3,0),IF(VALUE(AK17)&gt;=10,2,0),IF(VALUE(AL17)&gt;=10,3,0)))</f>
        <v>2</v>
      </c>
      <c r="AJ17" s="8" t="s">
        <v>153</v>
      </c>
      <c r="AK17" s="8" t="s">
        <v>59</v>
      </c>
      <c r="AL17" s="8" t="s">
        <v>153</v>
      </c>
      <c r="AM17" s="9" t="s">
        <v>84</v>
      </c>
      <c r="AN17" s="45">
        <f>IF(VALUE(AM17)&gt;=10,2,SUM(IF(VALUE(AO17)&gt;=10,1,0),IF(VALUE(AP17)&gt;=10,1,0)))</f>
        <v>0</v>
      </c>
      <c r="AO17" s="8" t="s">
        <v>98</v>
      </c>
      <c r="AP17" s="8" t="s">
        <v>50</v>
      </c>
      <c r="AQ17" s="10">
        <f>((Y17*18)+(AE17*2)+(AH17*8)+(AM17*2))/30</f>
        <v>9.182</v>
      </c>
      <c r="AR17" s="46">
        <f>IF(AQ17&gt;=10,30,Z17+AF17+AI17+AN17)</f>
        <v>20</v>
      </c>
      <c r="AS17" s="11">
        <f>(AQ17+W17)/2</f>
        <v>10.151</v>
      </c>
      <c r="AT17" s="47">
        <f>IF(AS17&gt;=9.99,60,AR17+X17)</f>
        <v>60</v>
      </c>
      <c r="AU17" s="43" t="str">
        <f>IF(AS17&gt;=9.99,"Admis","Ajourné")</f>
        <v>Admis</v>
      </c>
      <c r="AV17" s="18"/>
      <c r="AW17" s="18"/>
      <c r="AX17" s="18"/>
    </row>
    <row r="18" spans="1:50" ht="15">
      <c r="A18" s="8">
        <v>10</v>
      </c>
      <c r="B18" s="8" t="s">
        <v>163</v>
      </c>
      <c r="C18" s="8" t="s">
        <v>164</v>
      </c>
      <c r="D18" s="8" t="s">
        <v>165</v>
      </c>
      <c r="E18" s="9" t="s">
        <v>166</v>
      </c>
      <c r="F18" s="45">
        <f>IF(VALUE(E18)&gt;=10,18,SUM(IF(VALUE(G18)&gt;=10,4,0),IF(VALUE(H18)&gt;=10,4,0),IF(VALUE(I18)&gt;=10,5,0),IF(VALUE(J18)&gt;=10,5,0)))</f>
        <v>18</v>
      </c>
      <c r="G18" s="8" t="s">
        <v>58</v>
      </c>
      <c r="H18" s="8" t="s">
        <v>39</v>
      </c>
      <c r="I18" s="8" t="s">
        <v>39</v>
      </c>
      <c r="J18" s="8" t="s">
        <v>36</v>
      </c>
      <c r="K18" s="9" t="s">
        <v>43</v>
      </c>
      <c r="L18" s="45">
        <f>IF(VALUE(K18)&gt;=10,2,0)</f>
        <v>2</v>
      </c>
      <c r="M18" s="8" t="s">
        <v>43</v>
      </c>
      <c r="N18" s="9" t="s">
        <v>167</v>
      </c>
      <c r="O18" s="45">
        <f>IF(VALUE(N18)&gt;=10,8,SUM(IF(VALUE(P18)&gt;=10,3,0),IF(VALUE(Q18)&gt;=10,2,0),IF(VALUE(R18)&gt;=10,3,0)))</f>
        <v>3</v>
      </c>
      <c r="P18" s="8" t="s">
        <v>39</v>
      </c>
      <c r="Q18" s="8" t="s">
        <v>97</v>
      </c>
      <c r="R18" s="8" t="s">
        <v>98</v>
      </c>
      <c r="S18" s="9" t="s">
        <v>168</v>
      </c>
      <c r="T18" s="45">
        <f>IF(VALUE(S18)&gt;=10,2,SUM(IF(VALUE(U18)&gt;=10,1,0),IF(VALUE(V18)&gt;=10,1,0)))</f>
        <v>2</v>
      </c>
      <c r="U18" s="8" t="s">
        <v>45</v>
      </c>
      <c r="V18" s="8" t="s">
        <v>60</v>
      </c>
      <c r="W18" s="10">
        <f>((E18*18)+(K18*2)+(N18*8)+(S18*2))/30</f>
        <v>9.918</v>
      </c>
      <c r="X18" s="46">
        <f>IF(W18&gt;=10,30,F18+L18+O18+T18)</f>
        <v>25</v>
      </c>
      <c r="Y18" s="9" t="s">
        <v>169</v>
      </c>
      <c r="Z18" s="45">
        <f>IF(VALUE(Y18)&gt;=10,18,SUM(IF(VALUE(AA18)&gt;=10,4,0),IF(VALUE(AB18)&gt;=10,4,0),IF(VALUE(AC18)&gt;=10,5,0),IF(VALUE(AD18)&gt;=10,5,0)))</f>
        <v>18</v>
      </c>
      <c r="AA18" s="8" t="s">
        <v>40</v>
      </c>
      <c r="AB18" s="8" t="s">
        <v>39</v>
      </c>
      <c r="AC18" s="8" t="s">
        <v>40</v>
      </c>
      <c r="AD18" s="8" t="s">
        <v>81</v>
      </c>
      <c r="AE18" s="9" t="s">
        <v>59</v>
      </c>
      <c r="AF18" s="45">
        <f>IF(VALUE(AE18)&gt;=10,2,0)</f>
        <v>2</v>
      </c>
      <c r="AG18" s="8" t="s">
        <v>59</v>
      </c>
      <c r="AH18" s="9" t="s">
        <v>86</v>
      </c>
      <c r="AI18" s="45">
        <f>IF(VALUE(AH18)&gt;=10,8,SUM(IF(VALUE(AJ18)&gt;=10,3,0),IF(VALUE(AK18)&gt;=10,2,0),IF(VALUE(AL18)&gt;=10,3,0)))</f>
        <v>6</v>
      </c>
      <c r="AJ18" s="8" t="s">
        <v>39</v>
      </c>
      <c r="AK18" s="8" t="s">
        <v>98</v>
      </c>
      <c r="AL18" s="8" t="s">
        <v>39</v>
      </c>
      <c r="AM18" s="9" t="s">
        <v>170</v>
      </c>
      <c r="AN18" s="45">
        <f>IF(VALUE(AM18)&gt;=10,2,SUM(IF(VALUE(AO18)&gt;=10,1,0),IF(VALUE(AP18)&gt;=10,1,0)))</f>
        <v>2</v>
      </c>
      <c r="AO18" s="8" t="s">
        <v>89</v>
      </c>
      <c r="AP18" s="8" t="s">
        <v>42</v>
      </c>
      <c r="AQ18" s="10">
        <f>((Y18*18)+(AE18*2)+(AH18*8)+(AM18*2))/30</f>
        <v>10.732</v>
      </c>
      <c r="AR18" s="46">
        <f>IF(AQ18&gt;=10,30,Z18+AF18+AI18+AN18)</f>
        <v>30</v>
      </c>
      <c r="AS18" s="11">
        <f>(AQ18+W18)/2</f>
        <v>10.325</v>
      </c>
      <c r="AT18" s="47">
        <f>IF(AS18&gt;=9.99,60,AR18+X18)</f>
        <v>60</v>
      </c>
      <c r="AU18" s="43" t="str">
        <f>IF(AS18&gt;=9.99,"Admis","Ajourné")</f>
        <v>Admis</v>
      </c>
      <c r="AV18" s="18"/>
      <c r="AW18" s="18"/>
      <c r="AX18" s="18"/>
    </row>
    <row r="19" spans="1:50" ht="15">
      <c r="A19" s="8">
        <v>11</v>
      </c>
      <c r="B19" s="8" t="s">
        <v>172</v>
      </c>
      <c r="C19" s="8" t="s">
        <v>173</v>
      </c>
      <c r="D19" s="8" t="s">
        <v>174</v>
      </c>
      <c r="E19" s="9" t="s">
        <v>175</v>
      </c>
      <c r="F19" s="45">
        <f>IF(VALUE(E19)&gt;=10,18,SUM(IF(VALUE(G19)&gt;=10,4,0),IF(VALUE(H19)&gt;=10,4,0),IF(VALUE(I19)&gt;=10,5,0),IF(VALUE(J19)&gt;=10,5,0)))</f>
        <v>18</v>
      </c>
      <c r="G19" s="8" t="s">
        <v>49</v>
      </c>
      <c r="H19" s="8" t="s">
        <v>63</v>
      </c>
      <c r="I19" s="8" t="s">
        <v>39</v>
      </c>
      <c r="J19" s="8" t="s">
        <v>176</v>
      </c>
      <c r="K19" s="9" t="s">
        <v>59</v>
      </c>
      <c r="L19" s="45">
        <f>IF(VALUE(K19)&gt;=10,2,0)</f>
        <v>2</v>
      </c>
      <c r="M19" s="8" t="s">
        <v>59</v>
      </c>
      <c r="N19" s="9" t="s">
        <v>43</v>
      </c>
      <c r="O19" s="45">
        <f>IF(VALUE(N19)&gt;=10,8,SUM(IF(VALUE(P19)&gt;=10,3,0),IF(VALUE(Q19)&gt;=10,2,0),IF(VALUE(R19)&gt;=10,3,0)))</f>
        <v>8</v>
      </c>
      <c r="P19" s="8" t="s">
        <v>40</v>
      </c>
      <c r="Q19" s="8" t="s">
        <v>64</v>
      </c>
      <c r="R19" s="8" t="s">
        <v>39</v>
      </c>
      <c r="S19" s="9" t="s">
        <v>43</v>
      </c>
      <c r="T19" s="45">
        <f>IF(VALUE(S19)&gt;=10,2,SUM(IF(VALUE(U19)&gt;=10,1,0),IF(VALUE(V19)&gt;=10,1,0)))</f>
        <v>2</v>
      </c>
      <c r="U19" s="8" t="s">
        <v>82</v>
      </c>
      <c r="V19" s="8" t="s">
        <v>39</v>
      </c>
      <c r="W19" s="10">
        <f>((E19*18)+(K19*2)+(N19*8)+(S19*2))/30</f>
        <v>11.363333333333333</v>
      </c>
      <c r="X19" s="46">
        <f>IF(W19&gt;=10,30,F19+L19+O19+T19)</f>
        <v>30</v>
      </c>
      <c r="Y19" s="9" t="s">
        <v>177</v>
      </c>
      <c r="Z19" s="45">
        <f>IF(VALUE(Y19)&gt;=10,18,SUM(IF(VALUE(AA19)&gt;=10,4,0),IF(VALUE(AB19)&gt;=10,4,0),IF(VALUE(AC19)&gt;=10,5,0),IF(VALUE(AD19)&gt;=10,5,0)))</f>
        <v>0</v>
      </c>
      <c r="AA19" s="8" t="s">
        <v>37</v>
      </c>
      <c r="AB19" s="8" t="s">
        <v>53</v>
      </c>
      <c r="AC19" s="8" t="s">
        <v>98</v>
      </c>
      <c r="AD19" s="8" t="s">
        <v>100</v>
      </c>
      <c r="AE19" s="9" t="s">
        <v>39</v>
      </c>
      <c r="AF19" s="45">
        <f>IF(VALUE(AE19)&gt;=10,2,0)</f>
        <v>2</v>
      </c>
      <c r="AG19" s="8" t="s">
        <v>39</v>
      </c>
      <c r="AH19" s="9" t="s">
        <v>178</v>
      </c>
      <c r="AI19" s="45">
        <f>IF(VALUE(AH19)&gt;=10,8,SUM(IF(VALUE(AJ19)&gt;=10,3,0),IF(VALUE(AK19)&gt;=10,2,0),IF(VALUE(AL19)&gt;=10,3,0)))</f>
        <v>2</v>
      </c>
      <c r="AJ19" s="8" t="s">
        <v>98</v>
      </c>
      <c r="AK19" s="8" t="s">
        <v>42</v>
      </c>
      <c r="AL19" s="8" t="s">
        <v>153</v>
      </c>
      <c r="AM19" s="9" t="s">
        <v>179</v>
      </c>
      <c r="AN19" s="45">
        <f>IF(VALUE(AM19)&gt;=10,2,SUM(IF(VALUE(AO19)&gt;=10,1,0),IF(VALUE(AP19)&gt;=10,1,0)))</f>
        <v>2</v>
      </c>
      <c r="AO19" s="8" t="s">
        <v>180</v>
      </c>
      <c r="AP19" s="8" t="s">
        <v>38</v>
      </c>
      <c r="AQ19" s="10">
        <f>((Y19*18)+(AE19*2)+(AH19*8)+(AM19*2))/30</f>
        <v>8.765333333333333</v>
      </c>
      <c r="AR19" s="46">
        <f>IF(AQ19&gt;=10,30,Z19+AF19+AI19+AN19)</f>
        <v>6</v>
      </c>
      <c r="AS19" s="11">
        <f>(AQ19+W19)/2</f>
        <v>10.064333333333334</v>
      </c>
      <c r="AT19" s="47">
        <f>IF(AS19&gt;=9.99,60,AR19+X19)</f>
        <v>60</v>
      </c>
      <c r="AU19" s="43" t="str">
        <f>IF(AS19&gt;=9.99,"Admis","Ajourné")</f>
        <v>Admis</v>
      </c>
      <c r="AV19" s="18"/>
      <c r="AW19" s="18"/>
      <c r="AX19" s="18"/>
    </row>
    <row r="20" spans="1:50" ht="15">
      <c r="A20" s="8">
        <v>12</v>
      </c>
      <c r="B20" s="8" t="s">
        <v>186</v>
      </c>
      <c r="C20" s="8" t="s">
        <v>187</v>
      </c>
      <c r="D20" s="8" t="s">
        <v>188</v>
      </c>
      <c r="E20" s="9" t="s">
        <v>50</v>
      </c>
      <c r="F20" s="45">
        <f>IF(VALUE(E20)&gt;=10,18,SUM(IF(VALUE(G20)&gt;=10,4,0),IF(VALUE(H20)&gt;=10,4,0),IF(VALUE(I20)&gt;=10,5,0),IF(VALUE(J20)&gt;=10,5,0)))</f>
        <v>4</v>
      </c>
      <c r="G20" s="8" t="s">
        <v>50</v>
      </c>
      <c r="H20" s="8" t="s">
        <v>63</v>
      </c>
      <c r="I20" s="8" t="s">
        <v>53</v>
      </c>
      <c r="J20" s="8" t="s">
        <v>36</v>
      </c>
      <c r="K20" s="9" t="s">
        <v>40</v>
      </c>
      <c r="L20" s="45">
        <f>IF(VALUE(K20)&gt;=10,2,0)</f>
        <v>2</v>
      </c>
      <c r="M20" s="8" t="s">
        <v>40</v>
      </c>
      <c r="N20" s="9" t="s">
        <v>123</v>
      </c>
      <c r="O20" s="45">
        <f>IF(VALUE(N20)&gt;=10,8,SUM(IF(VALUE(P20)&gt;=10,3,0),IF(VALUE(Q20)&gt;=10,2,0),IF(VALUE(R20)&gt;=10,3,0)))</f>
        <v>2</v>
      </c>
      <c r="P20" s="8" t="s">
        <v>153</v>
      </c>
      <c r="Q20" s="8" t="s">
        <v>56</v>
      </c>
      <c r="R20" s="8" t="s">
        <v>98</v>
      </c>
      <c r="S20" s="9" t="s">
        <v>39</v>
      </c>
      <c r="T20" s="45">
        <f>IF(VALUE(S20)&gt;=10,2,SUM(IF(VALUE(U20)&gt;=10,1,0),IF(VALUE(V20)&gt;=10,1,0)))</f>
        <v>2</v>
      </c>
      <c r="U20" s="8" t="s">
        <v>98</v>
      </c>
      <c r="V20" s="8" t="s">
        <v>43</v>
      </c>
      <c r="W20" s="10">
        <f>((E20*18)+(K20*2)+(N20*8)+(S20*2))/30</f>
        <v>9</v>
      </c>
      <c r="X20" s="46">
        <f>IF(W20&gt;=10,30,F20+L20+O20+T20)</f>
        <v>10</v>
      </c>
      <c r="Y20" s="9" t="s">
        <v>189</v>
      </c>
      <c r="Z20" s="45">
        <f>IF(VALUE(Y20)&gt;=10,18,SUM(IF(VALUE(AA20)&gt;=10,4,0),IF(VALUE(AB20)&gt;=10,4,0),IF(VALUE(AC20)&gt;=10,5,0),IF(VALUE(AD20)&gt;=10,5,0)))</f>
        <v>10</v>
      </c>
      <c r="AA20" s="8" t="s">
        <v>53</v>
      </c>
      <c r="AB20" s="8" t="s">
        <v>121</v>
      </c>
      <c r="AC20" s="8" t="s">
        <v>40</v>
      </c>
      <c r="AD20" s="8" t="s">
        <v>39</v>
      </c>
      <c r="AE20" s="9" t="s">
        <v>53</v>
      </c>
      <c r="AF20" s="45">
        <f>IF(VALUE(AE20)&gt;=10,2,0)</f>
        <v>0</v>
      </c>
      <c r="AG20" s="8" t="s">
        <v>53</v>
      </c>
      <c r="AH20" s="9" t="s">
        <v>54</v>
      </c>
      <c r="AI20" s="45">
        <f>IF(VALUE(AH20)&gt;=10,8,SUM(IF(VALUE(AJ20)&gt;=10,3,0),IF(VALUE(AK20)&gt;=10,2,0),IF(VALUE(AL20)&gt;=10,3,0)))</f>
        <v>2</v>
      </c>
      <c r="AJ20" s="8" t="s">
        <v>98</v>
      </c>
      <c r="AK20" s="8" t="s">
        <v>60</v>
      </c>
      <c r="AL20" s="8" t="s">
        <v>153</v>
      </c>
      <c r="AM20" s="9" t="s">
        <v>190</v>
      </c>
      <c r="AN20" s="45">
        <f>IF(VALUE(AM20)&gt;=10,2,SUM(IF(VALUE(AO20)&gt;=10,1,0),IF(VALUE(AP20)&gt;=10,1,0)))</f>
        <v>2</v>
      </c>
      <c r="AO20" s="8" t="s">
        <v>167</v>
      </c>
      <c r="AP20" s="8" t="s">
        <v>43</v>
      </c>
      <c r="AQ20" s="10">
        <f>((Y20*18)+(AE20*2)+(AH20*8)+(AM20*2))/30</f>
        <v>9.362</v>
      </c>
      <c r="AR20" s="46">
        <f>IF(AQ20&gt;=10,30,Z20+AF20+AI20+AN20)</f>
        <v>14</v>
      </c>
      <c r="AS20" s="11">
        <f>(AQ20+W20)/2</f>
        <v>9.181000000000001</v>
      </c>
      <c r="AT20" s="47">
        <f>IF(AS20&gt;=9.99,60,AR20+X20)</f>
        <v>24</v>
      </c>
      <c r="AU20" s="43" t="str">
        <f>IF(AS20&gt;=9.99,"Admis","Ajourné")</f>
        <v>Ajourné</v>
      </c>
      <c r="AV20" s="18"/>
      <c r="AW20" s="18"/>
      <c r="AX20" s="18"/>
    </row>
    <row r="21" spans="1:50" ht="15">
      <c r="A21" s="8">
        <v>13</v>
      </c>
      <c r="B21" s="8" t="s">
        <v>191</v>
      </c>
      <c r="C21" s="8" t="s">
        <v>192</v>
      </c>
      <c r="D21" s="8" t="s">
        <v>193</v>
      </c>
      <c r="E21" s="9" t="s">
        <v>56</v>
      </c>
      <c r="F21" s="45">
        <f>IF(VALUE(E21)&gt;=10,18,SUM(IF(VALUE(G21)&gt;=10,4,0),IF(VALUE(H21)&gt;=10,4,0),IF(VALUE(I21)&gt;=10,5,0),IF(VALUE(J21)&gt;=10,5,0)))</f>
        <v>18</v>
      </c>
      <c r="G21" s="8" t="s">
        <v>159</v>
      </c>
      <c r="H21" s="8" t="s">
        <v>63</v>
      </c>
      <c r="I21" s="8" t="s">
        <v>59</v>
      </c>
      <c r="J21" s="8" t="s">
        <v>43</v>
      </c>
      <c r="K21" s="9" t="s">
        <v>43</v>
      </c>
      <c r="L21" s="45">
        <f>IF(VALUE(K21)&gt;=10,2,0)</f>
        <v>2</v>
      </c>
      <c r="M21" s="8" t="s">
        <v>43</v>
      </c>
      <c r="N21" s="9" t="s">
        <v>194</v>
      </c>
      <c r="O21" s="45">
        <f>IF(VALUE(N21)&gt;=10,8,SUM(IF(VALUE(P21)&gt;=10,3,0),IF(VALUE(Q21)&gt;=10,2,0),IF(VALUE(R21)&gt;=10,3,0)))</f>
        <v>8</v>
      </c>
      <c r="P21" s="8" t="s">
        <v>40</v>
      </c>
      <c r="Q21" s="8" t="s">
        <v>43</v>
      </c>
      <c r="R21" s="8" t="s">
        <v>45</v>
      </c>
      <c r="S21" s="9" t="s">
        <v>59</v>
      </c>
      <c r="T21" s="45">
        <f>IF(VALUE(S21)&gt;=10,2,SUM(IF(VALUE(U21)&gt;=10,1,0),IF(VALUE(V21)&gt;=10,1,0)))</f>
        <v>2</v>
      </c>
      <c r="U21" s="8" t="s">
        <v>50</v>
      </c>
      <c r="V21" s="8" t="s">
        <v>40</v>
      </c>
      <c r="W21" s="10">
        <f>((E21*18)+(K21*2)+(N21*8)+(S21*2))/30</f>
        <v>11.283999999999999</v>
      </c>
      <c r="X21" s="46">
        <f>IF(W21&gt;=10,30,F21+L21+O21+T21)</f>
        <v>30</v>
      </c>
      <c r="Y21" s="9" t="s">
        <v>195</v>
      </c>
      <c r="Z21" s="45">
        <f>IF(VALUE(Y21)&gt;=10,18,SUM(IF(VALUE(AA21)&gt;=10,4,0),IF(VALUE(AB21)&gt;=10,4,0),IF(VALUE(AC21)&gt;=10,5,0),IF(VALUE(AD21)&gt;=10,5,0)))</f>
        <v>18</v>
      </c>
      <c r="AA21" s="8" t="s">
        <v>121</v>
      </c>
      <c r="AB21" s="8" t="s">
        <v>49</v>
      </c>
      <c r="AC21" s="8" t="s">
        <v>59</v>
      </c>
      <c r="AD21" s="8" t="s">
        <v>38</v>
      </c>
      <c r="AE21" s="9" t="s">
        <v>43</v>
      </c>
      <c r="AF21" s="45">
        <f>IF(VALUE(AE21)&gt;=10,2,0)</f>
        <v>2</v>
      </c>
      <c r="AG21" s="8" t="s">
        <v>43</v>
      </c>
      <c r="AH21" s="9" t="s">
        <v>87</v>
      </c>
      <c r="AI21" s="45">
        <f>IF(VALUE(AH21)&gt;=10,8,SUM(IF(VALUE(AJ21)&gt;=10,3,0),IF(VALUE(AK21)&gt;=10,2,0),IF(VALUE(AL21)&gt;=10,3,0)))</f>
        <v>8</v>
      </c>
      <c r="AJ21" s="8" t="s">
        <v>50</v>
      </c>
      <c r="AK21" s="8" t="s">
        <v>42</v>
      </c>
      <c r="AL21" s="8" t="s">
        <v>39</v>
      </c>
      <c r="AM21" s="9" t="s">
        <v>72</v>
      </c>
      <c r="AN21" s="45">
        <f>IF(VALUE(AM21)&gt;=10,2,SUM(IF(VALUE(AO21)&gt;=10,1,0),IF(VALUE(AP21)&gt;=10,1,0)))</f>
        <v>2</v>
      </c>
      <c r="AO21" s="8" t="s">
        <v>59</v>
      </c>
      <c r="AP21" s="8" t="s">
        <v>38</v>
      </c>
      <c r="AQ21" s="10">
        <f>((Y21*18)+(AE21*2)+(AH21*8)+(AM21*2))/30</f>
        <v>10.734</v>
      </c>
      <c r="AR21" s="46">
        <f>IF(AQ21&gt;=10,30,Z21+AF21+AI21+AN21)</f>
        <v>30</v>
      </c>
      <c r="AS21" s="11">
        <f>(AQ21+W21)/2</f>
        <v>11.009</v>
      </c>
      <c r="AT21" s="47">
        <f>IF(AS21&gt;=9.99,60,AR21+X21)</f>
        <v>60</v>
      </c>
      <c r="AU21" s="43" t="str">
        <f>IF(AS21&gt;=9.99,"Admis","Ajourné")</f>
        <v>Admis</v>
      </c>
      <c r="AV21" s="18"/>
      <c r="AW21" s="18"/>
      <c r="AX21" s="18"/>
    </row>
    <row r="22" spans="1:50" ht="15">
      <c r="A22" s="8">
        <v>14</v>
      </c>
      <c r="B22" s="8" t="s">
        <v>196</v>
      </c>
      <c r="C22" s="8" t="s">
        <v>197</v>
      </c>
      <c r="D22" s="8" t="s">
        <v>198</v>
      </c>
      <c r="E22" s="9" t="s">
        <v>199</v>
      </c>
      <c r="F22" s="45">
        <f>IF(VALUE(E22)&gt;=10,18,SUM(IF(VALUE(G22)&gt;=10,4,0),IF(VALUE(H22)&gt;=10,4,0),IF(VALUE(I22)&gt;=10,5,0),IF(VALUE(J22)&gt;=10,5,0)))</f>
        <v>18</v>
      </c>
      <c r="G22" s="8" t="s">
        <v>121</v>
      </c>
      <c r="H22" s="8" t="s">
        <v>63</v>
      </c>
      <c r="I22" s="8" t="s">
        <v>43</v>
      </c>
      <c r="J22" s="8" t="s">
        <v>200</v>
      </c>
      <c r="K22" s="9" t="s">
        <v>40</v>
      </c>
      <c r="L22" s="45">
        <f>IF(VALUE(K22)&gt;=10,2,0)</f>
        <v>2</v>
      </c>
      <c r="M22" s="8" t="s">
        <v>40</v>
      </c>
      <c r="N22" s="9" t="s">
        <v>51</v>
      </c>
      <c r="O22" s="45">
        <f>IF(VALUE(N22)&gt;=10,8,SUM(IF(VALUE(P22)&gt;=10,3,0),IF(VALUE(Q22)&gt;=10,2,0),IF(VALUE(R22)&gt;=10,3,0)))</f>
        <v>8</v>
      </c>
      <c r="P22" s="8" t="s">
        <v>43</v>
      </c>
      <c r="Q22" s="8" t="s">
        <v>64</v>
      </c>
      <c r="R22" s="8" t="s">
        <v>98</v>
      </c>
      <c r="S22" s="9" t="s">
        <v>50</v>
      </c>
      <c r="T22" s="45">
        <f>IF(VALUE(S22)&gt;=10,2,SUM(IF(VALUE(U22)&gt;=10,1,0),IF(VALUE(V22)&gt;=10,1,0)))</f>
        <v>0</v>
      </c>
      <c r="U22" s="8" t="s">
        <v>86</v>
      </c>
      <c r="V22" s="8" t="s">
        <v>84</v>
      </c>
      <c r="W22" s="10">
        <f>((E22*18)+(K22*2)+(N22*8)+(S22*2))/30</f>
        <v>11.226</v>
      </c>
      <c r="X22" s="46">
        <f>IF(W22&gt;=10,30,F22+L22+O22+T22)</f>
        <v>30</v>
      </c>
      <c r="Y22" s="9" t="s">
        <v>201</v>
      </c>
      <c r="Z22" s="45">
        <f>IF(VALUE(Y22)&gt;=10,18,SUM(IF(VALUE(AA22)&gt;=10,4,0),IF(VALUE(AB22)&gt;=10,4,0),IF(VALUE(AC22)&gt;=10,5,0),IF(VALUE(AD22)&gt;=10,5,0)))</f>
        <v>18</v>
      </c>
      <c r="AA22" s="8" t="s">
        <v>39</v>
      </c>
      <c r="AB22" s="8" t="s">
        <v>71</v>
      </c>
      <c r="AC22" s="8" t="s">
        <v>39</v>
      </c>
      <c r="AD22" s="8" t="s">
        <v>202</v>
      </c>
      <c r="AE22" s="9" t="s">
        <v>98</v>
      </c>
      <c r="AF22" s="45">
        <f>IF(VALUE(AE22)&gt;=10,2,0)</f>
        <v>0</v>
      </c>
      <c r="AG22" s="8" t="s">
        <v>98</v>
      </c>
      <c r="AH22" s="9" t="s">
        <v>101</v>
      </c>
      <c r="AI22" s="45">
        <f>IF(VALUE(AH22)&gt;=10,8,SUM(IF(VALUE(AJ22)&gt;=10,3,0),IF(VALUE(AK22)&gt;=10,2,0),IF(VALUE(AL22)&gt;=10,3,0)))</f>
        <v>2</v>
      </c>
      <c r="AJ22" s="8" t="s">
        <v>50</v>
      </c>
      <c r="AK22" s="8" t="s">
        <v>64</v>
      </c>
      <c r="AL22" s="8" t="s">
        <v>53</v>
      </c>
      <c r="AM22" s="9" t="s">
        <v>89</v>
      </c>
      <c r="AN22" s="45">
        <f>IF(VALUE(AM22)&gt;=10,2,SUM(IF(VALUE(AO22)&gt;=10,1,0),IF(VALUE(AP22)&gt;=10,1,0)))</f>
        <v>1</v>
      </c>
      <c r="AO22" s="8" t="s">
        <v>43</v>
      </c>
      <c r="AP22" s="8" t="s">
        <v>161</v>
      </c>
      <c r="AQ22" s="10">
        <f>((Y22*18)+(AE22*2)+(AH22*8)+(AM22*2))/30</f>
        <v>10.641333333333334</v>
      </c>
      <c r="AR22" s="46">
        <f>IF(AQ22&gt;=10,30,Z22+AF22+AI22+AN22)</f>
        <v>30</v>
      </c>
      <c r="AS22" s="11">
        <f>(AQ22+W22)/2</f>
        <v>10.933666666666667</v>
      </c>
      <c r="AT22" s="47">
        <f>IF(AS22&gt;=9.99,60,AR22+X22)</f>
        <v>60</v>
      </c>
      <c r="AU22" s="43" t="str">
        <f>IF(AS22&gt;=9.99,"Admis","Ajourné")</f>
        <v>Admis</v>
      </c>
      <c r="AV22" s="18"/>
      <c r="AW22" s="18"/>
      <c r="AX22" s="18"/>
    </row>
    <row r="23" spans="1:50" ht="15">
      <c r="A23" s="8">
        <v>15</v>
      </c>
      <c r="B23" s="8" t="s">
        <v>210</v>
      </c>
      <c r="C23" s="8" t="s">
        <v>211</v>
      </c>
      <c r="D23" s="8" t="s">
        <v>212</v>
      </c>
      <c r="E23" s="9" t="s">
        <v>213</v>
      </c>
      <c r="F23" s="45">
        <f>IF(VALUE(E23)&gt;=10,18,SUM(IF(VALUE(G23)&gt;=10,4,0),IF(VALUE(H23)&gt;=10,4,0),IF(VALUE(I23)&gt;=10,5,0),IF(VALUE(J23)&gt;=10,5,0)))</f>
        <v>18</v>
      </c>
      <c r="G23" s="8" t="s">
        <v>39</v>
      </c>
      <c r="H23" s="8" t="s">
        <v>43</v>
      </c>
      <c r="I23" s="8" t="s">
        <v>38</v>
      </c>
      <c r="J23" s="8" t="s">
        <v>159</v>
      </c>
      <c r="K23" s="9" t="s">
        <v>39</v>
      </c>
      <c r="L23" s="45">
        <f>IF(VALUE(K23)&gt;=10,2,0)</f>
        <v>2</v>
      </c>
      <c r="M23" s="8" t="s">
        <v>39</v>
      </c>
      <c r="N23" s="9" t="s">
        <v>177</v>
      </c>
      <c r="O23" s="45">
        <f>IF(VALUE(N23)&gt;=10,8,SUM(IF(VALUE(P23)&gt;=10,3,0),IF(VALUE(Q23)&gt;=10,2,0),IF(VALUE(R23)&gt;=10,3,0)))</f>
        <v>5</v>
      </c>
      <c r="P23" s="8" t="s">
        <v>39</v>
      </c>
      <c r="Q23" s="8" t="s">
        <v>56</v>
      </c>
      <c r="R23" s="8" t="s">
        <v>102</v>
      </c>
      <c r="S23" s="9" t="s">
        <v>38</v>
      </c>
      <c r="T23" s="45">
        <f>IF(VALUE(S23)&gt;=10,2,SUM(IF(VALUE(U23)&gt;=10,1,0),IF(VALUE(V23)&gt;=10,1,0)))</f>
        <v>2</v>
      </c>
      <c r="U23" s="8" t="s">
        <v>84</v>
      </c>
      <c r="V23" s="8" t="s">
        <v>76</v>
      </c>
      <c r="W23" s="10">
        <f>((E23*18)+(K23*2)+(N23*8)+(S23*2))/30</f>
        <v>10.270000000000001</v>
      </c>
      <c r="X23" s="46">
        <f>IF(W23&gt;=10,30,F23+L23+O23+T23)</f>
        <v>30</v>
      </c>
      <c r="Y23" s="9" t="s">
        <v>167</v>
      </c>
      <c r="Z23" s="45">
        <f>IF(VALUE(Y23)&gt;=10,18,SUM(IF(VALUE(AA23)&gt;=10,4,0),IF(VALUE(AB23)&gt;=10,4,0),IF(VALUE(AC23)&gt;=10,5,0),IF(VALUE(AD23)&gt;=10,5,0)))</f>
        <v>5</v>
      </c>
      <c r="AA23" s="8" t="s">
        <v>53</v>
      </c>
      <c r="AB23" s="8" t="s">
        <v>121</v>
      </c>
      <c r="AC23" s="8" t="s">
        <v>53</v>
      </c>
      <c r="AD23" s="8" t="s">
        <v>214</v>
      </c>
      <c r="AE23" s="9" t="s">
        <v>39</v>
      </c>
      <c r="AF23" s="45">
        <f>IF(VALUE(AE23)&gt;=10,2,0)</f>
        <v>2</v>
      </c>
      <c r="AG23" s="8" t="s">
        <v>39</v>
      </c>
      <c r="AH23" s="9" t="s">
        <v>215</v>
      </c>
      <c r="AI23" s="45">
        <f>IF(VALUE(AH23)&gt;=10,8,SUM(IF(VALUE(AJ23)&gt;=10,3,0),IF(VALUE(AK23)&gt;=10,2,0),IF(VALUE(AL23)&gt;=10,3,0)))</f>
        <v>2</v>
      </c>
      <c r="AJ23" s="8" t="s">
        <v>153</v>
      </c>
      <c r="AK23" s="8" t="s">
        <v>42</v>
      </c>
      <c r="AL23" s="8" t="s">
        <v>216</v>
      </c>
      <c r="AM23" s="9" t="s">
        <v>167</v>
      </c>
      <c r="AN23" s="45">
        <f>IF(VALUE(AM23)&gt;=10,2,SUM(IF(VALUE(AO23)&gt;=10,1,0),IF(VALUE(AP23)&gt;=10,1,0)))</f>
        <v>0</v>
      </c>
      <c r="AO23" s="8" t="s">
        <v>98</v>
      </c>
      <c r="AP23" s="8" t="s">
        <v>84</v>
      </c>
      <c r="AQ23" s="10">
        <f>((Y23*18)+(AE23*2)+(AH23*8)+(AM23*2))/30</f>
        <v>8.084</v>
      </c>
      <c r="AR23" s="46">
        <f>IF(AQ23&gt;=10,30,Z23+AF23+AI23+AN23)</f>
        <v>9</v>
      </c>
      <c r="AS23" s="11">
        <f>(AQ23+W23)/2</f>
        <v>9.177</v>
      </c>
      <c r="AT23" s="47">
        <f>IF(AS23&gt;=9.99,60,AR23+X23)</f>
        <v>39</v>
      </c>
      <c r="AU23" s="43" t="str">
        <f>IF(AS23&gt;=9.99,"Admis","Ajourné")</f>
        <v>Ajourné</v>
      </c>
      <c r="AV23" s="18"/>
      <c r="AW23" s="18"/>
      <c r="AX23" s="18"/>
    </row>
    <row r="24" spans="1:50" ht="15">
      <c r="A24" s="8">
        <v>16</v>
      </c>
      <c r="B24" s="8" t="s">
        <v>217</v>
      </c>
      <c r="C24" s="8" t="s">
        <v>218</v>
      </c>
      <c r="D24" s="8" t="s">
        <v>219</v>
      </c>
      <c r="E24" s="9" t="s">
        <v>220</v>
      </c>
      <c r="F24" s="45">
        <f>IF(VALUE(E24)&gt;=10,18,SUM(IF(VALUE(G24)&gt;=10,4,0),IF(VALUE(H24)&gt;=10,4,0),IF(VALUE(I24)&gt;=10,5,0),IF(VALUE(J24)&gt;=10,5,0)))</f>
        <v>18</v>
      </c>
      <c r="G24" s="8" t="s">
        <v>58</v>
      </c>
      <c r="H24" s="8" t="s">
        <v>49</v>
      </c>
      <c r="I24" s="8" t="s">
        <v>82</v>
      </c>
      <c r="J24" s="8" t="s">
        <v>159</v>
      </c>
      <c r="K24" s="9" t="s">
        <v>82</v>
      </c>
      <c r="L24" s="45">
        <f>IF(VALUE(K24)&gt;=10,2,0)</f>
        <v>2</v>
      </c>
      <c r="M24" s="8" t="s">
        <v>82</v>
      </c>
      <c r="N24" s="9" t="s">
        <v>38</v>
      </c>
      <c r="O24" s="45">
        <f>IF(VALUE(N24)&gt;=10,8,SUM(IF(VALUE(P24)&gt;=10,3,0),IF(VALUE(Q24)&gt;=10,2,0),IF(VALUE(R24)&gt;=10,3,0)))</f>
        <v>8</v>
      </c>
      <c r="P24" s="8" t="s">
        <v>40</v>
      </c>
      <c r="Q24" s="8" t="s">
        <v>97</v>
      </c>
      <c r="R24" s="8" t="s">
        <v>59</v>
      </c>
      <c r="S24" s="9" t="s">
        <v>86</v>
      </c>
      <c r="T24" s="45">
        <f>IF(VALUE(S24)&gt;=10,2,SUM(IF(VALUE(U24)&gt;=10,1,0),IF(VALUE(V24)&gt;=10,1,0)))</f>
        <v>1</v>
      </c>
      <c r="U24" s="8" t="s">
        <v>50</v>
      </c>
      <c r="V24" s="8" t="s">
        <v>39</v>
      </c>
      <c r="W24" s="10">
        <f>((E24*18)+(K24*2)+(N24*8)+(S24*2))/30</f>
        <v>11.818666666666667</v>
      </c>
      <c r="X24" s="46">
        <f>IF(W24&gt;=10,30,F24+L24+O24+T24)</f>
        <v>30</v>
      </c>
      <c r="Y24" s="9" t="s">
        <v>221</v>
      </c>
      <c r="Z24" s="45">
        <f>IF(VALUE(Y24)&gt;=10,18,SUM(IF(VALUE(AA24)&gt;=10,4,0),IF(VALUE(AB24)&gt;=10,4,0),IF(VALUE(AC24)&gt;=10,5,0),IF(VALUE(AD24)&gt;=10,5,0)))</f>
        <v>18</v>
      </c>
      <c r="AA24" s="8" t="s">
        <v>58</v>
      </c>
      <c r="AB24" s="8" t="s">
        <v>58</v>
      </c>
      <c r="AC24" s="8" t="s">
        <v>43</v>
      </c>
      <c r="AD24" s="8" t="s">
        <v>222</v>
      </c>
      <c r="AE24" s="9" t="s">
        <v>43</v>
      </c>
      <c r="AF24" s="45">
        <f>IF(VALUE(AE24)&gt;=10,2,0)</f>
        <v>2</v>
      </c>
      <c r="AG24" s="8" t="s">
        <v>43</v>
      </c>
      <c r="AH24" s="9" t="s">
        <v>223</v>
      </c>
      <c r="AI24" s="45">
        <f>IF(VALUE(AH24)&gt;=10,8,SUM(IF(VALUE(AJ24)&gt;=10,3,0),IF(VALUE(AK24)&gt;=10,2,0),IF(VALUE(AL24)&gt;=10,3,0)))</f>
        <v>8</v>
      </c>
      <c r="AJ24" s="8" t="s">
        <v>60</v>
      </c>
      <c r="AK24" s="8" t="s">
        <v>128</v>
      </c>
      <c r="AL24" s="8" t="s">
        <v>138</v>
      </c>
      <c r="AM24" s="9" t="s">
        <v>134</v>
      </c>
      <c r="AN24" s="45">
        <f>IF(VALUE(AM24)&gt;=10,2,SUM(IF(VALUE(AO24)&gt;=10,1,0),IF(VALUE(AP24)&gt;=10,1,0)))</f>
        <v>2</v>
      </c>
      <c r="AO24" s="8" t="s">
        <v>86</v>
      </c>
      <c r="AP24" s="8" t="s">
        <v>59</v>
      </c>
      <c r="AQ24" s="10">
        <f>((Y24*18)+(AE24*2)+(AH24*8)+(AM24*2))/30</f>
        <v>10.65</v>
      </c>
      <c r="AR24" s="46">
        <f>IF(AQ24&gt;=10,30,Z24+AF24+AI24+AN24)</f>
        <v>30</v>
      </c>
      <c r="AS24" s="11">
        <f>(AQ24+W24)/2</f>
        <v>11.234333333333334</v>
      </c>
      <c r="AT24" s="47">
        <f>IF(AS24&gt;=9.99,60,AR24+X24)</f>
        <v>60</v>
      </c>
      <c r="AU24" s="43" t="str">
        <f>IF(AS24&gt;=9.99,"Admis","Ajourné")</f>
        <v>Admis</v>
      </c>
      <c r="AV24" s="18"/>
      <c r="AW24" s="18"/>
      <c r="AX24" s="18"/>
    </row>
    <row r="25" spans="1:50" ht="15">
      <c r="A25" s="8">
        <v>17</v>
      </c>
      <c r="B25" s="8" t="s">
        <v>224</v>
      </c>
      <c r="C25" s="8" t="s">
        <v>225</v>
      </c>
      <c r="D25" s="8" t="s">
        <v>226</v>
      </c>
      <c r="E25" s="9" t="s">
        <v>227</v>
      </c>
      <c r="F25" s="45">
        <f>IF(VALUE(E25)&gt;=10,18,SUM(IF(VALUE(G25)&gt;=10,4,0),IF(VALUE(H25)&gt;=10,4,0),IF(VALUE(I25)&gt;=10,5,0),IF(VALUE(J25)&gt;=10,5,0)))</f>
        <v>9</v>
      </c>
      <c r="G25" s="8" t="s">
        <v>98</v>
      </c>
      <c r="H25" s="8" t="s">
        <v>63</v>
      </c>
      <c r="I25" s="8" t="s">
        <v>98</v>
      </c>
      <c r="J25" s="8" t="s">
        <v>39</v>
      </c>
      <c r="K25" s="9" t="s">
        <v>39</v>
      </c>
      <c r="L25" s="45">
        <f>IF(VALUE(K25)&gt;=10,2,0)</f>
        <v>2</v>
      </c>
      <c r="M25" s="8" t="s">
        <v>39</v>
      </c>
      <c r="N25" s="62" t="s">
        <v>190</v>
      </c>
      <c r="O25" s="45">
        <f>IF(VALUE(N25)&gt;=10,8,SUM(IF(VALUE(P25)&gt;=10,3,0),IF(VALUE(Q25)&gt;=10,2,0),IF(VALUE(R25)&gt;=10,3,0)))</f>
        <v>8</v>
      </c>
      <c r="P25" s="61" t="s">
        <v>40</v>
      </c>
      <c r="Q25" s="8" t="s">
        <v>97</v>
      </c>
      <c r="R25" s="8" t="s">
        <v>39</v>
      </c>
      <c r="S25" s="9" t="s">
        <v>39</v>
      </c>
      <c r="T25" s="45">
        <f>IF(VALUE(S25)&gt;=10,2,SUM(IF(VALUE(U25)&gt;=10,1,0),IF(VALUE(V25)&gt;=10,1,0)))</f>
        <v>2</v>
      </c>
      <c r="U25" s="8" t="s">
        <v>50</v>
      </c>
      <c r="V25" s="8" t="s">
        <v>59</v>
      </c>
      <c r="W25" s="10">
        <f>((E25*18)+(K25*2)+(N25*8)+(S25*2))/30</f>
        <v>9.522</v>
      </c>
      <c r="X25" s="46">
        <f>IF(W25&gt;=10,30,F25+L25+O25+T25)</f>
        <v>21</v>
      </c>
      <c r="Y25" s="9" t="s">
        <v>58</v>
      </c>
      <c r="Z25" s="45">
        <f>IF(VALUE(Y25)&gt;=10,18,SUM(IF(VALUE(AA25)&gt;=10,4,0),IF(VALUE(AB25)&gt;=10,4,0),IF(VALUE(AC25)&gt;=10,5,0),IF(VALUE(AD25)&gt;=10,5,0)))</f>
        <v>18</v>
      </c>
      <c r="AA25" s="8" t="s">
        <v>42</v>
      </c>
      <c r="AB25" s="8" t="s">
        <v>63</v>
      </c>
      <c r="AC25" s="8" t="s">
        <v>43</v>
      </c>
      <c r="AD25" s="8" t="s">
        <v>121</v>
      </c>
      <c r="AE25" s="9" t="s">
        <v>50</v>
      </c>
      <c r="AF25" s="45">
        <f>IF(VALUE(AE25)&gt;=10,2,0)</f>
        <v>0</v>
      </c>
      <c r="AG25" s="8" t="s">
        <v>50</v>
      </c>
      <c r="AH25" s="9" t="s">
        <v>80</v>
      </c>
      <c r="AI25" s="45">
        <f>IF(VALUE(AH25)&gt;=10,8,SUM(IF(VALUE(AJ25)&gt;=10,3,0),IF(VALUE(AK25)&gt;=10,2,0),IF(VALUE(AL25)&gt;=10,3,0)))</f>
        <v>3</v>
      </c>
      <c r="AJ25" s="8" t="s">
        <v>43</v>
      </c>
      <c r="AK25" s="8" t="s">
        <v>98</v>
      </c>
      <c r="AL25" s="8" t="s">
        <v>228</v>
      </c>
      <c r="AM25" s="9" t="s">
        <v>229</v>
      </c>
      <c r="AN25" s="45">
        <f>IF(VALUE(AM25)&gt;=10,2,SUM(IF(VALUE(AO25)&gt;=10,1,0),IF(VALUE(AP25)&gt;=10,1,0)))</f>
        <v>0</v>
      </c>
      <c r="AO25" s="8" t="s">
        <v>89</v>
      </c>
      <c r="AP25" s="8" t="s">
        <v>50</v>
      </c>
      <c r="AQ25" s="10">
        <f>((Y25*18)+(AE25*2)+(AH25*8)+(AM25*2))/30</f>
        <v>10.492666666666668</v>
      </c>
      <c r="AR25" s="46">
        <f>IF(AQ25&gt;=10,30,Z25+AF25+AI25+AN25)</f>
        <v>30</v>
      </c>
      <c r="AS25" s="11">
        <f>(AQ25+W25)/2</f>
        <v>10.007333333333335</v>
      </c>
      <c r="AT25" s="47">
        <f>IF(AS25&gt;=9.99,60,AR25+X25)</f>
        <v>60</v>
      </c>
      <c r="AU25" s="43" t="str">
        <f>IF(AS25&gt;=9.99,"Admis","Ajourné")</f>
        <v>Admis</v>
      </c>
      <c r="AV25" s="18"/>
      <c r="AW25" s="18"/>
      <c r="AX25" s="18"/>
    </row>
    <row r="26" spans="1:50" ht="15">
      <c r="A26" s="8">
        <v>18</v>
      </c>
      <c r="B26" s="8" t="s">
        <v>236</v>
      </c>
      <c r="C26" s="8" t="s">
        <v>237</v>
      </c>
      <c r="D26" s="8" t="s">
        <v>238</v>
      </c>
      <c r="E26" s="9" t="s">
        <v>239</v>
      </c>
      <c r="F26" s="45">
        <f>IF(VALUE(E26)&gt;=10,18,SUM(IF(VALUE(G26)&gt;=10,4,0),IF(VALUE(H26)&gt;=10,4,0),IF(VALUE(I26)&gt;=10,5,0),IF(VALUE(J26)&gt;=10,5,0)))</f>
        <v>0</v>
      </c>
      <c r="G26" s="8" t="s">
        <v>98</v>
      </c>
      <c r="H26" s="8" t="s">
        <v>48</v>
      </c>
      <c r="I26" s="8" t="s">
        <v>240</v>
      </c>
      <c r="J26" s="8" t="s">
        <v>37</v>
      </c>
      <c r="K26" s="9" t="s">
        <v>144</v>
      </c>
      <c r="L26" s="45">
        <f>IF(VALUE(K26)&gt;=10,2,0)</f>
        <v>0</v>
      </c>
      <c r="M26" s="8" t="s">
        <v>144</v>
      </c>
      <c r="N26" s="9" t="s">
        <v>97</v>
      </c>
      <c r="O26" s="45">
        <f>IF(VALUE(N26)&gt;=10,8,SUM(IF(VALUE(P26)&gt;=10,3,0),IF(VALUE(Q26)&gt;=10,2,0),IF(VALUE(R26)&gt;=10,3,0)))</f>
        <v>3</v>
      </c>
      <c r="P26" s="8" t="s">
        <v>39</v>
      </c>
      <c r="Q26" s="8" t="s">
        <v>241</v>
      </c>
      <c r="R26" s="8" t="s">
        <v>102</v>
      </c>
      <c r="S26" s="9" t="s">
        <v>242</v>
      </c>
      <c r="T26" s="45">
        <f>IF(VALUE(S26)&gt;=10,2,SUM(IF(VALUE(U26)&gt;=10,1,0),IF(VALUE(V26)&gt;=10,1,0)))</f>
        <v>0</v>
      </c>
      <c r="U26" s="8" t="s">
        <v>86</v>
      </c>
      <c r="V26" s="8" t="s">
        <v>153</v>
      </c>
      <c r="W26" s="10">
        <f>((E26*18)+(K26*2)+(N26*8)+(S26*2))/30</f>
        <v>6.013333333333333</v>
      </c>
      <c r="X26" s="46">
        <f>IF(W26&gt;=10,30,F26+L26+O26+T26)</f>
        <v>3</v>
      </c>
      <c r="Y26" s="9" t="s">
        <v>243</v>
      </c>
      <c r="Z26" s="45">
        <f>IF(VALUE(Y26)&gt;=10,18,SUM(IF(VALUE(AA26)&gt;=10,4,0),IF(VALUE(AB26)&gt;=10,4,0),IF(VALUE(AC26)&gt;=10,5,0),IF(VALUE(AD26)&gt;=10,5,0)))</f>
        <v>0</v>
      </c>
      <c r="AA26" s="8" t="s">
        <v>244</v>
      </c>
      <c r="AB26" s="8" t="s">
        <v>245</v>
      </c>
      <c r="AC26" s="8" t="s">
        <v>240</v>
      </c>
      <c r="AD26" s="8" t="s">
        <v>241</v>
      </c>
      <c r="AE26" s="9" t="s">
        <v>50</v>
      </c>
      <c r="AF26" s="45">
        <f>IF(VALUE(AE26)&gt;=10,2,0)</f>
        <v>0</v>
      </c>
      <c r="AG26" s="8" t="s">
        <v>50</v>
      </c>
      <c r="AH26" s="9" t="s">
        <v>246</v>
      </c>
      <c r="AI26" s="45">
        <f>IF(VALUE(AH26)&gt;=10,8,SUM(IF(VALUE(AJ26)&gt;=10,3,0),IF(VALUE(AK26)&gt;=10,2,0),IF(VALUE(AL26)&gt;=10,3,0)))</f>
        <v>0</v>
      </c>
      <c r="AJ26" s="8" t="s">
        <v>153</v>
      </c>
      <c r="AK26" s="8" t="s">
        <v>161</v>
      </c>
      <c r="AL26" s="8" t="s">
        <v>216</v>
      </c>
      <c r="AM26" s="9" t="s">
        <v>229</v>
      </c>
      <c r="AN26" s="45">
        <f>IF(VALUE(AM26)&gt;=10,2,SUM(IF(VALUE(AO26)&gt;=10,1,0),IF(VALUE(AP26)&gt;=10,1,0)))</f>
        <v>1</v>
      </c>
      <c r="AO26" s="8" t="s">
        <v>168</v>
      </c>
      <c r="AP26" s="8" t="s">
        <v>53</v>
      </c>
      <c r="AQ26" s="10">
        <f>((Y26*18)+(AE26*2)+(AH26*8)+(AM26*2))/30</f>
        <v>4.968666666666667</v>
      </c>
      <c r="AR26" s="46">
        <f>IF(AQ26&gt;=10,30,Z26+AF26+AI26+AN26)</f>
        <v>1</v>
      </c>
      <c r="AS26" s="11">
        <f>(AQ26+W26)/2</f>
        <v>5.491</v>
      </c>
      <c r="AT26" s="47">
        <f>IF(AS26&gt;=9.99,60,AR26+X26)</f>
        <v>4</v>
      </c>
      <c r="AU26" s="43" t="str">
        <f>IF(AS26&gt;=9.99,"Admis","Ajourné")</f>
        <v>Ajourné</v>
      </c>
      <c r="AV26" s="18"/>
      <c r="AW26" s="18"/>
      <c r="AX26" s="18"/>
    </row>
    <row r="27" spans="1:50" ht="15">
      <c r="A27" s="8">
        <v>19</v>
      </c>
      <c r="B27" s="8" t="s">
        <v>247</v>
      </c>
      <c r="C27" s="8" t="s">
        <v>248</v>
      </c>
      <c r="D27" s="8" t="s">
        <v>249</v>
      </c>
      <c r="E27" s="9" t="s">
        <v>250</v>
      </c>
      <c r="F27" s="45">
        <f>IF(VALUE(E27)&gt;=10,18,SUM(IF(VALUE(G27)&gt;=10,4,0),IF(VALUE(H27)&gt;=10,4,0),IF(VALUE(I27)&gt;=10,5,0),IF(VALUE(J27)&gt;=10,5,0)))</f>
        <v>18</v>
      </c>
      <c r="G27" s="8" t="s">
        <v>43</v>
      </c>
      <c r="H27" s="8" t="s">
        <v>63</v>
      </c>
      <c r="I27" s="8" t="s">
        <v>43</v>
      </c>
      <c r="J27" s="8" t="s">
        <v>251</v>
      </c>
      <c r="K27" s="9" t="s">
        <v>43</v>
      </c>
      <c r="L27" s="45">
        <f>IF(VALUE(K27)&gt;=10,2,0)</f>
        <v>2</v>
      </c>
      <c r="M27" s="8" t="s">
        <v>43</v>
      </c>
      <c r="N27" s="9" t="s">
        <v>133</v>
      </c>
      <c r="O27" s="45">
        <f>IF(VALUE(N27)&gt;=10,8,SUM(IF(VALUE(P27)&gt;=10,3,0),IF(VALUE(Q27)&gt;=10,2,0),IF(VALUE(R27)&gt;=10,3,0)))</f>
        <v>8</v>
      </c>
      <c r="P27" s="8" t="s">
        <v>50</v>
      </c>
      <c r="Q27" s="8" t="s">
        <v>42</v>
      </c>
      <c r="R27" s="8" t="s">
        <v>43</v>
      </c>
      <c r="S27" s="9" t="s">
        <v>56</v>
      </c>
      <c r="T27" s="45">
        <f>IF(VALUE(S27)&gt;=10,2,SUM(IF(VALUE(U27)&gt;=10,1,0),IF(VALUE(V27)&gt;=10,1,0)))</f>
        <v>2</v>
      </c>
      <c r="U27" s="8" t="s">
        <v>50</v>
      </c>
      <c r="V27" s="8" t="s">
        <v>82</v>
      </c>
      <c r="W27" s="10">
        <f>((E27*18)+(K27*2)+(N27*8)+(S27*2))/30</f>
        <v>10.866666666666667</v>
      </c>
      <c r="X27" s="46">
        <f>IF(W27&gt;=10,30,F27+L27+O27+T27)</f>
        <v>30</v>
      </c>
      <c r="Y27" s="9" t="s">
        <v>252</v>
      </c>
      <c r="Z27" s="45">
        <f>IF(VALUE(Y27)&gt;=10,18,SUM(IF(VALUE(AA27)&gt;=10,4,0),IF(VALUE(AB27)&gt;=10,4,0),IF(VALUE(AC27)&gt;=10,5,0),IF(VALUE(AD27)&gt;=10,5,0)))</f>
        <v>9</v>
      </c>
      <c r="AA27" s="8" t="s">
        <v>121</v>
      </c>
      <c r="AB27" s="8" t="s">
        <v>39</v>
      </c>
      <c r="AC27" s="8" t="s">
        <v>39</v>
      </c>
      <c r="AD27" s="8" t="s">
        <v>161</v>
      </c>
      <c r="AE27" s="9" t="s">
        <v>50</v>
      </c>
      <c r="AF27" s="45">
        <f>IF(VALUE(AE27)&gt;=10,2,0)</f>
        <v>0</v>
      </c>
      <c r="AG27" s="8" t="s">
        <v>50</v>
      </c>
      <c r="AH27" s="9" t="s">
        <v>44</v>
      </c>
      <c r="AI27" s="45">
        <f>IF(VALUE(AH27)&gt;=10,8,SUM(IF(VALUE(AJ27)&gt;=10,3,0),IF(VALUE(AK27)&gt;=10,2,0),IF(VALUE(AL27)&gt;=10,3,0)))</f>
        <v>2</v>
      </c>
      <c r="AJ27" s="8" t="s">
        <v>98</v>
      </c>
      <c r="AK27" s="8" t="s">
        <v>60</v>
      </c>
      <c r="AL27" s="8" t="s">
        <v>98</v>
      </c>
      <c r="AM27" s="9" t="s">
        <v>38</v>
      </c>
      <c r="AN27" s="45">
        <f>IF(VALUE(AM27)&gt;=10,2,SUM(IF(VALUE(AO27)&gt;=10,1,0),IF(VALUE(AP27)&gt;=10,1,0)))</f>
        <v>2</v>
      </c>
      <c r="AO27" s="8" t="s">
        <v>50</v>
      </c>
      <c r="AP27" s="8" t="s">
        <v>43</v>
      </c>
      <c r="AQ27" s="10">
        <f>((Y27*18)+(AE27*2)+(AH27*8)+(AM27*2))/30</f>
        <v>9.138</v>
      </c>
      <c r="AR27" s="46">
        <f>IF(AQ27&gt;=10,30,Z27+AF27+AI27+AN27)</f>
        <v>13</v>
      </c>
      <c r="AS27" s="11">
        <f>(AQ27+W27)/2</f>
        <v>10.002333333333333</v>
      </c>
      <c r="AT27" s="47">
        <f>IF(AS27&gt;=9.99,60,AR27+X27)</f>
        <v>60</v>
      </c>
      <c r="AU27" s="43" t="str">
        <f>IF(AS27&gt;=9.99,"Admis","Ajourné")</f>
        <v>Admis</v>
      </c>
      <c r="AV27" s="18"/>
      <c r="AW27" s="18"/>
      <c r="AX27" s="18"/>
    </row>
    <row r="28" spans="1:50" ht="15">
      <c r="A28" s="8">
        <v>20</v>
      </c>
      <c r="B28" s="8" t="s">
        <v>254</v>
      </c>
      <c r="C28" s="8" t="s">
        <v>255</v>
      </c>
      <c r="D28" s="8" t="s">
        <v>256</v>
      </c>
      <c r="E28" s="9" t="s">
        <v>257</v>
      </c>
      <c r="F28" s="45">
        <f>IF(VALUE(E28)&gt;=10,18,SUM(IF(VALUE(G28)&gt;=10,4,0),IF(VALUE(H28)&gt;=10,4,0),IF(VALUE(I28)&gt;=10,5,0),IF(VALUE(J28)&gt;=10,5,0)))</f>
        <v>13</v>
      </c>
      <c r="G28" s="8" t="s">
        <v>159</v>
      </c>
      <c r="H28" s="8" t="s">
        <v>63</v>
      </c>
      <c r="I28" s="8" t="s">
        <v>144</v>
      </c>
      <c r="J28" s="8" t="s">
        <v>200</v>
      </c>
      <c r="K28" s="9" t="s">
        <v>82</v>
      </c>
      <c r="L28" s="45">
        <f>IF(VALUE(K28)&gt;=10,2,0)</f>
        <v>2</v>
      </c>
      <c r="M28" s="8" t="s">
        <v>82</v>
      </c>
      <c r="N28" s="9" t="s">
        <v>258</v>
      </c>
      <c r="O28" s="45">
        <f>IF(VALUE(N28)&gt;=10,8,SUM(IF(VALUE(P28)&gt;=10,3,0),IF(VALUE(Q28)&gt;=10,2,0),IF(VALUE(R28)&gt;=10,3,0)))</f>
        <v>8</v>
      </c>
      <c r="P28" s="8" t="s">
        <v>128</v>
      </c>
      <c r="Q28" s="8" t="s">
        <v>40</v>
      </c>
      <c r="R28" s="8" t="s">
        <v>62</v>
      </c>
      <c r="S28" s="9" t="s">
        <v>72</v>
      </c>
      <c r="T28" s="45">
        <f>IF(VALUE(S28)&gt;=10,2,SUM(IF(VALUE(U28)&gt;=10,1,0),IF(VALUE(V28)&gt;=10,1,0)))</f>
        <v>2</v>
      </c>
      <c r="U28" s="8" t="s">
        <v>50</v>
      </c>
      <c r="V28" s="8" t="s">
        <v>76</v>
      </c>
      <c r="W28" s="10">
        <f>((E28*18)+(K28*2)+(N28*8)+(S28*2))/30</f>
        <v>11.012</v>
      </c>
      <c r="X28" s="46">
        <f>IF(W28&gt;=10,30,F28+L28+O28+T28)</f>
        <v>30</v>
      </c>
      <c r="Y28" s="9" t="s">
        <v>259</v>
      </c>
      <c r="Z28" s="45">
        <f>IF(VALUE(Y28)&gt;=10,18,SUM(IF(VALUE(AA28)&gt;=10,4,0),IF(VALUE(AB28)&gt;=10,4,0),IF(VALUE(AC28)&gt;=10,5,0),IF(VALUE(AD28)&gt;=10,5,0)))</f>
        <v>4</v>
      </c>
      <c r="AA28" s="8" t="s">
        <v>50</v>
      </c>
      <c r="AB28" s="8" t="s">
        <v>39</v>
      </c>
      <c r="AC28" s="8" t="s">
        <v>98</v>
      </c>
      <c r="AD28" s="8" t="s">
        <v>84</v>
      </c>
      <c r="AE28" s="9" t="s">
        <v>39</v>
      </c>
      <c r="AF28" s="45">
        <f>IF(VALUE(AE28)&gt;=10,2,0)</f>
        <v>2</v>
      </c>
      <c r="AG28" s="8" t="s">
        <v>39</v>
      </c>
      <c r="AH28" s="9" t="s">
        <v>168</v>
      </c>
      <c r="AI28" s="45">
        <f>IF(VALUE(AH28)&gt;=10,8,SUM(IF(VALUE(AJ28)&gt;=10,3,0),IF(VALUE(AK28)&gt;=10,2,0),IF(VALUE(AL28)&gt;=10,3,0)))</f>
        <v>8</v>
      </c>
      <c r="AJ28" s="8" t="s">
        <v>50</v>
      </c>
      <c r="AK28" s="8" t="s">
        <v>52</v>
      </c>
      <c r="AL28" s="8" t="s">
        <v>50</v>
      </c>
      <c r="AM28" s="9" t="s">
        <v>184</v>
      </c>
      <c r="AN28" s="45">
        <f>IF(VALUE(AM28)&gt;=10,2,SUM(IF(VALUE(AO28)&gt;=10,1,0),IF(VALUE(AP28)&gt;=10,1,0)))</f>
        <v>2</v>
      </c>
      <c r="AO28" s="8" t="s">
        <v>104</v>
      </c>
      <c r="AP28" s="8" t="s">
        <v>86</v>
      </c>
      <c r="AQ28" s="10">
        <f>((Y28*18)+(AE28*2)+(AH28*8)+(AM28*2))/30</f>
        <v>9.660666666666668</v>
      </c>
      <c r="AR28" s="46">
        <f>IF(AQ28&gt;=10,30,Z28+AF28+AI28+AN28)</f>
        <v>16</v>
      </c>
      <c r="AS28" s="11">
        <f>(AQ28+W28)/2</f>
        <v>10.336333333333334</v>
      </c>
      <c r="AT28" s="47">
        <f>IF(AS28&gt;=9.99,60,AR28+X28)</f>
        <v>60</v>
      </c>
      <c r="AU28" s="43" t="str">
        <f>IF(AS28&gt;=9.99,"Admis","Ajourné")</f>
        <v>Admis</v>
      </c>
      <c r="AV28" s="18"/>
      <c r="AW28" s="18"/>
      <c r="AX28" s="18"/>
    </row>
    <row r="29" spans="1:50" ht="15">
      <c r="A29" s="8">
        <v>21</v>
      </c>
      <c r="B29" s="8" t="s">
        <v>274</v>
      </c>
      <c r="C29" s="8" t="s">
        <v>275</v>
      </c>
      <c r="D29" s="8" t="s">
        <v>276</v>
      </c>
      <c r="E29" s="9" t="s">
        <v>277</v>
      </c>
      <c r="F29" s="45">
        <f>IF(VALUE(E29)&gt;=10,18,SUM(IF(VALUE(G29)&gt;=10,4,0),IF(VALUE(H29)&gt;=10,4,0),IF(VALUE(I29)&gt;=10,5,0),IF(VALUE(J29)&gt;=10,5,0)))</f>
        <v>13</v>
      </c>
      <c r="G29" s="8" t="s">
        <v>159</v>
      </c>
      <c r="H29" s="8" t="s">
        <v>63</v>
      </c>
      <c r="I29" s="8" t="s">
        <v>153</v>
      </c>
      <c r="J29" s="8" t="s">
        <v>278</v>
      </c>
      <c r="K29" s="9" t="s">
        <v>82</v>
      </c>
      <c r="L29" s="45">
        <f>IF(VALUE(K29)&gt;=10,2,0)</f>
        <v>2</v>
      </c>
      <c r="M29" s="8" t="s">
        <v>82</v>
      </c>
      <c r="N29" s="9" t="s">
        <v>279</v>
      </c>
      <c r="O29" s="45">
        <f>IF(VALUE(N29)&gt;=10,8,SUM(IF(VALUE(P29)&gt;=10,3,0),IF(VALUE(Q29)&gt;=10,2,0),IF(VALUE(R29)&gt;=10,3,0)))</f>
        <v>8</v>
      </c>
      <c r="P29" s="8" t="s">
        <v>39</v>
      </c>
      <c r="Q29" s="8" t="s">
        <v>59</v>
      </c>
      <c r="R29" s="8" t="s">
        <v>62</v>
      </c>
      <c r="S29" s="9" t="s">
        <v>44</v>
      </c>
      <c r="T29" s="45">
        <f>IF(VALUE(S29)&gt;=10,2,SUM(IF(VALUE(U29)&gt;=10,1,0),IF(VALUE(V29)&gt;=10,1,0)))</f>
        <v>1</v>
      </c>
      <c r="U29" s="8" t="s">
        <v>98</v>
      </c>
      <c r="V29" s="8" t="s">
        <v>56</v>
      </c>
      <c r="W29" s="10">
        <f>((E29*18)+(K29*2)+(N29*8)+(S29*2))/30</f>
        <v>10.473333333333333</v>
      </c>
      <c r="X29" s="46">
        <f>IF(W29&gt;=10,30,F29+L29+O29+T29)</f>
        <v>30</v>
      </c>
      <c r="Y29" s="9" t="s">
        <v>280</v>
      </c>
      <c r="Z29" s="45">
        <f>IF(VALUE(Y29)&gt;=10,18,SUM(IF(VALUE(AA29)&gt;=10,4,0),IF(VALUE(AB29)&gt;=10,4,0),IF(VALUE(AC29)&gt;=10,5,0),IF(VALUE(AD29)&gt;=10,5,0)))</f>
        <v>9</v>
      </c>
      <c r="AA29" s="8" t="s">
        <v>244</v>
      </c>
      <c r="AB29" s="8" t="s">
        <v>39</v>
      </c>
      <c r="AC29" s="8" t="s">
        <v>39</v>
      </c>
      <c r="AD29" s="8" t="s">
        <v>86</v>
      </c>
      <c r="AE29" s="9" t="s">
        <v>39</v>
      </c>
      <c r="AF29" s="45">
        <f>IF(VALUE(AE29)&gt;=10,2,0)</f>
        <v>2</v>
      </c>
      <c r="AG29" s="8" t="s">
        <v>39</v>
      </c>
      <c r="AH29" s="9" t="s">
        <v>281</v>
      </c>
      <c r="AI29" s="45">
        <f>IF(VALUE(AH29)&gt;=10,8,SUM(IF(VALUE(AJ29)&gt;=10,3,0),IF(VALUE(AK29)&gt;=10,2,0),IF(VALUE(AL29)&gt;=10,3,0)))</f>
        <v>8</v>
      </c>
      <c r="AJ29" s="8" t="s">
        <v>59</v>
      </c>
      <c r="AK29" s="8" t="s">
        <v>113</v>
      </c>
      <c r="AL29" s="8" t="s">
        <v>86</v>
      </c>
      <c r="AM29" s="9" t="s">
        <v>233</v>
      </c>
      <c r="AN29" s="45">
        <f>IF(VALUE(AM29)&gt;=10,2,SUM(IF(VALUE(AO29)&gt;=10,1,0),IF(VALUE(AP29)&gt;=10,1,0)))</f>
        <v>2</v>
      </c>
      <c r="AO29" s="8" t="s">
        <v>104</v>
      </c>
      <c r="AP29" s="8" t="s">
        <v>76</v>
      </c>
      <c r="AQ29" s="10">
        <f>((Y29*18)+(AE29*2)+(AH29*8)+(AM29*2))/30</f>
        <v>10.228000000000002</v>
      </c>
      <c r="AR29" s="46">
        <f>IF(AQ29&gt;=10,30,Z29+AF29+AI29+AN29)</f>
        <v>30</v>
      </c>
      <c r="AS29" s="11">
        <f>(AQ29+W29)/2</f>
        <v>10.350666666666667</v>
      </c>
      <c r="AT29" s="47">
        <f>IF(AS29&gt;=9.99,60,AR29+X29)</f>
        <v>60</v>
      </c>
      <c r="AU29" s="43" t="str">
        <f>IF(AS29&gt;=9.99,"Admis","Ajourné")</f>
        <v>Admis</v>
      </c>
      <c r="AV29" s="18"/>
      <c r="AW29" s="18"/>
      <c r="AX29" s="18"/>
    </row>
    <row r="30" spans="1:50" ht="15">
      <c r="A30" s="8">
        <v>22</v>
      </c>
      <c r="B30" s="8" t="s">
        <v>288</v>
      </c>
      <c r="C30" s="8" t="s">
        <v>289</v>
      </c>
      <c r="D30" s="8" t="s">
        <v>290</v>
      </c>
      <c r="E30" s="9" t="s">
        <v>291</v>
      </c>
      <c r="F30" s="45">
        <f>IF(VALUE(E30)&gt;=10,18,SUM(IF(VALUE(G30)&gt;=10,4,0),IF(VALUE(H30)&gt;=10,4,0),IF(VALUE(I30)&gt;=10,5,0),IF(VALUE(J30)&gt;=10,5,0)))</f>
        <v>18</v>
      </c>
      <c r="G30" s="8" t="s">
        <v>39</v>
      </c>
      <c r="H30" s="8" t="s">
        <v>58</v>
      </c>
      <c r="I30" s="8" t="s">
        <v>43</v>
      </c>
      <c r="J30" s="8" t="s">
        <v>60</v>
      </c>
      <c r="K30" s="9" t="s">
        <v>43</v>
      </c>
      <c r="L30" s="45">
        <f>IF(VALUE(K30)&gt;=10,2,0)</f>
        <v>2</v>
      </c>
      <c r="M30" s="8" t="s">
        <v>43</v>
      </c>
      <c r="N30" s="9" t="s">
        <v>292</v>
      </c>
      <c r="O30" s="45">
        <f>IF(VALUE(N30)&gt;=10,8,SUM(IF(VALUE(P30)&gt;=10,3,0),IF(VALUE(Q30)&gt;=10,2,0),IF(VALUE(R30)&gt;=10,3,0)))</f>
        <v>8</v>
      </c>
      <c r="P30" s="8" t="s">
        <v>82</v>
      </c>
      <c r="Q30" s="8" t="s">
        <v>40</v>
      </c>
      <c r="R30" s="8" t="s">
        <v>45</v>
      </c>
      <c r="S30" s="9" t="s">
        <v>104</v>
      </c>
      <c r="T30" s="45">
        <f>IF(VALUE(S30)&gt;=10,2,SUM(IF(VALUE(U30)&gt;=10,1,0),IF(VALUE(V30)&gt;=10,1,0)))</f>
        <v>2</v>
      </c>
      <c r="U30" s="8" t="s">
        <v>59</v>
      </c>
      <c r="V30" s="8" t="s">
        <v>76</v>
      </c>
      <c r="W30" s="10">
        <f>((E30*18)+(K30*2)+(N30*8)+(S30*2))/30</f>
        <v>11.991333333333333</v>
      </c>
      <c r="X30" s="46">
        <f>IF(W30&gt;=10,30,F30+L30+O30+T30)</f>
        <v>30</v>
      </c>
      <c r="Y30" s="9" t="s">
        <v>293</v>
      </c>
      <c r="Z30" s="45">
        <f>IF(VALUE(Y30)&gt;=10,18,SUM(IF(VALUE(AA30)&gt;=10,4,0),IF(VALUE(AB30)&gt;=10,4,0),IF(VALUE(AC30)&gt;=10,5,0),IF(VALUE(AD30)&gt;=10,5,0)))</f>
        <v>9</v>
      </c>
      <c r="AA30" s="8" t="s">
        <v>39</v>
      </c>
      <c r="AB30" s="8" t="s">
        <v>244</v>
      </c>
      <c r="AC30" s="8" t="s">
        <v>39</v>
      </c>
      <c r="AD30" s="8" t="s">
        <v>138</v>
      </c>
      <c r="AE30" s="9" t="s">
        <v>59</v>
      </c>
      <c r="AF30" s="45">
        <f>IF(VALUE(AE30)&gt;=10,2,0)</f>
        <v>2</v>
      </c>
      <c r="AG30" s="8" t="s">
        <v>59</v>
      </c>
      <c r="AH30" s="9" t="s">
        <v>134</v>
      </c>
      <c r="AI30" s="45">
        <f>IF(VALUE(AH30)&gt;=10,8,SUM(IF(VALUE(AJ30)&gt;=10,3,0),IF(VALUE(AK30)&gt;=10,2,0),IF(VALUE(AL30)&gt;=10,3,0)))</f>
        <v>8</v>
      </c>
      <c r="AJ30" s="8" t="s">
        <v>43</v>
      </c>
      <c r="AK30" s="8" t="s">
        <v>128</v>
      </c>
      <c r="AL30" s="8" t="s">
        <v>102</v>
      </c>
      <c r="AM30" s="9" t="s">
        <v>294</v>
      </c>
      <c r="AN30" s="45">
        <f>IF(VALUE(AM30)&gt;=10,2,SUM(IF(VALUE(AO30)&gt;=10,1,0),IF(VALUE(AP30)&gt;=10,1,0)))</f>
        <v>2</v>
      </c>
      <c r="AO30" s="8" t="s">
        <v>180</v>
      </c>
      <c r="AP30" s="8" t="s">
        <v>59</v>
      </c>
      <c r="AQ30" s="10">
        <f>((Y30*18)+(AE30*2)+(AH30*8)+(AM30*2))/30</f>
        <v>9.111333333333333</v>
      </c>
      <c r="AR30" s="46">
        <f>IF(AQ30&gt;=10,30,Z30+AF30+AI30+AN30)</f>
        <v>21</v>
      </c>
      <c r="AS30" s="11">
        <f>(AQ30+W30)/2</f>
        <v>10.551333333333332</v>
      </c>
      <c r="AT30" s="47">
        <f>IF(AS30&gt;=9.99,60,AR30+X30)</f>
        <v>60</v>
      </c>
      <c r="AU30" s="43" t="str">
        <f>IF(AS30&gt;=9.99,"Admis","Ajourné")</f>
        <v>Admis</v>
      </c>
      <c r="AV30" s="18"/>
      <c r="AW30" s="18"/>
      <c r="AX30" s="18"/>
    </row>
    <row r="31" spans="1:50" ht="15">
      <c r="A31" s="8">
        <v>23</v>
      </c>
      <c r="B31" s="8" t="s">
        <v>296</v>
      </c>
      <c r="C31" s="8" t="s">
        <v>297</v>
      </c>
      <c r="D31" s="8" t="s">
        <v>298</v>
      </c>
      <c r="E31" s="9" t="s">
        <v>299</v>
      </c>
      <c r="F31" s="45">
        <f>IF(VALUE(E31)&gt;=10,18,SUM(IF(VALUE(G31)&gt;=10,4,0),IF(VALUE(H31)&gt;=10,4,0),IF(VALUE(I31)&gt;=10,5,0),IF(VALUE(J31)&gt;=10,5,0)))</f>
        <v>4</v>
      </c>
      <c r="G31" s="8" t="s">
        <v>50</v>
      </c>
      <c r="H31" s="8" t="s">
        <v>59</v>
      </c>
      <c r="I31" s="8" t="s">
        <v>102</v>
      </c>
      <c r="J31" s="8" t="s">
        <v>268</v>
      </c>
      <c r="K31" s="9" t="s">
        <v>82</v>
      </c>
      <c r="L31" s="45">
        <f>IF(VALUE(K31)&gt;=10,2,0)</f>
        <v>2</v>
      </c>
      <c r="M31" s="8" t="s">
        <v>82</v>
      </c>
      <c r="N31" s="9" t="s">
        <v>54</v>
      </c>
      <c r="O31" s="45">
        <f>IF(VALUE(N31)&gt;=10,8,SUM(IF(VALUE(P31)&gt;=10,3,0),IF(VALUE(Q31)&gt;=10,2,0),IF(VALUE(R31)&gt;=10,3,0)))</f>
        <v>3</v>
      </c>
      <c r="P31" s="8" t="s">
        <v>39</v>
      </c>
      <c r="Q31" s="8" t="s">
        <v>97</v>
      </c>
      <c r="R31" s="8" t="s">
        <v>50</v>
      </c>
      <c r="S31" s="9" t="s">
        <v>50</v>
      </c>
      <c r="T31" s="45">
        <f>IF(VALUE(S31)&gt;=10,2,SUM(IF(VALUE(U31)&gt;=10,1,0),IF(VALUE(V31)&gt;=10,1,0)))</f>
        <v>1</v>
      </c>
      <c r="U31" s="8" t="s">
        <v>59</v>
      </c>
      <c r="V31" s="8" t="s">
        <v>53</v>
      </c>
      <c r="W31" s="10">
        <f>((E31*18)+(K31*2)+(N31*8)+(S31*2))/30</f>
        <v>8.806</v>
      </c>
      <c r="X31" s="46">
        <f>IF(W31&gt;=10,30,F31+L31+O31+T31)</f>
        <v>10</v>
      </c>
      <c r="Y31" s="9" t="s">
        <v>300</v>
      </c>
      <c r="Z31" s="45">
        <f>IF(VALUE(Y31)&gt;=10,18,SUM(IF(VALUE(AA31)&gt;=10,4,0),IF(VALUE(AB31)&gt;=10,4,0),IF(VALUE(AC31)&gt;=10,5,0),IF(VALUE(AD31)&gt;=10,5,0)))</f>
        <v>9</v>
      </c>
      <c r="AA31" s="8" t="s">
        <v>214</v>
      </c>
      <c r="AB31" s="8" t="s">
        <v>98</v>
      </c>
      <c r="AC31" s="8" t="s">
        <v>39</v>
      </c>
      <c r="AD31" s="8" t="s">
        <v>73</v>
      </c>
      <c r="AE31" s="9" t="s">
        <v>40</v>
      </c>
      <c r="AF31" s="45">
        <f>IF(VALUE(AE31)&gt;=10,2,0)</f>
        <v>2</v>
      </c>
      <c r="AG31" s="8" t="s">
        <v>40</v>
      </c>
      <c r="AH31" s="9" t="s">
        <v>50</v>
      </c>
      <c r="AI31" s="45">
        <f>IF(VALUE(AH31)&gt;=10,8,SUM(IF(VALUE(AJ31)&gt;=10,3,0),IF(VALUE(AK31)&gt;=10,2,0),IF(VALUE(AL31)&gt;=10,3,0)))</f>
        <v>3</v>
      </c>
      <c r="AJ31" s="8" t="s">
        <v>39</v>
      </c>
      <c r="AK31" s="8" t="s">
        <v>50</v>
      </c>
      <c r="AL31" s="8" t="s">
        <v>98</v>
      </c>
      <c r="AM31" s="9" t="s">
        <v>38</v>
      </c>
      <c r="AN31" s="45">
        <f>IF(VALUE(AM31)&gt;=10,2,SUM(IF(VALUE(AO31)&gt;=10,1,0),IF(VALUE(AP31)&gt;=10,1,0)))</f>
        <v>2</v>
      </c>
      <c r="AO31" s="8" t="s">
        <v>43</v>
      </c>
      <c r="AP31" s="8" t="s">
        <v>50</v>
      </c>
      <c r="AQ31" s="10">
        <f>((Y31*18)+(AE31*2)+(AH31*8)+(AM31*2))/30</f>
        <v>9.582666666666666</v>
      </c>
      <c r="AR31" s="46">
        <f>IF(AQ31&gt;=10,30,Z31+AF31+AI31+AN31)</f>
        <v>16</v>
      </c>
      <c r="AS31" s="11">
        <f>(AQ31+W31)/2</f>
        <v>9.194333333333333</v>
      </c>
      <c r="AT31" s="47">
        <f>IF(AS31&gt;=9.99,60,AR31+X31)</f>
        <v>26</v>
      </c>
      <c r="AU31" s="43" t="str">
        <f>IF(AS31&gt;=9.99,"Admis","Ajourné")</f>
        <v>Ajourné</v>
      </c>
      <c r="AV31" s="18"/>
      <c r="AW31" s="18"/>
      <c r="AX31" s="18"/>
    </row>
    <row r="32" spans="1:50" ht="15">
      <c r="A32" s="8">
        <v>24</v>
      </c>
      <c r="B32" s="8" t="s">
        <v>302</v>
      </c>
      <c r="C32" s="8" t="s">
        <v>303</v>
      </c>
      <c r="D32" s="8" t="s">
        <v>283</v>
      </c>
      <c r="E32" s="9" t="s">
        <v>304</v>
      </c>
      <c r="F32" s="45">
        <f>IF(VALUE(E32)&gt;=10,18,SUM(IF(VALUE(G32)&gt;=10,4,0),IF(VALUE(H32)&gt;=10,4,0),IF(VALUE(I32)&gt;=10,5,0),IF(VALUE(J32)&gt;=10,5,0)))</f>
        <v>18</v>
      </c>
      <c r="G32" s="8" t="s">
        <v>58</v>
      </c>
      <c r="H32" s="8" t="s">
        <v>63</v>
      </c>
      <c r="I32" s="8" t="s">
        <v>43</v>
      </c>
      <c r="J32" s="8" t="s">
        <v>47</v>
      </c>
      <c r="K32" s="9" t="s">
        <v>40</v>
      </c>
      <c r="L32" s="45">
        <f>IF(VALUE(K32)&gt;=10,2,0)</f>
        <v>2</v>
      </c>
      <c r="M32" s="8" t="s">
        <v>40</v>
      </c>
      <c r="N32" s="9" t="s">
        <v>305</v>
      </c>
      <c r="O32" s="45">
        <f>IF(VALUE(N32)&gt;=10,8,SUM(IF(VALUE(P32)&gt;=10,3,0),IF(VALUE(Q32)&gt;=10,2,0),IF(VALUE(R32)&gt;=10,3,0)))</f>
        <v>8</v>
      </c>
      <c r="P32" s="8" t="s">
        <v>59</v>
      </c>
      <c r="Q32" s="8" t="s">
        <v>60</v>
      </c>
      <c r="R32" s="8" t="s">
        <v>39</v>
      </c>
      <c r="S32" s="9" t="s">
        <v>134</v>
      </c>
      <c r="T32" s="45">
        <f>IF(VALUE(S32)&gt;=10,2,SUM(IF(VALUE(U32)&gt;=10,1,0),IF(VALUE(V32)&gt;=10,1,0)))</f>
        <v>2</v>
      </c>
      <c r="U32" s="8" t="s">
        <v>50</v>
      </c>
      <c r="V32" s="8" t="s">
        <v>56</v>
      </c>
      <c r="W32" s="10">
        <f>((E32*18)+(K32*2)+(N32*8)+(S32*2))/30</f>
        <v>11.740666666666666</v>
      </c>
      <c r="X32" s="46">
        <f>IF(W32&gt;=10,30,F32+L32+O32+T32)</f>
        <v>30</v>
      </c>
      <c r="Y32" s="9" t="s">
        <v>306</v>
      </c>
      <c r="Z32" s="45">
        <f>IF(VALUE(Y32)&gt;=10,18,SUM(IF(VALUE(AA32)&gt;=10,4,0),IF(VALUE(AB32)&gt;=10,4,0),IF(VALUE(AC32)&gt;=10,5,0),IF(VALUE(AD32)&gt;=10,5,0)))</f>
        <v>0</v>
      </c>
      <c r="AA32" s="8" t="s">
        <v>268</v>
      </c>
      <c r="AB32" s="8" t="s">
        <v>37</v>
      </c>
      <c r="AC32" s="8" t="s">
        <v>98</v>
      </c>
      <c r="AD32" s="8" t="s">
        <v>50</v>
      </c>
      <c r="AE32" s="9" t="s">
        <v>59</v>
      </c>
      <c r="AF32" s="45">
        <f>IF(VALUE(AE32)&gt;=10,2,0)</f>
        <v>2</v>
      </c>
      <c r="AG32" s="8" t="s">
        <v>59</v>
      </c>
      <c r="AH32" s="9" t="s">
        <v>307</v>
      </c>
      <c r="AI32" s="45">
        <f>IF(VALUE(AH32)&gt;=10,8,SUM(IF(VALUE(AJ32)&gt;=10,3,0),IF(VALUE(AK32)&gt;=10,2,0),IF(VALUE(AL32)&gt;=10,3,0)))</f>
        <v>5</v>
      </c>
      <c r="AJ32" s="8" t="s">
        <v>59</v>
      </c>
      <c r="AK32" s="8" t="s">
        <v>134</v>
      </c>
      <c r="AL32" s="8" t="s">
        <v>97</v>
      </c>
      <c r="AM32" s="9" t="s">
        <v>308</v>
      </c>
      <c r="AN32" s="45">
        <f>IF(VALUE(AM32)&gt;=10,2,SUM(IF(VALUE(AO32)&gt;=10,1,0),IF(VALUE(AP32)&gt;=10,1,0)))</f>
        <v>2</v>
      </c>
      <c r="AO32" s="8" t="s">
        <v>123</v>
      </c>
      <c r="AP32" s="8" t="s">
        <v>40</v>
      </c>
      <c r="AQ32" s="10">
        <f>((Y32*18)+(AE32*2)+(AH32*8)+(AM32*2))/30</f>
        <v>9.197333333333335</v>
      </c>
      <c r="AR32" s="46">
        <f>IF(AQ32&gt;=10,30,Z32+AF32+AI32+AN32)</f>
        <v>9</v>
      </c>
      <c r="AS32" s="11">
        <f>(AQ32+W32)/2</f>
        <v>10.469000000000001</v>
      </c>
      <c r="AT32" s="47">
        <f>IF(AS32&gt;=9.99,60,AR32+X32)</f>
        <v>60</v>
      </c>
      <c r="AU32" s="43" t="str">
        <f>IF(AS32&gt;=9.99,"Admis","Ajourné")</f>
        <v>Admis</v>
      </c>
      <c r="AV32" s="18"/>
      <c r="AW32" s="18"/>
      <c r="AX32" s="18"/>
    </row>
    <row r="33" spans="1:50" ht="15">
      <c r="A33" s="8">
        <v>25</v>
      </c>
      <c r="B33" s="8" t="s">
        <v>309</v>
      </c>
      <c r="C33" s="8" t="s">
        <v>310</v>
      </c>
      <c r="D33" s="8" t="s">
        <v>311</v>
      </c>
      <c r="E33" s="9" t="s">
        <v>287</v>
      </c>
      <c r="F33" s="45">
        <f>IF(VALUE(E33)&gt;=10,18,SUM(IF(VALUE(G33)&gt;=10,4,0),IF(VALUE(H33)&gt;=10,4,0),IF(VALUE(I33)&gt;=10,5,0),IF(VALUE(J33)&gt;=10,5,0)))</f>
        <v>18</v>
      </c>
      <c r="G33" s="8" t="s">
        <v>59</v>
      </c>
      <c r="H33" s="8" t="s">
        <v>39</v>
      </c>
      <c r="I33" s="8" t="s">
        <v>43</v>
      </c>
      <c r="J33" s="8" t="s">
        <v>63</v>
      </c>
      <c r="K33" s="9" t="s">
        <v>43</v>
      </c>
      <c r="L33" s="45">
        <f>IF(VALUE(K33)&gt;=10,2,0)</f>
        <v>2</v>
      </c>
      <c r="M33" s="8" t="s">
        <v>43</v>
      </c>
      <c r="N33" s="9" t="s">
        <v>129</v>
      </c>
      <c r="O33" s="45">
        <f>IF(VALUE(N33)&gt;=10,8,SUM(IF(VALUE(P33)&gt;=10,3,0),IF(VALUE(Q33)&gt;=10,2,0),IF(VALUE(R33)&gt;=10,3,0)))</f>
        <v>8</v>
      </c>
      <c r="P33" s="8" t="s">
        <v>59</v>
      </c>
      <c r="Q33" s="8" t="s">
        <v>88</v>
      </c>
      <c r="R33" s="8" t="s">
        <v>76</v>
      </c>
      <c r="S33" s="9" t="s">
        <v>43</v>
      </c>
      <c r="T33" s="45">
        <f>IF(VALUE(S33)&gt;=10,2,SUM(IF(VALUE(U33)&gt;=10,1,0),IF(VALUE(V33)&gt;=10,1,0)))</f>
        <v>2</v>
      </c>
      <c r="U33" s="8" t="s">
        <v>50</v>
      </c>
      <c r="V33" s="8" t="s">
        <v>60</v>
      </c>
      <c r="W33" s="10">
        <f>((E33*18)+(K33*2)+(N33*8)+(S33*2))/30</f>
        <v>11.693333333333333</v>
      </c>
      <c r="X33" s="46">
        <f>IF(W33&gt;=10,30,F33+L33+O33+T33)</f>
        <v>30</v>
      </c>
      <c r="Y33" s="9" t="s">
        <v>268</v>
      </c>
      <c r="Z33" s="45">
        <f>IF(VALUE(Y33)&gt;=10,18,SUM(IF(VALUE(AA33)&gt;=10,4,0),IF(VALUE(AB33)&gt;=10,4,0),IF(VALUE(AC33)&gt;=10,5,0),IF(VALUE(AD33)&gt;=10,5,0)))</f>
        <v>13</v>
      </c>
      <c r="AA33" s="8" t="s">
        <v>58</v>
      </c>
      <c r="AB33" s="8" t="s">
        <v>63</v>
      </c>
      <c r="AC33" s="8" t="s">
        <v>59</v>
      </c>
      <c r="AD33" s="8" t="s">
        <v>161</v>
      </c>
      <c r="AE33" s="9" t="s">
        <v>97</v>
      </c>
      <c r="AF33" s="45">
        <f>IF(VALUE(AE33)&gt;=10,2,0)</f>
        <v>0</v>
      </c>
      <c r="AG33" s="8" t="s">
        <v>97</v>
      </c>
      <c r="AH33" s="9" t="s">
        <v>51</v>
      </c>
      <c r="AI33" s="45">
        <f>IF(VALUE(AH33)&gt;=10,8,SUM(IF(VALUE(AJ33)&gt;=10,3,0),IF(VALUE(AK33)&gt;=10,2,0),IF(VALUE(AL33)&gt;=10,3,0)))</f>
        <v>8</v>
      </c>
      <c r="AJ33" s="8" t="s">
        <v>82</v>
      </c>
      <c r="AK33" s="8" t="s">
        <v>312</v>
      </c>
      <c r="AL33" s="8" t="s">
        <v>240</v>
      </c>
      <c r="AM33" s="9" t="s">
        <v>313</v>
      </c>
      <c r="AN33" s="45">
        <f>IF(VALUE(AM33)&gt;=10,2,SUM(IF(VALUE(AO33)&gt;=10,1,0),IF(VALUE(AP33)&gt;=10,1,0)))</f>
        <v>1</v>
      </c>
      <c r="AO33" s="8" t="s">
        <v>314</v>
      </c>
      <c r="AP33" s="8" t="s">
        <v>40</v>
      </c>
      <c r="AQ33" s="10">
        <f>((Y33*18)+(AE33*2)+(AH33*8)+(AM33*2))/30</f>
        <v>9.840666666666667</v>
      </c>
      <c r="AR33" s="46">
        <f>IF(AQ33&gt;=10,30,Z33+AF33+AI33+AN33)</f>
        <v>22</v>
      </c>
      <c r="AS33" s="11">
        <f>(AQ33+W33)/2</f>
        <v>10.767</v>
      </c>
      <c r="AT33" s="47">
        <f>IF(AS33&gt;=9.99,60,AR33+X33)</f>
        <v>60</v>
      </c>
      <c r="AU33" s="43" t="str">
        <f>IF(AS33&gt;=9.99,"Admis","Ajourné")</f>
        <v>Admis</v>
      </c>
      <c r="AV33" s="18"/>
      <c r="AW33" s="18"/>
      <c r="AX33" s="18"/>
    </row>
    <row r="34" spans="1:50" ht="15">
      <c r="A34" s="8">
        <v>26</v>
      </c>
      <c r="B34" s="8" t="s">
        <v>316</v>
      </c>
      <c r="C34" s="8" t="s">
        <v>310</v>
      </c>
      <c r="D34" s="8" t="s">
        <v>317</v>
      </c>
      <c r="E34" s="9" t="s">
        <v>144</v>
      </c>
      <c r="F34" s="45">
        <f>IF(VALUE(E34)&gt;=10,18,SUM(IF(VALUE(G34)&gt;=10,4,0),IF(VALUE(H34)&gt;=10,4,0),IF(VALUE(I34)&gt;=10,5,0),IF(VALUE(J34)&gt;=10,5,0)))</f>
        <v>0</v>
      </c>
      <c r="G34" s="8" t="s">
        <v>144</v>
      </c>
      <c r="H34" s="8" t="s">
        <v>144</v>
      </c>
      <c r="I34" s="8" t="s">
        <v>144</v>
      </c>
      <c r="J34" s="8" t="s">
        <v>144</v>
      </c>
      <c r="K34" s="9" t="s">
        <v>144</v>
      </c>
      <c r="L34" s="45">
        <f>IF(VALUE(K34)&gt;=10,2,0)</f>
        <v>0</v>
      </c>
      <c r="M34" s="8" t="s">
        <v>144</v>
      </c>
      <c r="N34" s="9" t="s">
        <v>144</v>
      </c>
      <c r="O34" s="45">
        <f>IF(VALUE(N34)&gt;=10,8,SUM(IF(VALUE(P34)&gt;=10,3,0),IF(VALUE(Q34)&gt;=10,2,0),IF(VALUE(R34)&gt;=10,3,0)))</f>
        <v>0</v>
      </c>
      <c r="P34" s="8" t="s">
        <v>144</v>
      </c>
      <c r="Q34" s="8" t="s">
        <v>144</v>
      </c>
      <c r="R34" s="8" t="s">
        <v>144</v>
      </c>
      <c r="S34" s="9" t="s">
        <v>144</v>
      </c>
      <c r="T34" s="45">
        <f>IF(VALUE(S34)&gt;=10,2,SUM(IF(VALUE(U34)&gt;=10,1,0),IF(VALUE(V34)&gt;=10,1,0)))</f>
        <v>0</v>
      </c>
      <c r="U34" s="8" t="s">
        <v>144</v>
      </c>
      <c r="V34" s="8" t="s">
        <v>144</v>
      </c>
      <c r="W34" s="10">
        <f>((E34*18)+(K34*2)+(N34*8)+(S34*2))/30</f>
        <v>0</v>
      </c>
      <c r="X34" s="46">
        <f>IF(W34&gt;=10,30,F34+L34+O34+T34)</f>
        <v>0</v>
      </c>
      <c r="Y34" s="9" t="s">
        <v>318</v>
      </c>
      <c r="Z34" s="45">
        <f>IF(VALUE(Y34)&gt;=10,18,SUM(IF(VALUE(AA34)&gt;=10,4,0),IF(VALUE(AB34)&gt;=10,4,0),IF(VALUE(AC34)&gt;=10,5,0),IF(VALUE(AD34)&gt;=10,5,0)))</f>
        <v>0</v>
      </c>
      <c r="AA34" s="8" t="s">
        <v>81</v>
      </c>
      <c r="AB34" s="8" t="s">
        <v>36</v>
      </c>
      <c r="AC34" s="8" t="s">
        <v>97</v>
      </c>
      <c r="AD34" s="8" t="s">
        <v>153</v>
      </c>
      <c r="AE34" s="9" t="s">
        <v>98</v>
      </c>
      <c r="AF34" s="45">
        <f>IF(VALUE(AE34)&gt;=10,2,0)</f>
        <v>0</v>
      </c>
      <c r="AG34" s="8" t="s">
        <v>98</v>
      </c>
      <c r="AH34" s="9" t="s">
        <v>319</v>
      </c>
      <c r="AI34" s="45">
        <f>IF(VALUE(AH34)&gt;=10,8,SUM(IF(VALUE(AJ34)&gt;=10,3,0),IF(VALUE(AK34)&gt;=10,2,0),IF(VALUE(AL34)&gt;=10,3,0)))</f>
        <v>0</v>
      </c>
      <c r="AJ34" s="8" t="s">
        <v>50</v>
      </c>
      <c r="AK34" s="8" t="s">
        <v>320</v>
      </c>
      <c r="AL34" s="8" t="s">
        <v>86</v>
      </c>
      <c r="AM34" s="9" t="s">
        <v>313</v>
      </c>
      <c r="AN34" s="45">
        <f>IF(VALUE(AM34)&gt;=10,2,SUM(IF(VALUE(AO34)&gt;=10,1,0),IF(VALUE(AP34)&gt;=10,1,0)))</f>
        <v>1</v>
      </c>
      <c r="AO34" s="8" t="s">
        <v>168</v>
      </c>
      <c r="AP34" s="8" t="s">
        <v>98</v>
      </c>
      <c r="AQ34" s="10">
        <f>((Y34*18)+(AE34*2)+(AH34*8)+(AM34*2))/30</f>
        <v>7.426666666666666</v>
      </c>
      <c r="AR34" s="46">
        <f>IF(AQ34&gt;=10,30,Z34+AF34+AI34+AN34)</f>
        <v>1</v>
      </c>
      <c r="AS34" s="11">
        <f>(AQ34+W34)/2</f>
        <v>3.713333333333333</v>
      </c>
      <c r="AT34" s="47">
        <f>IF(AS34&gt;=9.99,60,AR34+X34)</f>
        <v>1</v>
      </c>
      <c r="AU34" s="43" t="str">
        <f>IF(AS34&gt;=9.99,"Admis","Ajourné")</f>
        <v>Ajourné</v>
      </c>
      <c r="AV34" s="18"/>
      <c r="AW34" s="18"/>
      <c r="AX34" s="18"/>
    </row>
    <row r="35" spans="1:50" ht="15">
      <c r="A35" s="8">
        <v>27</v>
      </c>
      <c r="B35" s="8" t="s">
        <v>321</v>
      </c>
      <c r="C35" s="8" t="s">
        <v>310</v>
      </c>
      <c r="D35" s="8" t="s">
        <v>322</v>
      </c>
      <c r="E35" s="9" t="s">
        <v>323</v>
      </c>
      <c r="F35" s="45">
        <f>IF(VALUE(E35)&gt;=10,18,SUM(IF(VALUE(G35)&gt;=10,4,0),IF(VALUE(H35)&gt;=10,4,0),IF(VALUE(I35)&gt;=10,5,0),IF(VALUE(J35)&gt;=10,5,0)))</f>
        <v>18</v>
      </c>
      <c r="G35" s="8" t="s">
        <v>39</v>
      </c>
      <c r="H35" s="8" t="s">
        <v>63</v>
      </c>
      <c r="I35" s="8" t="s">
        <v>42</v>
      </c>
      <c r="J35" s="8" t="s">
        <v>159</v>
      </c>
      <c r="K35" s="9" t="s">
        <v>40</v>
      </c>
      <c r="L35" s="45">
        <f>IF(VALUE(K35)&gt;=10,2,0)</f>
        <v>2</v>
      </c>
      <c r="M35" s="8" t="s">
        <v>40</v>
      </c>
      <c r="N35" s="9" t="s">
        <v>324</v>
      </c>
      <c r="O35" s="45">
        <f>IF(VALUE(N35)&gt;=10,8,SUM(IF(VALUE(P35)&gt;=10,3,0),IF(VALUE(Q35)&gt;=10,2,0),IF(VALUE(R35)&gt;=10,3,0)))</f>
        <v>8</v>
      </c>
      <c r="P35" s="8" t="s">
        <v>128</v>
      </c>
      <c r="Q35" s="8" t="s">
        <v>72</v>
      </c>
      <c r="R35" s="8" t="s">
        <v>76</v>
      </c>
      <c r="S35" s="9" t="s">
        <v>168</v>
      </c>
      <c r="T35" s="45">
        <f>IF(VALUE(S35)&gt;=10,2,SUM(IF(VALUE(U35)&gt;=10,1,0),IF(VALUE(V35)&gt;=10,1,0)))</f>
        <v>2</v>
      </c>
      <c r="U35" s="8" t="s">
        <v>45</v>
      </c>
      <c r="V35" s="8" t="s">
        <v>60</v>
      </c>
      <c r="W35" s="10">
        <f>((E35*18)+(K35*2)+(N35*8)+(S35*2))/30</f>
        <v>12.759333333333334</v>
      </c>
      <c r="X35" s="46">
        <f>IF(W35&gt;=10,30,F35+L35+O35+T35)</f>
        <v>30</v>
      </c>
      <c r="Y35" s="9" t="s">
        <v>50</v>
      </c>
      <c r="Z35" s="45">
        <f>IF(VALUE(Y35)&gt;=10,18,SUM(IF(VALUE(AA35)&gt;=10,4,0),IF(VALUE(AB35)&gt;=10,4,0),IF(VALUE(AC35)&gt;=10,5,0),IF(VALUE(AD35)&gt;=10,5,0)))</f>
        <v>9</v>
      </c>
      <c r="AA35" s="8" t="s">
        <v>268</v>
      </c>
      <c r="AB35" s="8" t="s">
        <v>63</v>
      </c>
      <c r="AC35" s="8" t="s">
        <v>40</v>
      </c>
      <c r="AD35" s="8" t="s">
        <v>241</v>
      </c>
      <c r="AE35" s="9" t="s">
        <v>59</v>
      </c>
      <c r="AF35" s="45">
        <f>IF(VALUE(AE35)&gt;=10,2,0)</f>
        <v>2</v>
      </c>
      <c r="AG35" s="8" t="s">
        <v>59</v>
      </c>
      <c r="AH35" s="9" t="s">
        <v>325</v>
      </c>
      <c r="AI35" s="45">
        <f>IF(VALUE(AH35)&gt;=10,8,SUM(IF(VALUE(AJ35)&gt;=10,3,0),IF(VALUE(AK35)&gt;=10,2,0),IF(VALUE(AL35)&gt;=10,3,0)))</f>
        <v>2</v>
      </c>
      <c r="AJ35" s="8" t="s">
        <v>241</v>
      </c>
      <c r="AK35" s="8" t="s">
        <v>104</v>
      </c>
      <c r="AL35" s="8" t="s">
        <v>45</v>
      </c>
      <c r="AM35" s="9" t="s">
        <v>53</v>
      </c>
      <c r="AN35" s="45">
        <f>IF(VALUE(AM35)&gt;=10,2,SUM(IF(VALUE(AO35)&gt;=10,1,0),IF(VALUE(AP35)&gt;=10,1,0)))</f>
        <v>0</v>
      </c>
      <c r="AO35" s="8" t="s">
        <v>153</v>
      </c>
      <c r="AP35" s="8" t="s">
        <v>50</v>
      </c>
      <c r="AQ35" s="10">
        <f>((Y35*18)+(AE35*2)+(AH35*8)+(AM35*2))/30</f>
        <v>8.434666666666667</v>
      </c>
      <c r="AR35" s="46">
        <f>IF(AQ35&gt;=10,30,Z35+AF35+AI35+AN35)</f>
        <v>13</v>
      </c>
      <c r="AS35" s="11">
        <f>(AQ35+W35)/2</f>
        <v>10.597000000000001</v>
      </c>
      <c r="AT35" s="47">
        <f>IF(AS35&gt;=9.99,60,AR35+X35)</f>
        <v>60</v>
      </c>
      <c r="AU35" s="43" t="str">
        <f>IF(AS35&gt;=9.99,"Admis","Ajourné")</f>
        <v>Admis</v>
      </c>
      <c r="AV35" s="18"/>
      <c r="AW35" s="18"/>
      <c r="AX35" s="18"/>
    </row>
    <row r="36" spans="1:50" ht="15">
      <c r="A36" s="8">
        <v>28</v>
      </c>
      <c r="B36" s="8" t="s">
        <v>327</v>
      </c>
      <c r="C36" s="8" t="s">
        <v>328</v>
      </c>
      <c r="D36" s="8" t="s">
        <v>329</v>
      </c>
      <c r="E36" s="9" t="s">
        <v>330</v>
      </c>
      <c r="F36" s="45">
        <f>IF(VALUE(E36)&gt;=10,18,SUM(IF(VALUE(G36)&gt;=10,4,0),IF(VALUE(H36)&gt;=10,4,0),IF(VALUE(I36)&gt;=10,5,0),IF(VALUE(J36)&gt;=10,5,0)))</f>
        <v>13</v>
      </c>
      <c r="G36" s="8" t="s">
        <v>71</v>
      </c>
      <c r="H36" s="8" t="s">
        <v>43</v>
      </c>
      <c r="I36" s="8" t="s">
        <v>153</v>
      </c>
      <c r="J36" s="8" t="s">
        <v>71</v>
      </c>
      <c r="K36" s="9" t="s">
        <v>59</v>
      </c>
      <c r="L36" s="45">
        <f>IF(VALUE(K36)&gt;=10,2,0)</f>
        <v>2</v>
      </c>
      <c r="M36" s="8" t="s">
        <v>59</v>
      </c>
      <c r="N36" s="9" t="s">
        <v>331</v>
      </c>
      <c r="O36" s="45">
        <f>IF(VALUE(N36)&gt;=10,8,SUM(IF(VALUE(P36)&gt;=10,3,0),IF(VALUE(Q36)&gt;=10,2,0),IF(VALUE(R36)&gt;=10,3,0)))</f>
        <v>8</v>
      </c>
      <c r="P36" s="8" t="s">
        <v>40</v>
      </c>
      <c r="Q36" s="8" t="s">
        <v>332</v>
      </c>
      <c r="R36" s="8" t="s">
        <v>39</v>
      </c>
      <c r="S36" s="9" t="s">
        <v>134</v>
      </c>
      <c r="T36" s="45">
        <f>IF(VALUE(S36)&gt;=10,2,SUM(IF(VALUE(U36)&gt;=10,1,0),IF(VALUE(V36)&gt;=10,1,0)))</f>
        <v>2</v>
      </c>
      <c r="U36" s="8" t="s">
        <v>84</v>
      </c>
      <c r="V36" s="8" t="s">
        <v>43</v>
      </c>
      <c r="W36" s="10">
        <f>((E36*18)+(K36*2)+(N36*8)+(S36*2))/30</f>
        <v>10.399333333333335</v>
      </c>
      <c r="X36" s="46">
        <f>IF(W36&gt;=10,30,F36+L36+O36+T36)</f>
        <v>30</v>
      </c>
      <c r="Y36" s="9" t="s">
        <v>195</v>
      </c>
      <c r="Z36" s="45">
        <f>IF(VALUE(Y36)&gt;=10,18,SUM(IF(VALUE(AA36)&gt;=10,4,0),IF(VALUE(AB36)&gt;=10,4,0),IF(VALUE(AC36)&gt;=10,5,0),IF(VALUE(AD36)&gt;=10,5,0)))</f>
        <v>18</v>
      </c>
      <c r="AA36" s="8" t="s">
        <v>37</v>
      </c>
      <c r="AB36" s="8" t="s">
        <v>49</v>
      </c>
      <c r="AC36" s="8" t="s">
        <v>40</v>
      </c>
      <c r="AD36" s="8" t="s">
        <v>98</v>
      </c>
      <c r="AE36" s="9" t="s">
        <v>50</v>
      </c>
      <c r="AF36" s="45">
        <f>IF(VALUE(AE36)&gt;=10,2,0)</f>
        <v>0</v>
      </c>
      <c r="AG36" s="8" t="s">
        <v>50</v>
      </c>
      <c r="AH36" s="9" t="s">
        <v>61</v>
      </c>
      <c r="AI36" s="45">
        <f>IF(VALUE(AH36)&gt;=10,8,SUM(IF(VALUE(AJ36)&gt;=10,3,0),IF(VALUE(AK36)&gt;=10,2,0),IF(VALUE(AL36)&gt;=10,3,0)))</f>
        <v>8</v>
      </c>
      <c r="AJ36" s="8" t="s">
        <v>59</v>
      </c>
      <c r="AK36" s="8" t="s">
        <v>333</v>
      </c>
      <c r="AL36" s="8" t="s">
        <v>76</v>
      </c>
      <c r="AM36" s="9" t="s">
        <v>50</v>
      </c>
      <c r="AN36" s="45">
        <f>IF(VALUE(AM36)&gt;=10,2,SUM(IF(VALUE(AO36)&gt;=10,1,0),IF(VALUE(AP36)&gt;=10,1,0)))</f>
        <v>1</v>
      </c>
      <c r="AO36" s="8" t="s">
        <v>53</v>
      </c>
      <c r="AP36" s="8" t="s">
        <v>59</v>
      </c>
      <c r="AQ36" s="10">
        <f>((Y36*18)+(AE36*2)+(AH36*8)+(AM36*2))/30</f>
        <v>10.985333333333333</v>
      </c>
      <c r="AR36" s="46">
        <f>IF(AQ36&gt;=10,30,Z36+AF36+AI36+AN36)</f>
        <v>30</v>
      </c>
      <c r="AS36" s="11">
        <f>(AQ36+W36)/2</f>
        <v>10.692333333333334</v>
      </c>
      <c r="AT36" s="47">
        <f>IF(AS36&gt;=9.99,60,AR36+X36)</f>
        <v>60</v>
      </c>
      <c r="AU36" s="43" t="str">
        <f>IF(AS36&gt;=9.99,"Admis","Ajourné")</f>
        <v>Admis</v>
      </c>
      <c r="AV36" s="18"/>
      <c r="AW36" s="18"/>
      <c r="AX36" s="18"/>
    </row>
    <row r="37" spans="1:50" ht="15">
      <c r="A37" s="8">
        <v>29</v>
      </c>
      <c r="B37" s="8" t="s">
        <v>334</v>
      </c>
      <c r="C37" s="8" t="s">
        <v>335</v>
      </c>
      <c r="D37" s="8" t="s">
        <v>336</v>
      </c>
      <c r="E37" s="9" t="s">
        <v>337</v>
      </c>
      <c r="F37" s="45">
        <f>IF(VALUE(E37)&gt;=10,18,SUM(IF(VALUE(G37)&gt;=10,4,0),IF(VALUE(H37)&gt;=10,4,0),IF(VALUE(I37)&gt;=10,5,0),IF(VALUE(J37)&gt;=10,5,0)))</f>
        <v>18</v>
      </c>
      <c r="G37" s="8" t="s">
        <v>47</v>
      </c>
      <c r="H37" s="8" t="s">
        <v>49</v>
      </c>
      <c r="I37" s="8" t="s">
        <v>39</v>
      </c>
      <c r="J37" s="8" t="s">
        <v>253</v>
      </c>
      <c r="K37" s="9" t="s">
        <v>60</v>
      </c>
      <c r="L37" s="45">
        <f>IF(VALUE(K37)&gt;=10,2,0)</f>
        <v>2</v>
      </c>
      <c r="M37" s="8" t="s">
        <v>60</v>
      </c>
      <c r="N37" s="9" t="s">
        <v>233</v>
      </c>
      <c r="O37" s="45">
        <f>IF(VALUE(N37)&gt;=10,8,SUM(IF(VALUE(P37)&gt;=10,3,0),IF(VALUE(Q37)&gt;=10,2,0),IF(VALUE(R37)&gt;=10,3,0)))</f>
        <v>8</v>
      </c>
      <c r="P37" s="8" t="s">
        <v>43</v>
      </c>
      <c r="Q37" s="8" t="s">
        <v>83</v>
      </c>
      <c r="R37" s="8" t="s">
        <v>39</v>
      </c>
      <c r="S37" s="9" t="s">
        <v>134</v>
      </c>
      <c r="T37" s="45">
        <f>IF(VALUE(S37)&gt;=10,2,SUM(IF(VALUE(U37)&gt;=10,1,0),IF(VALUE(V37)&gt;=10,1,0)))</f>
        <v>2</v>
      </c>
      <c r="U37" s="8" t="s">
        <v>45</v>
      </c>
      <c r="V37" s="8" t="s">
        <v>40</v>
      </c>
      <c r="W37" s="10">
        <f>((E37*18)+(K37*2)+(N37*8)+(S37*2))/30</f>
        <v>11.641333333333334</v>
      </c>
      <c r="X37" s="46">
        <f>IF(W37&gt;=10,30,F37+L37+O37+T37)</f>
        <v>30</v>
      </c>
      <c r="Y37" s="9" t="s">
        <v>338</v>
      </c>
      <c r="Z37" s="45">
        <f>IF(VALUE(Y37)&gt;=10,18,SUM(IF(VALUE(AA37)&gt;=10,4,0),IF(VALUE(AB37)&gt;=10,4,0),IF(VALUE(AC37)&gt;=10,5,0),IF(VALUE(AD37)&gt;=10,5,0)))</f>
        <v>18</v>
      </c>
      <c r="AA37" s="8" t="s">
        <v>63</v>
      </c>
      <c r="AB37" s="8" t="s">
        <v>159</v>
      </c>
      <c r="AC37" s="8" t="s">
        <v>43</v>
      </c>
      <c r="AD37" s="8" t="s">
        <v>53</v>
      </c>
      <c r="AE37" s="9" t="s">
        <v>39</v>
      </c>
      <c r="AF37" s="45">
        <f>IF(VALUE(AE37)&gt;=10,2,0)</f>
        <v>2</v>
      </c>
      <c r="AG37" s="8" t="s">
        <v>39</v>
      </c>
      <c r="AH37" s="9" t="s">
        <v>96</v>
      </c>
      <c r="AI37" s="45">
        <f>IF(VALUE(AH37)&gt;=10,8,SUM(IF(VALUE(AJ37)&gt;=10,3,0),IF(VALUE(AK37)&gt;=10,2,0),IF(VALUE(AL37)&gt;=10,3,0)))</f>
        <v>6</v>
      </c>
      <c r="AJ37" s="8" t="s">
        <v>39</v>
      </c>
      <c r="AK37" s="8" t="s">
        <v>153</v>
      </c>
      <c r="AL37" s="8" t="s">
        <v>39</v>
      </c>
      <c r="AM37" s="9" t="s">
        <v>43</v>
      </c>
      <c r="AN37" s="45">
        <f>IF(VALUE(AM37)&gt;=10,2,SUM(IF(VALUE(AO37)&gt;=10,1,0),IF(VALUE(AP37)&gt;=10,1,0)))</f>
        <v>2</v>
      </c>
      <c r="AO37" s="8" t="s">
        <v>86</v>
      </c>
      <c r="AP37" s="8" t="s">
        <v>62</v>
      </c>
      <c r="AQ37" s="10">
        <f>((Y37*18)+(AE37*2)+(AH37*8)+(AM37*2))/30</f>
        <v>10.033999999999999</v>
      </c>
      <c r="AR37" s="46">
        <f>IF(AQ37&gt;=10,30,Z37+AF37+AI37+AN37)</f>
        <v>30</v>
      </c>
      <c r="AS37" s="11">
        <f>(AQ37+W37)/2</f>
        <v>10.837666666666667</v>
      </c>
      <c r="AT37" s="47">
        <f>IF(AS37&gt;=9.99,60,AR37+X37)</f>
        <v>60</v>
      </c>
      <c r="AU37" s="43" t="str">
        <f>IF(AS37&gt;=9.99,"Admis","Ajourné")</f>
        <v>Admis</v>
      </c>
      <c r="AV37" s="18"/>
      <c r="AW37" s="18"/>
      <c r="AX37" s="18"/>
    </row>
    <row r="38" spans="1:50" ht="15">
      <c r="A38" s="8">
        <v>30</v>
      </c>
      <c r="B38" s="8" t="s">
        <v>349</v>
      </c>
      <c r="C38" s="8" t="s">
        <v>350</v>
      </c>
      <c r="D38" s="8" t="s">
        <v>351</v>
      </c>
      <c r="E38" s="9" t="s">
        <v>166</v>
      </c>
      <c r="F38" s="45">
        <f>IF(VALUE(E38)&gt;=10,18,SUM(IF(VALUE(G38)&gt;=10,4,0),IF(VALUE(H38)&gt;=10,4,0),IF(VALUE(I38)&gt;=10,5,0),IF(VALUE(J38)&gt;=10,5,0)))</f>
        <v>18</v>
      </c>
      <c r="G38" s="8" t="s">
        <v>36</v>
      </c>
      <c r="H38" s="8" t="s">
        <v>71</v>
      </c>
      <c r="I38" s="8" t="s">
        <v>98</v>
      </c>
      <c r="J38" s="8" t="s">
        <v>40</v>
      </c>
      <c r="K38" s="9" t="s">
        <v>39</v>
      </c>
      <c r="L38" s="45">
        <f>IF(VALUE(K38)&gt;=10,2,0)</f>
        <v>2</v>
      </c>
      <c r="M38" s="8" t="s">
        <v>39</v>
      </c>
      <c r="N38" s="9" t="s">
        <v>352</v>
      </c>
      <c r="O38" s="45">
        <f>IF(VALUE(N38)&gt;=10,8,SUM(IF(VALUE(P38)&gt;=10,3,0),IF(VALUE(Q38)&gt;=10,2,0),IF(VALUE(R38)&gt;=10,3,0)))</f>
        <v>8</v>
      </c>
      <c r="P38" s="8" t="s">
        <v>40</v>
      </c>
      <c r="Q38" s="8" t="s">
        <v>134</v>
      </c>
      <c r="R38" s="8" t="s">
        <v>82</v>
      </c>
      <c r="S38" s="9" t="s">
        <v>38</v>
      </c>
      <c r="T38" s="45">
        <f>IF(VALUE(S38)&gt;=10,2,SUM(IF(VALUE(U38)&gt;=10,1,0),IF(VALUE(V38)&gt;=10,1,0)))</f>
        <v>2</v>
      </c>
      <c r="U38" s="8" t="s">
        <v>50</v>
      </c>
      <c r="V38" s="8" t="s">
        <v>43</v>
      </c>
      <c r="W38" s="10">
        <f>((E38*18)+(K38*2)+(N38*8)+(S38*2))/30</f>
        <v>10.918666666666667</v>
      </c>
      <c r="X38" s="46">
        <f>IF(W38&gt;=10,30,F38+L38+O38+T38)</f>
        <v>30</v>
      </c>
      <c r="Y38" s="9" t="s">
        <v>353</v>
      </c>
      <c r="Z38" s="45">
        <f>IF(VALUE(Y38)&gt;=10,18,SUM(IF(VALUE(AA38)&gt;=10,4,0),IF(VALUE(AB38)&gt;=10,4,0),IF(VALUE(AC38)&gt;=10,5,0),IF(VALUE(AD38)&gt;=10,5,0)))</f>
        <v>18</v>
      </c>
      <c r="AA38" s="8" t="s">
        <v>268</v>
      </c>
      <c r="AB38" s="8" t="s">
        <v>37</v>
      </c>
      <c r="AC38" s="8" t="s">
        <v>39</v>
      </c>
      <c r="AD38" s="8" t="s">
        <v>56</v>
      </c>
      <c r="AE38" s="9" t="s">
        <v>98</v>
      </c>
      <c r="AF38" s="45">
        <f>IF(VALUE(AE38)&gt;=10,2,0)</f>
        <v>0</v>
      </c>
      <c r="AG38" s="8" t="s">
        <v>98</v>
      </c>
      <c r="AH38" s="9" t="s">
        <v>59</v>
      </c>
      <c r="AI38" s="45">
        <f>IF(VALUE(AH38)&gt;=10,8,SUM(IF(VALUE(AJ38)&gt;=10,3,0),IF(VALUE(AK38)&gt;=10,2,0),IF(VALUE(AL38)&gt;=10,3,0)))</f>
        <v>8</v>
      </c>
      <c r="AJ38" s="8" t="s">
        <v>39</v>
      </c>
      <c r="AK38" s="8" t="s">
        <v>333</v>
      </c>
      <c r="AL38" s="8" t="s">
        <v>45</v>
      </c>
      <c r="AM38" s="9" t="s">
        <v>134</v>
      </c>
      <c r="AN38" s="45">
        <f>IF(VALUE(AM38)&gt;=10,2,SUM(IF(VALUE(AO38)&gt;=10,1,0),IF(VALUE(AP38)&gt;=10,1,0)))</f>
        <v>2</v>
      </c>
      <c r="AO38" s="8" t="s">
        <v>53</v>
      </c>
      <c r="AP38" s="8" t="s">
        <v>64</v>
      </c>
      <c r="AQ38" s="10">
        <f>((Y38*18)+(AE38*2)+(AH38*8)+(AM38*2))/30</f>
        <v>10.288</v>
      </c>
      <c r="AR38" s="46">
        <f>IF(AQ38&gt;=10,30,Z38+AF38+AI38+AN38)</f>
        <v>30</v>
      </c>
      <c r="AS38" s="11">
        <f>(AQ38+W38)/2</f>
        <v>10.603333333333333</v>
      </c>
      <c r="AT38" s="47">
        <f>IF(AS38&gt;=9.99,60,AR38+X38)</f>
        <v>60</v>
      </c>
      <c r="AU38" s="43" t="str">
        <f>IF(AS38&gt;=9.99,"Admis","Ajourné")</f>
        <v>Admis</v>
      </c>
      <c r="AV38" s="18"/>
      <c r="AW38" s="18"/>
      <c r="AX38" s="18"/>
    </row>
    <row r="39" spans="1:50" ht="15">
      <c r="A39" s="8">
        <v>31</v>
      </c>
      <c r="B39" s="8" t="s">
        <v>354</v>
      </c>
      <c r="C39" s="8" t="s">
        <v>355</v>
      </c>
      <c r="D39" s="8" t="s">
        <v>356</v>
      </c>
      <c r="E39" s="9" t="s">
        <v>357</v>
      </c>
      <c r="F39" s="45">
        <f>IF(VALUE(E39)&gt;=10,18,SUM(IF(VALUE(G39)&gt;=10,4,0),IF(VALUE(H39)&gt;=10,4,0),IF(VALUE(I39)&gt;=10,5,0),IF(VALUE(J39)&gt;=10,5,0)))</f>
        <v>14</v>
      </c>
      <c r="G39" s="8" t="s">
        <v>50</v>
      </c>
      <c r="H39" s="8" t="s">
        <v>39</v>
      </c>
      <c r="I39" s="8" t="s">
        <v>39</v>
      </c>
      <c r="J39" s="8" t="s">
        <v>39</v>
      </c>
      <c r="K39" s="9" t="s">
        <v>43</v>
      </c>
      <c r="L39" s="45">
        <f>IF(VALUE(K39)&gt;=10,2,0)</f>
        <v>2</v>
      </c>
      <c r="M39" s="8" t="s">
        <v>43</v>
      </c>
      <c r="N39" s="9" t="s">
        <v>279</v>
      </c>
      <c r="O39" s="45">
        <f>IF(VALUE(N39)&gt;=10,8,SUM(IF(VALUE(P39)&gt;=10,3,0),IF(VALUE(Q39)&gt;=10,2,0),IF(VALUE(R39)&gt;=10,3,0)))</f>
        <v>8</v>
      </c>
      <c r="P39" s="8" t="s">
        <v>40</v>
      </c>
      <c r="Q39" s="8" t="s">
        <v>61</v>
      </c>
      <c r="R39" s="8" t="s">
        <v>39</v>
      </c>
      <c r="S39" s="9" t="s">
        <v>305</v>
      </c>
      <c r="T39" s="45">
        <f>IF(VALUE(S39)&gt;=10,2,SUM(IF(VALUE(U39)&gt;=10,1,0),IF(VALUE(V39)&gt;=10,1,0)))</f>
        <v>2</v>
      </c>
      <c r="U39" s="8" t="s">
        <v>154</v>
      </c>
      <c r="V39" s="8" t="s">
        <v>59</v>
      </c>
      <c r="W39" s="10">
        <f>((E39*18)+(K39*2)+(N39*8)+(S39*2))/30</f>
        <v>10.626666666666667</v>
      </c>
      <c r="X39" s="46">
        <f>IF(W39&gt;=10,30,F39+L39+O39+T39)</f>
        <v>30</v>
      </c>
      <c r="Y39" s="9" t="s">
        <v>330</v>
      </c>
      <c r="Z39" s="45">
        <f>IF(VALUE(Y39)&gt;=10,18,SUM(IF(VALUE(AA39)&gt;=10,4,0),IF(VALUE(AB39)&gt;=10,4,0),IF(VALUE(AC39)&gt;=10,5,0),IF(VALUE(AD39)&gt;=10,5,0)))</f>
        <v>9</v>
      </c>
      <c r="AA39" s="8" t="s">
        <v>50</v>
      </c>
      <c r="AB39" s="8" t="s">
        <v>39</v>
      </c>
      <c r="AC39" s="8" t="s">
        <v>59</v>
      </c>
      <c r="AD39" s="8" t="s">
        <v>53</v>
      </c>
      <c r="AE39" s="9" t="s">
        <v>39</v>
      </c>
      <c r="AF39" s="45">
        <f>IF(VALUE(AE39)&gt;=10,2,0)</f>
        <v>2</v>
      </c>
      <c r="AG39" s="8" t="s">
        <v>39</v>
      </c>
      <c r="AH39" s="9" t="s">
        <v>168</v>
      </c>
      <c r="AI39" s="45">
        <f>IF(VALUE(AH39)&gt;=10,8,SUM(IF(VALUE(AJ39)&gt;=10,3,0),IF(VALUE(AK39)&gt;=10,2,0),IF(VALUE(AL39)&gt;=10,3,0)))</f>
        <v>8</v>
      </c>
      <c r="AJ39" s="8" t="s">
        <v>39</v>
      </c>
      <c r="AK39" s="8" t="s">
        <v>168</v>
      </c>
      <c r="AL39" s="8" t="s">
        <v>76</v>
      </c>
      <c r="AM39" s="9" t="s">
        <v>313</v>
      </c>
      <c r="AN39" s="45">
        <f>IF(VALUE(AM39)&gt;=10,2,SUM(IF(VALUE(AO39)&gt;=10,1,0),IF(VALUE(AP39)&gt;=10,1,0)))</f>
        <v>0</v>
      </c>
      <c r="AO39" s="8" t="s">
        <v>44</v>
      </c>
      <c r="AP39" s="8" t="s">
        <v>86</v>
      </c>
      <c r="AQ39" s="10">
        <f>((Y39*18)+(AE39*2)+(AH39*8)+(AM39*2))/30</f>
        <v>9.840000000000002</v>
      </c>
      <c r="AR39" s="46">
        <f>IF(AQ39&gt;=10,30,Z39+AF39+AI39+AN39)</f>
        <v>19</v>
      </c>
      <c r="AS39" s="11">
        <f>(AQ39+W39)/2</f>
        <v>10.233333333333334</v>
      </c>
      <c r="AT39" s="47">
        <f>IF(AS39&gt;=9.99,60,AR39+X39)</f>
        <v>60</v>
      </c>
      <c r="AU39" s="43" t="str">
        <f>IF(AS39&gt;=9.99,"Admis","Ajourné")</f>
        <v>Admis</v>
      </c>
      <c r="AV39" s="18"/>
      <c r="AW39" s="18"/>
      <c r="AX39" s="18"/>
    </row>
    <row r="40" spans="1:50" ht="15">
      <c r="A40" s="8">
        <v>32</v>
      </c>
      <c r="B40" s="8" t="s">
        <v>358</v>
      </c>
      <c r="C40" s="8" t="s">
        <v>359</v>
      </c>
      <c r="D40" s="8" t="s">
        <v>360</v>
      </c>
      <c r="E40" s="9" t="s">
        <v>361</v>
      </c>
      <c r="F40" s="45">
        <f>IF(VALUE(E40)&gt;=10,18,SUM(IF(VALUE(G40)&gt;=10,4,0),IF(VALUE(H40)&gt;=10,4,0),IF(VALUE(I40)&gt;=10,5,0),IF(VALUE(J40)&gt;=10,5,0)))</f>
        <v>18</v>
      </c>
      <c r="G40" s="8" t="s">
        <v>36</v>
      </c>
      <c r="H40" s="8" t="s">
        <v>59</v>
      </c>
      <c r="I40" s="8" t="s">
        <v>50</v>
      </c>
      <c r="J40" s="8" t="s">
        <v>285</v>
      </c>
      <c r="K40" s="9" t="s">
        <v>39</v>
      </c>
      <c r="L40" s="45">
        <f>IF(VALUE(K40)&gt;=10,2,0)</f>
        <v>2</v>
      </c>
      <c r="M40" s="8" t="s">
        <v>39</v>
      </c>
      <c r="N40" s="9" t="s">
        <v>134</v>
      </c>
      <c r="O40" s="45">
        <f>IF(VALUE(N40)&gt;=10,8,SUM(IF(VALUE(P40)&gt;=10,3,0),IF(VALUE(Q40)&gt;=10,2,0),IF(VALUE(R40)&gt;=10,3,0)))</f>
        <v>8</v>
      </c>
      <c r="P40" s="8" t="s">
        <v>40</v>
      </c>
      <c r="Q40" s="8" t="s">
        <v>59</v>
      </c>
      <c r="R40" s="8" t="s">
        <v>53</v>
      </c>
      <c r="S40" s="9" t="s">
        <v>72</v>
      </c>
      <c r="T40" s="45">
        <f>IF(VALUE(S40)&gt;=10,2,SUM(IF(VALUE(U40)&gt;=10,1,0),IF(VALUE(V40)&gt;=10,1,0)))</f>
        <v>2</v>
      </c>
      <c r="U40" s="8" t="s">
        <v>56</v>
      </c>
      <c r="V40" s="8" t="s">
        <v>39</v>
      </c>
      <c r="W40" s="10">
        <f>((E40*18)+(K40*2)+(N40*8)+(S40*2))/30</f>
        <v>10.758666666666667</v>
      </c>
      <c r="X40" s="46">
        <f>IF(W40&gt;=10,30,F40+L40+O40+T40)</f>
        <v>30</v>
      </c>
      <c r="Y40" s="9" t="s">
        <v>362</v>
      </c>
      <c r="Z40" s="45">
        <f>IF(VALUE(Y40)&gt;=10,18,SUM(IF(VALUE(AA40)&gt;=10,4,0),IF(VALUE(AB40)&gt;=10,4,0),IF(VALUE(AC40)&gt;=10,5,0),IF(VALUE(AD40)&gt;=10,5,0)))</f>
        <v>9</v>
      </c>
      <c r="AA40" s="8" t="s">
        <v>81</v>
      </c>
      <c r="AB40" s="8" t="s">
        <v>39</v>
      </c>
      <c r="AC40" s="8" t="s">
        <v>43</v>
      </c>
      <c r="AD40" s="8" t="s">
        <v>98</v>
      </c>
      <c r="AE40" s="9" t="s">
        <v>39</v>
      </c>
      <c r="AF40" s="45">
        <f>IF(VALUE(AE40)&gt;=10,2,0)</f>
        <v>2</v>
      </c>
      <c r="AG40" s="8" t="s">
        <v>39</v>
      </c>
      <c r="AH40" s="9" t="s">
        <v>51</v>
      </c>
      <c r="AI40" s="45">
        <f>IF(VALUE(AH40)&gt;=10,8,SUM(IF(VALUE(AJ40)&gt;=10,3,0),IF(VALUE(AK40)&gt;=10,2,0),IF(VALUE(AL40)&gt;=10,3,0)))</f>
        <v>8</v>
      </c>
      <c r="AJ40" s="8" t="s">
        <v>82</v>
      </c>
      <c r="AK40" s="8" t="s">
        <v>50</v>
      </c>
      <c r="AL40" s="8" t="s">
        <v>50</v>
      </c>
      <c r="AM40" s="9" t="s">
        <v>89</v>
      </c>
      <c r="AN40" s="45">
        <f>IF(VALUE(AM40)&gt;=10,2,SUM(IF(VALUE(AO40)&gt;=10,1,0),IF(VALUE(AP40)&gt;=10,1,0)))</f>
        <v>1</v>
      </c>
      <c r="AO40" s="8" t="s">
        <v>84</v>
      </c>
      <c r="AP40" s="8" t="s">
        <v>39</v>
      </c>
      <c r="AQ40" s="10">
        <f>((Y40*18)+(AE40*2)+(AH40*8)+(AM40*2))/30</f>
        <v>9.962666666666667</v>
      </c>
      <c r="AR40" s="46">
        <f>IF(AQ40&gt;=10,30,Z40+AF40+AI40+AN40)</f>
        <v>20</v>
      </c>
      <c r="AS40" s="11">
        <f>(AQ40+W40)/2</f>
        <v>10.360666666666667</v>
      </c>
      <c r="AT40" s="47">
        <f>IF(AS40&gt;=9.99,60,AR40+X40)</f>
        <v>60</v>
      </c>
      <c r="AU40" s="43" t="str">
        <f>IF(AS40&gt;=9.99,"Admis","Ajourné")</f>
        <v>Admis</v>
      </c>
      <c r="AV40" s="18"/>
      <c r="AW40" s="18"/>
      <c r="AX40" s="18"/>
    </row>
    <row r="41" spans="1:50" ht="15">
      <c r="A41" s="8">
        <v>33</v>
      </c>
      <c r="B41" s="8" t="s">
        <v>364</v>
      </c>
      <c r="C41" s="8" t="s">
        <v>365</v>
      </c>
      <c r="D41" s="8" t="s">
        <v>69</v>
      </c>
      <c r="E41" s="9" t="s">
        <v>284</v>
      </c>
      <c r="F41" s="45">
        <f>IF(VALUE(E41)&gt;=10,18,SUM(IF(VALUE(G41)&gt;=10,4,0),IF(VALUE(H41)&gt;=10,4,0),IF(VALUE(I41)&gt;=10,5,0),IF(VALUE(J41)&gt;=10,5,0)))</f>
        <v>13</v>
      </c>
      <c r="G41" s="8" t="s">
        <v>59</v>
      </c>
      <c r="H41" s="8" t="s">
        <v>71</v>
      </c>
      <c r="I41" s="8" t="s">
        <v>153</v>
      </c>
      <c r="J41" s="8" t="s">
        <v>200</v>
      </c>
      <c r="K41" s="9" t="s">
        <v>43</v>
      </c>
      <c r="L41" s="45">
        <f>IF(VALUE(K41)&gt;=10,2,0)</f>
        <v>2</v>
      </c>
      <c r="M41" s="8" t="s">
        <v>43</v>
      </c>
      <c r="N41" s="9" t="s">
        <v>41</v>
      </c>
      <c r="O41" s="45">
        <f>IF(VALUE(N41)&gt;=10,8,SUM(IF(VALUE(P41)&gt;=10,3,0),IF(VALUE(Q41)&gt;=10,2,0),IF(VALUE(R41)&gt;=10,3,0)))</f>
        <v>8</v>
      </c>
      <c r="P41" s="8" t="s">
        <v>128</v>
      </c>
      <c r="Q41" s="8" t="s">
        <v>64</v>
      </c>
      <c r="R41" s="8" t="s">
        <v>98</v>
      </c>
      <c r="S41" s="9" t="s">
        <v>84</v>
      </c>
      <c r="T41" s="45">
        <f>IF(VALUE(S41)&gt;=10,2,SUM(IF(VALUE(U41)&gt;=10,1,0),IF(VALUE(V41)&gt;=10,1,0)))</f>
        <v>1</v>
      </c>
      <c r="U41" s="8" t="s">
        <v>39</v>
      </c>
      <c r="V41" s="8" t="s">
        <v>53</v>
      </c>
      <c r="W41" s="10">
        <f>((E41*18)+(K41*2)+(N41*8)+(S41*2))/30</f>
        <v>10.724666666666668</v>
      </c>
      <c r="X41" s="46">
        <f>IF(W41&gt;=10,30,F41+L41+O41+T41)</f>
        <v>30</v>
      </c>
      <c r="Y41" s="9" t="s">
        <v>71</v>
      </c>
      <c r="Z41" s="45">
        <f>IF(VALUE(Y41)&gt;=10,18,SUM(IF(VALUE(AA41)&gt;=10,4,0),IF(VALUE(AB41)&gt;=10,4,0),IF(VALUE(AC41)&gt;=10,5,0),IF(VALUE(AD41)&gt;=10,5,0)))</f>
        <v>18</v>
      </c>
      <c r="AA41" s="8" t="s">
        <v>37</v>
      </c>
      <c r="AB41" s="8" t="s">
        <v>36</v>
      </c>
      <c r="AC41" s="8" t="s">
        <v>43</v>
      </c>
      <c r="AD41" s="8" t="s">
        <v>39</v>
      </c>
      <c r="AE41" s="9" t="s">
        <v>39</v>
      </c>
      <c r="AF41" s="45">
        <f>IF(VALUE(AE41)&gt;=10,2,0)</f>
        <v>2</v>
      </c>
      <c r="AG41" s="8" t="s">
        <v>39</v>
      </c>
      <c r="AH41" s="9" t="s">
        <v>104</v>
      </c>
      <c r="AI41" s="45">
        <f>IF(VALUE(AH41)&gt;=10,8,SUM(IF(VALUE(AJ41)&gt;=10,3,0),IF(VALUE(AK41)&gt;=10,2,0),IF(VALUE(AL41)&gt;=10,3,0)))</f>
        <v>8</v>
      </c>
      <c r="AJ41" s="8" t="s">
        <v>39</v>
      </c>
      <c r="AK41" s="8" t="s">
        <v>366</v>
      </c>
      <c r="AL41" s="8" t="s">
        <v>98</v>
      </c>
      <c r="AM41" s="9" t="s">
        <v>38</v>
      </c>
      <c r="AN41" s="45">
        <f>IF(VALUE(AM41)&gt;=10,2,SUM(IF(VALUE(AO41)&gt;=10,1,0),IF(VALUE(AP41)&gt;=10,1,0)))</f>
        <v>2</v>
      </c>
      <c r="AO41" s="8" t="s">
        <v>86</v>
      </c>
      <c r="AP41" s="8" t="s">
        <v>56</v>
      </c>
      <c r="AQ41" s="10">
        <f>((Y41*18)+(AE41*2)+(AH41*8)+(AM41*2))/30</f>
        <v>10.698</v>
      </c>
      <c r="AR41" s="46">
        <f>IF(AQ41&gt;=10,30,Z41+AF41+AI41+AN41)</f>
        <v>30</v>
      </c>
      <c r="AS41" s="11">
        <f>(AQ41+W41)/2</f>
        <v>10.711333333333334</v>
      </c>
      <c r="AT41" s="47">
        <f>IF(AS41&gt;=9.99,60,AR41+X41)</f>
        <v>60</v>
      </c>
      <c r="AU41" s="43" t="str">
        <f>IF(AS41&gt;=9.99,"Admis","Ajourné")</f>
        <v>Admis</v>
      </c>
      <c r="AV41" s="18"/>
      <c r="AW41" s="18"/>
      <c r="AX41" s="18"/>
    </row>
    <row r="42" spans="1:50" ht="15">
      <c r="A42" s="8">
        <v>34</v>
      </c>
      <c r="B42" s="8" t="s">
        <v>368</v>
      </c>
      <c r="C42" s="8" t="s">
        <v>369</v>
      </c>
      <c r="D42" s="8" t="s">
        <v>370</v>
      </c>
      <c r="E42" s="9" t="s">
        <v>371</v>
      </c>
      <c r="F42" s="45">
        <f>IF(VALUE(E42)&gt;=10,18,SUM(IF(VALUE(G42)&gt;=10,4,0),IF(VALUE(H42)&gt;=10,4,0),IF(VALUE(I42)&gt;=10,5,0),IF(VALUE(J42)&gt;=10,5,0)))</f>
        <v>18</v>
      </c>
      <c r="G42" s="8" t="s">
        <v>81</v>
      </c>
      <c r="H42" s="8" t="s">
        <v>58</v>
      </c>
      <c r="I42" s="8" t="s">
        <v>43</v>
      </c>
      <c r="J42" s="8" t="s">
        <v>43</v>
      </c>
      <c r="K42" s="9" t="s">
        <v>40</v>
      </c>
      <c r="L42" s="45">
        <f>IF(VALUE(K42)&gt;=10,2,0)</f>
        <v>2</v>
      </c>
      <c r="M42" s="8" t="s">
        <v>40</v>
      </c>
      <c r="N42" s="9" t="s">
        <v>64</v>
      </c>
      <c r="O42" s="45">
        <f>IF(VALUE(N42)&gt;=10,8,SUM(IF(VALUE(P42)&gt;=10,3,0),IF(VALUE(Q42)&gt;=10,2,0),IF(VALUE(R42)&gt;=10,3,0)))</f>
        <v>8</v>
      </c>
      <c r="P42" s="8" t="s">
        <v>82</v>
      </c>
      <c r="Q42" s="8" t="s">
        <v>52</v>
      </c>
      <c r="R42" s="8" t="s">
        <v>39</v>
      </c>
      <c r="S42" s="9" t="s">
        <v>72</v>
      </c>
      <c r="T42" s="45">
        <f>IF(VALUE(S42)&gt;=10,2,SUM(IF(VALUE(U42)&gt;=10,1,0),IF(VALUE(V42)&gt;=10,1,0)))</f>
        <v>2</v>
      </c>
      <c r="U42" s="8" t="s">
        <v>86</v>
      </c>
      <c r="V42" s="8" t="s">
        <v>43</v>
      </c>
      <c r="W42" s="10">
        <f>((E42*18)+(K42*2)+(N42*8)+(S42*2))/30</f>
        <v>11.849333333333334</v>
      </c>
      <c r="X42" s="46">
        <f>IF(W42&gt;=10,30,F42+L42+O42+T42)</f>
        <v>30</v>
      </c>
      <c r="Y42" s="9" t="s">
        <v>94</v>
      </c>
      <c r="Z42" s="45">
        <f>IF(VALUE(Y42)&gt;=10,18,SUM(IF(VALUE(AA42)&gt;=10,4,0),IF(VALUE(AB42)&gt;=10,4,0),IF(VALUE(AC42)&gt;=10,5,0),IF(VALUE(AD42)&gt;=10,5,0)))</f>
        <v>9</v>
      </c>
      <c r="AA42" s="8" t="s">
        <v>50</v>
      </c>
      <c r="AB42" s="8" t="s">
        <v>39</v>
      </c>
      <c r="AC42" s="8" t="s">
        <v>98</v>
      </c>
      <c r="AD42" s="8" t="s">
        <v>63</v>
      </c>
      <c r="AE42" s="9" t="s">
        <v>39</v>
      </c>
      <c r="AF42" s="45">
        <f>IF(VALUE(AE42)&gt;=10,2,0)</f>
        <v>2</v>
      </c>
      <c r="AG42" s="8" t="s">
        <v>39</v>
      </c>
      <c r="AH42" s="9" t="s">
        <v>51</v>
      </c>
      <c r="AI42" s="45">
        <f>IF(VALUE(AH42)&gt;=10,8,SUM(IF(VALUE(AJ42)&gt;=10,3,0),IF(VALUE(AK42)&gt;=10,2,0),IF(VALUE(AL42)&gt;=10,3,0)))</f>
        <v>8</v>
      </c>
      <c r="AJ42" s="8" t="s">
        <v>98</v>
      </c>
      <c r="AK42" s="8" t="s">
        <v>113</v>
      </c>
      <c r="AL42" s="8" t="s">
        <v>39</v>
      </c>
      <c r="AM42" s="9" t="s">
        <v>76</v>
      </c>
      <c r="AN42" s="45">
        <f>IF(VALUE(AM42)&gt;=10,2,SUM(IF(VALUE(AO42)&gt;=10,1,0),IF(VALUE(AP42)&gt;=10,1,0)))</f>
        <v>2</v>
      </c>
      <c r="AO42" s="8" t="s">
        <v>76</v>
      </c>
      <c r="AP42" s="8" t="s">
        <v>76</v>
      </c>
      <c r="AQ42" s="10">
        <f>((Y42*18)+(AE42*2)+(AH42*8)+(AM42*2))/30</f>
        <v>10.047333333333334</v>
      </c>
      <c r="AR42" s="46">
        <f>IF(AQ42&gt;=10,30,Z42+AF42+AI42+AN42)</f>
        <v>30</v>
      </c>
      <c r="AS42" s="11">
        <f>(AQ42+W42)/2</f>
        <v>10.948333333333334</v>
      </c>
      <c r="AT42" s="47">
        <f>IF(AS42&gt;=9.99,60,AR42+X42)</f>
        <v>60</v>
      </c>
      <c r="AU42" s="43" t="str">
        <f>IF(AS42&gt;=9.99,"Admis","Ajourné")</f>
        <v>Admis</v>
      </c>
      <c r="AV42" s="18"/>
      <c r="AW42" s="18"/>
      <c r="AX42" s="18"/>
    </row>
    <row r="43" spans="1:50" ht="15">
      <c r="A43" s="8">
        <v>35</v>
      </c>
      <c r="B43" s="8" t="s">
        <v>372</v>
      </c>
      <c r="C43" s="8" t="s">
        <v>373</v>
      </c>
      <c r="D43" s="8" t="s">
        <v>374</v>
      </c>
      <c r="E43" s="9" t="s">
        <v>286</v>
      </c>
      <c r="F43" s="45">
        <f>IF(VALUE(E43)&gt;=10,18,SUM(IF(VALUE(G43)&gt;=10,4,0),IF(VALUE(H43)&gt;=10,4,0),IF(VALUE(I43)&gt;=10,5,0),IF(VALUE(J43)&gt;=10,5,0)))</f>
        <v>18</v>
      </c>
      <c r="G43" s="8" t="s">
        <v>49</v>
      </c>
      <c r="H43" s="8" t="s">
        <v>71</v>
      </c>
      <c r="I43" s="8" t="s">
        <v>43</v>
      </c>
      <c r="J43" s="8" t="s">
        <v>82</v>
      </c>
      <c r="K43" s="9" t="s">
        <v>43</v>
      </c>
      <c r="L43" s="45">
        <f>IF(VALUE(K43)&gt;=10,2,0)</f>
        <v>2</v>
      </c>
      <c r="M43" s="8" t="s">
        <v>43</v>
      </c>
      <c r="N43" s="9" t="s">
        <v>324</v>
      </c>
      <c r="O43" s="45">
        <f>IF(VALUE(N43)&gt;=10,8,SUM(IF(VALUE(P43)&gt;=10,3,0),IF(VALUE(Q43)&gt;=10,2,0),IF(VALUE(R43)&gt;=10,3,0)))</f>
        <v>8</v>
      </c>
      <c r="P43" s="8" t="s">
        <v>60</v>
      </c>
      <c r="Q43" s="8" t="s">
        <v>56</v>
      </c>
      <c r="R43" s="8" t="s">
        <v>82</v>
      </c>
      <c r="S43" s="9" t="s">
        <v>59</v>
      </c>
      <c r="T43" s="45">
        <f>IF(VALUE(S43)&gt;=10,2,SUM(IF(VALUE(U43)&gt;=10,1,0),IF(VALUE(V43)&gt;=10,1,0)))</f>
        <v>2</v>
      </c>
      <c r="U43" s="8" t="s">
        <v>50</v>
      </c>
      <c r="V43" s="8" t="s">
        <v>40</v>
      </c>
      <c r="W43" s="10">
        <f>((E43*18)+(K43*2)+(N43*8)+(S43*2))/30</f>
        <v>12.424</v>
      </c>
      <c r="X43" s="46">
        <f>IF(W43&gt;=10,30,F43+L43+O43+T43)</f>
        <v>30</v>
      </c>
      <c r="Y43" s="9" t="s">
        <v>375</v>
      </c>
      <c r="Z43" s="45">
        <f>IF(VALUE(Y43)&gt;=10,18,SUM(IF(VALUE(AA43)&gt;=10,4,0),IF(VALUE(AB43)&gt;=10,4,0),IF(VALUE(AC43)&gt;=10,5,0),IF(VALUE(AD43)&gt;=10,5,0)))</f>
        <v>18</v>
      </c>
      <c r="AA43" s="8" t="s">
        <v>376</v>
      </c>
      <c r="AB43" s="8" t="s">
        <v>36</v>
      </c>
      <c r="AC43" s="8" t="s">
        <v>82</v>
      </c>
      <c r="AD43" s="8" t="s">
        <v>38</v>
      </c>
      <c r="AE43" s="9" t="s">
        <v>43</v>
      </c>
      <c r="AF43" s="45">
        <f>IF(VALUE(AE43)&gt;=10,2,0)</f>
        <v>2</v>
      </c>
      <c r="AG43" s="8" t="s">
        <v>43</v>
      </c>
      <c r="AH43" s="9" t="s">
        <v>39</v>
      </c>
      <c r="AI43" s="45">
        <f>IF(VALUE(AH43)&gt;=10,8,SUM(IF(VALUE(AJ43)&gt;=10,3,0),IF(VALUE(AK43)&gt;=10,2,0),IF(VALUE(AL43)&gt;=10,3,0)))</f>
        <v>8</v>
      </c>
      <c r="AJ43" s="8" t="s">
        <v>43</v>
      </c>
      <c r="AK43" s="8" t="s">
        <v>123</v>
      </c>
      <c r="AL43" s="8" t="s">
        <v>86</v>
      </c>
      <c r="AM43" s="9" t="s">
        <v>170</v>
      </c>
      <c r="AN43" s="45">
        <f>IF(VALUE(AM43)&gt;=10,2,SUM(IF(VALUE(AO43)&gt;=10,1,0),IF(VALUE(AP43)&gt;=10,1,0)))</f>
        <v>2</v>
      </c>
      <c r="AO43" s="8" t="s">
        <v>154</v>
      </c>
      <c r="AP43" s="8" t="s">
        <v>40</v>
      </c>
      <c r="AQ43" s="10">
        <f>((Y43*18)+(AE43*2)+(AH43*8)+(AM43*2))/30</f>
        <v>10.860000000000001</v>
      </c>
      <c r="AR43" s="46">
        <f>IF(AQ43&gt;=10,30,Z43+AF43+AI43+AN43)</f>
        <v>30</v>
      </c>
      <c r="AS43" s="11">
        <f>(AQ43+W43)/2</f>
        <v>11.642</v>
      </c>
      <c r="AT43" s="47">
        <f>IF(AS43&gt;=9.99,60,AR43+X43)</f>
        <v>60</v>
      </c>
      <c r="AU43" s="43" t="str">
        <f>IF(AS43&gt;=9.99,"Admis","Ajourné")</f>
        <v>Admis</v>
      </c>
      <c r="AV43" s="18"/>
      <c r="AW43" s="18"/>
      <c r="AX43" s="18"/>
    </row>
    <row r="44" spans="1:50" ht="15">
      <c r="A44" s="8">
        <v>36</v>
      </c>
      <c r="B44" s="8" t="s">
        <v>377</v>
      </c>
      <c r="C44" s="8" t="s">
        <v>378</v>
      </c>
      <c r="D44" s="8" t="s">
        <v>270</v>
      </c>
      <c r="E44" s="9" t="s">
        <v>379</v>
      </c>
      <c r="F44" s="45">
        <f>IF(VALUE(E44)&gt;=10,18,SUM(IF(VALUE(G44)&gt;=10,4,0),IF(VALUE(H44)&gt;=10,4,0),IF(VALUE(I44)&gt;=10,5,0),IF(VALUE(J44)&gt;=10,5,0)))</f>
        <v>9</v>
      </c>
      <c r="G44" s="8" t="s">
        <v>50</v>
      </c>
      <c r="H44" s="8" t="s">
        <v>59</v>
      </c>
      <c r="I44" s="8" t="s">
        <v>97</v>
      </c>
      <c r="J44" s="8" t="s">
        <v>63</v>
      </c>
      <c r="K44" s="9" t="s">
        <v>40</v>
      </c>
      <c r="L44" s="45">
        <f>IF(VALUE(K44)&gt;=10,2,0)</f>
        <v>2</v>
      </c>
      <c r="M44" s="8" t="s">
        <v>40</v>
      </c>
      <c r="N44" s="9" t="s">
        <v>380</v>
      </c>
      <c r="O44" s="45">
        <f>IF(VALUE(N44)&gt;=10,8,SUM(IF(VALUE(P44)&gt;=10,3,0),IF(VALUE(Q44)&gt;=10,2,0),IF(VALUE(R44)&gt;=10,3,0)))</f>
        <v>8</v>
      </c>
      <c r="P44" s="8" t="s">
        <v>43</v>
      </c>
      <c r="Q44" s="8" t="s">
        <v>366</v>
      </c>
      <c r="R44" s="8" t="s">
        <v>76</v>
      </c>
      <c r="S44" s="9" t="s">
        <v>89</v>
      </c>
      <c r="T44" s="45">
        <f>IF(VALUE(S44)&gt;=10,2,SUM(IF(VALUE(U44)&gt;=10,1,0),IF(VALUE(V44)&gt;=10,1,0)))</f>
        <v>1</v>
      </c>
      <c r="U44" s="8" t="s">
        <v>53</v>
      </c>
      <c r="V44" s="8" t="s">
        <v>56</v>
      </c>
      <c r="W44" s="10">
        <f>((E44*18)+(K44*2)+(N44*8)+(S44*2))/30</f>
        <v>10.715333333333332</v>
      </c>
      <c r="X44" s="46">
        <f>IF(W44&gt;=10,30,F44+L44+O44+T44)</f>
        <v>30</v>
      </c>
      <c r="Y44" s="9" t="s">
        <v>381</v>
      </c>
      <c r="Z44" s="45">
        <f>IF(VALUE(Y44)&gt;=10,18,SUM(IF(VALUE(AA44)&gt;=10,4,0),IF(VALUE(AB44)&gt;=10,4,0),IF(VALUE(AC44)&gt;=10,5,0),IF(VALUE(AD44)&gt;=10,5,0)))</f>
        <v>13</v>
      </c>
      <c r="AA44" s="8" t="s">
        <v>39</v>
      </c>
      <c r="AB44" s="8" t="s">
        <v>63</v>
      </c>
      <c r="AC44" s="8" t="s">
        <v>82</v>
      </c>
      <c r="AD44" s="8" t="s">
        <v>138</v>
      </c>
      <c r="AE44" s="9" t="s">
        <v>40</v>
      </c>
      <c r="AF44" s="45">
        <f>IF(VALUE(AE44)&gt;=10,2,0)</f>
        <v>2</v>
      </c>
      <c r="AG44" s="8" t="s">
        <v>40</v>
      </c>
      <c r="AH44" s="9" t="s">
        <v>44</v>
      </c>
      <c r="AI44" s="45">
        <f>IF(VALUE(AH44)&gt;=10,8,SUM(IF(VALUE(AJ44)&gt;=10,3,0),IF(VALUE(AK44)&gt;=10,2,0),IF(VALUE(AL44)&gt;=10,3,0)))</f>
        <v>2</v>
      </c>
      <c r="AJ44" s="8" t="s">
        <v>98</v>
      </c>
      <c r="AK44" s="8" t="s">
        <v>346</v>
      </c>
      <c r="AL44" s="8" t="s">
        <v>84</v>
      </c>
      <c r="AM44" s="9" t="s">
        <v>305</v>
      </c>
      <c r="AN44" s="45">
        <f>IF(VALUE(AM44)&gt;=10,2,SUM(IF(VALUE(AO44)&gt;=10,1,0),IF(VALUE(AP44)&gt;=10,1,0)))</f>
        <v>2</v>
      </c>
      <c r="AO44" s="8" t="s">
        <v>154</v>
      </c>
      <c r="AP44" s="8" t="s">
        <v>59</v>
      </c>
      <c r="AQ44" s="10">
        <f>((Y44*18)+(AE44*2)+(AH44*8)+(AM44*2))/30</f>
        <v>10.079333333333333</v>
      </c>
      <c r="AR44" s="46">
        <f>IF(AQ44&gt;=10,30,Z44+AF44+AI44+AN44)</f>
        <v>30</v>
      </c>
      <c r="AS44" s="11">
        <f>(AQ44+W44)/2</f>
        <v>10.397333333333332</v>
      </c>
      <c r="AT44" s="47">
        <f>IF(AS44&gt;=9.99,60,AR44+X44)</f>
        <v>60</v>
      </c>
      <c r="AU44" s="43" t="str">
        <f>IF(AS44&gt;=9.99,"Admis","Ajourné")</f>
        <v>Admis</v>
      </c>
      <c r="AV44" s="18"/>
      <c r="AW44" s="18"/>
      <c r="AX44" s="18"/>
    </row>
    <row r="45" spans="1:50" ht="15">
      <c r="A45" s="8">
        <v>37</v>
      </c>
      <c r="B45" s="8" t="s">
        <v>386</v>
      </c>
      <c r="C45" s="8" t="s">
        <v>378</v>
      </c>
      <c r="D45" s="8" t="s">
        <v>387</v>
      </c>
      <c r="E45" s="9" t="s">
        <v>388</v>
      </c>
      <c r="F45" s="45">
        <f>IF(VALUE(E45)&gt;=10,18,SUM(IF(VALUE(G45)&gt;=10,4,0),IF(VALUE(H45)&gt;=10,4,0),IF(VALUE(I45)&gt;=10,5,0),IF(VALUE(J45)&gt;=10,5,0)))</f>
        <v>18</v>
      </c>
      <c r="G45" s="8" t="s">
        <v>81</v>
      </c>
      <c r="H45" s="8" t="s">
        <v>43</v>
      </c>
      <c r="I45" s="8" t="s">
        <v>60</v>
      </c>
      <c r="J45" s="8" t="s">
        <v>59</v>
      </c>
      <c r="K45" s="9" t="s">
        <v>39</v>
      </c>
      <c r="L45" s="45">
        <f>IF(VALUE(K45)&gt;=10,2,0)</f>
        <v>2</v>
      </c>
      <c r="M45" s="8" t="s">
        <v>39</v>
      </c>
      <c r="N45" s="9" t="s">
        <v>208</v>
      </c>
      <c r="O45" s="45">
        <f>IF(VALUE(N45)&gt;=10,8,SUM(IF(VALUE(P45)&gt;=10,3,0),IF(VALUE(Q45)&gt;=10,2,0),IF(VALUE(R45)&gt;=10,3,0)))</f>
        <v>8</v>
      </c>
      <c r="P45" s="8" t="s">
        <v>128</v>
      </c>
      <c r="Q45" s="8" t="s">
        <v>128</v>
      </c>
      <c r="R45" s="8" t="s">
        <v>43</v>
      </c>
      <c r="S45" s="9" t="s">
        <v>168</v>
      </c>
      <c r="T45" s="45">
        <f>IF(VALUE(S45)&gt;=10,2,SUM(IF(VALUE(U45)&gt;=10,1,0),IF(VALUE(V45)&gt;=10,1,0)))</f>
        <v>2</v>
      </c>
      <c r="U45" s="8" t="s">
        <v>56</v>
      </c>
      <c r="V45" s="8" t="s">
        <v>59</v>
      </c>
      <c r="W45" s="10">
        <f>((E45*18)+(K45*2)+(N45*8)+(S45*2))/30</f>
        <v>12.492666666666667</v>
      </c>
      <c r="X45" s="46">
        <f>IF(W45&gt;=10,30,F45+L45+O45+T45)</f>
        <v>30</v>
      </c>
      <c r="Y45" s="9" t="s">
        <v>389</v>
      </c>
      <c r="Z45" s="45">
        <f>IF(VALUE(Y45)&gt;=10,18,SUM(IF(VALUE(AA45)&gt;=10,4,0),IF(VALUE(AB45)&gt;=10,4,0),IF(VALUE(AC45)&gt;=10,5,0),IF(VALUE(AD45)&gt;=10,5,0)))</f>
        <v>0</v>
      </c>
      <c r="AA45" s="8" t="s">
        <v>98</v>
      </c>
      <c r="AB45" s="8" t="s">
        <v>37</v>
      </c>
      <c r="AC45" s="8" t="s">
        <v>53</v>
      </c>
      <c r="AD45" s="8" t="s">
        <v>240</v>
      </c>
      <c r="AE45" s="9" t="s">
        <v>40</v>
      </c>
      <c r="AF45" s="45">
        <f>IF(VALUE(AE45)&gt;=10,2,0)</f>
        <v>2</v>
      </c>
      <c r="AG45" s="8" t="s">
        <v>40</v>
      </c>
      <c r="AH45" s="9" t="s">
        <v>390</v>
      </c>
      <c r="AI45" s="45">
        <f>IF(VALUE(AH45)&gt;=10,8,SUM(IF(VALUE(AJ45)&gt;=10,3,0),IF(VALUE(AK45)&gt;=10,2,0),IF(VALUE(AL45)&gt;=10,3,0)))</f>
        <v>5</v>
      </c>
      <c r="AJ45" s="8" t="s">
        <v>59</v>
      </c>
      <c r="AK45" s="8" t="s">
        <v>82</v>
      </c>
      <c r="AL45" s="8" t="s">
        <v>138</v>
      </c>
      <c r="AM45" s="9" t="s">
        <v>59</v>
      </c>
      <c r="AN45" s="45">
        <f>IF(VALUE(AM45)&gt;=10,2,SUM(IF(VALUE(AO45)&gt;=10,1,0),IF(VALUE(AP45)&gt;=10,1,0)))</f>
        <v>2</v>
      </c>
      <c r="AO45" s="8" t="s">
        <v>76</v>
      </c>
      <c r="AP45" s="8" t="s">
        <v>86</v>
      </c>
      <c r="AQ45" s="10">
        <f>((Y45*18)+(AE45*2)+(AH45*8)+(AM45*2))/30</f>
        <v>7.892666666666668</v>
      </c>
      <c r="AR45" s="46">
        <f>IF(AQ45&gt;=10,30,Z45+AF45+AI45+AN45)</f>
        <v>9</v>
      </c>
      <c r="AS45" s="11">
        <f>(AQ45+W45)/2</f>
        <v>10.192666666666668</v>
      </c>
      <c r="AT45" s="47">
        <f>IF(AS45&gt;=9.99,60,AR45+X45)</f>
        <v>60</v>
      </c>
      <c r="AU45" s="43" t="str">
        <f>IF(AS45&gt;=9.99,"Admis","Ajourné")</f>
        <v>Admis</v>
      </c>
      <c r="AV45" s="18"/>
      <c r="AW45" s="18"/>
      <c r="AX45" s="18"/>
    </row>
    <row r="46" spans="1:50" ht="15">
      <c r="A46" s="8">
        <v>38</v>
      </c>
      <c r="B46" s="8" t="s">
        <v>392</v>
      </c>
      <c r="C46" s="8" t="s">
        <v>378</v>
      </c>
      <c r="D46" s="8" t="s">
        <v>393</v>
      </c>
      <c r="E46" s="9" t="s">
        <v>166</v>
      </c>
      <c r="F46" s="45">
        <f>IF(VALUE(E46)&gt;=10,18,SUM(IF(VALUE(G46)&gt;=10,4,0),IF(VALUE(H46)&gt;=10,4,0),IF(VALUE(I46)&gt;=10,5,0),IF(VALUE(J46)&gt;=10,5,0)))</f>
        <v>18</v>
      </c>
      <c r="G46" s="8" t="s">
        <v>36</v>
      </c>
      <c r="H46" s="8" t="s">
        <v>71</v>
      </c>
      <c r="I46" s="8" t="s">
        <v>43</v>
      </c>
      <c r="J46" s="8" t="s">
        <v>50</v>
      </c>
      <c r="K46" s="9" t="s">
        <v>40</v>
      </c>
      <c r="L46" s="45">
        <f>IF(VALUE(K46)&gt;=10,2,0)</f>
        <v>2</v>
      </c>
      <c r="M46" s="8" t="s">
        <v>40</v>
      </c>
      <c r="N46" s="9" t="s">
        <v>394</v>
      </c>
      <c r="O46" s="45">
        <f>IF(VALUE(N46)&gt;=10,8,SUM(IF(VALUE(P46)&gt;=10,3,0),IF(VALUE(Q46)&gt;=10,2,0),IF(VALUE(R46)&gt;=10,3,0)))</f>
        <v>5</v>
      </c>
      <c r="P46" s="8" t="s">
        <v>39</v>
      </c>
      <c r="Q46" s="8" t="s">
        <v>59</v>
      </c>
      <c r="R46" s="8" t="s">
        <v>153</v>
      </c>
      <c r="S46" s="9" t="s">
        <v>134</v>
      </c>
      <c r="T46" s="45">
        <f>IF(VALUE(S46)&gt;=10,2,SUM(IF(VALUE(U46)&gt;=10,1,0),IF(VALUE(V46)&gt;=10,1,0)))</f>
        <v>2</v>
      </c>
      <c r="U46" s="8" t="s">
        <v>50</v>
      </c>
      <c r="V46" s="8" t="s">
        <v>56</v>
      </c>
      <c r="W46" s="10">
        <f>((E46*18)+(K46*2)+(N46*8)+(S46*2))/30</f>
        <v>9.952666666666666</v>
      </c>
      <c r="X46" s="46">
        <f>IF(W46&gt;=10,30,F46+L46+O46+T46)</f>
        <v>27</v>
      </c>
      <c r="Y46" s="9" t="s">
        <v>395</v>
      </c>
      <c r="Z46" s="45">
        <f>IF(VALUE(Y46)&gt;=10,18,SUM(IF(VALUE(AA46)&gt;=10,4,0),IF(VALUE(AB46)&gt;=10,4,0),IF(VALUE(AC46)&gt;=10,5,0),IF(VALUE(AD46)&gt;=10,5,0)))</f>
        <v>18</v>
      </c>
      <c r="AA46" s="8" t="s">
        <v>253</v>
      </c>
      <c r="AB46" s="8" t="s">
        <v>39</v>
      </c>
      <c r="AC46" s="8" t="s">
        <v>98</v>
      </c>
      <c r="AD46" s="8" t="s">
        <v>64</v>
      </c>
      <c r="AE46" s="9" t="s">
        <v>39</v>
      </c>
      <c r="AF46" s="45">
        <f>IF(VALUE(AE46)&gt;=10,2,0)</f>
        <v>2</v>
      </c>
      <c r="AG46" s="8" t="s">
        <v>39</v>
      </c>
      <c r="AH46" s="9" t="s">
        <v>44</v>
      </c>
      <c r="AI46" s="45">
        <f>IF(VALUE(AH46)&gt;=10,8,SUM(IF(VALUE(AJ46)&gt;=10,3,0),IF(VALUE(AK46)&gt;=10,2,0),IF(VALUE(AL46)&gt;=10,3,0)))</f>
        <v>5</v>
      </c>
      <c r="AJ46" s="8" t="s">
        <v>59</v>
      </c>
      <c r="AK46" s="8" t="s">
        <v>64</v>
      </c>
      <c r="AL46" s="8" t="s">
        <v>97</v>
      </c>
      <c r="AM46" s="9" t="s">
        <v>41</v>
      </c>
      <c r="AN46" s="45">
        <f>IF(VALUE(AM46)&gt;=10,2,SUM(IF(VALUE(AO46)&gt;=10,1,0),IF(VALUE(AP46)&gt;=10,1,0)))</f>
        <v>2</v>
      </c>
      <c r="AO46" s="8" t="s">
        <v>76</v>
      </c>
      <c r="AP46" s="8" t="s">
        <v>40</v>
      </c>
      <c r="AQ46" s="10">
        <f>((Y46*18)+(AE46*2)+(AH46*8)+(AM46*2))/30</f>
        <v>10.524666666666667</v>
      </c>
      <c r="AR46" s="46">
        <f>IF(AQ46&gt;=10,30,Z46+AF46+AI46+AN46)</f>
        <v>30</v>
      </c>
      <c r="AS46" s="11">
        <f>(AQ46+W46)/2</f>
        <v>10.238666666666667</v>
      </c>
      <c r="AT46" s="47">
        <f>IF(AS46&gt;=9.99,60,AR46+X46)</f>
        <v>60</v>
      </c>
      <c r="AU46" s="43" t="str">
        <f>IF(AS46&gt;=9.99,"Admis","Ajourné")</f>
        <v>Admis</v>
      </c>
      <c r="AV46" s="18"/>
      <c r="AW46" s="18"/>
      <c r="AX46" s="18"/>
    </row>
    <row r="47" spans="1:50" ht="15">
      <c r="A47" s="8">
        <v>39</v>
      </c>
      <c r="B47" s="8" t="s">
        <v>396</v>
      </c>
      <c r="C47" s="8" t="s">
        <v>378</v>
      </c>
      <c r="D47" s="8" t="s">
        <v>397</v>
      </c>
      <c r="E47" s="9" t="s">
        <v>160</v>
      </c>
      <c r="F47" s="45">
        <f>IF(VALUE(E47)&gt;=10,18,SUM(IF(VALUE(G47)&gt;=10,4,0),IF(VALUE(H47)&gt;=10,4,0),IF(VALUE(I47)&gt;=10,5,0),IF(VALUE(J47)&gt;=10,5,0)))</f>
        <v>18</v>
      </c>
      <c r="G47" s="8" t="s">
        <v>121</v>
      </c>
      <c r="H47" s="8" t="s">
        <v>71</v>
      </c>
      <c r="I47" s="8" t="s">
        <v>50</v>
      </c>
      <c r="J47" s="8" t="s">
        <v>43</v>
      </c>
      <c r="K47" s="9" t="s">
        <v>39</v>
      </c>
      <c r="L47" s="45">
        <f>IF(VALUE(K47)&gt;=10,2,0)</f>
        <v>2</v>
      </c>
      <c r="M47" s="8" t="s">
        <v>39</v>
      </c>
      <c r="N47" s="9" t="s">
        <v>398</v>
      </c>
      <c r="O47" s="45">
        <f>IF(VALUE(N47)&gt;=10,8,SUM(IF(VALUE(P47)&gt;=10,3,0),IF(VALUE(Q47)&gt;=10,2,0),IF(VALUE(R47)&gt;=10,3,0)))</f>
        <v>8</v>
      </c>
      <c r="P47" s="8" t="s">
        <v>43</v>
      </c>
      <c r="Q47" s="8" t="s">
        <v>324</v>
      </c>
      <c r="R47" s="8" t="s">
        <v>62</v>
      </c>
      <c r="S47" s="9" t="s">
        <v>154</v>
      </c>
      <c r="T47" s="45">
        <f>IF(VALUE(S47)&gt;=10,2,SUM(IF(VALUE(U47)&gt;=10,1,0),IF(VALUE(V47)&gt;=10,1,0)))</f>
        <v>2</v>
      </c>
      <c r="U47" s="8" t="s">
        <v>50</v>
      </c>
      <c r="V47" s="8" t="s">
        <v>83</v>
      </c>
      <c r="W47" s="10">
        <f>((E47*18)+(K47*2)+(N47*8)+(S47*2))/30</f>
        <v>11.087333333333333</v>
      </c>
      <c r="X47" s="46">
        <f>IF(W47&gt;=10,30,F47+L47+O47+T47)</f>
        <v>30</v>
      </c>
      <c r="Y47" s="9" t="s">
        <v>73</v>
      </c>
      <c r="Z47" s="45">
        <f>IF(VALUE(Y47)&gt;=10,18,SUM(IF(VALUE(AA47)&gt;=10,4,0),IF(VALUE(AB47)&gt;=10,4,0),IF(VALUE(AC47)&gt;=10,5,0),IF(VALUE(AD47)&gt;=10,5,0)))</f>
        <v>9</v>
      </c>
      <c r="AA47" s="8" t="s">
        <v>36</v>
      </c>
      <c r="AB47" s="8" t="s">
        <v>71</v>
      </c>
      <c r="AC47" s="8" t="s">
        <v>82</v>
      </c>
      <c r="AD47" s="8" t="s">
        <v>241</v>
      </c>
      <c r="AE47" s="9" t="s">
        <v>43</v>
      </c>
      <c r="AF47" s="45">
        <f>IF(VALUE(AE47)&gt;=10,2,0)</f>
        <v>2</v>
      </c>
      <c r="AG47" s="8" t="s">
        <v>43</v>
      </c>
      <c r="AH47" s="9" t="s">
        <v>399</v>
      </c>
      <c r="AI47" s="45">
        <f>IF(VALUE(AH47)&gt;=10,8,SUM(IF(VALUE(AJ47)&gt;=10,3,0),IF(VALUE(AK47)&gt;=10,2,0),IF(VALUE(AL47)&gt;=10,3,0)))</f>
        <v>5</v>
      </c>
      <c r="AJ47" s="8" t="s">
        <v>241</v>
      </c>
      <c r="AK47" s="8" t="s">
        <v>62</v>
      </c>
      <c r="AL47" s="8" t="s">
        <v>38</v>
      </c>
      <c r="AM47" s="9" t="s">
        <v>87</v>
      </c>
      <c r="AN47" s="45">
        <f>IF(VALUE(AM47)&gt;=10,2,SUM(IF(VALUE(AO47)&gt;=10,1,0),IF(VALUE(AP47)&gt;=10,1,0)))</f>
        <v>2</v>
      </c>
      <c r="AO47" s="8" t="s">
        <v>168</v>
      </c>
      <c r="AP47" s="8" t="s">
        <v>59</v>
      </c>
      <c r="AQ47" s="10">
        <f>((Y47*18)+(AE47*2)+(AH47*8)+(AM47*2))/30</f>
        <v>9.360666666666667</v>
      </c>
      <c r="AR47" s="46">
        <f>IF(AQ47&gt;=10,30,Z47+AF47+AI47+AN47)</f>
        <v>18</v>
      </c>
      <c r="AS47" s="11">
        <f>(AQ47+W47)/2</f>
        <v>10.224</v>
      </c>
      <c r="AT47" s="47">
        <f>IF(AS47&gt;=9.99,60,AR47+X47)</f>
        <v>60</v>
      </c>
      <c r="AU47" s="43" t="str">
        <f>IF(AS47&gt;=9.99,"Admis","Ajourné")</f>
        <v>Admis</v>
      </c>
      <c r="AV47" s="18"/>
      <c r="AW47" s="18"/>
      <c r="AX47" s="18"/>
    </row>
    <row r="48" spans="1:50" ht="15">
      <c r="A48" s="8">
        <v>40</v>
      </c>
      <c r="B48" s="8" t="s">
        <v>402</v>
      </c>
      <c r="C48" s="8" t="s">
        <v>403</v>
      </c>
      <c r="D48" s="8" t="s">
        <v>404</v>
      </c>
      <c r="E48" s="9" t="s">
        <v>367</v>
      </c>
      <c r="F48" s="45">
        <f>IF(VALUE(E48)&gt;=10,18,SUM(IF(VALUE(G48)&gt;=10,4,0),IF(VALUE(H48)&gt;=10,4,0),IF(VALUE(I48)&gt;=10,5,0),IF(VALUE(J48)&gt;=10,5,0)))</f>
        <v>18</v>
      </c>
      <c r="G48" s="8" t="s">
        <v>71</v>
      </c>
      <c r="H48" s="8" t="s">
        <v>47</v>
      </c>
      <c r="I48" s="8" t="s">
        <v>59</v>
      </c>
      <c r="J48" s="8" t="s">
        <v>73</v>
      </c>
      <c r="K48" s="9" t="s">
        <v>40</v>
      </c>
      <c r="L48" s="45">
        <f>IF(VALUE(K48)&gt;=10,2,0)</f>
        <v>2</v>
      </c>
      <c r="M48" s="8" t="s">
        <v>40</v>
      </c>
      <c r="N48" s="9" t="s">
        <v>179</v>
      </c>
      <c r="O48" s="45">
        <f>IF(VALUE(N48)&gt;=10,8,SUM(IF(VALUE(P48)&gt;=10,3,0),IF(VALUE(Q48)&gt;=10,2,0),IF(VALUE(R48)&gt;=10,3,0)))</f>
        <v>8</v>
      </c>
      <c r="P48" s="8" t="s">
        <v>59</v>
      </c>
      <c r="Q48" s="8" t="s">
        <v>333</v>
      </c>
      <c r="R48" s="8" t="s">
        <v>56</v>
      </c>
      <c r="S48" s="9" t="s">
        <v>84</v>
      </c>
      <c r="T48" s="45">
        <f>IF(VALUE(S48)&gt;=10,2,SUM(IF(VALUE(U48)&gt;=10,1,0),IF(VALUE(V48)&gt;=10,1,0)))</f>
        <v>1</v>
      </c>
      <c r="U48" s="8" t="s">
        <v>153</v>
      </c>
      <c r="V48" s="8" t="s">
        <v>43</v>
      </c>
      <c r="W48" s="10">
        <f>((E48*18)+(K48*2)+(N48*8)+(S48*2))/30</f>
        <v>11.294000000000002</v>
      </c>
      <c r="X48" s="46">
        <f>IF(W48&gt;=10,30,F48+L48+O48+T48)</f>
        <v>30</v>
      </c>
      <c r="Y48" s="9" t="s">
        <v>405</v>
      </c>
      <c r="Z48" s="45">
        <f>IF(VALUE(Y48)&gt;=10,18,SUM(IF(VALUE(AA48)&gt;=10,4,0),IF(VALUE(AB48)&gt;=10,4,0),IF(VALUE(AC48)&gt;=10,5,0),IF(VALUE(AD48)&gt;=10,5,0)))</f>
        <v>4</v>
      </c>
      <c r="AA48" s="8" t="s">
        <v>58</v>
      </c>
      <c r="AB48" s="8" t="s">
        <v>37</v>
      </c>
      <c r="AC48" s="8" t="s">
        <v>98</v>
      </c>
      <c r="AD48" s="8" t="s">
        <v>98</v>
      </c>
      <c r="AE48" s="9" t="s">
        <v>59</v>
      </c>
      <c r="AF48" s="45">
        <f>IF(VALUE(AE48)&gt;=10,2,0)</f>
        <v>2</v>
      </c>
      <c r="AG48" s="8" t="s">
        <v>59</v>
      </c>
      <c r="AH48" s="9" t="s">
        <v>89</v>
      </c>
      <c r="AI48" s="45">
        <f>IF(VALUE(AH48)&gt;=10,8,SUM(IF(VALUE(AJ48)&gt;=10,3,0),IF(VALUE(AK48)&gt;=10,2,0),IF(VALUE(AL48)&gt;=10,3,0)))</f>
        <v>2</v>
      </c>
      <c r="AJ48" s="8" t="s">
        <v>53</v>
      </c>
      <c r="AK48" s="8" t="s">
        <v>40</v>
      </c>
      <c r="AL48" s="8" t="s">
        <v>50</v>
      </c>
      <c r="AM48" s="9" t="s">
        <v>325</v>
      </c>
      <c r="AN48" s="45">
        <f>IF(VALUE(AM48)&gt;=10,2,SUM(IF(VALUE(AO48)&gt;=10,1,0),IF(VALUE(AP48)&gt;=10,1,0)))</f>
        <v>0</v>
      </c>
      <c r="AO48" s="8" t="s">
        <v>123</v>
      </c>
      <c r="AP48" s="8" t="s">
        <v>97</v>
      </c>
      <c r="AQ48" s="10">
        <f>((Y48*18)+(AE48*2)+(AH48*8)+(AM48*2))/30</f>
        <v>9.124666666666666</v>
      </c>
      <c r="AR48" s="46">
        <f>IF(AQ48&gt;=10,30,Z48+AF48+AI48+AN48)</f>
        <v>8</v>
      </c>
      <c r="AS48" s="11">
        <f>(AQ48+W48)/2</f>
        <v>10.209333333333333</v>
      </c>
      <c r="AT48" s="47">
        <f>IF(AS48&gt;=9.99,60,AR48+X48)</f>
        <v>60</v>
      </c>
      <c r="AU48" s="43" t="str">
        <f>IF(AS48&gt;=9.99,"Admis","Ajourné")</f>
        <v>Admis</v>
      </c>
      <c r="AV48" s="18"/>
      <c r="AW48" s="18"/>
      <c r="AX48" s="18"/>
    </row>
    <row r="49" spans="1:50" ht="15">
      <c r="A49" s="8">
        <v>41</v>
      </c>
      <c r="B49" s="8" t="s">
        <v>407</v>
      </c>
      <c r="C49" s="8" t="s">
        <v>408</v>
      </c>
      <c r="D49" s="8" t="s">
        <v>276</v>
      </c>
      <c r="E49" s="9" t="s">
        <v>189</v>
      </c>
      <c r="F49" s="45">
        <f>IF(VALUE(E49)&gt;=10,18,SUM(IF(VALUE(G49)&gt;=10,4,0),IF(VALUE(H49)&gt;=10,4,0),IF(VALUE(I49)&gt;=10,5,0),IF(VALUE(J49)&gt;=10,5,0)))</f>
        <v>13</v>
      </c>
      <c r="G49" s="8" t="s">
        <v>71</v>
      </c>
      <c r="H49" s="8" t="s">
        <v>71</v>
      </c>
      <c r="I49" s="8" t="s">
        <v>50</v>
      </c>
      <c r="J49" s="8" t="s">
        <v>39</v>
      </c>
      <c r="K49" s="9" t="s">
        <v>40</v>
      </c>
      <c r="L49" s="45">
        <f>IF(VALUE(K49)&gt;=10,2,0)</f>
        <v>2</v>
      </c>
      <c r="M49" s="8" t="s">
        <v>40</v>
      </c>
      <c r="N49" s="9" t="s">
        <v>40</v>
      </c>
      <c r="O49" s="45">
        <f>IF(VALUE(N49)&gt;=10,8,SUM(IF(VALUE(P49)&gt;=10,3,0),IF(VALUE(Q49)&gt;=10,2,0),IF(VALUE(R49)&gt;=10,3,0)))</f>
        <v>8</v>
      </c>
      <c r="P49" s="8" t="s">
        <v>128</v>
      </c>
      <c r="Q49" s="8" t="s">
        <v>84</v>
      </c>
      <c r="R49" s="8" t="s">
        <v>43</v>
      </c>
      <c r="S49" s="9" t="s">
        <v>134</v>
      </c>
      <c r="T49" s="45">
        <f>IF(VALUE(S49)&gt;=10,2,SUM(IF(VALUE(U49)&gt;=10,1,0),IF(VALUE(V49)&gt;=10,1,0)))</f>
        <v>2</v>
      </c>
      <c r="U49" s="8" t="s">
        <v>38</v>
      </c>
      <c r="V49" s="8" t="s">
        <v>39</v>
      </c>
      <c r="W49" s="10">
        <f>((E49*18)+(K49*2)+(N49*8)+(S49*2))/30</f>
        <v>10.938666666666666</v>
      </c>
      <c r="X49" s="46">
        <f>IF(W49&gt;=10,30,F49+L49+O49+T49)</f>
        <v>30</v>
      </c>
      <c r="Y49" s="9" t="s">
        <v>307</v>
      </c>
      <c r="Z49" s="45">
        <f>IF(VALUE(Y49)&gt;=10,18,SUM(IF(VALUE(AA49)&gt;=10,4,0),IF(VALUE(AB49)&gt;=10,4,0),IF(VALUE(AC49)&gt;=10,5,0),IF(VALUE(AD49)&gt;=10,5,0)))</f>
        <v>9</v>
      </c>
      <c r="AA49" s="8" t="s">
        <v>121</v>
      </c>
      <c r="AB49" s="8" t="s">
        <v>71</v>
      </c>
      <c r="AC49" s="8" t="s">
        <v>53</v>
      </c>
      <c r="AD49" s="8" t="s">
        <v>39</v>
      </c>
      <c r="AE49" s="9" t="s">
        <v>43</v>
      </c>
      <c r="AF49" s="45">
        <f>IF(VALUE(AE49)&gt;=10,2,0)</f>
        <v>2</v>
      </c>
      <c r="AG49" s="8" t="s">
        <v>43</v>
      </c>
      <c r="AH49" s="9" t="s">
        <v>269</v>
      </c>
      <c r="AI49" s="45">
        <f>IF(VALUE(AH49)&gt;=10,8,SUM(IF(VALUE(AJ49)&gt;=10,3,0),IF(VALUE(AK49)&gt;=10,2,0),IF(VALUE(AL49)&gt;=10,3,0)))</f>
        <v>8</v>
      </c>
      <c r="AJ49" s="8" t="s">
        <v>42</v>
      </c>
      <c r="AK49" s="8" t="s">
        <v>314</v>
      </c>
      <c r="AL49" s="8" t="s">
        <v>59</v>
      </c>
      <c r="AM49" s="9" t="s">
        <v>190</v>
      </c>
      <c r="AN49" s="45">
        <f>IF(VALUE(AM49)&gt;=10,2,SUM(IF(VALUE(AO49)&gt;=10,1,0),IF(VALUE(AP49)&gt;=10,1,0)))</f>
        <v>2</v>
      </c>
      <c r="AO49" s="8" t="s">
        <v>41</v>
      </c>
      <c r="AP49" s="8" t="s">
        <v>45</v>
      </c>
      <c r="AQ49" s="10">
        <f>((Y49*18)+(AE49*2)+(AH49*8)+(AM49*2))/30</f>
        <v>9.956</v>
      </c>
      <c r="AR49" s="46">
        <f>IF(AQ49&gt;=10,30,Z49+AF49+AI49+AN49)</f>
        <v>21</v>
      </c>
      <c r="AS49" s="11">
        <f>(AQ49+W49)/2</f>
        <v>10.447333333333333</v>
      </c>
      <c r="AT49" s="47">
        <f>IF(AS49&gt;=9.99,60,AR49+X49)</f>
        <v>60</v>
      </c>
      <c r="AU49" s="43" t="str">
        <f>IF(AS49&gt;=9.99,"Admis","Ajourné")</f>
        <v>Admis</v>
      </c>
      <c r="AV49" s="18"/>
      <c r="AW49" s="18"/>
      <c r="AX49" s="18"/>
    </row>
    <row r="50" spans="1:50" ht="15">
      <c r="A50" s="8">
        <v>42</v>
      </c>
      <c r="B50" s="8" t="s">
        <v>410</v>
      </c>
      <c r="C50" s="8" t="s">
        <v>411</v>
      </c>
      <c r="D50" s="8" t="s">
        <v>412</v>
      </c>
      <c r="E50" s="9" t="s">
        <v>84</v>
      </c>
      <c r="F50" s="45">
        <f>IF(VALUE(E50)&gt;=10,18,SUM(IF(VALUE(G50)&gt;=10,4,0),IF(VALUE(H50)&gt;=10,4,0),IF(VALUE(I50)&gt;=10,5,0),IF(VALUE(J50)&gt;=10,5,0)))</f>
        <v>9</v>
      </c>
      <c r="G50" s="8" t="s">
        <v>121</v>
      </c>
      <c r="H50" s="8" t="s">
        <v>39</v>
      </c>
      <c r="I50" s="8" t="s">
        <v>153</v>
      </c>
      <c r="J50" s="8" t="s">
        <v>63</v>
      </c>
      <c r="K50" s="9" t="s">
        <v>82</v>
      </c>
      <c r="L50" s="45">
        <f>IF(VALUE(K50)&gt;=10,2,0)</f>
        <v>2</v>
      </c>
      <c r="M50" s="8" t="s">
        <v>82</v>
      </c>
      <c r="N50" s="9" t="s">
        <v>413</v>
      </c>
      <c r="O50" s="45">
        <f>IF(VALUE(N50)&gt;=10,8,SUM(IF(VALUE(P50)&gt;=10,3,0),IF(VALUE(Q50)&gt;=10,2,0),IF(VALUE(R50)&gt;=10,3,0)))</f>
        <v>8</v>
      </c>
      <c r="P50" s="8" t="s">
        <v>82</v>
      </c>
      <c r="Q50" s="8" t="s">
        <v>62</v>
      </c>
      <c r="R50" s="8" t="s">
        <v>64</v>
      </c>
      <c r="S50" s="9" t="s">
        <v>134</v>
      </c>
      <c r="T50" s="45">
        <f>IF(VALUE(S50)&gt;=10,2,SUM(IF(VALUE(U50)&gt;=10,1,0),IF(VALUE(V50)&gt;=10,1,0)))</f>
        <v>2</v>
      </c>
      <c r="U50" s="8" t="s">
        <v>38</v>
      </c>
      <c r="V50" s="8" t="s">
        <v>39</v>
      </c>
      <c r="W50" s="10">
        <f>((E50*18)+(K50*2)+(N50*8)+(S50*2))/30</f>
        <v>10.434</v>
      </c>
      <c r="X50" s="46">
        <f>IF(W50&gt;=10,30,F50+L50+O50+T50)</f>
        <v>30</v>
      </c>
      <c r="Y50" s="9" t="s">
        <v>414</v>
      </c>
      <c r="Z50" s="45">
        <f>IF(VALUE(Y50)&gt;=10,18,SUM(IF(VALUE(AA50)&gt;=10,4,0),IF(VALUE(AB50)&gt;=10,4,0),IF(VALUE(AC50)&gt;=10,5,0),IF(VALUE(AD50)&gt;=10,5,0)))</f>
        <v>0</v>
      </c>
      <c r="AA50" s="8" t="s">
        <v>121</v>
      </c>
      <c r="AB50" s="8" t="s">
        <v>81</v>
      </c>
      <c r="AC50" s="8" t="s">
        <v>53</v>
      </c>
      <c r="AD50" s="8" t="s">
        <v>74</v>
      </c>
      <c r="AE50" s="9" t="s">
        <v>59</v>
      </c>
      <c r="AF50" s="45">
        <f>IF(VALUE(AE50)&gt;=10,2,0)</f>
        <v>2</v>
      </c>
      <c r="AG50" s="8" t="s">
        <v>59</v>
      </c>
      <c r="AH50" s="9" t="s">
        <v>96</v>
      </c>
      <c r="AI50" s="45">
        <f>IF(VALUE(AH50)&gt;=10,8,SUM(IF(VALUE(AJ50)&gt;=10,3,0),IF(VALUE(AK50)&gt;=10,2,0),IF(VALUE(AL50)&gt;=10,3,0)))</f>
        <v>5</v>
      </c>
      <c r="AJ50" s="8" t="s">
        <v>39</v>
      </c>
      <c r="AK50" s="8" t="s">
        <v>333</v>
      </c>
      <c r="AL50" s="8" t="s">
        <v>415</v>
      </c>
      <c r="AM50" s="9" t="s">
        <v>39</v>
      </c>
      <c r="AN50" s="45">
        <f>IF(VALUE(AM50)&gt;=10,2,SUM(IF(VALUE(AO50)&gt;=10,1,0),IF(VALUE(AP50)&gt;=10,1,0)))</f>
        <v>2</v>
      </c>
      <c r="AO50" s="8" t="s">
        <v>76</v>
      </c>
      <c r="AP50" s="8" t="s">
        <v>45</v>
      </c>
      <c r="AQ50" s="10">
        <f>((Y50*18)+(AE50*2)+(AH50*8)+(AM50*2))/30</f>
        <v>8.113333333333333</v>
      </c>
      <c r="AR50" s="46">
        <f>IF(AQ50&gt;=10,30,Z50+AF50+AI50+AN50)</f>
        <v>9</v>
      </c>
      <c r="AS50" s="11">
        <f>(AQ50+W50)/2</f>
        <v>9.273666666666667</v>
      </c>
      <c r="AT50" s="47">
        <f>IF(AS50&gt;=9.99,60,AR50+X50)</f>
        <v>39</v>
      </c>
      <c r="AU50" s="43" t="str">
        <f>IF(AS50&gt;=9.99,"Admis","Ajourné")</f>
        <v>Ajourné</v>
      </c>
      <c r="AV50" s="18"/>
      <c r="AW50" s="18"/>
      <c r="AX50" s="18"/>
    </row>
    <row r="51" spans="1:50" ht="15">
      <c r="A51" s="8">
        <v>43</v>
      </c>
      <c r="B51" s="8" t="s">
        <v>419</v>
      </c>
      <c r="C51" s="8" t="s">
        <v>417</v>
      </c>
      <c r="D51" s="8" t="s">
        <v>420</v>
      </c>
      <c r="E51" s="9" t="s">
        <v>206</v>
      </c>
      <c r="F51" s="45">
        <f>IF(VALUE(E51)&gt;=10,18,SUM(IF(VALUE(G51)&gt;=10,4,0),IF(VALUE(H51)&gt;=10,4,0),IF(VALUE(I51)&gt;=10,5,0),IF(VALUE(J51)&gt;=10,5,0)))</f>
        <v>18</v>
      </c>
      <c r="G51" s="8" t="s">
        <v>50</v>
      </c>
      <c r="H51" s="8" t="s">
        <v>71</v>
      </c>
      <c r="I51" s="8" t="s">
        <v>43</v>
      </c>
      <c r="J51" s="8" t="s">
        <v>38</v>
      </c>
      <c r="K51" s="9" t="s">
        <v>40</v>
      </c>
      <c r="L51" s="45">
        <f>IF(VALUE(K51)&gt;=10,2,0)</f>
        <v>2</v>
      </c>
      <c r="M51" s="8" t="s">
        <v>40</v>
      </c>
      <c r="N51" s="9" t="s">
        <v>421</v>
      </c>
      <c r="O51" s="45">
        <f>IF(VALUE(N51)&gt;=10,8,SUM(IF(VALUE(P51)&gt;=10,3,0),IF(VALUE(Q51)&gt;=10,2,0),IF(VALUE(R51)&gt;=10,3,0)))</f>
        <v>8</v>
      </c>
      <c r="P51" s="8" t="s">
        <v>43</v>
      </c>
      <c r="Q51" s="8" t="s">
        <v>180</v>
      </c>
      <c r="R51" s="8" t="s">
        <v>59</v>
      </c>
      <c r="S51" s="9" t="s">
        <v>167</v>
      </c>
      <c r="T51" s="45">
        <f>IF(VALUE(S51)&gt;=10,2,SUM(IF(VALUE(U51)&gt;=10,1,0),IF(VALUE(V51)&gt;=10,1,0)))</f>
        <v>0</v>
      </c>
      <c r="U51" s="8" t="s">
        <v>45</v>
      </c>
      <c r="V51" s="8" t="s">
        <v>50</v>
      </c>
      <c r="W51" s="10">
        <f>((E51*18)+(K51*2)+(N51*8)+(S51*2))/30</f>
        <v>11.064</v>
      </c>
      <c r="X51" s="46">
        <f>IF(W51&gt;=10,30,F51+L51+O51+T51)</f>
        <v>30</v>
      </c>
      <c r="Y51" s="9" t="s">
        <v>111</v>
      </c>
      <c r="Z51" s="45">
        <f>IF(VALUE(Y51)&gt;=10,18,SUM(IF(VALUE(AA51)&gt;=10,4,0),IF(VALUE(AB51)&gt;=10,4,0),IF(VALUE(AC51)&gt;=10,5,0),IF(VALUE(AD51)&gt;=10,5,0)))</f>
        <v>9</v>
      </c>
      <c r="AA51" s="8" t="s">
        <v>100</v>
      </c>
      <c r="AB51" s="8" t="s">
        <v>39</v>
      </c>
      <c r="AC51" s="8" t="s">
        <v>50</v>
      </c>
      <c r="AD51" s="8" t="s">
        <v>39</v>
      </c>
      <c r="AE51" s="9" t="s">
        <v>98</v>
      </c>
      <c r="AF51" s="45">
        <f>IF(VALUE(AE51)&gt;=10,2,0)</f>
        <v>0</v>
      </c>
      <c r="AG51" s="8" t="s">
        <v>98</v>
      </c>
      <c r="AH51" s="9" t="s">
        <v>134</v>
      </c>
      <c r="AI51" s="45">
        <f>IF(VALUE(AH51)&gt;=10,8,SUM(IF(VALUE(AJ51)&gt;=10,3,0),IF(VALUE(AK51)&gt;=10,2,0),IF(VALUE(AL51)&gt;=10,3,0)))</f>
        <v>8</v>
      </c>
      <c r="AJ51" s="8" t="s">
        <v>39</v>
      </c>
      <c r="AK51" s="8" t="s">
        <v>128</v>
      </c>
      <c r="AL51" s="8" t="s">
        <v>97</v>
      </c>
      <c r="AM51" s="9" t="s">
        <v>422</v>
      </c>
      <c r="AN51" s="45">
        <f>IF(VALUE(AM51)&gt;=10,2,SUM(IF(VALUE(AO51)&gt;=10,1,0),IF(VALUE(AP51)&gt;=10,1,0)))</f>
        <v>0</v>
      </c>
      <c r="AO51" s="8" t="s">
        <v>96</v>
      </c>
      <c r="AP51" s="8" t="s">
        <v>53</v>
      </c>
      <c r="AQ51" s="10">
        <f>((Y51*18)+(AE51*2)+(AH51*8)+(AM51*2))/30</f>
        <v>9.383999999999999</v>
      </c>
      <c r="AR51" s="46">
        <f>IF(AQ51&gt;=10,30,Z51+AF51+AI51+AN51)</f>
        <v>17</v>
      </c>
      <c r="AS51" s="11">
        <f>(AQ51+W51)/2</f>
        <v>10.224</v>
      </c>
      <c r="AT51" s="47">
        <f>IF(AS51&gt;=9.99,60,AR51+X51)</f>
        <v>60</v>
      </c>
      <c r="AU51" s="43" t="str">
        <f>IF(AS51&gt;=9.99,"Admis","Ajourné")</f>
        <v>Admis</v>
      </c>
      <c r="AV51" s="18"/>
      <c r="AW51" s="18"/>
      <c r="AX51" s="18"/>
    </row>
    <row r="52" spans="1:50" ht="15">
      <c r="A52" s="8">
        <v>44</v>
      </c>
      <c r="B52" s="8" t="s">
        <v>423</v>
      </c>
      <c r="C52" s="8" t="s">
        <v>424</v>
      </c>
      <c r="D52" s="8" t="s">
        <v>425</v>
      </c>
      <c r="E52" s="9" t="s">
        <v>282</v>
      </c>
      <c r="F52" s="45">
        <f>IF(VALUE(E52)&gt;=10,18,SUM(IF(VALUE(G52)&gt;=10,4,0),IF(VALUE(H52)&gt;=10,4,0),IF(VALUE(I52)&gt;=10,5,0),IF(VALUE(J52)&gt;=10,5,0)))</f>
        <v>18</v>
      </c>
      <c r="G52" s="8" t="s">
        <v>71</v>
      </c>
      <c r="H52" s="8" t="s">
        <v>39</v>
      </c>
      <c r="I52" s="8" t="s">
        <v>39</v>
      </c>
      <c r="J52" s="8" t="s">
        <v>59</v>
      </c>
      <c r="K52" s="9" t="s">
        <v>40</v>
      </c>
      <c r="L52" s="45">
        <f>IF(VALUE(K52)&gt;=10,2,0)</f>
        <v>2</v>
      </c>
      <c r="M52" s="8" t="s">
        <v>40</v>
      </c>
      <c r="N52" s="9" t="s">
        <v>426</v>
      </c>
      <c r="O52" s="45">
        <f>IF(VALUE(N52)&gt;=10,8,SUM(IF(VALUE(P52)&gt;=10,3,0),IF(VALUE(Q52)&gt;=10,2,0),IF(VALUE(R52)&gt;=10,3,0)))</f>
        <v>8</v>
      </c>
      <c r="P52" s="8" t="s">
        <v>42</v>
      </c>
      <c r="Q52" s="8" t="s">
        <v>83</v>
      </c>
      <c r="R52" s="8" t="s">
        <v>76</v>
      </c>
      <c r="S52" s="9" t="s">
        <v>39</v>
      </c>
      <c r="T52" s="45">
        <f>IF(VALUE(S52)&gt;=10,2,SUM(IF(VALUE(U52)&gt;=10,1,0),IF(VALUE(V52)&gt;=10,1,0)))</f>
        <v>2</v>
      </c>
      <c r="U52" s="8" t="s">
        <v>98</v>
      </c>
      <c r="V52" s="8" t="s">
        <v>43</v>
      </c>
      <c r="W52" s="10">
        <f>((E52*18)+(K52*2)+(N52*8)+(S52*2))/30</f>
        <v>11.626</v>
      </c>
      <c r="X52" s="46">
        <f>IF(W52&gt;=10,30,F52+L52+O52+T52)</f>
        <v>30</v>
      </c>
      <c r="Y52" s="9" t="s">
        <v>427</v>
      </c>
      <c r="Z52" s="45">
        <f>IF(VALUE(Y52)&gt;=10,18,SUM(IF(VALUE(AA52)&gt;=10,4,0),IF(VALUE(AB52)&gt;=10,4,0),IF(VALUE(AC52)&gt;=10,5,0),IF(VALUE(AD52)&gt;=10,5,0)))</f>
        <v>0</v>
      </c>
      <c r="AA52" s="8" t="s">
        <v>37</v>
      </c>
      <c r="AB52" s="8" t="s">
        <v>37</v>
      </c>
      <c r="AC52" s="8" t="s">
        <v>98</v>
      </c>
      <c r="AD52" s="8" t="s">
        <v>48</v>
      </c>
      <c r="AE52" s="9" t="s">
        <v>50</v>
      </c>
      <c r="AF52" s="45">
        <f>IF(VALUE(AE52)&gt;=10,2,0)</f>
        <v>0</v>
      </c>
      <c r="AG52" s="8" t="s">
        <v>50</v>
      </c>
      <c r="AH52" s="9" t="s">
        <v>428</v>
      </c>
      <c r="AI52" s="45">
        <f>IF(VALUE(AH52)&gt;=10,8,SUM(IF(VALUE(AJ52)&gt;=10,3,0),IF(VALUE(AK52)&gt;=10,2,0),IF(VALUE(AL52)&gt;=10,3,0)))</f>
        <v>8</v>
      </c>
      <c r="AJ52" s="8" t="s">
        <v>43</v>
      </c>
      <c r="AK52" s="8" t="s">
        <v>134</v>
      </c>
      <c r="AL52" s="8" t="s">
        <v>82</v>
      </c>
      <c r="AM52" s="9" t="s">
        <v>53</v>
      </c>
      <c r="AN52" s="45">
        <f>IF(VALUE(AM52)&gt;=10,2,SUM(IF(VALUE(AO52)&gt;=10,1,0),IF(VALUE(AP52)&gt;=10,1,0)))</f>
        <v>0</v>
      </c>
      <c r="AO52" s="8" t="s">
        <v>98</v>
      </c>
      <c r="AP52" s="8" t="s">
        <v>97</v>
      </c>
      <c r="AQ52" s="10">
        <f>((Y52*18)+(AE52*2)+(AH52*8)+(AM52*2))/30</f>
        <v>9.395333333333333</v>
      </c>
      <c r="AR52" s="46">
        <f>IF(AQ52&gt;=10,30,Z52+AF52+AI52+AN52)</f>
        <v>8</v>
      </c>
      <c r="AS52" s="11">
        <f>(AQ52+W52)/2</f>
        <v>10.510666666666665</v>
      </c>
      <c r="AT52" s="47">
        <f>IF(AS52&gt;=9.99,60,AR52+X52)</f>
        <v>60</v>
      </c>
      <c r="AU52" s="43" t="str">
        <f>IF(AS52&gt;=9.99,"Admis","Ajourné")</f>
        <v>Admis</v>
      </c>
      <c r="AV52" s="18"/>
      <c r="AW52" s="18"/>
      <c r="AX52" s="18"/>
    </row>
    <row r="53" spans="1:50" ht="15">
      <c r="A53" s="8">
        <v>45</v>
      </c>
      <c r="B53" s="8" t="s">
        <v>429</v>
      </c>
      <c r="C53" s="8" t="s">
        <v>424</v>
      </c>
      <c r="D53" s="8" t="s">
        <v>430</v>
      </c>
      <c r="E53" s="9" t="s">
        <v>431</v>
      </c>
      <c r="F53" s="45">
        <f>IF(VALUE(E53)&gt;=10,18,SUM(IF(VALUE(G53)&gt;=10,4,0),IF(VALUE(H53)&gt;=10,4,0),IF(VALUE(I53)&gt;=10,5,0),IF(VALUE(J53)&gt;=10,5,0)))</f>
        <v>13</v>
      </c>
      <c r="G53" s="8" t="s">
        <v>63</v>
      </c>
      <c r="H53" s="8" t="s">
        <v>49</v>
      </c>
      <c r="I53" s="8" t="s">
        <v>97</v>
      </c>
      <c r="J53" s="8" t="s">
        <v>59</v>
      </c>
      <c r="K53" s="9" t="s">
        <v>43</v>
      </c>
      <c r="L53" s="45">
        <f>IF(VALUE(K53)&gt;=10,2,0)</f>
        <v>2</v>
      </c>
      <c r="M53" s="8" t="s">
        <v>43</v>
      </c>
      <c r="N53" s="9" t="s">
        <v>38</v>
      </c>
      <c r="O53" s="45">
        <f>IF(VALUE(N53)&gt;=10,8,SUM(IF(VALUE(P53)&gt;=10,3,0),IF(VALUE(Q53)&gt;=10,2,0),IF(VALUE(R53)&gt;=10,3,0)))</f>
        <v>8</v>
      </c>
      <c r="P53" s="8" t="s">
        <v>39</v>
      </c>
      <c r="Q53" s="8" t="s">
        <v>43</v>
      </c>
      <c r="R53" s="8" t="s">
        <v>39</v>
      </c>
      <c r="S53" s="9" t="s">
        <v>39</v>
      </c>
      <c r="T53" s="45">
        <f>IF(VALUE(S53)&gt;=10,2,SUM(IF(VALUE(U53)&gt;=10,1,0),IF(VALUE(V53)&gt;=10,1,0)))</f>
        <v>2</v>
      </c>
      <c r="U53" s="8" t="s">
        <v>60</v>
      </c>
      <c r="V53" s="8" t="s">
        <v>153</v>
      </c>
      <c r="W53" s="10">
        <f>((E53*18)+(K53*2)+(N53*8)+(S53*2))/30</f>
        <v>10.032666666666668</v>
      </c>
      <c r="X53" s="46">
        <f>IF(W53&gt;=10,30,F53+L53+O53+T53)</f>
        <v>30</v>
      </c>
      <c r="Y53" s="9" t="s">
        <v>203</v>
      </c>
      <c r="Z53" s="45">
        <f>IF(VALUE(Y53)&gt;=10,18,SUM(IF(VALUE(AA53)&gt;=10,4,0),IF(VALUE(AB53)&gt;=10,4,0),IF(VALUE(AC53)&gt;=10,5,0),IF(VALUE(AD53)&gt;=10,5,0)))</f>
        <v>5</v>
      </c>
      <c r="AA53" s="8" t="s">
        <v>100</v>
      </c>
      <c r="AB53" s="8" t="s">
        <v>50</v>
      </c>
      <c r="AC53" s="8" t="s">
        <v>59</v>
      </c>
      <c r="AD53" s="8" t="s">
        <v>251</v>
      </c>
      <c r="AE53" s="9" t="s">
        <v>39</v>
      </c>
      <c r="AF53" s="45">
        <f>IF(VALUE(AE53)&gt;=10,2,0)</f>
        <v>2</v>
      </c>
      <c r="AG53" s="8" t="s">
        <v>39</v>
      </c>
      <c r="AH53" s="9" t="s">
        <v>44</v>
      </c>
      <c r="AI53" s="45">
        <f>IF(VALUE(AH53)&gt;=10,8,SUM(IF(VALUE(AJ53)&gt;=10,3,0),IF(VALUE(AK53)&gt;=10,2,0),IF(VALUE(AL53)&gt;=10,3,0)))</f>
        <v>5</v>
      </c>
      <c r="AJ53" s="8" t="s">
        <v>39</v>
      </c>
      <c r="AK53" s="8" t="s">
        <v>38</v>
      </c>
      <c r="AL53" s="8" t="s">
        <v>50</v>
      </c>
      <c r="AM53" s="9" t="s">
        <v>56</v>
      </c>
      <c r="AN53" s="45">
        <f>IF(VALUE(AM53)&gt;=10,2,SUM(IF(VALUE(AO53)&gt;=10,1,0),IF(VALUE(AP53)&gt;=10,1,0)))</f>
        <v>2</v>
      </c>
      <c r="AO53" s="8" t="s">
        <v>60</v>
      </c>
      <c r="AP53" s="8" t="s">
        <v>98</v>
      </c>
      <c r="AQ53" s="10">
        <f>((Y53*18)+(AE53*2)+(AH53*8)+(AM53*2))/30</f>
        <v>9.265333333333334</v>
      </c>
      <c r="AR53" s="46">
        <f>IF(AQ53&gt;=10,30,Z53+AF53+AI53+AN53)</f>
        <v>14</v>
      </c>
      <c r="AS53" s="11">
        <f>(AQ53+W53)/2</f>
        <v>9.649000000000001</v>
      </c>
      <c r="AT53" s="47">
        <f>IF(AS53&gt;=9.99,60,AR53+X53)</f>
        <v>44</v>
      </c>
      <c r="AU53" s="43" t="str">
        <f>IF(AS53&gt;=9.99,"Admis","Ajourné")</f>
        <v>Ajourné</v>
      </c>
      <c r="AV53" s="18"/>
      <c r="AW53" s="18"/>
      <c r="AX53" s="18"/>
    </row>
    <row r="54" spans="1:50" ht="15">
      <c r="A54" s="8">
        <v>46</v>
      </c>
      <c r="B54" s="8" t="s">
        <v>433</v>
      </c>
      <c r="C54" s="8" t="s">
        <v>434</v>
      </c>
      <c r="D54" s="8" t="s">
        <v>435</v>
      </c>
      <c r="E54" s="9" t="s">
        <v>436</v>
      </c>
      <c r="F54" s="45">
        <f>IF(VALUE(E54)&gt;=10,18,SUM(IF(VALUE(G54)&gt;=10,4,0),IF(VALUE(H54)&gt;=10,4,0),IF(VALUE(I54)&gt;=10,5,0),IF(VALUE(J54)&gt;=10,5,0)))</f>
        <v>18</v>
      </c>
      <c r="G54" s="8" t="s">
        <v>49</v>
      </c>
      <c r="H54" s="8" t="s">
        <v>71</v>
      </c>
      <c r="I54" s="8" t="s">
        <v>39</v>
      </c>
      <c r="J54" s="8" t="s">
        <v>71</v>
      </c>
      <c r="K54" s="9" t="s">
        <v>40</v>
      </c>
      <c r="L54" s="45">
        <f>IF(VALUE(K54)&gt;=10,2,0)</f>
        <v>2</v>
      </c>
      <c r="M54" s="8" t="s">
        <v>40</v>
      </c>
      <c r="N54" s="9" t="s">
        <v>180</v>
      </c>
      <c r="O54" s="45">
        <f>IF(VALUE(N54)&gt;=10,8,SUM(IF(VALUE(P54)&gt;=10,3,0),IF(VALUE(Q54)&gt;=10,2,0),IF(VALUE(R54)&gt;=10,3,0)))</f>
        <v>8</v>
      </c>
      <c r="P54" s="8" t="s">
        <v>42</v>
      </c>
      <c r="Q54" s="8" t="s">
        <v>42</v>
      </c>
      <c r="R54" s="8" t="s">
        <v>82</v>
      </c>
      <c r="S54" s="9" t="s">
        <v>56</v>
      </c>
      <c r="T54" s="45">
        <f>IF(VALUE(S54)&gt;=10,2,SUM(IF(VALUE(U54)&gt;=10,1,0),IF(VALUE(V54)&gt;=10,1,0)))</f>
        <v>2</v>
      </c>
      <c r="U54" s="8" t="s">
        <v>50</v>
      </c>
      <c r="V54" s="8" t="s">
        <v>82</v>
      </c>
      <c r="W54" s="10">
        <f>((E54*18)+(K54*2)+(N54*8)+(S54*2))/30</f>
        <v>11.976</v>
      </c>
      <c r="X54" s="46">
        <f>IF(W54&gt;=10,30,F54+L54+O54+T54)</f>
        <v>30</v>
      </c>
      <c r="Y54" s="9" t="s">
        <v>437</v>
      </c>
      <c r="Z54" s="45">
        <f>IF(VALUE(Y54)&gt;=10,18,SUM(IF(VALUE(AA54)&gt;=10,4,0),IF(VALUE(AB54)&gt;=10,4,0),IF(VALUE(AC54)&gt;=10,5,0),IF(VALUE(AD54)&gt;=10,5,0)))</f>
        <v>18</v>
      </c>
      <c r="AA54" s="8" t="s">
        <v>60</v>
      </c>
      <c r="AB54" s="8" t="s">
        <v>43</v>
      </c>
      <c r="AC54" s="8" t="s">
        <v>39</v>
      </c>
      <c r="AD54" s="8" t="s">
        <v>50</v>
      </c>
      <c r="AE54" s="9" t="s">
        <v>39</v>
      </c>
      <c r="AF54" s="45">
        <f>IF(VALUE(AE54)&gt;=10,2,0)</f>
        <v>2</v>
      </c>
      <c r="AG54" s="8" t="s">
        <v>39</v>
      </c>
      <c r="AH54" s="9" t="s">
        <v>438</v>
      </c>
      <c r="AI54" s="45">
        <f>IF(VALUE(AH54)&gt;=10,8,SUM(IF(VALUE(AJ54)&gt;=10,3,0),IF(VALUE(AK54)&gt;=10,2,0),IF(VALUE(AL54)&gt;=10,3,0)))</f>
        <v>2</v>
      </c>
      <c r="AJ54" s="8" t="s">
        <v>53</v>
      </c>
      <c r="AK54" s="8" t="s">
        <v>59</v>
      </c>
      <c r="AL54" s="8" t="s">
        <v>97</v>
      </c>
      <c r="AM54" s="9" t="s">
        <v>50</v>
      </c>
      <c r="AN54" s="45">
        <f>IF(VALUE(AM54)&gt;=10,2,SUM(IF(VALUE(AO54)&gt;=10,1,0),IF(VALUE(AP54)&gt;=10,1,0)))</f>
        <v>1</v>
      </c>
      <c r="AO54" s="8" t="s">
        <v>153</v>
      </c>
      <c r="AP54" s="8" t="s">
        <v>40</v>
      </c>
      <c r="AQ54" s="10">
        <f>((Y54*18)+(AE54*2)+(AH54*8)+(AM54*2))/30</f>
        <v>10.066666666666666</v>
      </c>
      <c r="AR54" s="46">
        <f>IF(AQ54&gt;=10,30,Z54+AF54+AI54+AN54)</f>
        <v>30</v>
      </c>
      <c r="AS54" s="11">
        <f>(AQ54+W54)/2</f>
        <v>11.021333333333335</v>
      </c>
      <c r="AT54" s="47">
        <f>IF(AS54&gt;=9.99,60,AR54+X54)</f>
        <v>60</v>
      </c>
      <c r="AU54" s="43" t="str">
        <f>IF(AS54&gt;=9.99,"Admis","Ajourné")</f>
        <v>Admis</v>
      </c>
      <c r="AV54" s="18"/>
      <c r="AW54" s="18"/>
      <c r="AX54" s="18"/>
    </row>
    <row r="55" spans="1:50" ht="15">
      <c r="A55" s="8">
        <v>47</v>
      </c>
      <c r="B55" s="8" t="s">
        <v>440</v>
      </c>
      <c r="C55" s="8" t="s">
        <v>441</v>
      </c>
      <c r="D55" s="8" t="s">
        <v>442</v>
      </c>
      <c r="E55" s="9" t="s">
        <v>144</v>
      </c>
      <c r="F55" s="45">
        <f>IF(VALUE(E55)&gt;=10,18,SUM(IF(VALUE(G55)&gt;=10,4,0),IF(VALUE(H55)&gt;=10,4,0),IF(VALUE(I55)&gt;=10,5,0),IF(VALUE(J55)&gt;=10,5,0)))</f>
        <v>0</v>
      </c>
      <c r="G55" s="8" t="s">
        <v>144</v>
      </c>
      <c r="H55" s="8" t="s">
        <v>144</v>
      </c>
      <c r="I55" s="8" t="s">
        <v>144</v>
      </c>
      <c r="J55" s="8" t="s">
        <v>144</v>
      </c>
      <c r="K55" s="9" t="s">
        <v>144</v>
      </c>
      <c r="L55" s="45">
        <f>IF(VALUE(K55)&gt;=10,2,0)</f>
        <v>0</v>
      </c>
      <c r="M55" s="8" t="s">
        <v>144</v>
      </c>
      <c r="N55" s="9" t="s">
        <v>138</v>
      </c>
      <c r="O55" s="45">
        <f>IF(VALUE(N55)&gt;=10,8,SUM(IF(VALUE(P55)&gt;=10,3,0),IF(VALUE(Q55)&gt;=10,2,0),IF(VALUE(R55)&gt;=10,3,0)))</f>
        <v>3</v>
      </c>
      <c r="P55" s="8" t="s">
        <v>43</v>
      </c>
      <c r="Q55" s="8" t="s">
        <v>144</v>
      </c>
      <c r="R55" s="8" t="s">
        <v>144</v>
      </c>
      <c r="S55" s="9" t="s">
        <v>144</v>
      </c>
      <c r="T55" s="45">
        <f>IF(VALUE(S55)&gt;=10,2,SUM(IF(VALUE(U55)&gt;=10,1,0),IF(VALUE(V55)&gt;=10,1,0)))</f>
        <v>0</v>
      </c>
      <c r="U55" s="8" t="s">
        <v>144</v>
      </c>
      <c r="V55" s="8" t="s">
        <v>144</v>
      </c>
      <c r="W55" s="10">
        <f>((E55*18)+(K55*2)+(N55*8)+(S55*2))/30</f>
        <v>1.2</v>
      </c>
      <c r="X55" s="46">
        <f>IF(W55&gt;=10,30,F55+L55+O55+T55)</f>
        <v>3</v>
      </c>
      <c r="Y55" s="9" t="s">
        <v>443</v>
      </c>
      <c r="Z55" s="45">
        <f>IF(VALUE(Y55)&gt;=10,18,SUM(IF(VALUE(AA55)&gt;=10,4,0),IF(VALUE(AB55)&gt;=10,4,0),IF(VALUE(AC55)&gt;=10,5,0),IF(VALUE(AD55)&gt;=10,5,0)))</f>
        <v>5</v>
      </c>
      <c r="AA55" s="8" t="s">
        <v>144</v>
      </c>
      <c r="AB55" s="8" t="s">
        <v>144</v>
      </c>
      <c r="AC55" s="8" t="s">
        <v>39</v>
      </c>
      <c r="AD55" s="8" t="s">
        <v>144</v>
      </c>
      <c r="AE55" s="9" t="s">
        <v>144</v>
      </c>
      <c r="AF55" s="45">
        <f>IF(VALUE(AE55)&gt;=10,2,0)</f>
        <v>0</v>
      </c>
      <c r="AG55" s="8" t="s">
        <v>144</v>
      </c>
      <c r="AH55" s="9" t="s">
        <v>144</v>
      </c>
      <c r="AI55" s="45">
        <f>IF(VALUE(AH55)&gt;=10,8,SUM(IF(VALUE(AJ55)&gt;=10,3,0),IF(VALUE(AK55)&gt;=10,2,0),IF(VALUE(AL55)&gt;=10,3,0)))</f>
        <v>0</v>
      </c>
      <c r="AJ55" s="8" t="s">
        <v>144</v>
      </c>
      <c r="AK55" s="8" t="s">
        <v>144</v>
      </c>
      <c r="AL55" s="8" t="s">
        <v>144</v>
      </c>
      <c r="AM55" s="9" t="s">
        <v>144</v>
      </c>
      <c r="AN55" s="45">
        <f>IF(VALUE(AM55)&gt;=10,2,SUM(IF(VALUE(AO55)&gt;=10,1,0),IF(VALUE(AP55)&gt;=10,1,0)))</f>
        <v>0</v>
      </c>
      <c r="AO55" s="8" t="s">
        <v>144</v>
      </c>
      <c r="AP55" s="8" t="s">
        <v>144</v>
      </c>
      <c r="AQ55" s="10">
        <f>((Y55*18)+(AE55*2)+(AH55*8)+(AM55*2))/30</f>
        <v>1.668</v>
      </c>
      <c r="AR55" s="46">
        <f>IF(AQ55&gt;=10,30,Z55+AF55+AI55+AN55)</f>
        <v>5</v>
      </c>
      <c r="AS55" s="11">
        <f>(AQ55+W55)/2</f>
        <v>1.434</v>
      </c>
      <c r="AT55" s="47">
        <f>IF(AS55&gt;=9.99,60,AR55+X55)</f>
        <v>8</v>
      </c>
      <c r="AU55" s="43" t="str">
        <f>IF(AS55&gt;=9.99,"Admis","Ajourné")</f>
        <v>Ajourné</v>
      </c>
      <c r="AV55" s="18"/>
      <c r="AW55" s="18"/>
      <c r="AX55" s="18"/>
    </row>
    <row r="56" spans="1:50" ht="15">
      <c r="A56" s="8">
        <v>48</v>
      </c>
      <c r="B56" s="8" t="s">
        <v>444</v>
      </c>
      <c r="C56" s="8" t="s">
        <v>445</v>
      </c>
      <c r="D56" s="8" t="s">
        <v>446</v>
      </c>
      <c r="E56" s="9" t="s">
        <v>379</v>
      </c>
      <c r="F56" s="45">
        <f>IF(VALUE(E56)&gt;=10,18,SUM(IF(VALUE(G56)&gt;=10,4,0),IF(VALUE(H56)&gt;=10,4,0),IF(VALUE(I56)&gt;=10,5,0),IF(VALUE(J56)&gt;=10,5,0)))</f>
        <v>8</v>
      </c>
      <c r="G56" s="8" t="s">
        <v>43</v>
      </c>
      <c r="H56" s="8" t="s">
        <v>71</v>
      </c>
      <c r="I56" s="8" t="s">
        <v>84</v>
      </c>
      <c r="J56" s="8" t="s">
        <v>95</v>
      </c>
      <c r="K56" s="9" t="s">
        <v>40</v>
      </c>
      <c r="L56" s="45">
        <f>IF(VALUE(K56)&gt;=10,2,0)</f>
        <v>2</v>
      </c>
      <c r="M56" s="8" t="s">
        <v>40</v>
      </c>
      <c r="N56" s="9" t="s">
        <v>104</v>
      </c>
      <c r="O56" s="45">
        <f>IF(VALUE(N56)&gt;=10,8,SUM(IF(VALUE(P56)&gt;=10,3,0),IF(VALUE(Q56)&gt;=10,2,0),IF(VALUE(R56)&gt;=10,3,0)))</f>
        <v>8</v>
      </c>
      <c r="P56" s="8" t="s">
        <v>53</v>
      </c>
      <c r="Q56" s="8" t="s">
        <v>447</v>
      </c>
      <c r="R56" s="8" t="s">
        <v>56</v>
      </c>
      <c r="S56" s="9" t="s">
        <v>44</v>
      </c>
      <c r="T56" s="45">
        <f>IF(VALUE(S56)&gt;=10,2,SUM(IF(VALUE(U56)&gt;=10,1,0),IF(VALUE(V56)&gt;=10,1,0)))</f>
        <v>1</v>
      </c>
      <c r="U56" s="8" t="s">
        <v>45</v>
      </c>
      <c r="V56" s="8" t="s">
        <v>43</v>
      </c>
      <c r="W56" s="10">
        <f>((E56*18)+(K56*2)+(N56*8)+(S56*2))/30</f>
        <v>10.098</v>
      </c>
      <c r="X56" s="46">
        <f>IF(W56&gt;=10,30,F56+L56+O56+T56)</f>
        <v>30</v>
      </c>
      <c r="Y56" s="9" t="s">
        <v>363</v>
      </c>
      <c r="Z56" s="45">
        <f>IF(VALUE(Y56)&gt;=10,18,SUM(IF(VALUE(AA56)&gt;=10,4,0),IF(VALUE(AB56)&gt;=10,4,0),IF(VALUE(AC56)&gt;=10,5,0),IF(VALUE(AD56)&gt;=10,5,0)))</f>
        <v>18</v>
      </c>
      <c r="AA56" s="8" t="s">
        <v>39</v>
      </c>
      <c r="AB56" s="8" t="s">
        <v>59</v>
      </c>
      <c r="AC56" s="8" t="s">
        <v>59</v>
      </c>
      <c r="AD56" s="8" t="s">
        <v>86</v>
      </c>
      <c r="AE56" s="9" t="s">
        <v>39</v>
      </c>
      <c r="AF56" s="45">
        <f>IF(VALUE(AE56)&gt;=10,2,0)</f>
        <v>2</v>
      </c>
      <c r="AG56" s="8" t="s">
        <v>39</v>
      </c>
      <c r="AH56" s="9" t="s">
        <v>155</v>
      </c>
      <c r="AI56" s="45">
        <f>IF(VALUE(AH56)&gt;=10,8,SUM(IF(VALUE(AJ56)&gt;=10,3,0),IF(VALUE(AK56)&gt;=10,2,0),IF(VALUE(AL56)&gt;=10,3,0)))</f>
        <v>8</v>
      </c>
      <c r="AJ56" s="8" t="s">
        <v>59</v>
      </c>
      <c r="AK56" s="8" t="s">
        <v>161</v>
      </c>
      <c r="AL56" s="8" t="s">
        <v>76</v>
      </c>
      <c r="AM56" s="9" t="s">
        <v>313</v>
      </c>
      <c r="AN56" s="45">
        <f>IF(VALUE(AM56)&gt;=10,2,SUM(IF(VALUE(AO56)&gt;=10,1,0),IF(VALUE(AP56)&gt;=10,1,0)))</f>
        <v>1</v>
      </c>
      <c r="AO56" s="8" t="s">
        <v>147</v>
      </c>
      <c r="AP56" s="8" t="s">
        <v>76</v>
      </c>
      <c r="AQ56" s="10">
        <f>((Y56*18)+(AE56*2)+(AH56*8)+(AM56*2))/30</f>
        <v>10.308</v>
      </c>
      <c r="AR56" s="46">
        <f>IF(AQ56&gt;=10,30,Z56+AF56+AI56+AN56)</f>
        <v>30</v>
      </c>
      <c r="AS56" s="11">
        <f>(AQ56+W56)/2</f>
        <v>10.203</v>
      </c>
      <c r="AT56" s="47">
        <f>IF(AS56&gt;=9.99,60,AR56+X56)</f>
        <v>60</v>
      </c>
      <c r="AU56" s="43" t="str">
        <f>IF(AS56&gt;=9.99,"Admis","Ajourné")</f>
        <v>Admis</v>
      </c>
      <c r="AV56" s="18"/>
      <c r="AW56" s="18"/>
      <c r="AX56" s="18"/>
    </row>
    <row r="57" spans="1:50" ht="15">
      <c r="A57" s="8">
        <v>49</v>
      </c>
      <c r="B57" s="8" t="s">
        <v>451</v>
      </c>
      <c r="C57" s="8" t="s">
        <v>452</v>
      </c>
      <c r="D57" s="8" t="s">
        <v>453</v>
      </c>
      <c r="E57" s="9" t="s">
        <v>246</v>
      </c>
      <c r="F57" s="45">
        <f>IF(VALUE(E57)&gt;=10,18,SUM(IF(VALUE(G57)&gt;=10,4,0),IF(VALUE(H57)&gt;=10,4,0),IF(VALUE(I57)&gt;=10,5,0),IF(VALUE(J57)&gt;=10,5,0)))</f>
        <v>4</v>
      </c>
      <c r="G57" s="8" t="s">
        <v>144</v>
      </c>
      <c r="H57" s="8" t="s">
        <v>39</v>
      </c>
      <c r="I57" s="8" t="s">
        <v>240</v>
      </c>
      <c r="J57" s="8" t="s">
        <v>48</v>
      </c>
      <c r="K57" s="9" t="s">
        <v>82</v>
      </c>
      <c r="L57" s="45">
        <f>IF(VALUE(K57)&gt;=10,2,0)</f>
        <v>2</v>
      </c>
      <c r="M57" s="8" t="s">
        <v>82</v>
      </c>
      <c r="N57" s="9" t="s">
        <v>147</v>
      </c>
      <c r="O57" s="45">
        <f>IF(VALUE(N57)&gt;=10,8,SUM(IF(VALUE(P57)&gt;=10,3,0),IF(VALUE(Q57)&gt;=10,2,0),IF(VALUE(R57)&gt;=10,3,0)))</f>
        <v>3</v>
      </c>
      <c r="P57" s="8" t="s">
        <v>39</v>
      </c>
      <c r="Q57" s="8" t="s">
        <v>144</v>
      </c>
      <c r="R57" s="8" t="s">
        <v>98</v>
      </c>
      <c r="S57" s="9" t="s">
        <v>53</v>
      </c>
      <c r="T57" s="45">
        <f>IF(VALUE(S57)&gt;=10,2,SUM(IF(VALUE(U57)&gt;=10,1,0),IF(VALUE(V57)&gt;=10,1,0)))</f>
        <v>1</v>
      </c>
      <c r="U57" s="8" t="s">
        <v>82</v>
      </c>
      <c r="V57" s="8" t="s">
        <v>144</v>
      </c>
      <c r="W57" s="10">
        <f>((E57*18)+(K57*2)+(N57*8)+(S57*2))/30</f>
        <v>6.085999999999999</v>
      </c>
      <c r="X57" s="46">
        <f>IF(W57&gt;=10,30,F57+L57+O57+T57)</f>
        <v>10</v>
      </c>
      <c r="Y57" s="9" t="s">
        <v>454</v>
      </c>
      <c r="Z57" s="45">
        <f>IF(VALUE(Y57)&gt;=10,18,SUM(IF(VALUE(AA57)&gt;=10,4,0),IF(VALUE(AB57)&gt;=10,4,0),IF(VALUE(AC57)&gt;=10,5,0),IF(VALUE(AD57)&gt;=10,5,0)))</f>
        <v>4</v>
      </c>
      <c r="AA57" s="8" t="s">
        <v>144</v>
      </c>
      <c r="AB57" s="8" t="s">
        <v>39</v>
      </c>
      <c r="AC57" s="8" t="s">
        <v>240</v>
      </c>
      <c r="AD57" s="8" t="s">
        <v>240</v>
      </c>
      <c r="AE57" s="9" t="s">
        <v>144</v>
      </c>
      <c r="AF57" s="45">
        <f>IF(VALUE(AE57)&gt;=10,2,0)</f>
        <v>0</v>
      </c>
      <c r="AG57" s="8" t="s">
        <v>144</v>
      </c>
      <c r="AH57" s="9" t="s">
        <v>455</v>
      </c>
      <c r="AI57" s="45">
        <f>IF(VALUE(AH57)&gt;=10,8,SUM(IF(VALUE(AJ57)&gt;=10,3,0),IF(VALUE(AK57)&gt;=10,2,0),IF(VALUE(AL57)&gt;=10,3,0)))</f>
        <v>0</v>
      </c>
      <c r="AJ57" s="8" t="s">
        <v>240</v>
      </c>
      <c r="AK57" s="8" t="s">
        <v>144</v>
      </c>
      <c r="AL57" s="8" t="s">
        <v>144</v>
      </c>
      <c r="AM57" s="9" t="s">
        <v>53</v>
      </c>
      <c r="AN57" s="45">
        <f>IF(VALUE(AM57)&gt;=10,2,SUM(IF(VALUE(AO57)&gt;=10,1,0),IF(VALUE(AP57)&gt;=10,1,0)))</f>
        <v>1</v>
      </c>
      <c r="AO57" s="8" t="s">
        <v>39</v>
      </c>
      <c r="AP57" s="8" t="s">
        <v>102</v>
      </c>
      <c r="AQ57" s="10">
        <f>((Y57*18)+(AE57*2)+(AH57*8)+(AM57*2))/30</f>
        <v>2.6646666666666667</v>
      </c>
      <c r="AR57" s="46">
        <f>IF(AQ57&gt;=10,30,Z57+AF57+AI57+AN57)</f>
        <v>5</v>
      </c>
      <c r="AS57" s="11">
        <f>(AQ57+W57)/2</f>
        <v>4.375333333333333</v>
      </c>
      <c r="AT57" s="47">
        <f>IF(AS57&gt;=9.99,60,AR57+X57)</f>
        <v>15</v>
      </c>
      <c r="AU57" s="43" t="str">
        <f>IF(AS57&gt;=9.99,"Admis","Ajourné")</f>
        <v>Ajourné</v>
      </c>
      <c r="AV57" s="18"/>
      <c r="AW57" s="18"/>
      <c r="AX57" s="18"/>
    </row>
    <row r="58" spans="1:50" ht="15">
      <c r="A58" s="8">
        <v>50</v>
      </c>
      <c r="B58" s="8" t="s">
        <v>457</v>
      </c>
      <c r="C58" s="8" t="s">
        <v>458</v>
      </c>
      <c r="D58" s="8" t="s">
        <v>459</v>
      </c>
      <c r="E58" s="9" t="s">
        <v>112</v>
      </c>
      <c r="F58" s="45">
        <f>IF(VALUE(E58)&gt;=10,18,SUM(IF(VALUE(G58)&gt;=10,4,0),IF(VALUE(H58)&gt;=10,4,0),IF(VALUE(I58)&gt;=10,5,0),IF(VALUE(J58)&gt;=10,5,0)))</f>
        <v>18</v>
      </c>
      <c r="G58" s="8" t="s">
        <v>63</v>
      </c>
      <c r="H58" s="8" t="s">
        <v>71</v>
      </c>
      <c r="I58" s="8" t="s">
        <v>39</v>
      </c>
      <c r="J58" s="8" t="s">
        <v>40</v>
      </c>
      <c r="K58" s="9" t="s">
        <v>43</v>
      </c>
      <c r="L58" s="45">
        <f>IF(VALUE(K58)&gt;=10,2,0)</f>
        <v>2</v>
      </c>
      <c r="M58" s="8" t="s">
        <v>43</v>
      </c>
      <c r="N58" s="9" t="s">
        <v>179</v>
      </c>
      <c r="O58" s="45">
        <f>IF(VALUE(N58)&gt;=10,8,SUM(IF(VALUE(P58)&gt;=10,3,0),IF(VALUE(Q58)&gt;=10,2,0),IF(VALUE(R58)&gt;=10,3,0)))</f>
        <v>8</v>
      </c>
      <c r="P58" s="8" t="s">
        <v>42</v>
      </c>
      <c r="Q58" s="8" t="s">
        <v>59</v>
      </c>
      <c r="R58" s="8" t="s">
        <v>59</v>
      </c>
      <c r="S58" s="9" t="s">
        <v>76</v>
      </c>
      <c r="T58" s="45">
        <f>IF(VALUE(S58)&gt;=10,2,SUM(IF(VALUE(U58)&gt;=10,1,0),IF(VALUE(V58)&gt;=10,1,0)))</f>
        <v>2</v>
      </c>
      <c r="U58" s="8" t="s">
        <v>43</v>
      </c>
      <c r="V58" s="8" t="s">
        <v>40</v>
      </c>
      <c r="W58" s="10">
        <f>((E58*18)+(K58*2)+(N58*8)+(S58*2))/30</f>
        <v>11.704</v>
      </c>
      <c r="X58" s="46">
        <f>IF(W58&gt;=10,30,F58+L58+O58+T58)</f>
        <v>30</v>
      </c>
      <c r="Y58" s="9" t="s">
        <v>362</v>
      </c>
      <c r="Z58" s="45">
        <f>IF(VALUE(Y58)&gt;=10,18,SUM(IF(VALUE(AA58)&gt;=10,4,0),IF(VALUE(AB58)&gt;=10,4,0),IF(VALUE(AC58)&gt;=10,5,0),IF(VALUE(AD58)&gt;=10,5,0)))</f>
        <v>9</v>
      </c>
      <c r="AA58" s="8" t="s">
        <v>86</v>
      </c>
      <c r="AB58" s="8" t="s">
        <v>49</v>
      </c>
      <c r="AC58" s="8" t="s">
        <v>98</v>
      </c>
      <c r="AD58" s="8" t="s">
        <v>39</v>
      </c>
      <c r="AE58" s="9" t="s">
        <v>39</v>
      </c>
      <c r="AF58" s="45">
        <f>IF(VALUE(AE58)&gt;=10,2,0)</f>
        <v>2</v>
      </c>
      <c r="AG58" s="8" t="s">
        <v>39</v>
      </c>
      <c r="AH58" s="9" t="s">
        <v>101</v>
      </c>
      <c r="AI58" s="45">
        <f>IF(VALUE(AH58)&gt;=10,8,SUM(IF(VALUE(AJ58)&gt;=10,3,0),IF(VALUE(AK58)&gt;=10,2,0),IF(VALUE(AL58)&gt;=10,3,0)))</f>
        <v>6</v>
      </c>
      <c r="AJ58" s="8" t="s">
        <v>40</v>
      </c>
      <c r="AK58" s="8" t="s">
        <v>241</v>
      </c>
      <c r="AL58" s="8" t="s">
        <v>39</v>
      </c>
      <c r="AM58" s="9" t="s">
        <v>72</v>
      </c>
      <c r="AN58" s="45">
        <f>IF(VALUE(AM58)&gt;=10,2,SUM(IF(VALUE(AO58)&gt;=10,1,0),IF(VALUE(AP58)&gt;=10,1,0)))</f>
        <v>2</v>
      </c>
      <c r="AO58" s="8" t="s">
        <v>84</v>
      </c>
      <c r="AP58" s="8" t="s">
        <v>40</v>
      </c>
      <c r="AQ58" s="10">
        <f>((Y58*18)+(AE58*2)+(AH58*8)+(AM58*2))/30</f>
        <v>9.662666666666667</v>
      </c>
      <c r="AR58" s="46">
        <f>IF(AQ58&gt;=10,30,Z58+AF58+AI58+AN58)</f>
        <v>19</v>
      </c>
      <c r="AS58" s="11">
        <f>(AQ58+W58)/2</f>
        <v>10.683333333333334</v>
      </c>
      <c r="AT58" s="47">
        <f>IF(AS58&gt;=9.99,60,AR58+X58)</f>
        <v>60</v>
      </c>
      <c r="AU58" s="43" t="str">
        <f>IF(AS58&gt;=9.99,"Admis","Ajourné")</f>
        <v>Admis</v>
      </c>
      <c r="AV58" s="18"/>
      <c r="AW58" s="18"/>
      <c r="AX58" s="18"/>
    </row>
    <row r="59" spans="1:50" ht="15">
      <c r="A59" s="8">
        <v>51</v>
      </c>
      <c r="B59" s="8" t="s">
        <v>460</v>
      </c>
      <c r="C59" s="8" t="s">
        <v>458</v>
      </c>
      <c r="D59" s="8" t="s">
        <v>461</v>
      </c>
      <c r="E59" s="9" t="s">
        <v>382</v>
      </c>
      <c r="F59" s="45">
        <f>IF(VALUE(E59)&gt;=10,18,SUM(IF(VALUE(G59)&gt;=10,4,0),IF(VALUE(H59)&gt;=10,4,0),IF(VALUE(I59)&gt;=10,5,0),IF(VALUE(J59)&gt;=10,5,0)))</f>
        <v>18</v>
      </c>
      <c r="G59" s="8" t="s">
        <v>36</v>
      </c>
      <c r="H59" s="8" t="s">
        <v>63</v>
      </c>
      <c r="I59" s="8" t="s">
        <v>39</v>
      </c>
      <c r="J59" s="8" t="s">
        <v>253</v>
      </c>
      <c r="K59" s="9" t="s">
        <v>39</v>
      </c>
      <c r="L59" s="45">
        <f>IF(VALUE(K59)&gt;=10,2,0)</f>
        <v>2</v>
      </c>
      <c r="M59" s="8" t="s">
        <v>39</v>
      </c>
      <c r="N59" s="9" t="s">
        <v>294</v>
      </c>
      <c r="O59" s="45">
        <f>IF(VALUE(N59)&gt;=10,8,SUM(IF(VALUE(P59)&gt;=10,3,0),IF(VALUE(Q59)&gt;=10,2,0),IF(VALUE(R59)&gt;=10,3,0)))</f>
        <v>8</v>
      </c>
      <c r="P59" s="8" t="s">
        <v>60</v>
      </c>
      <c r="Q59" s="8" t="s">
        <v>43</v>
      </c>
      <c r="R59" s="8" t="s">
        <v>43</v>
      </c>
      <c r="S59" s="9" t="s">
        <v>89</v>
      </c>
      <c r="T59" s="45">
        <f>IF(VALUE(S59)&gt;=10,2,SUM(IF(VALUE(U59)&gt;=10,1,0),IF(VALUE(V59)&gt;=10,1,0)))</f>
        <v>0</v>
      </c>
      <c r="U59" s="8" t="s">
        <v>50</v>
      </c>
      <c r="V59" s="8" t="s">
        <v>86</v>
      </c>
      <c r="W59" s="10">
        <f>((E59*18)+(K59*2)+(N59*8)+(S59*2))/30</f>
        <v>11.022</v>
      </c>
      <c r="X59" s="46">
        <f>IF(W59&gt;=10,30,F59+L59+O59+T59)</f>
        <v>30</v>
      </c>
      <c r="Y59" s="9" t="s">
        <v>307</v>
      </c>
      <c r="Z59" s="45">
        <f>IF(VALUE(Y59)&gt;=10,18,SUM(IF(VALUE(AA59)&gt;=10,4,0),IF(VALUE(AB59)&gt;=10,4,0),IF(VALUE(AC59)&gt;=10,5,0),IF(VALUE(AD59)&gt;=10,5,0)))</f>
        <v>9</v>
      </c>
      <c r="AA59" s="8" t="s">
        <v>86</v>
      </c>
      <c r="AB59" s="8" t="s">
        <v>71</v>
      </c>
      <c r="AC59" s="8" t="s">
        <v>39</v>
      </c>
      <c r="AD59" s="8" t="s">
        <v>95</v>
      </c>
      <c r="AE59" s="9" t="s">
        <v>39</v>
      </c>
      <c r="AF59" s="45">
        <f>IF(VALUE(AE59)&gt;=10,2,0)</f>
        <v>2</v>
      </c>
      <c r="AG59" s="8" t="s">
        <v>39</v>
      </c>
      <c r="AH59" s="9" t="s">
        <v>235</v>
      </c>
      <c r="AI59" s="45">
        <f>IF(VALUE(AH59)&gt;=10,8,SUM(IF(VALUE(AJ59)&gt;=10,3,0),IF(VALUE(AK59)&gt;=10,2,0),IF(VALUE(AL59)&gt;=10,3,0)))</f>
        <v>8</v>
      </c>
      <c r="AJ59" s="8" t="s">
        <v>59</v>
      </c>
      <c r="AK59" s="8" t="s">
        <v>64</v>
      </c>
      <c r="AL59" s="8" t="s">
        <v>40</v>
      </c>
      <c r="AM59" s="9" t="s">
        <v>101</v>
      </c>
      <c r="AN59" s="45">
        <f>IF(VALUE(AM59)&gt;=10,2,SUM(IF(VALUE(AO59)&gt;=10,1,0),IF(VALUE(AP59)&gt;=10,1,0)))</f>
        <v>0</v>
      </c>
      <c r="AO59" s="8" t="s">
        <v>44</v>
      </c>
      <c r="AP59" s="8" t="s">
        <v>50</v>
      </c>
      <c r="AQ59" s="10">
        <f>((Y59*18)+(AE59*2)+(AH59*8)+(AM59*2))/30</f>
        <v>9.957333333333333</v>
      </c>
      <c r="AR59" s="46">
        <f>IF(AQ59&gt;=10,30,Z59+AF59+AI59+AN59)</f>
        <v>19</v>
      </c>
      <c r="AS59" s="11">
        <f>(AQ59+W59)/2</f>
        <v>10.489666666666666</v>
      </c>
      <c r="AT59" s="47">
        <f>IF(AS59&gt;=9.99,60,AR59+X59)</f>
        <v>60</v>
      </c>
      <c r="AU59" s="43" t="str">
        <f>IF(AS59&gt;=9.99,"Admis","Ajourné")</f>
        <v>Admis</v>
      </c>
      <c r="AV59" s="18"/>
      <c r="AW59" s="18"/>
      <c r="AX59" s="18"/>
    </row>
    <row r="60" spans="1:50" ht="15">
      <c r="A60" s="8">
        <v>52</v>
      </c>
      <c r="B60" s="8" t="s">
        <v>462</v>
      </c>
      <c r="C60" s="8" t="s">
        <v>463</v>
      </c>
      <c r="D60" s="8" t="s">
        <v>464</v>
      </c>
      <c r="E60" s="9" t="s">
        <v>465</v>
      </c>
      <c r="F60" s="45">
        <f>IF(VALUE(E60)&gt;=10,18,SUM(IF(VALUE(G60)&gt;=10,4,0),IF(VALUE(H60)&gt;=10,4,0),IF(VALUE(I60)&gt;=10,5,0),IF(VALUE(J60)&gt;=10,5,0)))</f>
        <v>9</v>
      </c>
      <c r="G60" s="8" t="s">
        <v>50</v>
      </c>
      <c r="H60" s="8" t="s">
        <v>63</v>
      </c>
      <c r="I60" s="8" t="s">
        <v>98</v>
      </c>
      <c r="J60" s="8" t="s">
        <v>278</v>
      </c>
      <c r="K60" s="9" t="s">
        <v>59</v>
      </c>
      <c r="L60" s="45">
        <f>IF(VALUE(K60)&gt;=10,2,0)</f>
        <v>2</v>
      </c>
      <c r="M60" s="8" t="s">
        <v>59</v>
      </c>
      <c r="N60" s="9" t="s">
        <v>86</v>
      </c>
      <c r="O60" s="45">
        <f>IF(VALUE(N60)&gt;=10,8,SUM(IF(VALUE(P60)&gt;=10,3,0),IF(VALUE(Q60)&gt;=10,2,0),IF(VALUE(R60)&gt;=10,3,0)))</f>
        <v>5</v>
      </c>
      <c r="P60" s="8" t="s">
        <v>53</v>
      </c>
      <c r="Q60" s="8" t="s">
        <v>76</v>
      </c>
      <c r="R60" s="8" t="s">
        <v>39</v>
      </c>
      <c r="S60" s="9" t="s">
        <v>89</v>
      </c>
      <c r="T60" s="45">
        <f>IF(VALUE(S60)&gt;=10,2,SUM(IF(VALUE(U60)&gt;=10,1,0),IF(VALUE(V60)&gt;=10,1,0)))</f>
        <v>1</v>
      </c>
      <c r="U60" s="8" t="s">
        <v>84</v>
      </c>
      <c r="V60" s="8" t="s">
        <v>39</v>
      </c>
      <c r="W60" s="10">
        <f>((E60*18)+(K60*2)+(N60*8)+(S60*2))/30</f>
        <v>9.643333333333333</v>
      </c>
      <c r="X60" s="46">
        <f>IF(W60&gt;=10,30,F60+L60+O60+T60)</f>
        <v>17</v>
      </c>
      <c r="Y60" s="9" t="s">
        <v>466</v>
      </c>
      <c r="Z60" s="45">
        <f>IF(VALUE(Y60)&gt;=10,18,SUM(IF(VALUE(AA60)&gt;=10,4,0),IF(VALUE(AB60)&gt;=10,4,0),IF(VALUE(AC60)&gt;=10,5,0),IF(VALUE(AD60)&gt;=10,5,0)))</f>
        <v>8</v>
      </c>
      <c r="AA60" s="8" t="s">
        <v>38</v>
      </c>
      <c r="AB60" s="8" t="s">
        <v>63</v>
      </c>
      <c r="AC60" s="8" t="s">
        <v>153</v>
      </c>
      <c r="AD60" s="8" t="s">
        <v>84</v>
      </c>
      <c r="AE60" s="9" t="s">
        <v>50</v>
      </c>
      <c r="AF60" s="45">
        <f>IF(VALUE(AE60)&gt;=10,2,0)</f>
        <v>0</v>
      </c>
      <c r="AG60" s="8" t="s">
        <v>50</v>
      </c>
      <c r="AH60" s="9" t="s">
        <v>112</v>
      </c>
      <c r="AI60" s="45">
        <f>IF(VALUE(AH60)&gt;=10,8,SUM(IF(VALUE(AJ60)&gt;=10,3,0),IF(VALUE(AK60)&gt;=10,2,0),IF(VALUE(AL60)&gt;=10,3,0)))</f>
        <v>8</v>
      </c>
      <c r="AJ60" s="8" t="s">
        <v>59</v>
      </c>
      <c r="AK60" s="8" t="s">
        <v>50</v>
      </c>
      <c r="AL60" s="8" t="s">
        <v>76</v>
      </c>
      <c r="AM60" s="9" t="s">
        <v>190</v>
      </c>
      <c r="AN60" s="45">
        <f>IF(VALUE(AM60)&gt;=10,2,SUM(IF(VALUE(AO60)&gt;=10,1,0),IF(VALUE(AP60)&gt;=10,1,0)))</f>
        <v>2</v>
      </c>
      <c r="AO60" s="8" t="s">
        <v>96</v>
      </c>
      <c r="AP60" s="8" t="s">
        <v>56</v>
      </c>
      <c r="AQ60" s="10">
        <f>((Y60*18)+(AE60*2)+(AH60*8)+(AM60*2))/30</f>
        <v>9.294</v>
      </c>
      <c r="AR60" s="46">
        <f>IF(AQ60&gt;=10,30,Z60+AF60+AI60+AN60)</f>
        <v>18</v>
      </c>
      <c r="AS60" s="11">
        <f>(AQ60+W60)/2</f>
        <v>9.468666666666667</v>
      </c>
      <c r="AT60" s="47">
        <f>IF(AS60&gt;=9.99,60,AR60+X60)</f>
        <v>35</v>
      </c>
      <c r="AU60" s="43" t="str">
        <f>IF(AS60&gt;=9.99,"Admis","Ajourné")</f>
        <v>Ajourné</v>
      </c>
      <c r="AV60" s="18"/>
      <c r="AW60" s="18"/>
      <c r="AX60" s="18"/>
    </row>
    <row r="61" spans="1:50" ht="15">
      <c r="A61" s="8">
        <v>53</v>
      </c>
      <c r="B61" s="8" t="s">
        <v>471</v>
      </c>
      <c r="C61" s="8" t="s">
        <v>472</v>
      </c>
      <c r="D61" s="8" t="s">
        <v>473</v>
      </c>
      <c r="E61" s="9" t="s">
        <v>436</v>
      </c>
      <c r="F61" s="45">
        <f>IF(VALUE(E61)&gt;=10,18,SUM(IF(VALUE(G61)&gt;=10,4,0),IF(VALUE(H61)&gt;=10,4,0),IF(VALUE(I61)&gt;=10,5,0),IF(VALUE(J61)&gt;=10,5,0)))</f>
        <v>18</v>
      </c>
      <c r="G61" s="8" t="s">
        <v>81</v>
      </c>
      <c r="H61" s="8" t="s">
        <v>182</v>
      </c>
      <c r="I61" s="8" t="s">
        <v>98</v>
      </c>
      <c r="J61" s="8" t="s">
        <v>159</v>
      </c>
      <c r="K61" s="9" t="s">
        <v>60</v>
      </c>
      <c r="L61" s="45">
        <f>IF(VALUE(K61)&gt;=10,2,0)</f>
        <v>2</v>
      </c>
      <c r="M61" s="8" t="s">
        <v>60</v>
      </c>
      <c r="N61" s="9" t="s">
        <v>170</v>
      </c>
      <c r="O61" s="45">
        <f>IF(VALUE(N61)&gt;=10,8,SUM(IF(VALUE(P61)&gt;=10,3,0),IF(VALUE(Q61)&gt;=10,2,0),IF(VALUE(R61)&gt;=10,3,0)))</f>
        <v>8</v>
      </c>
      <c r="P61" s="8" t="s">
        <v>40</v>
      </c>
      <c r="Q61" s="8" t="s">
        <v>56</v>
      </c>
      <c r="R61" s="8" t="s">
        <v>40</v>
      </c>
      <c r="S61" s="9" t="s">
        <v>38</v>
      </c>
      <c r="T61" s="45">
        <f>IF(VALUE(S61)&gt;=10,2,SUM(IF(VALUE(U61)&gt;=10,1,0),IF(VALUE(V61)&gt;=10,1,0)))</f>
        <v>2</v>
      </c>
      <c r="U61" s="8" t="s">
        <v>50</v>
      </c>
      <c r="V61" s="8" t="s">
        <v>43</v>
      </c>
      <c r="W61" s="10">
        <f>((E61*18)+(K61*2)+(N61*8)+(S61*2))/30</f>
        <v>11.341333333333333</v>
      </c>
      <c r="X61" s="46">
        <f>IF(W61&gt;=10,30,F61+L61+O61+T61)</f>
        <v>30</v>
      </c>
      <c r="Y61" s="9" t="s">
        <v>474</v>
      </c>
      <c r="Z61" s="45">
        <f>IF(VALUE(Y61)&gt;=10,18,SUM(IF(VALUE(AA61)&gt;=10,4,0),IF(VALUE(AB61)&gt;=10,4,0),IF(VALUE(AC61)&gt;=10,5,0),IF(VALUE(AD61)&gt;=10,5,0)))</f>
        <v>9</v>
      </c>
      <c r="AA61" s="8" t="s">
        <v>50</v>
      </c>
      <c r="AB61" s="8" t="s">
        <v>58</v>
      </c>
      <c r="AC61" s="8" t="s">
        <v>39</v>
      </c>
      <c r="AD61" s="8" t="s">
        <v>222</v>
      </c>
      <c r="AE61" s="9" t="s">
        <v>39</v>
      </c>
      <c r="AF61" s="45">
        <f>IF(VALUE(AE61)&gt;=10,2,0)</f>
        <v>2</v>
      </c>
      <c r="AG61" s="8" t="s">
        <v>39</v>
      </c>
      <c r="AH61" s="9" t="s">
        <v>345</v>
      </c>
      <c r="AI61" s="45">
        <f>IF(VALUE(AH61)&gt;=10,8,SUM(IF(VALUE(AJ61)&gt;=10,3,0),IF(VALUE(AK61)&gt;=10,2,0),IF(VALUE(AL61)&gt;=10,3,0)))</f>
        <v>5</v>
      </c>
      <c r="AJ61" s="8" t="s">
        <v>39</v>
      </c>
      <c r="AK61" s="8" t="s">
        <v>43</v>
      </c>
      <c r="AL61" s="8" t="s">
        <v>84</v>
      </c>
      <c r="AM61" s="9" t="s">
        <v>39</v>
      </c>
      <c r="AN61" s="45">
        <f>IF(VALUE(AM61)&gt;=10,2,SUM(IF(VALUE(AO61)&gt;=10,1,0),IF(VALUE(AP61)&gt;=10,1,0)))</f>
        <v>2</v>
      </c>
      <c r="AO61" s="8" t="s">
        <v>43</v>
      </c>
      <c r="AP61" s="8" t="s">
        <v>98</v>
      </c>
      <c r="AQ61" s="10">
        <f>((Y61*18)+(AE61*2)+(AH61*8)+(AM61*2))/30</f>
        <v>9.377999999999998</v>
      </c>
      <c r="AR61" s="46">
        <f>IF(AQ61&gt;=10,30,Z61+AF61+AI61+AN61)</f>
        <v>18</v>
      </c>
      <c r="AS61" s="11">
        <f>(AQ61+W61)/2</f>
        <v>10.359666666666666</v>
      </c>
      <c r="AT61" s="47">
        <f>IF(AS61&gt;=9.99,60,AR61+X61)</f>
        <v>60</v>
      </c>
      <c r="AU61" s="43" t="str">
        <f>IF(AS61&gt;=9.99,"Admis","Ajourné")</f>
        <v>Admis</v>
      </c>
      <c r="AV61" s="18"/>
      <c r="AW61" s="18"/>
      <c r="AX61" s="18"/>
    </row>
    <row r="62" spans="1:50" ht="15">
      <c r="A62" s="8">
        <v>54</v>
      </c>
      <c r="B62" s="8" t="s">
        <v>475</v>
      </c>
      <c r="C62" s="8" t="s">
        <v>476</v>
      </c>
      <c r="D62" s="8" t="s">
        <v>477</v>
      </c>
      <c r="E62" s="9" t="s">
        <v>416</v>
      </c>
      <c r="F62" s="45">
        <f>IF(VALUE(E62)&gt;=10,18,SUM(IF(VALUE(G62)&gt;=10,4,0),IF(VALUE(H62)&gt;=10,4,0),IF(VALUE(I62)&gt;=10,5,0),IF(VALUE(J62)&gt;=10,5,0)))</f>
        <v>13</v>
      </c>
      <c r="G62" s="8" t="s">
        <v>71</v>
      </c>
      <c r="H62" s="8" t="s">
        <v>71</v>
      </c>
      <c r="I62" s="8" t="s">
        <v>97</v>
      </c>
      <c r="J62" s="8" t="s">
        <v>278</v>
      </c>
      <c r="K62" s="9" t="s">
        <v>43</v>
      </c>
      <c r="L62" s="45">
        <f>IF(VALUE(K62)&gt;=10,2,0)</f>
        <v>2</v>
      </c>
      <c r="M62" s="8" t="s">
        <v>43</v>
      </c>
      <c r="N62" s="9" t="s">
        <v>185</v>
      </c>
      <c r="O62" s="45">
        <f>IF(VALUE(N62)&gt;=10,8,SUM(IF(VALUE(P62)&gt;=10,3,0),IF(VALUE(Q62)&gt;=10,2,0),IF(VALUE(R62)&gt;=10,3,0)))</f>
        <v>8</v>
      </c>
      <c r="P62" s="8" t="s">
        <v>59</v>
      </c>
      <c r="Q62" s="8" t="s">
        <v>56</v>
      </c>
      <c r="R62" s="8" t="s">
        <v>64</v>
      </c>
      <c r="S62" s="9" t="s">
        <v>38</v>
      </c>
      <c r="T62" s="45">
        <f>IF(VALUE(S62)&gt;=10,2,SUM(IF(VALUE(U62)&gt;=10,1,0),IF(VALUE(V62)&gt;=10,1,0)))</f>
        <v>2</v>
      </c>
      <c r="U62" s="8" t="s">
        <v>39</v>
      </c>
      <c r="V62" s="8" t="s">
        <v>59</v>
      </c>
      <c r="W62" s="10">
        <f>((E62*18)+(K62*2)+(N62*8)+(S62*2))/30</f>
        <v>10.277999999999999</v>
      </c>
      <c r="X62" s="46">
        <f>IF(W62&gt;=10,30,F62+L62+O62+T62)</f>
        <v>30</v>
      </c>
      <c r="Y62" s="9" t="s">
        <v>418</v>
      </c>
      <c r="Z62" s="45">
        <f>IF(VALUE(Y62)&gt;=10,18,SUM(IF(VALUE(AA62)&gt;=10,4,0),IF(VALUE(AB62)&gt;=10,4,0),IF(VALUE(AC62)&gt;=10,5,0),IF(VALUE(AD62)&gt;=10,5,0)))</f>
        <v>9</v>
      </c>
      <c r="AA62" s="8" t="s">
        <v>37</v>
      </c>
      <c r="AB62" s="8" t="s">
        <v>58</v>
      </c>
      <c r="AC62" s="8" t="s">
        <v>40</v>
      </c>
      <c r="AD62" s="8" t="s">
        <v>228</v>
      </c>
      <c r="AE62" s="9" t="s">
        <v>39</v>
      </c>
      <c r="AF62" s="45">
        <f>IF(VALUE(AE62)&gt;=10,2,0)</f>
        <v>2</v>
      </c>
      <c r="AG62" s="8" t="s">
        <v>39</v>
      </c>
      <c r="AH62" s="9" t="s">
        <v>281</v>
      </c>
      <c r="AI62" s="45">
        <f>IF(VALUE(AH62)&gt;=10,8,SUM(IF(VALUE(AJ62)&gt;=10,3,0),IF(VALUE(AK62)&gt;=10,2,0),IF(VALUE(AL62)&gt;=10,3,0)))</f>
        <v>8</v>
      </c>
      <c r="AJ62" s="8" t="s">
        <v>39</v>
      </c>
      <c r="AK62" s="8" t="s">
        <v>60</v>
      </c>
      <c r="AL62" s="8" t="s">
        <v>56</v>
      </c>
      <c r="AM62" s="9" t="s">
        <v>50</v>
      </c>
      <c r="AN62" s="45">
        <f>IF(VALUE(AM62)&gt;=10,2,SUM(IF(VALUE(AO62)&gt;=10,1,0),IF(VALUE(AP62)&gt;=10,1,0)))</f>
        <v>1</v>
      </c>
      <c r="AO62" s="8" t="s">
        <v>38</v>
      </c>
      <c r="AP62" s="8" t="s">
        <v>45</v>
      </c>
      <c r="AQ62" s="10">
        <f>((Y62*18)+(AE62*2)+(AH62*8)+(AM62*2))/30</f>
        <v>10.302</v>
      </c>
      <c r="AR62" s="46">
        <f>IF(AQ62&gt;=10,30,Z62+AF62+AI62+AN62)</f>
        <v>30</v>
      </c>
      <c r="AS62" s="11">
        <f>(AQ62+W62)/2</f>
        <v>10.29</v>
      </c>
      <c r="AT62" s="47">
        <f>IF(AS62&gt;=9.99,60,AR62+X62)</f>
        <v>60</v>
      </c>
      <c r="AU62" s="43" t="str">
        <f>IF(AS62&gt;=9.99,"Admis","Ajourné")</f>
        <v>Admis</v>
      </c>
      <c r="AV62" s="18"/>
      <c r="AW62" s="18"/>
      <c r="AX62" s="18"/>
    </row>
    <row r="63" spans="1:50" ht="15">
      <c r="A63" s="8">
        <v>55</v>
      </c>
      <c r="B63" s="8" t="s">
        <v>478</v>
      </c>
      <c r="C63" s="8" t="s">
        <v>479</v>
      </c>
      <c r="D63" s="8" t="s">
        <v>118</v>
      </c>
      <c r="E63" s="9" t="s">
        <v>480</v>
      </c>
      <c r="F63" s="45">
        <f>IF(VALUE(E63)&gt;=10,18,SUM(IF(VALUE(G63)&gt;=10,4,0),IF(VALUE(H63)&gt;=10,4,0),IF(VALUE(I63)&gt;=10,5,0),IF(VALUE(J63)&gt;=10,5,0)))</f>
        <v>13</v>
      </c>
      <c r="G63" s="8" t="s">
        <v>39</v>
      </c>
      <c r="H63" s="8" t="s">
        <v>71</v>
      </c>
      <c r="I63" s="8" t="s">
        <v>241</v>
      </c>
      <c r="J63" s="8" t="s">
        <v>278</v>
      </c>
      <c r="K63" s="9" t="s">
        <v>43</v>
      </c>
      <c r="L63" s="45">
        <f>IF(VALUE(K63)&gt;=10,2,0)</f>
        <v>2</v>
      </c>
      <c r="M63" s="8" t="s">
        <v>43</v>
      </c>
      <c r="N63" s="9" t="s">
        <v>133</v>
      </c>
      <c r="O63" s="45">
        <f>IF(VALUE(N63)&gt;=10,8,SUM(IF(VALUE(P63)&gt;=10,3,0),IF(VALUE(Q63)&gt;=10,2,0),IF(VALUE(R63)&gt;=10,3,0)))</f>
        <v>8</v>
      </c>
      <c r="P63" s="8" t="s">
        <v>40</v>
      </c>
      <c r="Q63" s="8" t="s">
        <v>56</v>
      </c>
      <c r="R63" s="8" t="s">
        <v>59</v>
      </c>
      <c r="S63" s="9" t="s">
        <v>76</v>
      </c>
      <c r="T63" s="45">
        <f>IF(VALUE(S63)&gt;=10,2,SUM(IF(VALUE(U63)&gt;=10,1,0),IF(VALUE(V63)&gt;=10,1,0)))</f>
        <v>2</v>
      </c>
      <c r="U63" s="8" t="s">
        <v>39</v>
      </c>
      <c r="V63" s="8" t="s">
        <v>60</v>
      </c>
      <c r="W63" s="10">
        <f>((E63*18)+(K63*2)+(N63*8)+(S63*2))/30</f>
        <v>9.817333333333332</v>
      </c>
      <c r="X63" s="46">
        <f>IF(W63&gt;=10,30,F63+L63+O63+T63)</f>
        <v>25</v>
      </c>
      <c r="Y63" s="9" t="s">
        <v>301</v>
      </c>
      <c r="Z63" s="45">
        <f>IF(VALUE(Y63)&gt;=10,18,SUM(IF(VALUE(AA63)&gt;=10,4,0),IF(VALUE(AB63)&gt;=10,4,0),IF(VALUE(AC63)&gt;=10,5,0),IF(VALUE(AD63)&gt;=10,5,0)))</f>
        <v>9</v>
      </c>
      <c r="AA63" s="8" t="s">
        <v>86</v>
      </c>
      <c r="AB63" s="8" t="s">
        <v>39</v>
      </c>
      <c r="AC63" s="8" t="s">
        <v>39</v>
      </c>
      <c r="AD63" s="8" t="s">
        <v>45</v>
      </c>
      <c r="AE63" s="9" t="s">
        <v>40</v>
      </c>
      <c r="AF63" s="45">
        <f>IF(VALUE(AE63)&gt;=10,2,0)</f>
        <v>2</v>
      </c>
      <c r="AG63" s="8" t="s">
        <v>40</v>
      </c>
      <c r="AH63" s="9" t="s">
        <v>229</v>
      </c>
      <c r="AI63" s="45">
        <f>IF(VALUE(AH63)&gt;=10,8,SUM(IF(VALUE(AJ63)&gt;=10,3,0),IF(VALUE(AK63)&gt;=10,2,0),IF(VALUE(AL63)&gt;=10,3,0)))</f>
        <v>2</v>
      </c>
      <c r="AJ63" s="8" t="s">
        <v>153</v>
      </c>
      <c r="AK63" s="8" t="s">
        <v>128</v>
      </c>
      <c r="AL63" s="8" t="s">
        <v>98</v>
      </c>
      <c r="AM63" s="9" t="s">
        <v>481</v>
      </c>
      <c r="AN63" s="45">
        <f>IF(VALUE(AM63)&gt;=10,2,SUM(IF(VALUE(AO63)&gt;=10,1,0),IF(VALUE(AP63)&gt;=10,1,0)))</f>
        <v>1</v>
      </c>
      <c r="AO63" s="8" t="s">
        <v>167</v>
      </c>
      <c r="AP63" s="8" t="s">
        <v>56</v>
      </c>
      <c r="AQ63" s="10">
        <f>((Y63*18)+(AE63*2)+(AH63*8)+(AM63*2))/30</f>
        <v>9.471333333333332</v>
      </c>
      <c r="AR63" s="46">
        <f>IF(AQ63&gt;=10,30,Z63+AF63+AI63+AN63)</f>
        <v>14</v>
      </c>
      <c r="AS63" s="11">
        <f>(AQ63+W63)/2</f>
        <v>9.644333333333332</v>
      </c>
      <c r="AT63" s="47">
        <f>IF(AS63&gt;=9.99,60,AR63+X63)</f>
        <v>39</v>
      </c>
      <c r="AU63" s="43" t="str">
        <f>IF(AS63&gt;=9.99,"Admis","Ajourné")</f>
        <v>Ajourné</v>
      </c>
      <c r="AV63" s="18"/>
      <c r="AW63" s="18"/>
      <c r="AX63" s="18"/>
    </row>
    <row r="64" spans="1:50" ht="15">
      <c r="A64" s="8">
        <v>56</v>
      </c>
      <c r="B64" s="8" t="s">
        <v>483</v>
      </c>
      <c r="C64" s="8" t="s">
        <v>484</v>
      </c>
      <c r="D64" s="8" t="s">
        <v>485</v>
      </c>
      <c r="E64" s="9" t="s">
        <v>486</v>
      </c>
      <c r="F64" s="45">
        <f>IF(VALUE(E64)&gt;=10,18,SUM(IF(VALUE(G64)&gt;=10,4,0),IF(VALUE(H64)&gt;=10,4,0),IF(VALUE(I64)&gt;=10,5,0),IF(VALUE(J64)&gt;=10,5,0)))</f>
        <v>9</v>
      </c>
      <c r="G64" s="8" t="s">
        <v>81</v>
      </c>
      <c r="H64" s="8" t="s">
        <v>63</v>
      </c>
      <c r="I64" s="8" t="s">
        <v>39</v>
      </c>
      <c r="J64" s="8" t="s">
        <v>37</v>
      </c>
      <c r="K64" s="9" t="s">
        <v>59</v>
      </c>
      <c r="L64" s="45">
        <f>IF(VALUE(K64)&gt;=10,2,0)</f>
        <v>2</v>
      </c>
      <c r="M64" s="8" t="s">
        <v>59</v>
      </c>
      <c r="N64" s="9" t="s">
        <v>134</v>
      </c>
      <c r="O64" s="45">
        <f>IF(VALUE(N64)&gt;=10,8,SUM(IF(VALUE(P64)&gt;=10,3,0),IF(VALUE(Q64)&gt;=10,2,0),IF(VALUE(R64)&gt;=10,3,0)))</f>
        <v>8</v>
      </c>
      <c r="P64" s="8" t="s">
        <v>59</v>
      </c>
      <c r="Q64" s="8" t="s">
        <v>59</v>
      </c>
      <c r="R64" s="8" t="s">
        <v>50</v>
      </c>
      <c r="S64" s="9" t="s">
        <v>59</v>
      </c>
      <c r="T64" s="45">
        <f>IF(VALUE(S64)&gt;=10,2,SUM(IF(VALUE(U64)&gt;=10,1,0),IF(VALUE(V64)&gt;=10,1,0)))</f>
        <v>2</v>
      </c>
      <c r="U64" s="8" t="s">
        <v>98</v>
      </c>
      <c r="V64" s="8" t="s">
        <v>82</v>
      </c>
      <c r="W64" s="10">
        <f>((E64*18)+(K64*2)+(N64*8)+(S64*2))/30</f>
        <v>9.954</v>
      </c>
      <c r="X64" s="46">
        <f>IF(W64&gt;=10,30,F64+L64+O64+T64)</f>
        <v>21</v>
      </c>
      <c r="Y64" s="9" t="s">
        <v>108</v>
      </c>
      <c r="Z64" s="45">
        <f>IF(VALUE(Y64)&gt;=10,18,SUM(IF(VALUE(AA64)&gt;=10,4,0),IF(VALUE(AB64)&gt;=10,4,0),IF(VALUE(AC64)&gt;=10,5,0),IF(VALUE(AD64)&gt;=10,5,0)))</f>
        <v>18</v>
      </c>
      <c r="AA64" s="8" t="s">
        <v>81</v>
      </c>
      <c r="AB64" s="8" t="s">
        <v>39</v>
      </c>
      <c r="AC64" s="8" t="s">
        <v>43</v>
      </c>
      <c r="AD64" s="8" t="s">
        <v>39</v>
      </c>
      <c r="AE64" s="9" t="s">
        <v>39</v>
      </c>
      <c r="AF64" s="45">
        <f>IF(VALUE(AE64)&gt;=10,2,0)</f>
        <v>2</v>
      </c>
      <c r="AG64" s="8" t="s">
        <v>39</v>
      </c>
      <c r="AH64" s="9" t="s">
        <v>133</v>
      </c>
      <c r="AI64" s="45">
        <f>IF(VALUE(AH64)&gt;=10,8,SUM(IF(VALUE(AJ64)&gt;=10,3,0),IF(VALUE(AK64)&gt;=10,2,0),IF(VALUE(AL64)&gt;=10,3,0)))</f>
        <v>8</v>
      </c>
      <c r="AJ64" s="8" t="s">
        <v>40</v>
      </c>
      <c r="AK64" s="8" t="s">
        <v>40</v>
      </c>
      <c r="AL64" s="8" t="s">
        <v>39</v>
      </c>
      <c r="AM64" s="9" t="s">
        <v>44</v>
      </c>
      <c r="AN64" s="45">
        <f>IF(VALUE(AM64)&gt;=10,2,SUM(IF(VALUE(AO64)&gt;=10,1,0),IF(VALUE(AP64)&gt;=10,1,0)))</f>
        <v>1</v>
      </c>
      <c r="AO64" s="8" t="s">
        <v>50</v>
      </c>
      <c r="AP64" s="8" t="s">
        <v>38</v>
      </c>
      <c r="AQ64" s="10">
        <f>((Y64*18)+(AE64*2)+(AH64*8)+(AM64*2))/30</f>
        <v>10.592666666666668</v>
      </c>
      <c r="AR64" s="46">
        <f>IF(AQ64&gt;=10,30,Z64+AF64+AI64+AN64)</f>
        <v>30</v>
      </c>
      <c r="AS64" s="11">
        <f>(AQ64+W64)/2</f>
        <v>10.273333333333333</v>
      </c>
      <c r="AT64" s="47">
        <f>IF(AS64&gt;=9.99,60,AR64+X64)</f>
        <v>60</v>
      </c>
      <c r="AU64" s="43" t="str">
        <f>IF(AS64&gt;=9.99,"Admis","Ajourné")</f>
        <v>Admis</v>
      </c>
      <c r="AV64" s="18"/>
      <c r="AW64" s="18"/>
      <c r="AX64" s="18"/>
    </row>
    <row r="65" spans="1:50" ht="15">
      <c r="A65" s="8">
        <v>57</v>
      </c>
      <c r="B65" s="8" t="s">
        <v>487</v>
      </c>
      <c r="C65" s="8" t="s">
        <v>484</v>
      </c>
      <c r="D65" s="8" t="s">
        <v>488</v>
      </c>
      <c r="E65" s="9" t="s">
        <v>313</v>
      </c>
      <c r="F65" s="45">
        <f>IF(VALUE(E65)&gt;=10,18,SUM(IF(VALUE(G65)&gt;=10,4,0),IF(VALUE(H65)&gt;=10,4,0),IF(VALUE(I65)&gt;=10,5,0),IF(VALUE(J65)&gt;=10,5,0)))</f>
        <v>9</v>
      </c>
      <c r="G65" s="8" t="s">
        <v>81</v>
      </c>
      <c r="H65" s="8" t="s">
        <v>59</v>
      </c>
      <c r="I65" s="8" t="s">
        <v>50</v>
      </c>
      <c r="J65" s="8" t="s">
        <v>214</v>
      </c>
      <c r="K65" s="9" t="s">
        <v>82</v>
      </c>
      <c r="L65" s="45">
        <f>IF(VALUE(K65)&gt;=10,2,0)</f>
        <v>2</v>
      </c>
      <c r="M65" s="8" t="s">
        <v>82</v>
      </c>
      <c r="N65" s="9" t="s">
        <v>235</v>
      </c>
      <c r="O65" s="45">
        <f>IF(VALUE(N65)&gt;=10,8,SUM(IF(VALUE(P65)&gt;=10,3,0),IF(VALUE(Q65)&gt;=10,2,0),IF(VALUE(R65)&gt;=10,3,0)))</f>
        <v>8</v>
      </c>
      <c r="P65" s="8" t="s">
        <v>59</v>
      </c>
      <c r="Q65" s="8" t="s">
        <v>113</v>
      </c>
      <c r="R65" s="8" t="s">
        <v>59</v>
      </c>
      <c r="S65" s="9" t="s">
        <v>104</v>
      </c>
      <c r="T65" s="45">
        <f>IF(VALUE(S65)&gt;=10,2,SUM(IF(VALUE(U65)&gt;=10,1,0),IF(VALUE(V65)&gt;=10,1,0)))</f>
        <v>2</v>
      </c>
      <c r="U65" s="8" t="s">
        <v>84</v>
      </c>
      <c r="V65" s="8" t="s">
        <v>60</v>
      </c>
      <c r="W65" s="10">
        <f>((E65*18)+(K65*2)+(N65*8)+(S65*2))/30</f>
        <v>10.79</v>
      </c>
      <c r="X65" s="46">
        <f>IF(W65&gt;=10,30,F65+L65+O65+T65)</f>
        <v>30</v>
      </c>
      <c r="Y65" s="9" t="s">
        <v>73</v>
      </c>
      <c r="Z65" s="45">
        <f>IF(VALUE(Y65)&gt;=10,18,SUM(IF(VALUE(AA65)&gt;=10,4,0),IF(VALUE(AB65)&gt;=10,4,0),IF(VALUE(AC65)&gt;=10,5,0),IF(VALUE(AD65)&gt;=10,5,0)))</f>
        <v>4</v>
      </c>
      <c r="AA65" s="8" t="s">
        <v>36</v>
      </c>
      <c r="AB65" s="8" t="s">
        <v>71</v>
      </c>
      <c r="AC65" s="8" t="s">
        <v>98</v>
      </c>
      <c r="AD65" s="8" t="s">
        <v>50</v>
      </c>
      <c r="AE65" s="9" t="s">
        <v>59</v>
      </c>
      <c r="AF65" s="45">
        <f>IF(VALUE(AE65)&gt;=10,2,0)</f>
        <v>2</v>
      </c>
      <c r="AG65" s="8" t="s">
        <v>59</v>
      </c>
      <c r="AH65" s="9" t="s">
        <v>481</v>
      </c>
      <c r="AI65" s="45">
        <f>IF(VALUE(AH65)&gt;=10,8,SUM(IF(VALUE(AJ65)&gt;=10,3,0),IF(VALUE(AK65)&gt;=10,2,0),IF(VALUE(AL65)&gt;=10,3,0)))</f>
        <v>3</v>
      </c>
      <c r="AJ65" s="8" t="s">
        <v>60</v>
      </c>
      <c r="AK65" s="8" t="s">
        <v>153</v>
      </c>
      <c r="AL65" s="8" t="s">
        <v>98</v>
      </c>
      <c r="AM65" s="9" t="s">
        <v>39</v>
      </c>
      <c r="AN65" s="45">
        <f>IF(VALUE(AM65)&gt;=10,2,SUM(IF(VALUE(AO65)&gt;=10,1,0),IF(VALUE(AP65)&gt;=10,1,0)))</f>
        <v>2</v>
      </c>
      <c r="AO65" s="8" t="s">
        <v>161</v>
      </c>
      <c r="AP65" s="8" t="s">
        <v>64</v>
      </c>
      <c r="AQ65" s="10">
        <f>((Y65*18)+(AE65*2)+(AH65*8)+(AM65*2))/30</f>
        <v>9.536666666666667</v>
      </c>
      <c r="AR65" s="46">
        <f>IF(AQ65&gt;=10,30,Z65+AF65+AI65+AN65)</f>
        <v>11</v>
      </c>
      <c r="AS65" s="11">
        <f>(AQ65+W65)/2</f>
        <v>10.163333333333334</v>
      </c>
      <c r="AT65" s="47">
        <f>IF(AS65&gt;=9.99,60,AR65+X65)</f>
        <v>60</v>
      </c>
      <c r="AU65" s="43" t="str">
        <f>IF(AS65&gt;=9.99,"Admis","Ajourné")</f>
        <v>Admis</v>
      </c>
      <c r="AV65" s="18"/>
      <c r="AW65" s="18"/>
      <c r="AX65" s="18"/>
    </row>
    <row r="66" spans="1:50" ht="15">
      <c r="A66" s="8">
        <v>58</v>
      </c>
      <c r="B66" s="8" t="s">
        <v>489</v>
      </c>
      <c r="C66" s="8" t="s">
        <v>490</v>
      </c>
      <c r="D66" s="8" t="s">
        <v>322</v>
      </c>
      <c r="E66" s="9" t="s">
        <v>491</v>
      </c>
      <c r="F66" s="45">
        <f>IF(VALUE(E66)&gt;=10,18,SUM(IF(VALUE(G66)&gt;=10,4,0),IF(VALUE(H66)&gt;=10,4,0),IF(VALUE(I66)&gt;=10,5,0),IF(VALUE(J66)&gt;=10,5,0)))</f>
        <v>9</v>
      </c>
      <c r="G66" s="8" t="s">
        <v>81</v>
      </c>
      <c r="H66" s="8" t="s">
        <v>63</v>
      </c>
      <c r="I66" s="8" t="s">
        <v>102</v>
      </c>
      <c r="J66" s="8" t="s">
        <v>63</v>
      </c>
      <c r="K66" s="9" t="s">
        <v>43</v>
      </c>
      <c r="L66" s="45">
        <f>IF(VALUE(K66)&gt;=10,2,0)</f>
        <v>2</v>
      </c>
      <c r="M66" s="8" t="s">
        <v>43</v>
      </c>
      <c r="N66" s="9" t="s">
        <v>184</v>
      </c>
      <c r="O66" s="45">
        <f>IF(VALUE(N66)&gt;=10,8,SUM(IF(VALUE(P66)&gt;=10,3,0),IF(VALUE(Q66)&gt;=10,2,0),IF(VALUE(R66)&gt;=10,3,0)))</f>
        <v>8</v>
      </c>
      <c r="P66" s="8" t="s">
        <v>39</v>
      </c>
      <c r="Q66" s="8" t="s">
        <v>59</v>
      </c>
      <c r="R66" s="8" t="s">
        <v>59</v>
      </c>
      <c r="S66" s="9" t="s">
        <v>44</v>
      </c>
      <c r="T66" s="45">
        <f>IF(VALUE(S66)&gt;=10,2,SUM(IF(VALUE(U66)&gt;=10,1,0),IF(VALUE(V66)&gt;=10,1,0)))</f>
        <v>1</v>
      </c>
      <c r="U66" s="8" t="s">
        <v>98</v>
      </c>
      <c r="V66" s="8" t="s">
        <v>56</v>
      </c>
      <c r="W66" s="10">
        <f>((E66*18)+(K66*2)+(N66*8)+(S66*2))/30</f>
        <v>9.262</v>
      </c>
      <c r="X66" s="46">
        <f>IF(W66&gt;=10,30,F66+L66+O66+T66)</f>
        <v>20</v>
      </c>
      <c r="Y66" s="9" t="s">
        <v>492</v>
      </c>
      <c r="Z66" s="45">
        <f>IF(VALUE(Y66)&gt;=10,18,SUM(IF(VALUE(AA66)&gt;=10,4,0),IF(VALUE(AB66)&gt;=10,4,0),IF(VALUE(AC66)&gt;=10,5,0),IF(VALUE(AD66)&gt;=10,5,0)))</f>
        <v>5</v>
      </c>
      <c r="AA66" s="8" t="s">
        <v>121</v>
      </c>
      <c r="AB66" s="8" t="s">
        <v>36</v>
      </c>
      <c r="AC66" s="8" t="s">
        <v>39</v>
      </c>
      <c r="AD66" s="8" t="s">
        <v>84</v>
      </c>
      <c r="AE66" s="9" t="s">
        <v>39</v>
      </c>
      <c r="AF66" s="45">
        <f>IF(VALUE(AE66)&gt;=10,2,0)</f>
        <v>2</v>
      </c>
      <c r="AG66" s="8" t="s">
        <v>39</v>
      </c>
      <c r="AH66" s="9" t="s">
        <v>184</v>
      </c>
      <c r="AI66" s="45">
        <f>IF(VALUE(AH66)&gt;=10,8,SUM(IF(VALUE(AJ66)&gt;=10,3,0),IF(VALUE(AK66)&gt;=10,2,0),IF(VALUE(AL66)&gt;=10,3,0)))</f>
        <v>8</v>
      </c>
      <c r="AJ66" s="8" t="s">
        <v>59</v>
      </c>
      <c r="AK66" s="8" t="s">
        <v>59</v>
      </c>
      <c r="AL66" s="8" t="s">
        <v>39</v>
      </c>
      <c r="AM66" s="9" t="s">
        <v>86</v>
      </c>
      <c r="AN66" s="45">
        <f>IF(VALUE(AM66)&gt;=10,2,SUM(IF(VALUE(AO66)&gt;=10,1,0),IF(VALUE(AP66)&gt;=10,1,0)))</f>
        <v>1</v>
      </c>
      <c r="AO66" s="8" t="s">
        <v>153</v>
      </c>
      <c r="AP66" s="8" t="s">
        <v>82</v>
      </c>
      <c r="AQ66" s="10">
        <f>((Y66*18)+(AE66*2)+(AH66*8)+(AM66*2))/30</f>
        <v>9.658</v>
      </c>
      <c r="AR66" s="46">
        <f>IF(AQ66&gt;=10,30,Z66+AF66+AI66+AN66)</f>
        <v>16</v>
      </c>
      <c r="AS66" s="11">
        <f>(AQ66+W66)/2</f>
        <v>9.46</v>
      </c>
      <c r="AT66" s="47">
        <f>IF(AS66&gt;=9.99,60,AR66+X66)</f>
        <v>36</v>
      </c>
      <c r="AU66" s="43" t="str">
        <f>IF(AS66&gt;=9.99,"Admis","Ajourné")</f>
        <v>Ajourné</v>
      </c>
      <c r="AV66" s="18"/>
      <c r="AW66" s="18"/>
      <c r="AX66" s="18"/>
    </row>
    <row r="67" spans="1:50" ht="15">
      <c r="A67" s="8">
        <v>59</v>
      </c>
      <c r="B67" s="8" t="s">
        <v>494</v>
      </c>
      <c r="C67" s="8" t="s">
        <v>495</v>
      </c>
      <c r="D67" s="8" t="s">
        <v>496</v>
      </c>
      <c r="E67" s="9" t="s">
        <v>375</v>
      </c>
      <c r="F67" s="45">
        <f>IF(VALUE(E67)&gt;=10,18,SUM(IF(VALUE(G67)&gt;=10,4,0),IF(VALUE(H67)&gt;=10,4,0),IF(VALUE(I67)&gt;=10,5,0),IF(VALUE(J67)&gt;=10,5,0)))</f>
        <v>18</v>
      </c>
      <c r="G67" s="8" t="s">
        <v>53</v>
      </c>
      <c r="H67" s="8" t="s">
        <v>63</v>
      </c>
      <c r="I67" s="8" t="s">
        <v>59</v>
      </c>
      <c r="J67" s="8" t="s">
        <v>497</v>
      </c>
      <c r="K67" s="9" t="s">
        <v>40</v>
      </c>
      <c r="L67" s="45">
        <f>IF(VALUE(K67)&gt;=10,2,0)</f>
        <v>2</v>
      </c>
      <c r="M67" s="8" t="s">
        <v>40</v>
      </c>
      <c r="N67" s="9" t="s">
        <v>325</v>
      </c>
      <c r="O67" s="45">
        <f>IF(VALUE(N67)&gt;=10,8,SUM(IF(VALUE(P67)&gt;=10,3,0),IF(VALUE(Q67)&gt;=10,2,0),IF(VALUE(R67)&gt;=10,3,0)))</f>
        <v>0</v>
      </c>
      <c r="P67" s="8" t="s">
        <v>53</v>
      </c>
      <c r="Q67" s="8" t="s">
        <v>98</v>
      </c>
      <c r="R67" s="8" t="s">
        <v>97</v>
      </c>
      <c r="S67" s="9" t="s">
        <v>134</v>
      </c>
      <c r="T67" s="45">
        <f>IF(VALUE(S67)&gt;=10,2,SUM(IF(VALUE(U67)&gt;=10,1,0),IF(VALUE(V67)&gt;=10,1,0)))</f>
        <v>2</v>
      </c>
      <c r="U67" s="8" t="s">
        <v>98</v>
      </c>
      <c r="V67" s="8" t="s">
        <v>76</v>
      </c>
      <c r="W67" s="10">
        <f>((E67*18)+(K67*2)+(N67*8)+(S67*2))/30</f>
        <v>9.936666666666667</v>
      </c>
      <c r="X67" s="46">
        <f>IF(W67&gt;=10,30,F67+L67+O67+T67)</f>
        <v>22</v>
      </c>
      <c r="Y67" s="9" t="s">
        <v>498</v>
      </c>
      <c r="Z67" s="45">
        <f>IF(VALUE(Y67)&gt;=10,18,SUM(IF(VALUE(AA67)&gt;=10,4,0),IF(VALUE(AB67)&gt;=10,4,0),IF(VALUE(AC67)&gt;=10,5,0),IF(VALUE(AD67)&gt;=10,5,0)))</f>
        <v>0</v>
      </c>
      <c r="AA67" s="8" t="s">
        <v>376</v>
      </c>
      <c r="AB67" s="8" t="s">
        <v>121</v>
      </c>
      <c r="AC67" s="8" t="s">
        <v>50</v>
      </c>
      <c r="AD67" s="8" t="s">
        <v>251</v>
      </c>
      <c r="AE67" s="9" t="s">
        <v>59</v>
      </c>
      <c r="AF67" s="45">
        <f>IF(VALUE(AE67)&gt;=10,2,0)</f>
        <v>2</v>
      </c>
      <c r="AG67" s="8" t="s">
        <v>59</v>
      </c>
      <c r="AH67" s="9" t="s">
        <v>394</v>
      </c>
      <c r="AI67" s="45">
        <f>IF(VALUE(AH67)&gt;=10,8,SUM(IF(VALUE(AJ67)&gt;=10,3,0),IF(VALUE(AK67)&gt;=10,2,0),IF(VALUE(AL67)&gt;=10,3,0)))</f>
        <v>2</v>
      </c>
      <c r="AJ67" s="8" t="s">
        <v>98</v>
      </c>
      <c r="AK67" s="8" t="s">
        <v>76</v>
      </c>
      <c r="AL67" s="8" t="s">
        <v>97</v>
      </c>
      <c r="AM67" s="9" t="s">
        <v>84</v>
      </c>
      <c r="AN67" s="45">
        <f>IF(VALUE(AM67)&gt;=10,2,SUM(IF(VALUE(AO67)&gt;=10,1,0),IF(VALUE(AP67)&gt;=10,1,0)))</f>
        <v>1</v>
      </c>
      <c r="AO67" s="8" t="s">
        <v>59</v>
      </c>
      <c r="AP67" s="8" t="s">
        <v>97</v>
      </c>
      <c r="AQ67" s="10">
        <f>((Y67*18)+(AE67*2)+(AH67*8)+(AM67*2))/30</f>
        <v>8.478666666666667</v>
      </c>
      <c r="AR67" s="46">
        <f>IF(AQ67&gt;=10,30,Z67+AF67+AI67+AN67)</f>
        <v>5</v>
      </c>
      <c r="AS67" s="11">
        <f>(AQ67+W67)/2</f>
        <v>9.207666666666668</v>
      </c>
      <c r="AT67" s="47">
        <f>IF(AS67&gt;=9.99,60,AR67+X67)</f>
        <v>27</v>
      </c>
      <c r="AU67" s="43" t="str">
        <f>IF(AS67&gt;=9.99,"Admis","Ajourné")</f>
        <v>Ajourné</v>
      </c>
      <c r="AV67" s="18"/>
      <c r="AW67" s="18"/>
      <c r="AX67" s="18"/>
    </row>
    <row r="68" spans="1:50" ht="15">
      <c r="A68" s="8">
        <v>60</v>
      </c>
      <c r="B68" s="8" t="s">
        <v>499</v>
      </c>
      <c r="C68" s="8" t="s">
        <v>495</v>
      </c>
      <c r="D68" s="8" t="s">
        <v>500</v>
      </c>
      <c r="E68" s="9" t="s">
        <v>501</v>
      </c>
      <c r="F68" s="45">
        <f>IF(VALUE(E68)&gt;=10,18,SUM(IF(VALUE(G68)&gt;=10,4,0),IF(VALUE(H68)&gt;=10,4,0),IF(VALUE(I68)&gt;=10,5,0),IF(VALUE(J68)&gt;=10,5,0)))</f>
        <v>18</v>
      </c>
      <c r="G68" s="8" t="s">
        <v>58</v>
      </c>
      <c r="H68" s="8" t="s">
        <v>63</v>
      </c>
      <c r="I68" s="8" t="s">
        <v>50</v>
      </c>
      <c r="J68" s="8" t="s">
        <v>59</v>
      </c>
      <c r="K68" s="9" t="s">
        <v>40</v>
      </c>
      <c r="L68" s="45">
        <f>IF(VALUE(K68)&gt;=10,2,0)</f>
        <v>2</v>
      </c>
      <c r="M68" s="8" t="s">
        <v>40</v>
      </c>
      <c r="N68" s="9" t="s">
        <v>233</v>
      </c>
      <c r="O68" s="45">
        <f>IF(VALUE(N68)&gt;=10,8,SUM(IF(VALUE(P68)&gt;=10,3,0),IF(VALUE(Q68)&gt;=10,2,0),IF(VALUE(R68)&gt;=10,3,0)))</f>
        <v>8</v>
      </c>
      <c r="P68" s="8" t="s">
        <v>43</v>
      </c>
      <c r="Q68" s="8" t="s">
        <v>83</v>
      </c>
      <c r="R68" s="8" t="s">
        <v>39</v>
      </c>
      <c r="S68" s="9" t="s">
        <v>39</v>
      </c>
      <c r="T68" s="45">
        <f>IF(VALUE(S68)&gt;=10,2,SUM(IF(VALUE(U68)&gt;=10,1,0),IF(VALUE(V68)&gt;=10,1,0)))</f>
        <v>2</v>
      </c>
      <c r="U68" s="8" t="s">
        <v>98</v>
      </c>
      <c r="V68" s="8" t="s">
        <v>43</v>
      </c>
      <c r="W68" s="10">
        <f>((E68*18)+(K68*2)+(N68*8)+(S68*2))/30</f>
        <v>11.077333333333334</v>
      </c>
      <c r="X68" s="46">
        <f>IF(W68&gt;=10,30,F68+L68+O68+T68)</f>
        <v>30</v>
      </c>
      <c r="Y68" s="9" t="s">
        <v>259</v>
      </c>
      <c r="Z68" s="45">
        <f>IF(VALUE(Y68)&gt;=10,18,SUM(IF(VALUE(AA68)&gt;=10,4,0),IF(VALUE(AB68)&gt;=10,4,0),IF(VALUE(AC68)&gt;=10,5,0),IF(VALUE(AD68)&gt;=10,5,0)))</f>
        <v>4</v>
      </c>
      <c r="AA68" s="8" t="s">
        <v>50</v>
      </c>
      <c r="AB68" s="8" t="s">
        <v>39</v>
      </c>
      <c r="AC68" s="8" t="s">
        <v>98</v>
      </c>
      <c r="AD68" s="8" t="s">
        <v>84</v>
      </c>
      <c r="AE68" s="9" t="s">
        <v>39</v>
      </c>
      <c r="AF68" s="45">
        <f>IF(VALUE(AE68)&gt;=10,2,0)</f>
        <v>2</v>
      </c>
      <c r="AG68" s="8" t="s">
        <v>39</v>
      </c>
      <c r="AH68" s="9" t="s">
        <v>59</v>
      </c>
      <c r="AI68" s="45">
        <f>IF(VALUE(AH68)&gt;=10,8,SUM(IF(VALUE(AJ68)&gt;=10,3,0),IF(VALUE(AK68)&gt;=10,2,0),IF(VALUE(AL68)&gt;=10,3,0)))</f>
        <v>8</v>
      </c>
      <c r="AJ68" s="8" t="s">
        <v>39</v>
      </c>
      <c r="AK68" s="8" t="s">
        <v>82</v>
      </c>
      <c r="AL68" s="8" t="s">
        <v>39</v>
      </c>
      <c r="AM68" s="9" t="s">
        <v>87</v>
      </c>
      <c r="AN68" s="45">
        <f>IF(VALUE(AM68)&gt;=10,2,SUM(IF(VALUE(AO68)&gt;=10,1,0),IF(VALUE(AP68)&gt;=10,1,0)))</f>
        <v>2</v>
      </c>
      <c r="AO68" s="8" t="s">
        <v>168</v>
      </c>
      <c r="AP68" s="8" t="s">
        <v>59</v>
      </c>
      <c r="AQ68" s="10">
        <f>((Y68*18)+(AE68*2)+(AH68*8)+(AM68*2))/30</f>
        <v>9.627333333333334</v>
      </c>
      <c r="AR68" s="46">
        <f>IF(AQ68&gt;=10,30,Z68+AF68+AI68+AN68)</f>
        <v>16</v>
      </c>
      <c r="AS68" s="11">
        <f>(AQ68+W68)/2</f>
        <v>10.352333333333334</v>
      </c>
      <c r="AT68" s="47">
        <f>IF(AS68&gt;=9.99,60,AR68+X68)</f>
        <v>60</v>
      </c>
      <c r="AU68" s="43" t="str">
        <f>IF(AS68&gt;=9.99,"Admis","Ajourné")</f>
        <v>Admis</v>
      </c>
      <c r="AV68" s="18"/>
      <c r="AW68" s="18"/>
      <c r="AX68" s="18"/>
    </row>
    <row r="69" spans="1:50" ht="15">
      <c r="A69" s="8">
        <v>61</v>
      </c>
      <c r="B69" s="8" t="s">
        <v>502</v>
      </c>
      <c r="C69" s="8" t="s">
        <v>503</v>
      </c>
      <c r="D69" s="8" t="s">
        <v>504</v>
      </c>
      <c r="E69" s="9" t="s">
        <v>267</v>
      </c>
      <c r="F69" s="45">
        <f>IF(VALUE(E69)&gt;=10,18,SUM(IF(VALUE(G69)&gt;=10,4,0),IF(VALUE(H69)&gt;=10,4,0),IF(VALUE(I69)&gt;=10,5,0),IF(VALUE(J69)&gt;=10,5,0)))</f>
        <v>18</v>
      </c>
      <c r="G69" s="8" t="s">
        <v>39</v>
      </c>
      <c r="H69" s="8" t="s">
        <v>63</v>
      </c>
      <c r="I69" s="8" t="s">
        <v>39</v>
      </c>
      <c r="J69" s="8" t="s">
        <v>71</v>
      </c>
      <c r="K69" s="9" t="s">
        <v>60</v>
      </c>
      <c r="L69" s="45">
        <f>IF(VALUE(K69)&gt;=10,2,0)</f>
        <v>2</v>
      </c>
      <c r="M69" s="8" t="s">
        <v>60</v>
      </c>
      <c r="N69" s="9" t="s">
        <v>233</v>
      </c>
      <c r="O69" s="45">
        <f>IF(VALUE(N69)&gt;=10,8,SUM(IF(VALUE(P69)&gt;=10,3,0),IF(VALUE(Q69)&gt;=10,2,0),IF(VALUE(R69)&gt;=10,3,0)))</f>
        <v>8</v>
      </c>
      <c r="P69" s="8" t="s">
        <v>39</v>
      </c>
      <c r="Q69" s="8" t="s">
        <v>82</v>
      </c>
      <c r="R69" s="8" t="s">
        <v>40</v>
      </c>
      <c r="S69" s="9" t="s">
        <v>154</v>
      </c>
      <c r="T69" s="45">
        <f>IF(VALUE(S69)&gt;=10,2,SUM(IF(VALUE(U69)&gt;=10,1,0),IF(VALUE(V69)&gt;=10,1,0)))</f>
        <v>2</v>
      </c>
      <c r="U69" s="8" t="s">
        <v>76</v>
      </c>
      <c r="V69" s="8" t="s">
        <v>43</v>
      </c>
      <c r="W69" s="10">
        <f>((E69*18)+(K69*2)+(N69*8)+(S69*2))/30</f>
        <v>11.192666666666666</v>
      </c>
      <c r="X69" s="46">
        <f>IF(W69&gt;=10,30,F69+L69+O69+T69)</f>
        <v>30</v>
      </c>
      <c r="Y69" s="9" t="s">
        <v>505</v>
      </c>
      <c r="Z69" s="45">
        <f>IF(VALUE(Y69)&gt;=10,18,SUM(IF(VALUE(AA69)&gt;=10,4,0),IF(VALUE(AB69)&gt;=10,4,0),IF(VALUE(AC69)&gt;=10,5,0),IF(VALUE(AD69)&gt;=10,5,0)))</f>
        <v>4</v>
      </c>
      <c r="AA69" s="8" t="s">
        <v>49</v>
      </c>
      <c r="AB69" s="8" t="s">
        <v>121</v>
      </c>
      <c r="AC69" s="8" t="s">
        <v>50</v>
      </c>
      <c r="AD69" s="8" t="s">
        <v>121</v>
      </c>
      <c r="AE69" s="9" t="s">
        <v>39</v>
      </c>
      <c r="AF69" s="45">
        <f>IF(VALUE(AE69)&gt;=10,2,0)</f>
        <v>2</v>
      </c>
      <c r="AG69" s="8" t="s">
        <v>39</v>
      </c>
      <c r="AH69" s="9" t="s">
        <v>348</v>
      </c>
      <c r="AI69" s="45">
        <f>IF(VALUE(AH69)&gt;=10,8,SUM(IF(VALUE(AJ69)&gt;=10,3,0),IF(VALUE(AK69)&gt;=10,2,0),IF(VALUE(AL69)&gt;=10,3,0)))</f>
        <v>8</v>
      </c>
      <c r="AJ69" s="8" t="s">
        <v>59</v>
      </c>
      <c r="AK69" s="8" t="s">
        <v>83</v>
      </c>
      <c r="AL69" s="8" t="s">
        <v>84</v>
      </c>
      <c r="AM69" s="9" t="s">
        <v>96</v>
      </c>
      <c r="AN69" s="45">
        <f>IF(VALUE(AM69)&gt;=10,2,SUM(IF(VALUE(AO69)&gt;=10,1,0),IF(VALUE(AP69)&gt;=10,1,0)))</f>
        <v>0</v>
      </c>
      <c r="AO69" s="8" t="s">
        <v>50</v>
      </c>
      <c r="AP69" s="8" t="s">
        <v>84</v>
      </c>
      <c r="AQ69" s="10">
        <f>((Y69*18)+(AE69*2)+(AH69*8)+(AM69*2))/30</f>
        <v>9.844</v>
      </c>
      <c r="AR69" s="46">
        <f>IF(AQ69&gt;=10,30,Z69+AF69+AI69+AN69)</f>
        <v>14</v>
      </c>
      <c r="AS69" s="11">
        <f>(AQ69+W69)/2</f>
        <v>10.518333333333333</v>
      </c>
      <c r="AT69" s="47">
        <f>IF(AS69&gt;=9.99,60,AR69+X69)</f>
        <v>60</v>
      </c>
      <c r="AU69" s="43" t="str">
        <f>IF(AS69&gt;=9.99,"Admis","Ajourné")</f>
        <v>Admis</v>
      </c>
      <c r="AV69" s="18"/>
      <c r="AW69" s="18"/>
      <c r="AX69" s="18"/>
    </row>
    <row r="70" spans="1:50" ht="15">
      <c r="A70" s="8">
        <v>62</v>
      </c>
      <c r="B70" s="8" t="s">
        <v>506</v>
      </c>
      <c r="C70" s="8" t="s">
        <v>507</v>
      </c>
      <c r="D70" s="8" t="s">
        <v>508</v>
      </c>
      <c r="E70" s="9" t="s">
        <v>509</v>
      </c>
      <c r="F70" s="45">
        <f>IF(VALUE(E70)&gt;=10,18,SUM(IF(VALUE(G70)&gt;=10,4,0),IF(VALUE(H70)&gt;=10,4,0),IF(VALUE(I70)&gt;=10,5,0),IF(VALUE(J70)&gt;=10,5,0)))</f>
        <v>5</v>
      </c>
      <c r="G70" s="8" t="s">
        <v>81</v>
      </c>
      <c r="H70" s="8" t="s">
        <v>50</v>
      </c>
      <c r="I70" s="8" t="s">
        <v>53</v>
      </c>
      <c r="J70" s="8" t="s">
        <v>39</v>
      </c>
      <c r="K70" s="9" t="s">
        <v>43</v>
      </c>
      <c r="L70" s="45">
        <f>IF(VALUE(K70)&gt;=10,2,0)</f>
        <v>2</v>
      </c>
      <c r="M70" s="8" t="s">
        <v>43</v>
      </c>
      <c r="N70" s="9" t="s">
        <v>481</v>
      </c>
      <c r="O70" s="45">
        <f>IF(VALUE(N70)&gt;=10,8,SUM(IF(VALUE(P70)&gt;=10,3,0),IF(VALUE(Q70)&gt;=10,2,0),IF(VALUE(R70)&gt;=10,3,0)))</f>
        <v>5</v>
      </c>
      <c r="P70" s="8" t="s">
        <v>40</v>
      </c>
      <c r="Q70" s="8" t="s">
        <v>83</v>
      </c>
      <c r="R70" s="8" t="s">
        <v>241</v>
      </c>
      <c r="S70" s="9" t="s">
        <v>84</v>
      </c>
      <c r="T70" s="45">
        <f>IF(VALUE(S70)&gt;=10,2,SUM(IF(VALUE(U70)&gt;=10,1,0),IF(VALUE(V70)&gt;=10,1,0)))</f>
        <v>1</v>
      </c>
      <c r="U70" s="8" t="s">
        <v>39</v>
      </c>
      <c r="V70" s="8" t="s">
        <v>53</v>
      </c>
      <c r="W70" s="10">
        <f>((E70*18)+(K70*2)+(N70*8)+(S70*2))/30</f>
        <v>9.143333333333334</v>
      </c>
      <c r="X70" s="46">
        <f>IF(W70&gt;=10,30,F70+L70+O70+T70)</f>
        <v>13</v>
      </c>
      <c r="Y70" s="9" t="s">
        <v>510</v>
      </c>
      <c r="Z70" s="45">
        <f>IF(VALUE(Y70)&gt;=10,18,SUM(IF(VALUE(AA70)&gt;=10,4,0),IF(VALUE(AB70)&gt;=10,4,0),IF(VALUE(AC70)&gt;=10,5,0),IF(VALUE(AD70)&gt;=10,5,0)))</f>
        <v>0</v>
      </c>
      <c r="AA70" s="8" t="s">
        <v>121</v>
      </c>
      <c r="AB70" s="8" t="s">
        <v>251</v>
      </c>
      <c r="AC70" s="8" t="s">
        <v>98</v>
      </c>
      <c r="AD70" s="8" t="s">
        <v>95</v>
      </c>
      <c r="AE70" s="9" t="s">
        <v>39</v>
      </c>
      <c r="AF70" s="45">
        <f>IF(VALUE(AE70)&gt;=10,2,0)</f>
        <v>2</v>
      </c>
      <c r="AG70" s="8" t="s">
        <v>39</v>
      </c>
      <c r="AH70" s="9" t="s">
        <v>307</v>
      </c>
      <c r="AI70" s="45">
        <f>IF(VALUE(AH70)&gt;=10,8,SUM(IF(VALUE(AJ70)&gt;=10,3,0),IF(VALUE(AK70)&gt;=10,2,0),IF(VALUE(AL70)&gt;=10,3,0)))</f>
        <v>5</v>
      </c>
      <c r="AJ70" s="8" t="s">
        <v>59</v>
      </c>
      <c r="AK70" s="8" t="s">
        <v>59</v>
      </c>
      <c r="AL70" s="8" t="s">
        <v>228</v>
      </c>
      <c r="AM70" s="9" t="s">
        <v>422</v>
      </c>
      <c r="AN70" s="45">
        <f>IF(VALUE(AM70)&gt;=10,2,SUM(IF(VALUE(AO70)&gt;=10,1,0),IF(VALUE(AP70)&gt;=10,1,0)))</f>
        <v>1</v>
      </c>
      <c r="AO70" s="8" t="s">
        <v>104</v>
      </c>
      <c r="AP70" s="8" t="s">
        <v>102</v>
      </c>
      <c r="AQ70" s="10">
        <f>((Y70*18)+(AE70*2)+(AH70*8)+(AM70*2))/30</f>
        <v>8.009999999999998</v>
      </c>
      <c r="AR70" s="46">
        <f>IF(AQ70&gt;=10,30,Z70+AF70+AI70+AN70)</f>
        <v>8</v>
      </c>
      <c r="AS70" s="11">
        <f>(AQ70+W70)/2</f>
        <v>8.576666666666666</v>
      </c>
      <c r="AT70" s="47">
        <f>IF(AS70&gt;=9.99,60,AR70+X70)</f>
        <v>21</v>
      </c>
      <c r="AU70" s="43" t="str">
        <f>IF(AS70&gt;=9.99,"Admis","Ajourné")</f>
        <v>Ajourné</v>
      </c>
      <c r="AV70" s="18"/>
      <c r="AW70" s="18"/>
      <c r="AX70" s="18"/>
    </row>
    <row r="71" spans="1:50" ht="15">
      <c r="A71" s="8">
        <v>63</v>
      </c>
      <c r="B71" s="8" t="s">
        <v>512</v>
      </c>
      <c r="C71" s="8" t="s">
        <v>513</v>
      </c>
      <c r="D71" s="8" t="s">
        <v>514</v>
      </c>
      <c r="E71" s="9" t="s">
        <v>515</v>
      </c>
      <c r="F71" s="45">
        <f>IF(VALUE(E71)&gt;=10,18,SUM(IF(VALUE(G71)&gt;=10,4,0),IF(VALUE(H71)&gt;=10,4,0),IF(VALUE(I71)&gt;=10,5,0),IF(VALUE(J71)&gt;=10,5,0)))</f>
        <v>9</v>
      </c>
      <c r="G71" s="8" t="s">
        <v>53</v>
      </c>
      <c r="H71" s="8" t="s">
        <v>58</v>
      </c>
      <c r="I71" s="8" t="s">
        <v>97</v>
      </c>
      <c r="J71" s="8" t="s">
        <v>71</v>
      </c>
      <c r="K71" s="9" t="s">
        <v>40</v>
      </c>
      <c r="L71" s="45">
        <f>IF(VALUE(K71)&gt;=10,2,0)</f>
        <v>2</v>
      </c>
      <c r="M71" s="8" t="s">
        <v>40</v>
      </c>
      <c r="N71" s="9" t="s">
        <v>44</v>
      </c>
      <c r="O71" s="45">
        <f>IF(VALUE(N71)&gt;=10,8,SUM(IF(VALUE(P71)&gt;=10,3,0),IF(VALUE(Q71)&gt;=10,2,0),IF(VALUE(R71)&gt;=10,3,0)))</f>
        <v>5</v>
      </c>
      <c r="P71" s="8" t="s">
        <v>43</v>
      </c>
      <c r="Q71" s="8" t="s">
        <v>43</v>
      </c>
      <c r="R71" s="8" t="s">
        <v>97</v>
      </c>
      <c r="S71" s="9" t="s">
        <v>96</v>
      </c>
      <c r="T71" s="45">
        <f>IF(VALUE(S71)&gt;=10,2,SUM(IF(VALUE(U71)&gt;=10,1,0),IF(VALUE(V71)&gt;=10,1,0)))</f>
        <v>0</v>
      </c>
      <c r="U71" s="8" t="s">
        <v>86</v>
      </c>
      <c r="V71" s="8" t="s">
        <v>98</v>
      </c>
      <c r="W71" s="10">
        <f>((E71*18)+(K71*2)+(N71*8)+(S71*2))/30</f>
        <v>9.258000000000001</v>
      </c>
      <c r="X71" s="46">
        <f>IF(W71&gt;=10,30,F71+L71+O71+T71)</f>
        <v>16</v>
      </c>
      <c r="Y71" s="9" t="s">
        <v>516</v>
      </c>
      <c r="Z71" s="45">
        <f>IF(VALUE(Y71)&gt;=10,18,SUM(IF(VALUE(AA71)&gt;=10,4,0),IF(VALUE(AB71)&gt;=10,4,0),IF(VALUE(AC71)&gt;=10,5,0),IF(VALUE(AD71)&gt;=10,5,0)))</f>
        <v>5</v>
      </c>
      <c r="AA71" s="8" t="s">
        <v>244</v>
      </c>
      <c r="AB71" s="8" t="s">
        <v>37</v>
      </c>
      <c r="AC71" s="8" t="s">
        <v>39</v>
      </c>
      <c r="AD71" s="8" t="s">
        <v>97</v>
      </c>
      <c r="AE71" s="9" t="s">
        <v>59</v>
      </c>
      <c r="AF71" s="45">
        <f>IF(VALUE(AE71)&gt;=10,2,0)</f>
        <v>2</v>
      </c>
      <c r="AG71" s="8" t="s">
        <v>59</v>
      </c>
      <c r="AH71" s="9" t="s">
        <v>54</v>
      </c>
      <c r="AI71" s="45">
        <f>IF(VALUE(AH71)&gt;=10,8,SUM(IF(VALUE(AJ71)&gt;=10,3,0),IF(VALUE(AK71)&gt;=10,2,0),IF(VALUE(AL71)&gt;=10,3,0)))</f>
        <v>2</v>
      </c>
      <c r="AJ71" s="8" t="s">
        <v>50</v>
      </c>
      <c r="AK71" s="8" t="s">
        <v>43</v>
      </c>
      <c r="AL71" s="8" t="s">
        <v>97</v>
      </c>
      <c r="AM71" s="9" t="s">
        <v>56</v>
      </c>
      <c r="AN71" s="45">
        <f>IF(VALUE(AM71)&gt;=10,2,SUM(IF(VALUE(AO71)&gt;=10,1,0),IF(VALUE(AP71)&gt;=10,1,0)))</f>
        <v>2</v>
      </c>
      <c r="AO71" s="8" t="s">
        <v>82</v>
      </c>
      <c r="AP71" s="8" t="s">
        <v>50</v>
      </c>
      <c r="AQ71" s="10">
        <f>((Y71*18)+(AE71*2)+(AH71*8)+(AM71*2))/30</f>
        <v>8.730666666666668</v>
      </c>
      <c r="AR71" s="46">
        <f>IF(AQ71&gt;=10,30,Z71+AF71+AI71+AN71)</f>
        <v>11</v>
      </c>
      <c r="AS71" s="11">
        <f>(AQ71+W71)/2</f>
        <v>8.994333333333334</v>
      </c>
      <c r="AT71" s="47">
        <f>IF(AS71&gt;=9.99,60,AR71+X71)</f>
        <v>27</v>
      </c>
      <c r="AU71" s="43" t="str">
        <f>IF(AS71&gt;=9.99,"Admis","Ajourné")</f>
        <v>Ajourné</v>
      </c>
      <c r="AV71" s="18"/>
      <c r="AW71" s="18"/>
      <c r="AX71" s="18"/>
    </row>
    <row r="72" spans="1:50" ht="15">
      <c r="A72" s="8">
        <v>64</v>
      </c>
      <c r="B72" s="8" t="s">
        <v>517</v>
      </c>
      <c r="C72" s="8" t="s">
        <v>518</v>
      </c>
      <c r="D72" s="8" t="s">
        <v>519</v>
      </c>
      <c r="E72" s="9" t="s">
        <v>520</v>
      </c>
      <c r="F72" s="45">
        <f>IF(VALUE(E72)&gt;=10,18,SUM(IF(VALUE(G72)&gt;=10,4,0),IF(VALUE(H72)&gt;=10,4,0),IF(VALUE(I72)&gt;=10,5,0),IF(VALUE(J72)&gt;=10,5,0)))</f>
        <v>9</v>
      </c>
      <c r="G72" s="8" t="s">
        <v>48</v>
      </c>
      <c r="H72" s="8" t="s">
        <v>63</v>
      </c>
      <c r="I72" s="8" t="s">
        <v>102</v>
      </c>
      <c r="J72" s="8" t="s">
        <v>71</v>
      </c>
      <c r="K72" s="9" t="s">
        <v>43</v>
      </c>
      <c r="L72" s="45">
        <f>IF(VALUE(K72)&gt;=10,2,0)</f>
        <v>2</v>
      </c>
      <c r="M72" s="8" t="s">
        <v>43</v>
      </c>
      <c r="N72" s="9" t="s">
        <v>160</v>
      </c>
      <c r="O72" s="45">
        <f>IF(VALUE(N72)&gt;=10,8,SUM(IF(VALUE(P72)&gt;=10,3,0),IF(VALUE(Q72)&gt;=10,2,0),IF(VALUE(R72)&gt;=10,3,0)))</f>
        <v>8</v>
      </c>
      <c r="P72" s="8" t="s">
        <v>53</v>
      </c>
      <c r="Q72" s="8" t="s">
        <v>128</v>
      </c>
      <c r="R72" s="8" t="s">
        <v>84</v>
      </c>
      <c r="S72" s="9" t="s">
        <v>154</v>
      </c>
      <c r="T72" s="45">
        <f>IF(VALUE(S72)&gt;=10,2,SUM(IF(VALUE(U72)&gt;=10,1,0),IF(VALUE(V72)&gt;=10,1,0)))</f>
        <v>2</v>
      </c>
      <c r="U72" s="8" t="s">
        <v>76</v>
      </c>
      <c r="V72" s="8" t="s">
        <v>43</v>
      </c>
      <c r="W72" s="10">
        <f>((E72*18)+(K72*2)+(N72*8)+(S72*2))/30</f>
        <v>9.087333333333333</v>
      </c>
      <c r="X72" s="46">
        <f>IF(W72&gt;=10,30,F72+L72+O72+T72)</f>
        <v>21</v>
      </c>
      <c r="Y72" s="9" t="s">
        <v>521</v>
      </c>
      <c r="Z72" s="45">
        <f>IF(VALUE(Y72)&gt;=10,18,SUM(IF(VALUE(AA72)&gt;=10,4,0),IF(VALUE(AB72)&gt;=10,4,0),IF(VALUE(AC72)&gt;=10,5,0),IF(VALUE(AD72)&gt;=10,5,0)))</f>
        <v>0</v>
      </c>
      <c r="AA72" s="8" t="s">
        <v>121</v>
      </c>
      <c r="AB72" s="8" t="s">
        <v>48</v>
      </c>
      <c r="AC72" s="8" t="s">
        <v>144</v>
      </c>
      <c r="AD72" s="8" t="s">
        <v>240</v>
      </c>
      <c r="AE72" s="9" t="s">
        <v>43</v>
      </c>
      <c r="AF72" s="45">
        <f>IF(VALUE(AE72)&gt;=10,2,0)</f>
        <v>2</v>
      </c>
      <c r="AG72" s="8" t="s">
        <v>43</v>
      </c>
      <c r="AH72" s="9" t="s">
        <v>522</v>
      </c>
      <c r="AI72" s="45">
        <f>IF(VALUE(AH72)&gt;=10,8,SUM(IF(VALUE(AJ72)&gt;=10,3,0),IF(VALUE(AK72)&gt;=10,2,0),IF(VALUE(AL72)&gt;=10,3,0)))</f>
        <v>2</v>
      </c>
      <c r="AJ72" s="8" t="s">
        <v>241</v>
      </c>
      <c r="AK72" s="8" t="s">
        <v>52</v>
      </c>
      <c r="AL72" s="8" t="s">
        <v>240</v>
      </c>
      <c r="AM72" s="9" t="s">
        <v>422</v>
      </c>
      <c r="AN72" s="45">
        <f>IF(VALUE(AM72)&gt;=10,2,SUM(IF(VALUE(AO72)&gt;=10,1,0),IF(VALUE(AP72)&gt;=10,1,0)))</f>
        <v>1</v>
      </c>
      <c r="AO72" s="8" t="s">
        <v>72</v>
      </c>
      <c r="AP72" s="8" t="s">
        <v>153</v>
      </c>
      <c r="AQ72" s="10">
        <f>((Y72*18)+(AE72*2)+(AH72*8)+(AM72*2))/30</f>
        <v>5.492666666666667</v>
      </c>
      <c r="AR72" s="46">
        <f>IF(AQ72&gt;=10,30,Z72+AF72+AI72+AN72)</f>
        <v>5</v>
      </c>
      <c r="AS72" s="11">
        <f>(AQ72+W72)/2</f>
        <v>7.29</v>
      </c>
      <c r="AT72" s="47">
        <f>IF(AS72&gt;=9.99,60,AR72+X72)</f>
        <v>26</v>
      </c>
      <c r="AU72" s="43" t="str">
        <f>IF(AS72&gt;=9.99,"Admis","Ajourné")</f>
        <v>Ajourné</v>
      </c>
      <c r="AV72" s="18"/>
      <c r="AW72" s="18"/>
      <c r="AX72" s="18"/>
    </row>
    <row r="73" spans="1:50" ht="15">
      <c r="A73" s="8">
        <v>65</v>
      </c>
      <c r="B73" s="8" t="s">
        <v>525</v>
      </c>
      <c r="C73" s="8" t="s">
        <v>523</v>
      </c>
      <c r="D73" s="8" t="s">
        <v>526</v>
      </c>
      <c r="E73" s="9" t="s">
        <v>527</v>
      </c>
      <c r="F73" s="45">
        <f>IF(VALUE(E73)&gt;=10,18,SUM(IF(VALUE(G73)&gt;=10,4,0),IF(VALUE(H73)&gt;=10,4,0),IF(VALUE(I73)&gt;=10,5,0),IF(VALUE(J73)&gt;=10,5,0)))</f>
        <v>9</v>
      </c>
      <c r="G73" s="8" t="s">
        <v>50</v>
      </c>
      <c r="H73" s="8" t="s">
        <v>59</v>
      </c>
      <c r="I73" s="8" t="s">
        <v>153</v>
      </c>
      <c r="J73" s="8" t="s">
        <v>214</v>
      </c>
      <c r="K73" s="9" t="s">
        <v>40</v>
      </c>
      <c r="L73" s="45">
        <f>IF(VALUE(K73)&gt;=10,2,0)</f>
        <v>2</v>
      </c>
      <c r="M73" s="8" t="s">
        <v>40</v>
      </c>
      <c r="N73" s="9" t="s">
        <v>528</v>
      </c>
      <c r="O73" s="45">
        <f>IF(VALUE(N73)&gt;=10,8,SUM(IF(VALUE(P73)&gt;=10,3,0),IF(VALUE(Q73)&gt;=10,2,0),IF(VALUE(R73)&gt;=10,3,0)))</f>
        <v>8</v>
      </c>
      <c r="P73" s="8" t="s">
        <v>98</v>
      </c>
      <c r="Q73" s="8" t="s">
        <v>56</v>
      </c>
      <c r="R73" s="8" t="s">
        <v>64</v>
      </c>
      <c r="S73" s="9" t="s">
        <v>44</v>
      </c>
      <c r="T73" s="45">
        <f>IF(VALUE(S73)&gt;=10,2,SUM(IF(VALUE(U73)&gt;=10,1,0),IF(VALUE(V73)&gt;=10,1,0)))</f>
        <v>1</v>
      </c>
      <c r="U73" s="8" t="s">
        <v>84</v>
      </c>
      <c r="V73" s="8" t="s">
        <v>59</v>
      </c>
      <c r="W73" s="10">
        <f>((E73*18)+(K73*2)+(N73*8)+(S73*2))/30</f>
        <v>9.629999999999999</v>
      </c>
      <c r="X73" s="46">
        <f>IF(W73&gt;=10,30,F73+L73+O73+T73)</f>
        <v>20</v>
      </c>
      <c r="Y73" s="9" t="s">
        <v>529</v>
      </c>
      <c r="Z73" s="45">
        <f>IF(VALUE(Y73)&gt;=10,18,SUM(IF(VALUE(AA73)&gt;=10,4,0),IF(VALUE(AB73)&gt;=10,4,0),IF(VALUE(AC73)&gt;=10,5,0),IF(VALUE(AD73)&gt;=10,5,0)))</f>
        <v>18</v>
      </c>
      <c r="AA73" s="8" t="s">
        <v>81</v>
      </c>
      <c r="AB73" s="8" t="s">
        <v>37</v>
      </c>
      <c r="AC73" s="8" t="s">
        <v>43</v>
      </c>
      <c r="AD73" s="8" t="s">
        <v>76</v>
      </c>
      <c r="AE73" s="9" t="s">
        <v>40</v>
      </c>
      <c r="AF73" s="45">
        <f>IF(VALUE(AE73)&gt;=10,2,0)</f>
        <v>2</v>
      </c>
      <c r="AG73" s="8" t="s">
        <v>40</v>
      </c>
      <c r="AH73" s="9" t="s">
        <v>530</v>
      </c>
      <c r="AI73" s="45">
        <f>IF(VALUE(AH73)&gt;=10,8,SUM(IF(VALUE(AJ73)&gt;=10,3,0),IF(VALUE(AK73)&gt;=10,2,0),IF(VALUE(AL73)&gt;=10,3,0)))</f>
        <v>8</v>
      </c>
      <c r="AJ73" s="8" t="s">
        <v>60</v>
      </c>
      <c r="AK73" s="8" t="s">
        <v>40</v>
      </c>
      <c r="AL73" s="8" t="s">
        <v>38</v>
      </c>
      <c r="AM73" s="9" t="s">
        <v>178</v>
      </c>
      <c r="AN73" s="45">
        <f>IF(VALUE(AM73)&gt;=10,2,SUM(IF(VALUE(AO73)&gt;=10,1,0),IF(VALUE(AP73)&gt;=10,1,0)))</f>
        <v>1</v>
      </c>
      <c r="AO73" s="8" t="s">
        <v>147</v>
      </c>
      <c r="AP73" s="8" t="s">
        <v>59</v>
      </c>
      <c r="AQ73" s="10">
        <f>((Y73*18)+(AE73*2)+(AH73*8)+(AM73*2))/30</f>
        <v>11.312666666666667</v>
      </c>
      <c r="AR73" s="46">
        <f>IF(AQ73&gt;=10,30,Z73+AF73+AI73+AN73)</f>
        <v>30</v>
      </c>
      <c r="AS73" s="11">
        <f>(AQ73+W73)/2</f>
        <v>10.471333333333334</v>
      </c>
      <c r="AT73" s="47">
        <f>IF(AS73&gt;=9.99,60,AR73+X73)</f>
        <v>60</v>
      </c>
      <c r="AU73" s="43" t="str">
        <f>IF(AS73&gt;=9.99,"Admis","Ajourné")</f>
        <v>Admis</v>
      </c>
      <c r="AV73" s="18"/>
      <c r="AW73" s="18"/>
      <c r="AX73" s="18"/>
    </row>
    <row r="74" spans="1:50" ht="15">
      <c r="A74" s="8">
        <v>66</v>
      </c>
      <c r="B74" s="8" t="s">
        <v>531</v>
      </c>
      <c r="C74" s="8" t="s">
        <v>532</v>
      </c>
      <c r="D74" s="8" t="s">
        <v>488</v>
      </c>
      <c r="E74" s="9" t="s">
        <v>533</v>
      </c>
      <c r="F74" s="45">
        <f>IF(VALUE(E74)&gt;=10,18,SUM(IF(VALUE(G74)&gt;=10,4,0),IF(VALUE(H74)&gt;=10,4,0),IF(VALUE(I74)&gt;=10,5,0),IF(VALUE(J74)&gt;=10,5,0)))</f>
        <v>18</v>
      </c>
      <c r="G74" s="8" t="s">
        <v>36</v>
      </c>
      <c r="H74" s="8" t="s">
        <v>71</v>
      </c>
      <c r="I74" s="8" t="s">
        <v>39</v>
      </c>
      <c r="J74" s="8" t="s">
        <v>214</v>
      </c>
      <c r="K74" s="9" t="s">
        <v>43</v>
      </c>
      <c r="L74" s="45">
        <f>IF(VALUE(K74)&gt;=10,2,0)</f>
        <v>2</v>
      </c>
      <c r="M74" s="8" t="s">
        <v>43</v>
      </c>
      <c r="N74" s="9" t="s">
        <v>170</v>
      </c>
      <c r="O74" s="45">
        <f>IF(VALUE(N74)&gt;=10,8,SUM(IF(VALUE(P74)&gt;=10,3,0),IF(VALUE(Q74)&gt;=10,2,0),IF(VALUE(R74)&gt;=10,3,0)))</f>
        <v>8</v>
      </c>
      <c r="P74" s="8" t="s">
        <v>40</v>
      </c>
      <c r="Q74" s="8" t="s">
        <v>62</v>
      </c>
      <c r="R74" s="8" t="s">
        <v>59</v>
      </c>
      <c r="S74" s="9" t="s">
        <v>41</v>
      </c>
      <c r="T74" s="45">
        <f>IF(VALUE(S74)&gt;=10,2,SUM(IF(VALUE(U74)&gt;=10,1,0),IF(VALUE(V74)&gt;=10,1,0)))</f>
        <v>2</v>
      </c>
      <c r="U74" s="8" t="s">
        <v>76</v>
      </c>
      <c r="V74" s="8" t="s">
        <v>40</v>
      </c>
      <c r="W74" s="10">
        <f>((E74*18)+(K74*2)+(N74*8)+(S74*2))/30</f>
        <v>11.045333333333334</v>
      </c>
      <c r="X74" s="46">
        <f>IF(W74&gt;=10,30,F74+L74+O74+T74)</f>
        <v>30</v>
      </c>
      <c r="Y74" s="9" t="s">
        <v>98</v>
      </c>
      <c r="Z74" s="45">
        <f>IF(VALUE(Y74)&gt;=10,18,SUM(IF(VALUE(AA74)&gt;=10,4,0),IF(VALUE(AB74)&gt;=10,4,0),IF(VALUE(AC74)&gt;=10,5,0),IF(VALUE(AD74)&gt;=10,5,0)))</f>
        <v>8</v>
      </c>
      <c r="AA74" s="8" t="s">
        <v>59</v>
      </c>
      <c r="AB74" s="8" t="s">
        <v>39</v>
      </c>
      <c r="AC74" s="8" t="s">
        <v>98</v>
      </c>
      <c r="AD74" s="8" t="s">
        <v>102</v>
      </c>
      <c r="AE74" s="9" t="s">
        <v>59</v>
      </c>
      <c r="AF74" s="45">
        <f>IF(VALUE(AE74)&gt;=10,2,0)</f>
        <v>2</v>
      </c>
      <c r="AG74" s="8" t="s">
        <v>59</v>
      </c>
      <c r="AH74" s="9" t="s">
        <v>133</v>
      </c>
      <c r="AI74" s="45">
        <f>IF(VALUE(AH74)&gt;=10,8,SUM(IF(VALUE(AJ74)&gt;=10,3,0),IF(VALUE(AK74)&gt;=10,2,0),IF(VALUE(AL74)&gt;=10,3,0)))</f>
        <v>8</v>
      </c>
      <c r="AJ74" s="8" t="s">
        <v>39</v>
      </c>
      <c r="AK74" s="8" t="s">
        <v>40</v>
      </c>
      <c r="AL74" s="8" t="s">
        <v>40</v>
      </c>
      <c r="AM74" s="9" t="s">
        <v>44</v>
      </c>
      <c r="AN74" s="45">
        <f>IF(VALUE(AM74)&gt;=10,2,SUM(IF(VALUE(AO74)&gt;=10,1,0),IF(VALUE(AP74)&gt;=10,1,0)))</f>
        <v>1</v>
      </c>
      <c r="AO74" s="8" t="s">
        <v>56</v>
      </c>
      <c r="AP74" s="8" t="s">
        <v>98</v>
      </c>
      <c r="AQ74" s="10">
        <f>((Y74*18)+(AE74*2)+(AH74*8)+(AM74*2))/30</f>
        <v>9.351333333333335</v>
      </c>
      <c r="AR74" s="46">
        <f>IF(AQ74&gt;=10,30,Z74+AF74+AI74+AN74)</f>
        <v>19</v>
      </c>
      <c r="AS74" s="11">
        <f>(AQ74+W74)/2</f>
        <v>10.198333333333334</v>
      </c>
      <c r="AT74" s="47">
        <f>IF(AS74&gt;=9.99,60,AR74+X74)</f>
        <v>60</v>
      </c>
      <c r="AU74" s="43" t="str">
        <f>IF(AS74&gt;=9.99,"Admis","Ajourné")</f>
        <v>Admis</v>
      </c>
      <c r="AV74" s="18"/>
      <c r="AW74" s="18"/>
      <c r="AX74" s="18"/>
    </row>
    <row r="75" spans="1:50" ht="15">
      <c r="A75" s="8">
        <v>67</v>
      </c>
      <c r="B75" s="8" t="s">
        <v>536</v>
      </c>
      <c r="C75" s="8" t="s">
        <v>537</v>
      </c>
      <c r="D75" s="8" t="s">
        <v>393</v>
      </c>
      <c r="E75" s="9" t="s">
        <v>538</v>
      </c>
      <c r="F75" s="45">
        <f>IF(VALUE(E75)&gt;=10,18,SUM(IF(VALUE(G75)&gt;=10,4,0),IF(VALUE(H75)&gt;=10,4,0),IF(VALUE(I75)&gt;=10,5,0),IF(VALUE(J75)&gt;=10,5,0)))</f>
        <v>18</v>
      </c>
      <c r="G75" s="8" t="s">
        <v>59</v>
      </c>
      <c r="H75" s="8" t="s">
        <v>39</v>
      </c>
      <c r="I75" s="8" t="s">
        <v>82</v>
      </c>
      <c r="J75" s="8" t="s">
        <v>49</v>
      </c>
      <c r="K75" s="9" t="s">
        <v>40</v>
      </c>
      <c r="L75" s="45">
        <f>IF(VALUE(K75)&gt;=10,2,0)</f>
        <v>2</v>
      </c>
      <c r="M75" s="8" t="s">
        <v>40</v>
      </c>
      <c r="N75" s="9" t="s">
        <v>41</v>
      </c>
      <c r="O75" s="45">
        <f>IF(VALUE(N75)&gt;=10,8,SUM(IF(VALUE(P75)&gt;=10,3,0),IF(VALUE(Q75)&gt;=10,2,0),IF(VALUE(R75)&gt;=10,3,0)))</f>
        <v>8</v>
      </c>
      <c r="P75" s="8" t="s">
        <v>43</v>
      </c>
      <c r="Q75" s="8" t="s">
        <v>60</v>
      </c>
      <c r="R75" s="8" t="s">
        <v>43</v>
      </c>
      <c r="S75" s="9" t="s">
        <v>38</v>
      </c>
      <c r="T75" s="45">
        <f>IF(VALUE(S75)&gt;=10,2,SUM(IF(VALUE(U75)&gt;=10,1,0),IF(VALUE(V75)&gt;=10,1,0)))</f>
        <v>2</v>
      </c>
      <c r="U75" s="8" t="s">
        <v>84</v>
      </c>
      <c r="V75" s="8" t="s">
        <v>76</v>
      </c>
      <c r="W75" s="10">
        <f>((E75*18)+(K75*2)+(N75*8)+(S75*2))/30</f>
        <v>11.986666666666668</v>
      </c>
      <c r="X75" s="46">
        <f>IF(W75&gt;=10,30,F75+L75+O75+T75)</f>
        <v>30</v>
      </c>
      <c r="Y75" s="9" t="s">
        <v>86</v>
      </c>
      <c r="Z75" s="45">
        <f>IF(VALUE(Y75)&gt;=10,18,SUM(IF(VALUE(AA75)&gt;=10,4,0),IF(VALUE(AB75)&gt;=10,4,0),IF(VALUE(AC75)&gt;=10,5,0),IF(VALUE(AD75)&gt;=10,5,0)))</f>
        <v>9</v>
      </c>
      <c r="AA75" s="8" t="s">
        <v>50</v>
      </c>
      <c r="AB75" s="8" t="s">
        <v>39</v>
      </c>
      <c r="AC75" s="8" t="s">
        <v>59</v>
      </c>
      <c r="AD75" s="8" t="s">
        <v>98</v>
      </c>
      <c r="AE75" s="9" t="s">
        <v>98</v>
      </c>
      <c r="AF75" s="45">
        <f>IF(VALUE(AE75)&gt;=10,2,0)</f>
        <v>0</v>
      </c>
      <c r="AG75" s="8" t="s">
        <v>98</v>
      </c>
      <c r="AH75" s="9" t="s">
        <v>167</v>
      </c>
      <c r="AI75" s="45">
        <f>IF(VALUE(AH75)&gt;=10,8,SUM(IF(VALUE(AJ75)&gt;=10,3,0),IF(VALUE(AK75)&gt;=10,2,0),IF(VALUE(AL75)&gt;=10,3,0)))</f>
        <v>5</v>
      </c>
      <c r="AJ75" s="8" t="s">
        <v>43</v>
      </c>
      <c r="AK75" s="8" t="s">
        <v>38</v>
      </c>
      <c r="AL75" s="8" t="s">
        <v>241</v>
      </c>
      <c r="AM75" s="9" t="s">
        <v>96</v>
      </c>
      <c r="AN75" s="45">
        <f>IF(VALUE(AM75)&gt;=10,2,SUM(IF(VALUE(AO75)&gt;=10,1,0),IF(VALUE(AP75)&gt;=10,1,0)))</f>
        <v>1</v>
      </c>
      <c r="AO75" s="8" t="s">
        <v>53</v>
      </c>
      <c r="AP75" s="8" t="s">
        <v>38</v>
      </c>
      <c r="AQ75" s="10">
        <f>((Y75*18)+(AE75*2)+(AH75*8)+(AM75*2))/30</f>
        <v>9.016666666666667</v>
      </c>
      <c r="AR75" s="46">
        <f>IF(AQ75&gt;=10,30,Z75+AF75+AI75+AN75)</f>
        <v>15</v>
      </c>
      <c r="AS75" s="11">
        <f>(AQ75+W75)/2</f>
        <v>10.501666666666669</v>
      </c>
      <c r="AT75" s="47">
        <f>IF(AS75&gt;=9.99,60,AR75+X75)</f>
        <v>60</v>
      </c>
      <c r="AU75" s="43" t="str">
        <f>IF(AS75&gt;=9.99,"Admis","Ajourné")</f>
        <v>Admis</v>
      </c>
      <c r="AV75" s="18"/>
      <c r="AW75" s="18"/>
      <c r="AX75" s="18"/>
    </row>
    <row r="76" spans="1:50" ht="15">
      <c r="A76" s="8">
        <v>68</v>
      </c>
      <c r="B76" s="8" t="s">
        <v>539</v>
      </c>
      <c r="C76" s="8" t="s">
        <v>540</v>
      </c>
      <c r="D76" s="8" t="s">
        <v>298</v>
      </c>
      <c r="E76" s="9" t="s">
        <v>337</v>
      </c>
      <c r="F76" s="45">
        <f>IF(VALUE(E76)&gt;=10,18,SUM(IF(VALUE(G76)&gt;=10,4,0),IF(VALUE(H76)&gt;=10,4,0),IF(VALUE(I76)&gt;=10,5,0),IF(VALUE(J76)&gt;=10,5,0)))</f>
        <v>18</v>
      </c>
      <c r="G76" s="8" t="s">
        <v>71</v>
      </c>
      <c r="H76" s="8" t="s">
        <v>43</v>
      </c>
      <c r="I76" s="8" t="s">
        <v>59</v>
      </c>
      <c r="J76" s="8" t="s">
        <v>56</v>
      </c>
      <c r="K76" s="9" t="s">
        <v>43</v>
      </c>
      <c r="L76" s="45">
        <f>IF(VALUE(K76)&gt;=10,2,0)</f>
        <v>2</v>
      </c>
      <c r="M76" s="8" t="s">
        <v>43</v>
      </c>
      <c r="N76" s="9" t="s">
        <v>154</v>
      </c>
      <c r="O76" s="45">
        <f>IF(VALUE(N76)&gt;=10,8,SUM(IF(VALUE(P76)&gt;=10,3,0),IF(VALUE(Q76)&gt;=10,2,0),IF(VALUE(R76)&gt;=10,3,0)))</f>
        <v>8</v>
      </c>
      <c r="P76" s="8" t="s">
        <v>39</v>
      </c>
      <c r="Q76" s="8" t="s">
        <v>62</v>
      </c>
      <c r="R76" s="8" t="s">
        <v>40</v>
      </c>
      <c r="S76" s="9" t="s">
        <v>154</v>
      </c>
      <c r="T76" s="45">
        <f>IF(VALUE(S76)&gt;=10,2,SUM(IF(VALUE(U76)&gt;=10,1,0),IF(VALUE(V76)&gt;=10,1,0)))</f>
        <v>2</v>
      </c>
      <c r="U76" s="8" t="s">
        <v>62</v>
      </c>
      <c r="V76" s="8" t="s">
        <v>39</v>
      </c>
      <c r="W76" s="10">
        <f>((E76*18)+(K76*2)+(N76*8)+(S76*2))/30</f>
        <v>11.609333333333334</v>
      </c>
      <c r="X76" s="46">
        <f>IF(W76&gt;=10,30,F76+L76+O76+T76)</f>
        <v>30</v>
      </c>
      <c r="Y76" s="9" t="s">
        <v>541</v>
      </c>
      <c r="Z76" s="45">
        <f>IF(VALUE(Y76)&gt;=10,18,SUM(IF(VALUE(AA76)&gt;=10,4,0),IF(VALUE(AB76)&gt;=10,4,0),IF(VALUE(AC76)&gt;=10,5,0),IF(VALUE(AD76)&gt;=10,5,0)))</f>
        <v>9</v>
      </c>
      <c r="AA76" s="8" t="s">
        <v>268</v>
      </c>
      <c r="AB76" s="8" t="s">
        <v>63</v>
      </c>
      <c r="AC76" s="8" t="s">
        <v>39</v>
      </c>
      <c r="AD76" s="8" t="s">
        <v>102</v>
      </c>
      <c r="AE76" s="9" t="s">
        <v>43</v>
      </c>
      <c r="AF76" s="45">
        <f>IF(VALUE(AE76)&gt;=10,2,0)</f>
        <v>2</v>
      </c>
      <c r="AG76" s="8" t="s">
        <v>43</v>
      </c>
      <c r="AH76" s="9" t="s">
        <v>229</v>
      </c>
      <c r="AI76" s="45">
        <f>IF(VALUE(AH76)&gt;=10,8,SUM(IF(VALUE(AJ76)&gt;=10,3,0),IF(VALUE(AK76)&gt;=10,2,0),IF(VALUE(AL76)&gt;=10,3,0)))</f>
        <v>5</v>
      </c>
      <c r="AJ76" s="8" t="s">
        <v>59</v>
      </c>
      <c r="AK76" s="8" t="s">
        <v>82</v>
      </c>
      <c r="AL76" s="8" t="s">
        <v>102</v>
      </c>
      <c r="AM76" s="9" t="s">
        <v>324</v>
      </c>
      <c r="AN76" s="45">
        <f>IF(VALUE(AM76)&gt;=10,2,SUM(IF(VALUE(AO76)&gt;=10,1,0),IF(VALUE(AP76)&gt;=10,1,0)))</f>
        <v>2</v>
      </c>
      <c r="AO76" s="8" t="s">
        <v>42</v>
      </c>
      <c r="AP76" s="8" t="s">
        <v>56</v>
      </c>
      <c r="AQ76" s="10">
        <f>((Y76*18)+(AE76*2)+(AH76*8)+(AM76*2))/30</f>
        <v>9.212666666666667</v>
      </c>
      <c r="AR76" s="46">
        <f>IF(AQ76&gt;=10,30,Z76+AF76+AI76+AN76)</f>
        <v>18</v>
      </c>
      <c r="AS76" s="11">
        <f>(AQ76+W76)/2</f>
        <v>10.411000000000001</v>
      </c>
      <c r="AT76" s="47">
        <f>IF(AS76&gt;=9.99,60,AR76+X76)</f>
        <v>60</v>
      </c>
      <c r="AU76" s="43" t="str">
        <f>IF(AS76&gt;=9.99,"Admis","Ajourné")</f>
        <v>Admis</v>
      </c>
      <c r="AV76" s="18"/>
      <c r="AW76" s="18"/>
      <c r="AX76" s="18"/>
    </row>
    <row r="77" spans="1:50" ht="15">
      <c r="A77" s="8">
        <v>69</v>
      </c>
      <c r="B77" s="8" t="s">
        <v>544</v>
      </c>
      <c r="C77" s="8" t="s">
        <v>545</v>
      </c>
      <c r="D77" s="8" t="s">
        <v>412</v>
      </c>
      <c r="E77" s="9" t="s">
        <v>524</v>
      </c>
      <c r="F77" s="45">
        <f>IF(VALUE(E77)&gt;=10,18,SUM(IF(VALUE(G77)&gt;=10,4,0),IF(VALUE(H77)&gt;=10,4,0),IF(VALUE(I77)&gt;=10,5,0),IF(VALUE(J77)&gt;=10,5,0)))</f>
        <v>18</v>
      </c>
      <c r="G77" s="8" t="s">
        <v>58</v>
      </c>
      <c r="H77" s="8" t="s">
        <v>58</v>
      </c>
      <c r="I77" s="8" t="s">
        <v>53</v>
      </c>
      <c r="J77" s="8" t="s">
        <v>159</v>
      </c>
      <c r="K77" s="9" t="s">
        <v>40</v>
      </c>
      <c r="L77" s="45">
        <f>IF(VALUE(K77)&gt;=10,2,0)</f>
        <v>2</v>
      </c>
      <c r="M77" s="8" t="s">
        <v>40</v>
      </c>
      <c r="N77" s="9" t="s">
        <v>421</v>
      </c>
      <c r="O77" s="45">
        <f>IF(VALUE(N77)&gt;=10,8,SUM(IF(VALUE(P77)&gt;=10,3,0),IF(VALUE(Q77)&gt;=10,2,0),IF(VALUE(R77)&gt;=10,3,0)))</f>
        <v>8</v>
      </c>
      <c r="P77" s="8" t="s">
        <v>40</v>
      </c>
      <c r="Q77" s="8" t="s">
        <v>40</v>
      </c>
      <c r="R77" s="8" t="s">
        <v>56</v>
      </c>
      <c r="S77" s="9" t="s">
        <v>134</v>
      </c>
      <c r="T77" s="45">
        <f>IF(VALUE(S77)&gt;=10,2,SUM(IF(VALUE(U77)&gt;=10,1,0),IF(VALUE(V77)&gt;=10,1,0)))</f>
        <v>2</v>
      </c>
      <c r="U77" s="8" t="s">
        <v>38</v>
      </c>
      <c r="V77" s="8" t="s">
        <v>39</v>
      </c>
      <c r="W77" s="10">
        <f>((E77*18)+(K77*2)+(N77*8)+(S77*2))/30</f>
        <v>11.203333333333335</v>
      </c>
      <c r="X77" s="46">
        <f>IF(W77&gt;=10,30,F77+L77+O77+T77)</f>
        <v>30</v>
      </c>
      <c r="Y77" s="9" t="s">
        <v>272</v>
      </c>
      <c r="Z77" s="45">
        <f>IF(VALUE(Y77)&gt;=10,18,SUM(IF(VALUE(AA77)&gt;=10,4,0),IF(VALUE(AB77)&gt;=10,4,0),IF(VALUE(AC77)&gt;=10,5,0),IF(VALUE(AD77)&gt;=10,5,0)))</f>
        <v>9</v>
      </c>
      <c r="AA77" s="8" t="s">
        <v>37</v>
      </c>
      <c r="AB77" s="8" t="s">
        <v>59</v>
      </c>
      <c r="AC77" s="8" t="s">
        <v>39</v>
      </c>
      <c r="AD77" s="8" t="s">
        <v>228</v>
      </c>
      <c r="AE77" s="9" t="s">
        <v>39</v>
      </c>
      <c r="AF77" s="45">
        <f>IF(VALUE(AE77)&gt;=10,2,0)</f>
        <v>2</v>
      </c>
      <c r="AG77" s="8" t="s">
        <v>39</v>
      </c>
      <c r="AH77" s="9" t="s">
        <v>43</v>
      </c>
      <c r="AI77" s="45">
        <f>IF(VALUE(AH77)&gt;=10,8,SUM(IF(VALUE(AJ77)&gt;=10,3,0),IF(VALUE(AK77)&gt;=10,2,0),IF(VALUE(AL77)&gt;=10,3,0)))</f>
        <v>8</v>
      </c>
      <c r="AJ77" s="8" t="s">
        <v>60</v>
      </c>
      <c r="AK77" s="8" t="s">
        <v>113</v>
      </c>
      <c r="AL77" s="8" t="s">
        <v>97</v>
      </c>
      <c r="AM77" s="9" t="s">
        <v>103</v>
      </c>
      <c r="AN77" s="45">
        <f>IF(VALUE(AM77)&gt;=10,2,SUM(IF(VALUE(AO77)&gt;=10,1,0),IF(VALUE(AP77)&gt;=10,1,0)))</f>
        <v>2</v>
      </c>
      <c r="AO77" s="8" t="s">
        <v>72</v>
      </c>
      <c r="AP77" s="8" t="s">
        <v>43</v>
      </c>
      <c r="AQ77" s="10">
        <f>((Y77*18)+(AE77*2)+(AH77*8)+(AM77*2))/30</f>
        <v>9.917333333333334</v>
      </c>
      <c r="AR77" s="46">
        <f>IF(AQ77&gt;=10,30,Z77+AF77+AI77+AN77)</f>
        <v>21</v>
      </c>
      <c r="AS77" s="11">
        <f>(AQ77+W77)/2</f>
        <v>10.560333333333334</v>
      </c>
      <c r="AT77" s="47">
        <f>IF(AS77&gt;=9.99,60,AR77+X77)</f>
        <v>60</v>
      </c>
      <c r="AU77" s="43" t="str">
        <f>IF(AS77&gt;=9.99,"Admis","Ajourné")</f>
        <v>Admis</v>
      </c>
      <c r="AV77" s="18"/>
      <c r="AW77" s="18"/>
      <c r="AX77" s="18"/>
    </row>
    <row r="78" spans="1:50" ht="15">
      <c r="A78" s="8">
        <v>70</v>
      </c>
      <c r="B78" s="8" t="s">
        <v>546</v>
      </c>
      <c r="C78" s="8" t="s">
        <v>547</v>
      </c>
      <c r="D78" s="8" t="s">
        <v>548</v>
      </c>
      <c r="E78" s="9" t="s">
        <v>549</v>
      </c>
      <c r="F78" s="45">
        <f>IF(VALUE(E78)&gt;=10,18,SUM(IF(VALUE(G78)&gt;=10,4,0),IF(VALUE(H78)&gt;=10,4,0),IF(VALUE(I78)&gt;=10,5,0),IF(VALUE(J78)&gt;=10,5,0)))</f>
        <v>9</v>
      </c>
      <c r="G78" s="8" t="s">
        <v>81</v>
      </c>
      <c r="H78" s="8" t="s">
        <v>39</v>
      </c>
      <c r="I78" s="8" t="s">
        <v>102</v>
      </c>
      <c r="J78" s="8" t="s">
        <v>109</v>
      </c>
      <c r="K78" s="9" t="s">
        <v>40</v>
      </c>
      <c r="L78" s="45">
        <f>IF(VALUE(K78)&gt;=10,2,0)</f>
        <v>2</v>
      </c>
      <c r="M78" s="8" t="s">
        <v>40</v>
      </c>
      <c r="N78" s="9" t="s">
        <v>50</v>
      </c>
      <c r="O78" s="45">
        <f>IF(VALUE(N78)&gt;=10,8,SUM(IF(VALUE(P78)&gt;=10,3,0),IF(VALUE(Q78)&gt;=10,2,0),IF(VALUE(R78)&gt;=10,3,0)))</f>
        <v>5</v>
      </c>
      <c r="P78" s="8" t="s">
        <v>40</v>
      </c>
      <c r="Q78" s="8" t="s">
        <v>43</v>
      </c>
      <c r="R78" s="8" t="s">
        <v>241</v>
      </c>
      <c r="S78" s="9" t="s">
        <v>104</v>
      </c>
      <c r="T78" s="45">
        <f>IF(VALUE(S78)&gt;=10,2,SUM(IF(VALUE(U78)&gt;=10,1,0),IF(VALUE(V78)&gt;=10,1,0)))</f>
        <v>2</v>
      </c>
      <c r="U78" s="8" t="s">
        <v>76</v>
      </c>
      <c r="V78" s="8" t="s">
        <v>59</v>
      </c>
      <c r="W78" s="10">
        <f>((E78*18)+(K78*2)+(N78*8)+(S78*2))/30</f>
        <v>9.132000000000001</v>
      </c>
      <c r="X78" s="46">
        <f>IF(W78&gt;=10,30,F78+L78+O78+T78)</f>
        <v>18</v>
      </c>
      <c r="Y78" s="9" t="s">
        <v>550</v>
      </c>
      <c r="Z78" s="45">
        <f>IF(VALUE(Y78)&gt;=10,18,SUM(IF(VALUE(AA78)&gt;=10,4,0),IF(VALUE(AB78)&gt;=10,4,0),IF(VALUE(AC78)&gt;=10,5,0),IF(VALUE(AD78)&gt;=10,5,0)))</f>
        <v>9</v>
      </c>
      <c r="AA78" s="8" t="s">
        <v>37</v>
      </c>
      <c r="AB78" s="8" t="s">
        <v>39</v>
      </c>
      <c r="AC78" s="8" t="s">
        <v>43</v>
      </c>
      <c r="AD78" s="8" t="s">
        <v>98</v>
      </c>
      <c r="AE78" s="9" t="s">
        <v>59</v>
      </c>
      <c r="AF78" s="45">
        <f>IF(VALUE(AE78)&gt;=10,2,0)</f>
        <v>2</v>
      </c>
      <c r="AG78" s="8" t="s">
        <v>59</v>
      </c>
      <c r="AH78" s="9" t="s">
        <v>75</v>
      </c>
      <c r="AI78" s="45">
        <f>IF(VALUE(AH78)&gt;=10,8,SUM(IF(VALUE(AJ78)&gt;=10,3,0),IF(VALUE(AK78)&gt;=10,2,0),IF(VALUE(AL78)&gt;=10,3,0)))</f>
        <v>8</v>
      </c>
      <c r="AJ78" s="8" t="s">
        <v>40</v>
      </c>
      <c r="AK78" s="8" t="s">
        <v>82</v>
      </c>
      <c r="AL78" s="8" t="s">
        <v>161</v>
      </c>
      <c r="AM78" s="9" t="s">
        <v>44</v>
      </c>
      <c r="AN78" s="45">
        <f>IF(VALUE(AM78)&gt;=10,2,SUM(IF(VALUE(AO78)&gt;=10,1,0),IF(VALUE(AP78)&gt;=10,1,0)))</f>
        <v>1</v>
      </c>
      <c r="AO78" s="8" t="s">
        <v>43</v>
      </c>
      <c r="AP78" s="8" t="s">
        <v>45</v>
      </c>
      <c r="AQ78" s="10">
        <f>((Y78*18)+(AE78*2)+(AH78*8)+(AM78*2))/30</f>
        <v>10.175999999999998</v>
      </c>
      <c r="AR78" s="46">
        <f>IF(AQ78&gt;=10,30,Z78+AF78+AI78+AN78)</f>
        <v>30</v>
      </c>
      <c r="AS78" s="11">
        <f>(AQ78+W78)/2</f>
        <v>9.654</v>
      </c>
      <c r="AT78" s="47">
        <f>IF(AS78&gt;=9.99,60,AR78+X78)</f>
        <v>48</v>
      </c>
      <c r="AU78" s="43" t="str">
        <f>IF(AS78&gt;=9.99,"Admis","Ajourné")</f>
        <v>Ajourné</v>
      </c>
      <c r="AV78" s="18"/>
      <c r="AW78" s="18"/>
      <c r="AX78" s="18"/>
    </row>
    <row r="79" spans="1:50" ht="15">
      <c r="A79" s="8">
        <v>71</v>
      </c>
      <c r="B79" s="8" t="s">
        <v>551</v>
      </c>
      <c r="C79" s="8" t="s">
        <v>552</v>
      </c>
      <c r="D79" s="8" t="s">
        <v>553</v>
      </c>
      <c r="E79" s="9" t="s">
        <v>384</v>
      </c>
      <c r="F79" s="45">
        <f>IF(VALUE(E79)&gt;=10,18,SUM(IF(VALUE(G79)&gt;=10,4,0),IF(VALUE(H79)&gt;=10,4,0),IF(VALUE(I79)&gt;=10,5,0),IF(VALUE(J79)&gt;=10,5,0)))</f>
        <v>18</v>
      </c>
      <c r="G79" s="8" t="s">
        <v>50</v>
      </c>
      <c r="H79" s="8" t="s">
        <v>63</v>
      </c>
      <c r="I79" s="8" t="s">
        <v>40</v>
      </c>
      <c r="J79" s="8" t="s">
        <v>253</v>
      </c>
      <c r="K79" s="9" t="s">
        <v>40</v>
      </c>
      <c r="L79" s="45">
        <f>IF(VALUE(K79)&gt;=10,2,0)</f>
        <v>2</v>
      </c>
      <c r="M79" s="8" t="s">
        <v>40</v>
      </c>
      <c r="N79" s="9" t="s">
        <v>308</v>
      </c>
      <c r="O79" s="45">
        <f>IF(VALUE(N79)&gt;=10,8,SUM(IF(VALUE(P79)&gt;=10,3,0),IF(VALUE(Q79)&gt;=10,2,0),IF(VALUE(R79)&gt;=10,3,0)))</f>
        <v>8</v>
      </c>
      <c r="P79" s="8" t="s">
        <v>97</v>
      </c>
      <c r="Q79" s="8" t="s">
        <v>40</v>
      </c>
      <c r="R79" s="8" t="s">
        <v>40</v>
      </c>
      <c r="S79" s="9" t="s">
        <v>43</v>
      </c>
      <c r="T79" s="45">
        <f>IF(VALUE(S79)&gt;=10,2,SUM(IF(VALUE(U79)&gt;=10,1,0),IF(VALUE(V79)&gt;=10,1,0)))</f>
        <v>2</v>
      </c>
      <c r="U79" s="8" t="s">
        <v>40</v>
      </c>
      <c r="V79" s="8" t="s">
        <v>59</v>
      </c>
      <c r="W79" s="10">
        <f>((E79*18)+(K79*2)+(N79*8)+(S79*2))/30</f>
        <v>11.082666666666666</v>
      </c>
      <c r="X79" s="46">
        <f>IF(W79&gt;=10,30,F79+L79+O79+T79)</f>
        <v>30</v>
      </c>
      <c r="Y79" s="9" t="s">
        <v>259</v>
      </c>
      <c r="Z79" s="45">
        <f>IF(VALUE(Y79)&gt;=10,18,SUM(IF(VALUE(AA79)&gt;=10,4,0),IF(VALUE(AB79)&gt;=10,4,0),IF(VALUE(AC79)&gt;=10,5,0),IF(VALUE(AD79)&gt;=10,5,0)))</f>
        <v>4</v>
      </c>
      <c r="AA79" s="8" t="s">
        <v>121</v>
      </c>
      <c r="AB79" s="8" t="s">
        <v>71</v>
      </c>
      <c r="AC79" s="8" t="s">
        <v>50</v>
      </c>
      <c r="AD79" s="8" t="s">
        <v>45</v>
      </c>
      <c r="AE79" s="9" t="s">
        <v>39</v>
      </c>
      <c r="AF79" s="45">
        <f>IF(VALUE(AE79)&gt;=10,2,0)</f>
        <v>2</v>
      </c>
      <c r="AG79" s="8" t="s">
        <v>39</v>
      </c>
      <c r="AH79" s="9" t="s">
        <v>39</v>
      </c>
      <c r="AI79" s="45">
        <f>IF(VALUE(AH79)&gt;=10,8,SUM(IF(VALUE(AJ79)&gt;=10,3,0),IF(VALUE(AK79)&gt;=10,2,0),IF(VALUE(AL79)&gt;=10,3,0)))</f>
        <v>8</v>
      </c>
      <c r="AJ79" s="8" t="s">
        <v>59</v>
      </c>
      <c r="AK79" s="8" t="s">
        <v>42</v>
      </c>
      <c r="AL79" s="8" t="s">
        <v>153</v>
      </c>
      <c r="AM79" s="9" t="s">
        <v>43</v>
      </c>
      <c r="AN79" s="45">
        <f>IF(VALUE(AM79)&gt;=10,2,SUM(IF(VALUE(AO79)&gt;=10,1,0),IF(VALUE(AP79)&gt;=10,1,0)))</f>
        <v>2</v>
      </c>
      <c r="AO79" s="8" t="s">
        <v>40</v>
      </c>
      <c r="AP79" s="8" t="s">
        <v>59</v>
      </c>
      <c r="AQ79" s="10">
        <f>((Y79*18)+(AE79*2)+(AH79*8)+(AM79*2))/30</f>
        <v>9.419333333333334</v>
      </c>
      <c r="AR79" s="46">
        <f>IF(AQ79&gt;=10,30,Z79+AF79+AI79+AN79)</f>
        <v>16</v>
      </c>
      <c r="AS79" s="11">
        <f>(AQ79+W79)/2</f>
        <v>10.251000000000001</v>
      </c>
      <c r="AT79" s="47">
        <f>IF(AS79&gt;=9.99,60,AR79+X79)</f>
        <v>60</v>
      </c>
      <c r="AU79" s="43" t="str">
        <f>IF(AS79&gt;=9.99,"Admis","Ajourné")</f>
        <v>Admis</v>
      </c>
      <c r="AV79" s="18"/>
      <c r="AW79" s="18"/>
      <c r="AX79" s="18"/>
    </row>
    <row r="80" spans="1:50" ht="15">
      <c r="A80" s="8">
        <v>72</v>
      </c>
      <c r="B80" s="8" t="s">
        <v>554</v>
      </c>
      <c r="C80" s="8" t="s">
        <v>555</v>
      </c>
      <c r="D80" s="8" t="s">
        <v>556</v>
      </c>
      <c r="E80" s="9" t="s">
        <v>44</v>
      </c>
      <c r="F80" s="45">
        <f>IF(VALUE(E80)&gt;=10,18,SUM(IF(VALUE(G80)&gt;=10,4,0),IF(VALUE(H80)&gt;=10,4,0),IF(VALUE(I80)&gt;=10,5,0),IF(VALUE(J80)&gt;=10,5,0)))</f>
        <v>9</v>
      </c>
      <c r="G80" s="8" t="s">
        <v>36</v>
      </c>
      <c r="H80" s="8" t="s">
        <v>63</v>
      </c>
      <c r="I80" s="8" t="s">
        <v>53</v>
      </c>
      <c r="J80" s="8" t="s">
        <v>109</v>
      </c>
      <c r="K80" s="9" t="s">
        <v>40</v>
      </c>
      <c r="L80" s="45">
        <f>IF(VALUE(K80)&gt;=10,2,0)</f>
        <v>2</v>
      </c>
      <c r="M80" s="8" t="s">
        <v>40</v>
      </c>
      <c r="N80" s="9" t="s">
        <v>557</v>
      </c>
      <c r="O80" s="45">
        <f>IF(VALUE(N80)&gt;=10,8,SUM(IF(VALUE(P80)&gt;=10,3,0),IF(VALUE(Q80)&gt;=10,2,0),IF(VALUE(R80)&gt;=10,3,0)))</f>
        <v>8</v>
      </c>
      <c r="P80" s="8" t="s">
        <v>60</v>
      </c>
      <c r="Q80" s="8" t="s">
        <v>82</v>
      </c>
      <c r="R80" s="8" t="s">
        <v>38</v>
      </c>
      <c r="S80" s="9" t="s">
        <v>59</v>
      </c>
      <c r="T80" s="45">
        <f>IF(VALUE(S80)&gt;=10,2,SUM(IF(VALUE(U80)&gt;=10,1,0),IF(VALUE(V80)&gt;=10,1,0)))</f>
        <v>2</v>
      </c>
      <c r="U80" s="8" t="s">
        <v>39</v>
      </c>
      <c r="V80" s="8" t="s">
        <v>43</v>
      </c>
      <c r="W80" s="10">
        <f>((E80*18)+(K80*2)+(N80*8)+(S80*2))/30</f>
        <v>10.932666666666668</v>
      </c>
      <c r="X80" s="46">
        <f>IF(W80&gt;=10,30,F80+L80+O80+T80)</f>
        <v>30</v>
      </c>
      <c r="Y80" s="9" t="s">
        <v>558</v>
      </c>
      <c r="Z80" s="45">
        <f>IF(VALUE(Y80)&gt;=10,18,SUM(IF(VALUE(AA80)&gt;=10,4,0),IF(VALUE(AB80)&gt;=10,4,0),IF(VALUE(AC80)&gt;=10,5,0),IF(VALUE(AD80)&gt;=10,5,0)))</f>
        <v>5</v>
      </c>
      <c r="AA80" s="8" t="s">
        <v>50</v>
      </c>
      <c r="AB80" s="8" t="s">
        <v>36</v>
      </c>
      <c r="AC80" s="8" t="s">
        <v>50</v>
      </c>
      <c r="AD80" s="8" t="s">
        <v>38</v>
      </c>
      <c r="AE80" s="9" t="s">
        <v>39</v>
      </c>
      <c r="AF80" s="45">
        <f>IF(VALUE(AE80)&gt;=10,2,0)</f>
        <v>2</v>
      </c>
      <c r="AG80" s="8" t="s">
        <v>39</v>
      </c>
      <c r="AH80" s="9" t="s">
        <v>43</v>
      </c>
      <c r="AI80" s="45">
        <f>IF(VALUE(AH80)&gt;=10,8,SUM(IF(VALUE(AJ80)&gt;=10,3,0),IF(VALUE(AK80)&gt;=10,2,0),IF(VALUE(AL80)&gt;=10,3,0)))</f>
        <v>8</v>
      </c>
      <c r="AJ80" s="8" t="s">
        <v>43</v>
      </c>
      <c r="AK80" s="8" t="s">
        <v>60</v>
      </c>
      <c r="AL80" s="8" t="s">
        <v>39</v>
      </c>
      <c r="AM80" s="9" t="s">
        <v>103</v>
      </c>
      <c r="AN80" s="45">
        <f>IF(VALUE(AM80)&gt;=10,2,SUM(IF(VALUE(AO80)&gt;=10,1,0),IF(VALUE(AP80)&gt;=10,1,0)))</f>
        <v>2</v>
      </c>
      <c r="AO80" s="8" t="s">
        <v>154</v>
      </c>
      <c r="AP80" s="8" t="s">
        <v>38</v>
      </c>
      <c r="AQ80" s="10">
        <f>((Y80*18)+(AE80*2)+(AH80*8)+(AM80*2))/30</f>
        <v>10.367333333333333</v>
      </c>
      <c r="AR80" s="46">
        <f>IF(AQ80&gt;=10,30,Z80+AF80+AI80+AN80)</f>
        <v>30</v>
      </c>
      <c r="AS80" s="11">
        <f>(AQ80+W80)/2</f>
        <v>10.65</v>
      </c>
      <c r="AT80" s="47">
        <f>IF(AS80&gt;=9.99,60,AR80+X80)</f>
        <v>60</v>
      </c>
      <c r="AU80" s="43" t="str">
        <f>IF(AS80&gt;=9.99,"Admis","Ajourné")</f>
        <v>Admis</v>
      </c>
      <c r="AV80" s="18"/>
      <c r="AW80" s="18"/>
      <c r="AX80" s="18"/>
    </row>
    <row r="81" spans="1:50" ht="15">
      <c r="A81" s="8">
        <v>73</v>
      </c>
      <c r="B81" s="8" t="s">
        <v>559</v>
      </c>
      <c r="C81" s="8" t="s">
        <v>560</v>
      </c>
      <c r="D81" s="8" t="s">
        <v>561</v>
      </c>
      <c r="E81" s="9" t="s">
        <v>562</v>
      </c>
      <c r="F81" s="45">
        <f>IF(VALUE(E81)&gt;=10,18,SUM(IF(VALUE(G81)&gt;=10,4,0),IF(VALUE(H81)&gt;=10,4,0),IF(VALUE(I81)&gt;=10,5,0),IF(VALUE(J81)&gt;=10,5,0)))</f>
        <v>9</v>
      </c>
      <c r="G81" s="8" t="s">
        <v>81</v>
      </c>
      <c r="H81" s="8" t="s">
        <v>49</v>
      </c>
      <c r="I81" s="8" t="s">
        <v>138</v>
      </c>
      <c r="J81" s="8" t="s">
        <v>39</v>
      </c>
      <c r="K81" s="9" t="s">
        <v>43</v>
      </c>
      <c r="L81" s="45">
        <f>IF(VALUE(K81)&gt;=10,2,0)</f>
        <v>2</v>
      </c>
      <c r="M81" s="8" t="s">
        <v>43</v>
      </c>
      <c r="N81" s="9" t="s">
        <v>76</v>
      </c>
      <c r="O81" s="45">
        <f>IF(VALUE(N81)&gt;=10,8,SUM(IF(VALUE(P81)&gt;=10,3,0),IF(VALUE(Q81)&gt;=10,2,0),IF(VALUE(R81)&gt;=10,3,0)))</f>
        <v>8</v>
      </c>
      <c r="P81" s="8" t="s">
        <v>43</v>
      </c>
      <c r="Q81" s="8" t="s">
        <v>128</v>
      </c>
      <c r="R81" s="8" t="s">
        <v>39</v>
      </c>
      <c r="S81" s="9" t="s">
        <v>39</v>
      </c>
      <c r="T81" s="45">
        <f>IF(VALUE(S81)&gt;=10,2,SUM(IF(VALUE(U81)&gt;=10,1,0),IF(VALUE(V81)&gt;=10,1,0)))</f>
        <v>2</v>
      </c>
      <c r="U81" s="8" t="s">
        <v>40</v>
      </c>
      <c r="V81" s="8" t="s">
        <v>53</v>
      </c>
      <c r="W81" s="10">
        <f>((E81*18)+(K81*2)+(N81*8)+(S81*2))/30</f>
        <v>9.840000000000002</v>
      </c>
      <c r="X81" s="46">
        <f>IF(W81&gt;=10,30,F81+L81+O81+T81)</f>
        <v>21</v>
      </c>
      <c r="Y81" s="9" t="s">
        <v>498</v>
      </c>
      <c r="Z81" s="45">
        <f>IF(VALUE(Y81)&gt;=10,18,SUM(IF(VALUE(AA81)&gt;=10,4,0),IF(VALUE(AB81)&gt;=10,4,0),IF(VALUE(AC81)&gt;=10,5,0),IF(VALUE(AD81)&gt;=10,5,0)))</f>
        <v>5</v>
      </c>
      <c r="AA81" s="8" t="s">
        <v>50</v>
      </c>
      <c r="AB81" s="8" t="s">
        <v>37</v>
      </c>
      <c r="AC81" s="8" t="s">
        <v>39</v>
      </c>
      <c r="AD81" s="8" t="s">
        <v>153</v>
      </c>
      <c r="AE81" s="9" t="s">
        <v>39</v>
      </c>
      <c r="AF81" s="45">
        <f>IF(VALUE(AE81)&gt;=10,2,0)</f>
        <v>2</v>
      </c>
      <c r="AG81" s="8" t="s">
        <v>39</v>
      </c>
      <c r="AH81" s="9" t="s">
        <v>563</v>
      </c>
      <c r="AI81" s="45">
        <f>IF(VALUE(AH81)&gt;=10,8,SUM(IF(VALUE(AJ81)&gt;=10,3,0),IF(VALUE(AK81)&gt;=10,2,0),IF(VALUE(AL81)&gt;=10,3,0)))</f>
        <v>0</v>
      </c>
      <c r="AJ81" s="8" t="s">
        <v>98</v>
      </c>
      <c r="AK81" s="8" t="s">
        <v>50</v>
      </c>
      <c r="AL81" s="8" t="s">
        <v>138</v>
      </c>
      <c r="AM81" s="9" t="s">
        <v>44</v>
      </c>
      <c r="AN81" s="45">
        <f>IF(VALUE(AM81)&gt;=10,2,SUM(IF(VALUE(AO81)&gt;=10,1,0),IF(VALUE(AP81)&gt;=10,1,0)))</f>
        <v>1</v>
      </c>
      <c r="AO81" s="8" t="s">
        <v>43</v>
      </c>
      <c r="AP81" s="8" t="s">
        <v>45</v>
      </c>
      <c r="AQ81" s="10">
        <f>((Y81*18)+(AE81*2)+(AH81*8)+(AM81*2))/30</f>
        <v>8.111333333333333</v>
      </c>
      <c r="AR81" s="46">
        <f>IF(AQ81&gt;=10,30,Z81+AF81+AI81+AN81)</f>
        <v>8</v>
      </c>
      <c r="AS81" s="11">
        <f>(AQ81+W81)/2</f>
        <v>8.975666666666667</v>
      </c>
      <c r="AT81" s="47">
        <f>IF(AS81&gt;=9.99,60,AR81+X81)</f>
        <v>29</v>
      </c>
      <c r="AU81" s="43" t="str">
        <f>IF(AS81&gt;=9.99,"Admis","Ajourné")</f>
        <v>Ajourné</v>
      </c>
      <c r="AV81" s="18"/>
      <c r="AW81" s="18"/>
      <c r="AX81" s="18"/>
    </row>
    <row r="82" spans="1:50" ht="15">
      <c r="A82" s="8">
        <v>74</v>
      </c>
      <c r="B82" s="8" t="s">
        <v>564</v>
      </c>
      <c r="C82" s="8" t="s">
        <v>565</v>
      </c>
      <c r="D82" s="8" t="s">
        <v>566</v>
      </c>
      <c r="E82" s="9" t="s">
        <v>567</v>
      </c>
      <c r="F82" s="45">
        <f>IF(VALUE(E82)&gt;=10,18,SUM(IF(VALUE(G82)&gt;=10,4,0),IF(VALUE(H82)&gt;=10,4,0),IF(VALUE(I82)&gt;=10,5,0),IF(VALUE(J82)&gt;=10,5,0)))</f>
        <v>18</v>
      </c>
      <c r="G82" s="8" t="s">
        <v>98</v>
      </c>
      <c r="H82" s="8" t="s">
        <v>36</v>
      </c>
      <c r="I82" s="8" t="s">
        <v>56</v>
      </c>
      <c r="J82" s="8" t="s">
        <v>63</v>
      </c>
      <c r="K82" s="9" t="s">
        <v>43</v>
      </c>
      <c r="L82" s="45">
        <f>IF(VALUE(K82)&gt;=10,2,0)</f>
        <v>2</v>
      </c>
      <c r="M82" s="8" t="s">
        <v>43</v>
      </c>
      <c r="N82" s="9" t="s">
        <v>50</v>
      </c>
      <c r="O82" s="45">
        <f>IF(VALUE(N82)&gt;=10,8,SUM(IF(VALUE(P82)&gt;=10,3,0),IF(VALUE(Q82)&gt;=10,2,0),IF(VALUE(R82)&gt;=10,3,0)))</f>
        <v>6</v>
      </c>
      <c r="P82" s="8" t="s">
        <v>82</v>
      </c>
      <c r="Q82" s="8" t="s">
        <v>144</v>
      </c>
      <c r="R82" s="8" t="s">
        <v>39</v>
      </c>
      <c r="S82" s="9" t="s">
        <v>59</v>
      </c>
      <c r="T82" s="45">
        <f>IF(VALUE(S82)&gt;=10,2,SUM(IF(VALUE(U82)&gt;=10,1,0),IF(VALUE(V82)&gt;=10,1,0)))</f>
        <v>2</v>
      </c>
      <c r="U82" s="8" t="s">
        <v>43</v>
      </c>
      <c r="V82" s="8" t="s">
        <v>39</v>
      </c>
      <c r="W82" s="10">
        <f>((E82*18)+(K82*2)+(N82*8)+(S82*2))/30</f>
        <v>9.981333333333334</v>
      </c>
      <c r="X82" s="46">
        <f>IF(W82&gt;=10,30,F82+L82+O82+T82)</f>
        <v>28</v>
      </c>
      <c r="Y82" s="9" t="s">
        <v>75</v>
      </c>
      <c r="Z82" s="45">
        <f>IF(VALUE(Y82)&gt;=10,18,SUM(IF(VALUE(AA82)&gt;=10,4,0),IF(VALUE(AB82)&gt;=10,4,0),IF(VALUE(AC82)&gt;=10,5,0),IF(VALUE(AD82)&gt;=10,5,0)))</f>
        <v>18</v>
      </c>
      <c r="AA82" s="8" t="s">
        <v>63</v>
      </c>
      <c r="AB82" s="8" t="s">
        <v>63</v>
      </c>
      <c r="AC82" s="8" t="s">
        <v>253</v>
      </c>
      <c r="AD82" s="8" t="s">
        <v>63</v>
      </c>
      <c r="AE82" s="9" t="s">
        <v>39</v>
      </c>
      <c r="AF82" s="45">
        <f>IF(VALUE(AE82)&gt;=10,2,0)</f>
        <v>2</v>
      </c>
      <c r="AG82" s="8" t="s">
        <v>39</v>
      </c>
      <c r="AH82" s="9" t="s">
        <v>101</v>
      </c>
      <c r="AI82" s="45">
        <f>IF(VALUE(AH82)&gt;=10,8,SUM(IF(VALUE(AJ82)&gt;=10,3,0),IF(VALUE(AK82)&gt;=10,2,0),IF(VALUE(AL82)&gt;=10,3,0)))</f>
        <v>6</v>
      </c>
      <c r="AJ82" s="8" t="s">
        <v>40</v>
      </c>
      <c r="AK82" s="8" t="s">
        <v>144</v>
      </c>
      <c r="AL82" s="8" t="s">
        <v>43</v>
      </c>
      <c r="AM82" s="9" t="s">
        <v>50</v>
      </c>
      <c r="AN82" s="45">
        <f>IF(VALUE(AM82)&gt;=10,2,SUM(IF(VALUE(AO82)&gt;=10,1,0),IF(VALUE(AP82)&gt;=10,1,0)))</f>
        <v>1</v>
      </c>
      <c r="AO82" s="8" t="s">
        <v>39</v>
      </c>
      <c r="AP82" s="8" t="s">
        <v>98</v>
      </c>
      <c r="AQ82" s="10">
        <f>((Y82*18)+(AE82*2)+(AH82*8)+(AM82*2))/30</f>
        <v>10.254</v>
      </c>
      <c r="AR82" s="46">
        <f>IF(AQ82&gt;=10,30,Z82+AF82+AI82+AN82)</f>
        <v>30</v>
      </c>
      <c r="AS82" s="11">
        <f>(AQ82+W82)/2</f>
        <v>10.117666666666667</v>
      </c>
      <c r="AT82" s="47">
        <f>IF(AS82&gt;=9.99,60,AR82+X82)</f>
        <v>60</v>
      </c>
      <c r="AU82" s="43" t="str">
        <f>IF(AS82&gt;=9.99,"Admis","Ajourné")</f>
        <v>Admis</v>
      </c>
      <c r="AV82" s="18"/>
      <c r="AW82" s="18"/>
      <c r="AX82" s="18"/>
    </row>
    <row r="83" spans="1:50" ht="15">
      <c r="A83" s="8">
        <v>75</v>
      </c>
      <c r="B83" s="8" t="s">
        <v>568</v>
      </c>
      <c r="C83" s="8" t="s">
        <v>565</v>
      </c>
      <c r="D83" s="8" t="s">
        <v>125</v>
      </c>
      <c r="E83" s="9" t="s">
        <v>37</v>
      </c>
      <c r="F83" s="45">
        <f>IF(VALUE(E83)&gt;=10,18,SUM(IF(VALUE(G83)&gt;=10,4,0),IF(VALUE(H83)&gt;=10,4,0),IF(VALUE(I83)&gt;=10,5,0),IF(VALUE(J83)&gt;=10,5,0)))</f>
        <v>13</v>
      </c>
      <c r="G83" s="8" t="s">
        <v>71</v>
      </c>
      <c r="H83" s="8" t="s">
        <v>39</v>
      </c>
      <c r="I83" s="8" t="s">
        <v>97</v>
      </c>
      <c r="J83" s="8" t="s">
        <v>49</v>
      </c>
      <c r="K83" s="9" t="s">
        <v>40</v>
      </c>
      <c r="L83" s="45">
        <f>IF(VALUE(K83)&gt;=10,2,0)</f>
        <v>2</v>
      </c>
      <c r="M83" s="8" t="s">
        <v>40</v>
      </c>
      <c r="N83" s="9" t="s">
        <v>40</v>
      </c>
      <c r="O83" s="45">
        <f>IF(VALUE(N83)&gt;=10,8,SUM(IF(VALUE(P83)&gt;=10,3,0),IF(VALUE(Q83)&gt;=10,2,0),IF(VALUE(R83)&gt;=10,3,0)))</f>
        <v>8</v>
      </c>
      <c r="P83" s="8" t="s">
        <v>43</v>
      </c>
      <c r="Q83" s="8" t="s">
        <v>62</v>
      </c>
      <c r="R83" s="8" t="s">
        <v>40</v>
      </c>
      <c r="S83" s="9" t="s">
        <v>168</v>
      </c>
      <c r="T83" s="45">
        <f>IF(VALUE(S83)&gt;=10,2,SUM(IF(VALUE(U83)&gt;=10,1,0),IF(VALUE(V83)&gt;=10,1,0)))</f>
        <v>2</v>
      </c>
      <c r="U83" s="8" t="s">
        <v>86</v>
      </c>
      <c r="V83" s="8" t="s">
        <v>40</v>
      </c>
      <c r="W83" s="10">
        <f>((E83*18)+(K83*2)+(N83*8)+(S83*2))/30</f>
        <v>10.681333333333333</v>
      </c>
      <c r="X83" s="46">
        <f>IF(W83&gt;=10,30,F83+L83+O83+T83)</f>
        <v>30</v>
      </c>
      <c r="Y83" s="9" t="s">
        <v>90</v>
      </c>
      <c r="Z83" s="45">
        <f>IF(VALUE(Y83)&gt;=10,18,SUM(IF(VALUE(AA83)&gt;=10,4,0),IF(VALUE(AB83)&gt;=10,4,0),IF(VALUE(AC83)&gt;=10,5,0),IF(VALUE(AD83)&gt;=10,5,0)))</f>
        <v>18</v>
      </c>
      <c r="AA83" s="8" t="s">
        <v>71</v>
      </c>
      <c r="AB83" s="8" t="s">
        <v>63</v>
      </c>
      <c r="AC83" s="8" t="s">
        <v>39</v>
      </c>
      <c r="AD83" s="8" t="s">
        <v>56</v>
      </c>
      <c r="AE83" s="9" t="s">
        <v>39</v>
      </c>
      <c r="AF83" s="45">
        <f>IF(VALUE(AE83)&gt;=10,2,0)</f>
        <v>2</v>
      </c>
      <c r="AG83" s="8" t="s">
        <v>39</v>
      </c>
      <c r="AH83" s="9" t="s">
        <v>481</v>
      </c>
      <c r="AI83" s="45">
        <f>IF(VALUE(AH83)&gt;=10,8,SUM(IF(VALUE(AJ83)&gt;=10,3,0),IF(VALUE(AK83)&gt;=10,2,0),IF(VALUE(AL83)&gt;=10,3,0)))</f>
        <v>2</v>
      </c>
      <c r="AJ83" s="8" t="s">
        <v>50</v>
      </c>
      <c r="AK83" s="8" t="s">
        <v>82</v>
      </c>
      <c r="AL83" s="8" t="s">
        <v>98</v>
      </c>
      <c r="AM83" s="9" t="s">
        <v>98</v>
      </c>
      <c r="AN83" s="45">
        <f>IF(VALUE(AM83)&gt;=10,2,SUM(IF(VALUE(AO83)&gt;=10,1,0),IF(VALUE(AP83)&gt;=10,1,0)))</f>
        <v>0</v>
      </c>
      <c r="AO83" s="8" t="s">
        <v>98</v>
      </c>
      <c r="AP83" s="8" t="s">
        <v>98</v>
      </c>
      <c r="AQ83" s="10">
        <f>((Y83*18)+(AE83*2)+(AH83*8)+(AM83*2))/30</f>
        <v>10.218666666666667</v>
      </c>
      <c r="AR83" s="46">
        <f>IF(AQ83&gt;=10,30,Z83+AF83+AI83+AN83)</f>
        <v>30</v>
      </c>
      <c r="AS83" s="11">
        <f>(AQ83+W83)/2</f>
        <v>10.45</v>
      </c>
      <c r="AT83" s="47">
        <f>IF(AS83&gt;=9.99,60,AR83+X83)</f>
        <v>60</v>
      </c>
      <c r="AU83" s="43" t="str">
        <f>IF(AS83&gt;=9.99,"Admis","Ajourné")</f>
        <v>Admis</v>
      </c>
      <c r="AV83" s="18"/>
      <c r="AW83" s="18"/>
      <c r="AX83" s="18"/>
    </row>
    <row r="84" spans="1:50" ht="15">
      <c r="A84" s="8">
        <v>76</v>
      </c>
      <c r="B84" s="8" t="s">
        <v>569</v>
      </c>
      <c r="C84" s="8" t="s">
        <v>570</v>
      </c>
      <c r="D84" s="8" t="s">
        <v>571</v>
      </c>
      <c r="E84" s="9" t="s">
        <v>511</v>
      </c>
      <c r="F84" s="45">
        <f>IF(VALUE(E84)&gt;=10,18,SUM(IF(VALUE(G84)&gt;=10,4,0),IF(VALUE(H84)&gt;=10,4,0),IF(VALUE(I84)&gt;=10,5,0),IF(VALUE(J84)&gt;=10,5,0)))</f>
        <v>4</v>
      </c>
      <c r="G84" s="8" t="s">
        <v>251</v>
      </c>
      <c r="H84" s="8" t="s">
        <v>63</v>
      </c>
      <c r="I84" s="8" t="s">
        <v>98</v>
      </c>
      <c r="J84" s="8" t="s">
        <v>50</v>
      </c>
      <c r="K84" s="9" t="s">
        <v>43</v>
      </c>
      <c r="L84" s="45">
        <f>IF(VALUE(K84)&gt;=10,2,0)</f>
        <v>2</v>
      </c>
      <c r="M84" s="8" t="s">
        <v>43</v>
      </c>
      <c r="N84" s="9" t="s">
        <v>233</v>
      </c>
      <c r="O84" s="45">
        <f>IF(VALUE(N84)&gt;=10,8,SUM(IF(VALUE(P84)&gt;=10,3,0),IF(VALUE(Q84)&gt;=10,2,0),IF(VALUE(R84)&gt;=10,3,0)))</f>
        <v>8</v>
      </c>
      <c r="P84" s="8" t="s">
        <v>42</v>
      </c>
      <c r="Q84" s="8" t="s">
        <v>82</v>
      </c>
      <c r="R84" s="8" t="s">
        <v>53</v>
      </c>
      <c r="S84" s="9" t="s">
        <v>96</v>
      </c>
      <c r="T84" s="45">
        <f>IF(VALUE(S84)&gt;=10,2,SUM(IF(VALUE(U84)&gt;=10,1,0),IF(VALUE(V84)&gt;=10,1,0)))</f>
        <v>0</v>
      </c>
      <c r="U84" s="8" t="s">
        <v>86</v>
      </c>
      <c r="V84" s="8" t="s">
        <v>98</v>
      </c>
      <c r="W84" s="10">
        <f>((E84*18)+(K84*2)+(N84*8)+(S84*2))/30</f>
        <v>9.763333333333332</v>
      </c>
      <c r="X84" s="46">
        <f>IF(W84&gt;=10,30,F84+L84+O84+T84)</f>
        <v>14</v>
      </c>
      <c r="Y84" s="9" t="s">
        <v>221</v>
      </c>
      <c r="Z84" s="45">
        <f>IF(VALUE(Y84)&gt;=10,18,SUM(IF(VALUE(AA84)&gt;=10,4,0),IF(VALUE(AB84)&gt;=10,4,0),IF(VALUE(AC84)&gt;=10,5,0),IF(VALUE(AD84)&gt;=10,5,0)))</f>
        <v>18</v>
      </c>
      <c r="AA84" s="8" t="s">
        <v>39</v>
      </c>
      <c r="AB84" s="8" t="s">
        <v>39</v>
      </c>
      <c r="AC84" s="8" t="s">
        <v>43</v>
      </c>
      <c r="AD84" s="8" t="s">
        <v>84</v>
      </c>
      <c r="AE84" s="9" t="s">
        <v>39</v>
      </c>
      <c r="AF84" s="45">
        <f>IF(VALUE(AE84)&gt;=10,2,0)</f>
        <v>2</v>
      </c>
      <c r="AG84" s="8" t="s">
        <v>39</v>
      </c>
      <c r="AH84" s="9" t="s">
        <v>167</v>
      </c>
      <c r="AI84" s="45">
        <f>IF(VALUE(AH84)&gt;=10,8,SUM(IF(VALUE(AJ84)&gt;=10,3,0),IF(VALUE(AK84)&gt;=10,2,0),IF(VALUE(AL84)&gt;=10,3,0)))</f>
        <v>0</v>
      </c>
      <c r="AJ84" s="8" t="s">
        <v>98</v>
      </c>
      <c r="AK84" s="8" t="s">
        <v>50</v>
      </c>
      <c r="AL84" s="8" t="s">
        <v>98</v>
      </c>
      <c r="AM84" s="9" t="s">
        <v>98</v>
      </c>
      <c r="AN84" s="45">
        <f>IF(VALUE(AM84)&gt;=10,2,SUM(IF(VALUE(AO84)&gt;=10,1,0),IF(VALUE(AP84)&gt;=10,1,0)))</f>
        <v>0</v>
      </c>
      <c r="AO84" s="8" t="s">
        <v>98</v>
      </c>
      <c r="AP84" s="8" t="s">
        <v>98</v>
      </c>
      <c r="AQ84" s="10">
        <f>((Y84*18)+(AE84*2)+(AH84*8)+(AM84*2))/30</f>
        <v>9.484</v>
      </c>
      <c r="AR84" s="46">
        <f>IF(AQ84&gt;=10,30,Z84+AF84+AI84+AN84)</f>
        <v>20</v>
      </c>
      <c r="AS84" s="11">
        <f>(AQ84+W84)/2</f>
        <v>9.623666666666665</v>
      </c>
      <c r="AT84" s="47">
        <f>IF(AS84&gt;=9.99,60,AR84+X84)</f>
        <v>34</v>
      </c>
      <c r="AU84" s="43" t="str">
        <f>IF(AS84&gt;=9.99,"Admis","Ajourné")</f>
        <v>Ajourné</v>
      </c>
      <c r="AV84" s="18"/>
      <c r="AW84" s="18"/>
      <c r="AX84" s="18"/>
    </row>
    <row r="85" spans="1:50" ht="15">
      <c r="A85" s="8">
        <v>77</v>
      </c>
      <c r="B85" s="8" t="s">
        <v>572</v>
      </c>
      <c r="C85" s="8" t="s">
        <v>573</v>
      </c>
      <c r="D85" s="8" t="s">
        <v>574</v>
      </c>
      <c r="E85" s="9" t="s">
        <v>437</v>
      </c>
      <c r="F85" s="45">
        <f>IF(VALUE(E85)&gt;=10,18,SUM(IF(VALUE(G85)&gt;=10,4,0),IF(VALUE(H85)&gt;=10,4,0),IF(VALUE(I85)&gt;=10,5,0),IF(VALUE(J85)&gt;=10,5,0)))</f>
        <v>18</v>
      </c>
      <c r="G85" s="8" t="s">
        <v>59</v>
      </c>
      <c r="H85" s="8" t="s">
        <v>59</v>
      </c>
      <c r="I85" s="8" t="s">
        <v>59</v>
      </c>
      <c r="J85" s="8" t="s">
        <v>43</v>
      </c>
      <c r="K85" s="9" t="s">
        <v>60</v>
      </c>
      <c r="L85" s="45">
        <f>IF(VALUE(K85)&gt;=10,2,0)</f>
        <v>2</v>
      </c>
      <c r="M85" s="8" t="s">
        <v>60</v>
      </c>
      <c r="N85" s="9" t="s">
        <v>170</v>
      </c>
      <c r="O85" s="45">
        <f>IF(VALUE(N85)&gt;=10,8,SUM(IF(VALUE(P85)&gt;=10,3,0),IF(VALUE(Q85)&gt;=10,2,0),IF(VALUE(R85)&gt;=10,3,0)))</f>
        <v>8</v>
      </c>
      <c r="P85" s="8" t="s">
        <v>128</v>
      </c>
      <c r="Q85" s="8" t="s">
        <v>39</v>
      </c>
      <c r="R85" s="8" t="s">
        <v>39</v>
      </c>
      <c r="S85" s="9" t="s">
        <v>324</v>
      </c>
      <c r="T85" s="45">
        <f>IF(VALUE(S85)&gt;=10,2,SUM(IF(VALUE(U85)&gt;=10,1,0),IF(VALUE(V85)&gt;=10,1,0)))</f>
        <v>2</v>
      </c>
      <c r="U85" s="8" t="s">
        <v>76</v>
      </c>
      <c r="V85" s="8" t="s">
        <v>60</v>
      </c>
      <c r="W85" s="10">
        <f>((E85*18)+(K85*2)+(N85*8)+(S85*2))/30</f>
        <v>12.05</v>
      </c>
      <c r="X85" s="46">
        <f>IF(W85&gt;=10,30,F85+L85+O85+T85)</f>
        <v>30</v>
      </c>
      <c r="Y85" s="9" t="s">
        <v>301</v>
      </c>
      <c r="Z85" s="45">
        <f>IF(VALUE(Y85)&gt;=10,18,SUM(IF(VALUE(AA85)&gt;=10,4,0),IF(VALUE(AB85)&gt;=10,4,0),IF(VALUE(AC85)&gt;=10,5,0),IF(VALUE(AD85)&gt;=10,5,0)))</f>
        <v>13</v>
      </c>
      <c r="AA85" s="8" t="s">
        <v>278</v>
      </c>
      <c r="AB85" s="8" t="s">
        <v>71</v>
      </c>
      <c r="AC85" s="8" t="s">
        <v>39</v>
      </c>
      <c r="AD85" s="8" t="s">
        <v>575</v>
      </c>
      <c r="AE85" s="9" t="s">
        <v>59</v>
      </c>
      <c r="AF85" s="45">
        <f>IF(VALUE(AE85)&gt;=10,2,0)</f>
        <v>2</v>
      </c>
      <c r="AG85" s="8" t="s">
        <v>59</v>
      </c>
      <c r="AH85" s="9" t="s">
        <v>72</v>
      </c>
      <c r="AI85" s="45">
        <f>IF(VALUE(AH85)&gt;=10,8,SUM(IF(VALUE(AJ85)&gt;=10,3,0),IF(VALUE(AK85)&gt;=10,2,0),IF(VALUE(AL85)&gt;=10,3,0)))</f>
        <v>8</v>
      </c>
      <c r="AJ85" s="8" t="s">
        <v>43</v>
      </c>
      <c r="AK85" s="8" t="s">
        <v>39</v>
      </c>
      <c r="AL85" s="8" t="s">
        <v>39</v>
      </c>
      <c r="AM85" s="9" t="s">
        <v>41</v>
      </c>
      <c r="AN85" s="45">
        <f>IF(VALUE(AM85)&gt;=10,2,SUM(IF(VALUE(AO85)&gt;=10,1,0),IF(VALUE(AP85)&gt;=10,1,0)))</f>
        <v>2</v>
      </c>
      <c r="AO85" s="8" t="s">
        <v>64</v>
      </c>
      <c r="AP85" s="8" t="s">
        <v>43</v>
      </c>
      <c r="AQ85" s="10">
        <f>((Y85*18)+(AE85*2)+(AH85*8)+(AM85*2))/30</f>
        <v>9.963999999999999</v>
      </c>
      <c r="AR85" s="46">
        <f>IF(AQ85&gt;=10,30,Z85+AF85+AI85+AN85)</f>
        <v>25</v>
      </c>
      <c r="AS85" s="11">
        <f>(AQ85+W85)/2</f>
        <v>11.007</v>
      </c>
      <c r="AT85" s="47">
        <f>IF(AS85&gt;=9.99,60,AR85+X85)</f>
        <v>60</v>
      </c>
      <c r="AU85" s="43" t="str">
        <f>IF(AS85&gt;=9.99,"Admis","Ajourné")</f>
        <v>Admis</v>
      </c>
      <c r="AV85" s="18"/>
      <c r="AW85" s="18"/>
      <c r="AX85" s="18"/>
    </row>
    <row r="86" spans="1:50" ht="15">
      <c r="A86" s="8">
        <v>78</v>
      </c>
      <c r="B86" s="8" t="s">
        <v>579</v>
      </c>
      <c r="C86" s="8" t="s">
        <v>580</v>
      </c>
      <c r="D86" s="8" t="s">
        <v>581</v>
      </c>
      <c r="E86" s="9" t="s">
        <v>357</v>
      </c>
      <c r="F86" s="45">
        <f>IF(VALUE(E86)&gt;=10,18,SUM(IF(VALUE(G86)&gt;=10,4,0),IF(VALUE(H86)&gt;=10,4,0),IF(VALUE(I86)&gt;=10,5,0),IF(VALUE(J86)&gt;=10,5,0)))</f>
        <v>9</v>
      </c>
      <c r="G86" s="8" t="s">
        <v>50</v>
      </c>
      <c r="H86" s="8" t="s">
        <v>58</v>
      </c>
      <c r="I86" s="8" t="s">
        <v>98</v>
      </c>
      <c r="J86" s="8" t="s">
        <v>63</v>
      </c>
      <c r="K86" s="9" t="s">
        <v>40</v>
      </c>
      <c r="L86" s="45">
        <f>IF(VALUE(K86)&gt;=10,2,0)</f>
        <v>2</v>
      </c>
      <c r="M86" s="8" t="s">
        <v>40</v>
      </c>
      <c r="N86" s="9" t="s">
        <v>233</v>
      </c>
      <c r="O86" s="45">
        <f>IF(VALUE(N86)&gt;=10,8,SUM(IF(VALUE(P86)&gt;=10,3,0),IF(VALUE(Q86)&gt;=10,2,0),IF(VALUE(R86)&gt;=10,3,0)))</f>
        <v>8</v>
      </c>
      <c r="P86" s="8" t="s">
        <v>60</v>
      </c>
      <c r="Q86" s="8" t="s">
        <v>82</v>
      </c>
      <c r="R86" s="8" t="s">
        <v>98</v>
      </c>
      <c r="S86" s="9" t="s">
        <v>76</v>
      </c>
      <c r="T86" s="45">
        <f>IF(VALUE(S86)&gt;=10,2,SUM(IF(VALUE(U86)&gt;=10,1,0),IF(VALUE(V86)&gt;=10,1,0)))</f>
        <v>2</v>
      </c>
      <c r="U86" s="8" t="s">
        <v>40</v>
      </c>
      <c r="V86" s="8" t="s">
        <v>43</v>
      </c>
      <c r="W86" s="10">
        <f>((E86*18)+(K86*2)+(N86*8)+(S86*2))/30</f>
        <v>10.8</v>
      </c>
      <c r="X86" s="46">
        <f>IF(W86&gt;=10,30,F86+L86+O86+T86)</f>
        <v>30</v>
      </c>
      <c r="Y86" s="9" t="s">
        <v>516</v>
      </c>
      <c r="Z86" s="45">
        <f>IF(VALUE(Y86)&gt;=10,18,SUM(IF(VALUE(AA86)&gt;=10,4,0),IF(VALUE(AB86)&gt;=10,4,0),IF(VALUE(AC86)&gt;=10,5,0),IF(VALUE(AD86)&gt;=10,5,0)))</f>
        <v>0</v>
      </c>
      <c r="AA86" s="8" t="s">
        <v>81</v>
      </c>
      <c r="AB86" s="8" t="s">
        <v>121</v>
      </c>
      <c r="AC86" s="8" t="s">
        <v>98</v>
      </c>
      <c r="AD86" s="8" t="s">
        <v>98</v>
      </c>
      <c r="AE86" s="9" t="s">
        <v>56</v>
      </c>
      <c r="AF86" s="45">
        <f>IF(VALUE(AE86)&gt;=10,2,0)</f>
        <v>2</v>
      </c>
      <c r="AG86" s="8" t="s">
        <v>56</v>
      </c>
      <c r="AH86" s="9" t="s">
        <v>87</v>
      </c>
      <c r="AI86" s="45">
        <f>IF(VALUE(AH86)&gt;=10,8,SUM(IF(VALUE(AJ86)&gt;=10,3,0),IF(VALUE(AK86)&gt;=10,2,0),IF(VALUE(AL86)&gt;=10,3,0)))</f>
        <v>8</v>
      </c>
      <c r="AJ86" s="8" t="s">
        <v>59</v>
      </c>
      <c r="AK86" s="8" t="s">
        <v>39</v>
      </c>
      <c r="AL86" s="8" t="s">
        <v>43</v>
      </c>
      <c r="AM86" s="9" t="s">
        <v>56</v>
      </c>
      <c r="AN86" s="45">
        <f>IF(VALUE(AM86)&gt;=10,2,SUM(IF(VALUE(AO86)&gt;=10,1,0),IF(VALUE(AP86)&gt;=10,1,0)))</f>
        <v>2</v>
      </c>
      <c r="AO86" s="8" t="s">
        <v>60</v>
      </c>
      <c r="AP86" s="8" t="s">
        <v>98</v>
      </c>
      <c r="AQ86" s="10">
        <f>((Y86*18)+(AE86*2)+(AH86*8)+(AM86*2))/30</f>
        <v>9.430666666666667</v>
      </c>
      <c r="AR86" s="46">
        <f>IF(AQ86&gt;=10,30,Z86+AF86+AI86+AN86)</f>
        <v>12</v>
      </c>
      <c r="AS86" s="11">
        <f>(AQ86+W86)/2</f>
        <v>10.115333333333334</v>
      </c>
      <c r="AT86" s="47">
        <f>IF(AS86&gt;=9.99,60,AR86+X86)</f>
        <v>60</v>
      </c>
      <c r="AU86" s="43" t="str">
        <f>IF(AS86&gt;=9.99,"Admis","Ajourné")</f>
        <v>Admis</v>
      </c>
      <c r="AV86" s="18"/>
      <c r="AW86" s="18"/>
      <c r="AX86" s="18"/>
    </row>
    <row r="87" spans="1:50" ht="15">
      <c r="A87" s="8">
        <v>79</v>
      </c>
      <c r="B87" s="8" t="s">
        <v>582</v>
      </c>
      <c r="C87" s="8" t="s">
        <v>583</v>
      </c>
      <c r="D87" s="8" t="s">
        <v>584</v>
      </c>
      <c r="E87" s="9" t="s">
        <v>286</v>
      </c>
      <c r="F87" s="45">
        <f>IF(VALUE(E87)&gt;=10,18,SUM(IF(VALUE(G87)&gt;=10,4,0),IF(VALUE(H87)&gt;=10,4,0),IF(VALUE(I87)&gt;=10,5,0),IF(VALUE(J87)&gt;=10,5,0)))</f>
        <v>18</v>
      </c>
      <c r="G87" s="8" t="s">
        <v>71</v>
      </c>
      <c r="H87" s="8" t="s">
        <v>49</v>
      </c>
      <c r="I87" s="8" t="s">
        <v>60</v>
      </c>
      <c r="J87" s="8" t="s">
        <v>59</v>
      </c>
      <c r="K87" s="9" t="s">
        <v>82</v>
      </c>
      <c r="L87" s="45">
        <f>IF(VALUE(K87)&gt;=10,2,0)</f>
        <v>2</v>
      </c>
      <c r="M87" s="8" t="s">
        <v>82</v>
      </c>
      <c r="N87" s="9" t="s">
        <v>76</v>
      </c>
      <c r="O87" s="45">
        <f>IF(VALUE(N87)&gt;=10,8,SUM(IF(VALUE(P87)&gt;=10,3,0),IF(VALUE(Q87)&gt;=10,2,0),IF(VALUE(R87)&gt;=10,3,0)))</f>
        <v>8</v>
      </c>
      <c r="P87" s="8" t="s">
        <v>82</v>
      </c>
      <c r="Q87" s="8" t="s">
        <v>82</v>
      </c>
      <c r="R87" s="8" t="s">
        <v>39</v>
      </c>
      <c r="S87" s="9" t="s">
        <v>56</v>
      </c>
      <c r="T87" s="45">
        <f>IF(VALUE(S87)&gt;=10,2,SUM(IF(VALUE(U87)&gt;=10,1,0),IF(VALUE(V87)&gt;=10,1,0)))</f>
        <v>2</v>
      </c>
      <c r="U87" s="8" t="s">
        <v>59</v>
      </c>
      <c r="V87" s="8" t="s">
        <v>43</v>
      </c>
      <c r="W87" s="10">
        <f>((E87*18)+(K87*2)+(N87*8)+(S87*2))/30</f>
        <v>12.257333333333332</v>
      </c>
      <c r="X87" s="46">
        <f>IF(W87&gt;=10,30,F87+L87+O87+T87)</f>
        <v>30</v>
      </c>
      <c r="Y87" s="9" t="s">
        <v>293</v>
      </c>
      <c r="Z87" s="45">
        <f>IF(VALUE(Y87)&gt;=10,18,SUM(IF(VALUE(AA87)&gt;=10,4,0),IF(VALUE(AB87)&gt;=10,4,0),IF(VALUE(AC87)&gt;=10,5,0),IF(VALUE(AD87)&gt;=10,5,0)))</f>
        <v>0</v>
      </c>
      <c r="AA87" s="8" t="s">
        <v>81</v>
      </c>
      <c r="AB87" s="8" t="s">
        <v>37</v>
      </c>
      <c r="AC87" s="8" t="s">
        <v>50</v>
      </c>
      <c r="AD87" s="8" t="s">
        <v>228</v>
      </c>
      <c r="AE87" s="9" t="s">
        <v>40</v>
      </c>
      <c r="AF87" s="45">
        <f>IF(VALUE(AE87)&gt;=10,2,0)</f>
        <v>2</v>
      </c>
      <c r="AG87" s="8" t="s">
        <v>40</v>
      </c>
      <c r="AH87" s="9" t="s">
        <v>585</v>
      </c>
      <c r="AI87" s="45">
        <f>IF(VALUE(AH87)&gt;=10,8,SUM(IF(VALUE(AJ87)&gt;=10,3,0),IF(VALUE(AK87)&gt;=10,2,0),IF(VALUE(AL87)&gt;=10,3,0)))</f>
        <v>0</v>
      </c>
      <c r="AJ87" s="8" t="s">
        <v>50</v>
      </c>
      <c r="AK87" s="8" t="s">
        <v>84</v>
      </c>
      <c r="AL87" s="8" t="s">
        <v>153</v>
      </c>
      <c r="AM87" s="9" t="s">
        <v>170</v>
      </c>
      <c r="AN87" s="45">
        <f>IF(VALUE(AM87)&gt;=10,2,SUM(IF(VALUE(AO87)&gt;=10,1,0),IF(VALUE(AP87)&gt;=10,1,0)))</f>
        <v>2</v>
      </c>
      <c r="AO87" s="8" t="s">
        <v>66</v>
      </c>
      <c r="AP87" s="8" t="s">
        <v>38</v>
      </c>
      <c r="AQ87" s="10">
        <f>((Y87*18)+(AE87*2)+(AH87*8)+(AM87*2))/30</f>
        <v>8.446</v>
      </c>
      <c r="AR87" s="46">
        <f>IF(AQ87&gt;=10,30,Z87+AF87+AI87+AN87)</f>
        <v>4</v>
      </c>
      <c r="AS87" s="11">
        <f>(AQ87+W87)/2</f>
        <v>10.351666666666667</v>
      </c>
      <c r="AT87" s="47">
        <f>IF(AS87&gt;=9.99,60,AR87+X87)</f>
        <v>60</v>
      </c>
      <c r="AU87" s="43" t="str">
        <f>IF(AS87&gt;=9.99,"Admis","Ajourné")</f>
        <v>Admis</v>
      </c>
      <c r="AV87" s="18"/>
      <c r="AW87" s="18"/>
      <c r="AX87" s="18"/>
    </row>
    <row r="88" spans="1:50" ht="15">
      <c r="A88" s="8">
        <v>80</v>
      </c>
      <c r="B88" s="8" t="s">
        <v>586</v>
      </c>
      <c r="C88" s="8" t="s">
        <v>587</v>
      </c>
      <c r="D88" s="8" t="s">
        <v>588</v>
      </c>
      <c r="E88" s="9" t="s">
        <v>589</v>
      </c>
      <c r="F88" s="45">
        <f>IF(VALUE(E88)&gt;=10,18,SUM(IF(VALUE(G88)&gt;=10,4,0),IF(VALUE(H88)&gt;=10,4,0),IF(VALUE(I88)&gt;=10,5,0),IF(VALUE(J88)&gt;=10,5,0)))</f>
        <v>9</v>
      </c>
      <c r="G88" s="8" t="s">
        <v>121</v>
      </c>
      <c r="H88" s="8" t="s">
        <v>49</v>
      </c>
      <c r="I88" s="8" t="s">
        <v>53</v>
      </c>
      <c r="J88" s="8" t="s">
        <v>71</v>
      </c>
      <c r="K88" s="9" t="s">
        <v>40</v>
      </c>
      <c r="L88" s="45">
        <f>IF(VALUE(K88)&gt;=10,2,0)</f>
        <v>2</v>
      </c>
      <c r="M88" s="8" t="s">
        <v>40</v>
      </c>
      <c r="N88" s="9" t="s">
        <v>56</v>
      </c>
      <c r="O88" s="45">
        <f>IF(VALUE(N88)&gt;=10,8,SUM(IF(VALUE(P88)&gt;=10,3,0),IF(VALUE(Q88)&gt;=10,2,0),IF(VALUE(R88)&gt;=10,3,0)))</f>
        <v>8</v>
      </c>
      <c r="P88" s="8" t="s">
        <v>82</v>
      </c>
      <c r="Q88" s="8" t="s">
        <v>39</v>
      </c>
      <c r="R88" s="8" t="s">
        <v>39</v>
      </c>
      <c r="S88" s="9" t="s">
        <v>89</v>
      </c>
      <c r="T88" s="45">
        <f>IF(VALUE(S88)&gt;=10,2,SUM(IF(VALUE(U88)&gt;=10,1,0),IF(VALUE(V88)&gt;=10,1,0)))</f>
        <v>1</v>
      </c>
      <c r="U88" s="8" t="s">
        <v>84</v>
      </c>
      <c r="V88" s="8" t="s">
        <v>39</v>
      </c>
      <c r="W88" s="10">
        <f>((E88*18)+(K88*2)+(N88*8)+(S88*2))/30</f>
        <v>10.106</v>
      </c>
      <c r="X88" s="46">
        <f>IF(W88&gt;=10,30,F88+L88+O88+T88)</f>
        <v>30</v>
      </c>
      <c r="Y88" s="9" t="s">
        <v>590</v>
      </c>
      <c r="Z88" s="45">
        <f>IF(VALUE(Y88)&gt;=10,18,SUM(IF(VALUE(AA88)&gt;=10,4,0),IF(VALUE(AB88)&gt;=10,4,0),IF(VALUE(AC88)&gt;=10,5,0),IF(VALUE(AD88)&gt;=10,5,0)))</f>
        <v>13</v>
      </c>
      <c r="AA88" s="8" t="s">
        <v>59</v>
      </c>
      <c r="AB88" s="8" t="s">
        <v>39</v>
      </c>
      <c r="AC88" s="8" t="s">
        <v>59</v>
      </c>
      <c r="AD88" s="8" t="s">
        <v>273</v>
      </c>
      <c r="AE88" s="9" t="s">
        <v>39</v>
      </c>
      <c r="AF88" s="45">
        <f>IF(VALUE(AE88)&gt;=10,2,0)</f>
        <v>2</v>
      </c>
      <c r="AG88" s="8" t="s">
        <v>39</v>
      </c>
      <c r="AH88" s="9" t="s">
        <v>170</v>
      </c>
      <c r="AI88" s="45">
        <f>IF(VALUE(AH88)&gt;=10,8,SUM(IF(VALUE(AJ88)&gt;=10,3,0),IF(VALUE(AK88)&gt;=10,2,0),IF(VALUE(AL88)&gt;=10,3,0)))</f>
        <v>8</v>
      </c>
      <c r="AJ88" s="8" t="s">
        <v>42</v>
      </c>
      <c r="AK88" s="8" t="s">
        <v>42</v>
      </c>
      <c r="AL88" s="8" t="s">
        <v>53</v>
      </c>
      <c r="AM88" s="9" t="s">
        <v>101</v>
      </c>
      <c r="AN88" s="45">
        <f>IF(VALUE(AM88)&gt;=10,2,SUM(IF(VALUE(AO88)&gt;=10,1,0),IF(VALUE(AP88)&gt;=10,1,0)))</f>
        <v>1</v>
      </c>
      <c r="AO88" s="8" t="s">
        <v>96</v>
      </c>
      <c r="AP88" s="8" t="s">
        <v>39</v>
      </c>
      <c r="AQ88" s="10">
        <f>((Y88*18)+(AE88*2)+(AH88*8)+(AM88*2))/30</f>
        <v>9.901333333333332</v>
      </c>
      <c r="AR88" s="46">
        <f>IF(AQ88&gt;=10,30,Z88+AF88+AI88+AN88)</f>
        <v>24</v>
      </c>
      <c r="AS88" s="11">
        <f>(AQ88+W88)/2</f>
        <v>10.003666666666666</v>
      </c>
      <c r="AT88" s="47">
        <f>IF(AS88&gt;=9.99,60,AR88+X88)</f>
        <v>60</v>
      </c>
      <c r="AU88" s="43" t="str">
        <f>IF(AS88&gt;=9.99,"Admis","Ajourné")</f>
        <v>Admis</v>
      </c>
      <c r="AV88" s="18"/>
      <c r="AW88" s="18"/>
      <c r="AX88" s="18"/>
    </row>
    <row r="89" spans="1:50" ht="15">
      <c r="A89" s="8">
        <v>81</v>
      </c>
      <c r="B89" s="8" t="s">
        <v>591</v>
      </c>
      <c r="C89" s="8" t="s">
        <v>592</v>
      </c>
      <c r="D89" s="8" t="s">
        <v>593</v>
      </c>
      <c r="E89" s="9" t="s">
        <v>268</v>
      </c>
      <c r="F89" s="45">
        <f>IF(VALUE(E89)&gt;=10,18,SUM(IF(VALUE(G89)&gt;=10,4,0),IF(VALUE(H89)&gt;=10,4,0),IF(VALUE(I89)&gt;=10,5,0),IF(VALUE(J89)&gt;=10,5,0)))</f>
        <v>9</v>
      </c>
      <c r="G89" s="8" t="s">
        <v>36</v>
      </c>
      <c r="H89" s="8" t="s">
        <v>39</v>
      </c>
      <c r="I89" s="8" t="s">
        <v>98</v>
      </c>
      <c r="J89" s="8" t="s">
        <v>58</v>
      </c>
      <c r="K89" s="9" t="s">
        <v>43</v>
      </c>
      <c r="L89" s="45">
        <f>IF(VALUE(K89)&gt;=10,2,0)</f>
        <v>2</v>
      </c>
      <c r="M89" s="8" t="s">
        <v>43</v>
      </c>
      <c r="N89" s="9" t="s">
        <v>154</v>
      </c>
      <c r="O89" s="45">
        <f>IF(VALUE(N89)&gt;=10,8,SUM(IF(VALUE(P89)&gt;=10,3,0),IF(VALUE(Q89)&gt;=10,2,0),IF(VALUE(R89)&gt;=10,3,0)))</f>
        <v>8</v>
      </c>
      <c r="P89" s="8" t="s">
        <v>60</v>
      </c>
      <c r="Q89" s="8" t="s">
        <v>42</v>
      </c>
      <c r="R89" s="8" t="s">
        <v>53</v>
      </c>
      <c r="S89" s="9" t="s">
        <v>59</v>
      </c>
      <c r="T89" s="45">
        <f>IF(VALUE(S89)&gt;=10,2,SUM(IF(VALUE(U89)&gt;=10,1,0),IF(VALUE(V89)&gt;=10,1,0)))</f>
        <v>2</v>
      </c>
      <c r="U89" s="8" t="s">
        <v>39</v>
      </c>
      <c r="V89" s="8" t="s">
        <v>43</v>
      </c>
      <c r="W89" s="10">
        <f>((E89*18)+(K89*2)+(N89*8)+(S89*2))/30</f>
        <v>10.698</v>
      </c>
      <c r="X89" s="46">
        <f>IF(W89&gt;=10,30,F89+L89+O89+T89)</f>
        <v>30</v>
      </c>
      <c r="Y89" s="9" t="s">
        <v>195</v>
      </c>
      <c r="Z89" s="45">
        <f>IF(VALUE(Y89)&gt;=10,18,SUM(IF(VALUE(AA89)&gt;=10,4,0),IF(VALUE(AB89)&gt;=10,4,0),IF(VALUE(AC89)&gt;=10,5,0),IF(VALUE(AD89)&gt;=10,5,0)))</f>
        <v>18</v>
      </c>
      <c r="AA89" s="8" t="s">
        <v>39</v>
      </c>
      <c r="AB89" s="8" t="s">
        <v>39</v>
      </c>
      <c r="AC89" s="8" t="s">
        <v>39</v>
      </c>
      <c r="AD89" s="8" t="s">
        <v>56</v>
      </c>
      <c r="AE89" s="9" t="s">
        <v>98</v>
      </c>
      <c r="AF89" s="45">
        <f>IF(VALUE(AE89)&gt;=10,2,0)</f>
        <v>0</v>
      </c>
      <c r="AG89" s="8" t="s">
        <v>98</v>
      </c>
      <c r="AH89" s="9" t="s">
        <v>101</v>
      </c>
      <c r="AI89" s="45">
        <f>IF(VALUE(AH89)&gt;=10,8,SUM(IF(VALUE(AJ89)&gt;=10,3,0),IF(VALUE(AK89)&gt;=10,2,0),IF(VALUE(AL89)&gt;=10,3,0)))</f>
        <v>2</v>
      </c>
      <c r="AJ89" s="8" t="s">
        <v>53</v>
      </c>
      <c r="AK89" s="8" t="s">
        <v>113</v>
      </c>
      <c r="AL89" s="8" t="s">
        <v>53</v>
      </c>
      <c r="AM89" s="9" t="s">
        <v>233</v>
      </c>
      <c r="AN89" s="45">
        <f>IF(VALUE(AM89)&gt;=10,2,SUM(IF(VALUE(AO89)&gt;=10,1,0),IF(VALUE(AP89)&gt;=10,1,0)))</f>
        <v>2</v>
      </c>
      <c r="AO89" s="8" t="s">
        <v>346</v>
      </c>
      <c r="AP89" s="8" t="s">
        <v>39</v>
      </c>
      <c r="AQ89" s="10">
        <f>((Y89*18)+(AE89*2)+(AH89*8)+(AM89*2))/30</f>
        <v>10.094666666666667</v>
      </c>
      <c r="AR89" s="46">
        <f>IF(AQ89&gt;=10,30,Z89+AF89+AI89+AN89)</f>
        <v>30</v>
      </c>
      <c r="AS89" s="11">
        <f>(AQ89+W89)/2</f>
        <v>10.396333333333335</v>
      </c>
      <c r="AT89" s="47">
        <f>IF(AS89&gt;=9.99,60,AR89+X89)</f>
        <v>60</v>
      </c>
      <c r="AU89" s="43" t="str">
        <f>IF(AS89&gt;=9.99,"Admis","Ajourné")</f>
        <v>Admis</v>
      </c>
      <c r="AV89" s="18"/>
      <c r="AW89" s="18"/>
      <c r="AX89" s="18"/>
    </row>
    <row r="90" spans="1:50" ht="15">
      <c r="A90" s="8">
        <v>82</v>
      </c>
      <c r="B90" s="8" t="s">
        <v>594</v>
      </c>
      <c r="C90" s="8" t="s">
        <v>595</v>
      </c>
      <c r="D90" s="8" t="s">
        <v>596</v>
      </c>
      <c r="E90" s="9" t="s">
        <v>306</v>
      </c>
      <c r="F90" s="45">
        <f>IF(VALUE(E90)&gt;=10,18,SUM(IF(VALUE(G90)&gt;=10,4,0),IF(VALUE(H90)&gt;=10,4,0),IF(VALUE(I90)&gt;=10,5,0),IF(VALUE(J90)&gt;=10,5,0)))</f>
        <v>4</v>
      </c>
      <c r="G90" s="8" t="s">
        <v>81</v>
      </c>
      <c r="H90" s="8" t="s">
        <v>39</v>
      </c>
      <c r="I90" s="8" t="s">
        <v>50</v>
      </c>
      <c r="J90" s="8" t="s">
        <v>121</v>
      </c>
      <c r="K90" s="9" t="s">
        <v>43</v>
      </c>
      <c r="L90" s="45">
        <f>IF(VALUE(K90)&gt;=10,2,0)</f>
        <v>2</v>
      </c>
      <c r="M90" s="8" t="s">
        <v>43</v>
      </c>
      <c r="N90" s="9" t="s">
        <v>305</v>
      </c>
      <c r="O90" s="45">
        <f>IF(VALUE(N90)&gt;=10,8,SUM(IF(VALUE(P90)&gt;=10,3,0),IF(VALUE(Q90)&gt;=10,2,0),IF(VALUE(R90)&gt;=10,3,0)))</f>
        <v>8</v>
      </c>
      <c r="P90" s="8" t="s">
        <v>43</v>
      </c>
      <c r="Q90" s="8" t="s">
        <v>60</v>
      </c>
      <c r="R90" s="8" t="s">
        <v>50</v>
      </c>
      <c r="S90" s="9" t="s">
        <v>50</v>
      </c>
      <c r="T90" s="45">
        <f>IF(VALUE(S90)&gt;=10,2,SUM(IF(VALUE(U90)&gt;=10,1,0),IF(VALUE(V90)&gt;=10,1,0)))</f>
        <v>1</v>
      </c>
      <c r="U90" s="8" t="s">
        <v>98</v>
      </c>
      <c r="V90" s="8" t="s">
        <v>39</v>
      </c>
      <c r="W90" s="10">
        <f>((E90*18)+(K90*2)+(N90*8)+(S90*2))/30</f>
        <v>9.886666666666667</v>
      </c>
      <c r="X90" s="46">
        <f>IF(W90&gt;=10,30,F90+L90+O90+T90)</f>
        <v>15</v>
      </c>
      <c r="Y90" s="9" t="s">
        <v>597</v>
      </c>
      <c r="Z90" s="45">
        <f>IF(VALUE(Y90)&gt;=10,18,SUM(IF(VALUE(AA90)&gt;=10,4,0),IF(VALUE(AB90)&gt;=10,4,0),IF(VALUE(AC90)&gt;=10,5,0),IF(VALUE(AD90)&gt;=10,5,0)))</f>
        <v>9</v>
      </c>
      <c r="AA90" s="8" t="s">
        <v>36</v>
      </c>
      <c r="AB90" s="8" t="s">
        <v>63</v>
      </c>
      <c r="AC90" s="8" t="s">
        <v>39</v>
      </c>
      <c r="AD90" s="8" t="s">
        <v>161</v>
      </c>
      <c r="AE90" s="9" t="s">
        <v>39</v>
      </c>
      <c r="AF90" s="45">
        <f>IF(VALUE(AE90)&gt;=10,2,0)</f>
        <v>2</v>
      </c>
      <c r="AG90" s="8" t="s">
        <v>39</v>
      </c>
      <c r="AH90" s="9" t="s">
        <v>137</v>
      </c>
      <c r="AI90" s="45">
        <f>IF(VALUE(AH90)&gt;=10,8,SUM(IF(VALUE(AJ90)&gt;=10,3,0),IF(VALUE(AK90)&gt;=10,2,0),IF(VALUE(AL90)&gt;=10,3,0)))</f>
        <v>8</v>
      </c>
      <c r="AJ90" s="8" t="s">
        <v>53</v>
      </c>
      <c r="AK90" s="8" t="s">
        <v>43</v>
      </c>
      <c r="AL90" s="8" t="s">
        <v>76</v>
      </c>
      <c r="AM90" s="9" t="s">
        <v>56</v>
      </c>
      <c r="AN90" s="45">
        <f>IF(VALUE(AM90)&gt;=10,2,SUM(IF(VALUE(AO90)&gt;=10,1,0),IF(VALUE(AP90)&gt;=10,1,0)))</f>
        <v>2</v>
      </c>
      <c r="AO90" s="8" t="s">
        <v>76</v>
      </c>
      <c r="AP90" s="8" t="s">
        <v>38</v>
      </c>
      <c r="AQ90" s="10">
        <f>((Y90*18)+(AE90*2)+(AH90*8)+(AM90*2))/30</f>
        <v>9.642666666666665</v>
      </c>
      <c r="AR90" s="46">
        <f>IF(AQ90&gt;=10,30,Z90+AF90+AI90+AN90)</f>
        <v>21</v>
      </c>
      <c r="AS90" s="11">
        <f>(AQ90+W90)/2</f>
        <v>9.764666666666667</v>
      </c>
      <c r="AT90" s="47">
        <f>IF(AS90&gt;=9.99,60,AR90+X90)</f>
        <v>36</v>
      </c>
      <c r="AU90" s="43" t="str">
        <f>IF(AS90&gt;=9.99,"Admis","Ajourné")</f>
        <v>Ajourné</v>
      </c>
      <c r="AV90" s="18"/>
      <c r="AW90" s="18"/>
      <c r="AX90" s="18"/>
    </row>
    <row r="91" spans="1:50" ht="15">
      <c r="A91" s="8">
        <v>83</v>
      </c>
      <c r="B91" s="8" t="s">
        <v>599</v>
      </c>
      <c r="C91" s="8" t="s">
        <v>600</v>
      </c>
      <c r="D91" s="8" t="s">
        <v>534</v>
      </c>
      <c r="E91" s="9" t="s">
        <v>189</v>
      </c>
      <c r="F91" s="45">
        <f>IF(VALUE(E91)&gt;=10,18,SUM(IF(VALUE(G91)&gt;=10,4,0),IF(VALUE(H91)&gt;=10,4,0),IF(VALUE(I91)&gt;=10,5,0),IF(VALUE(J91)&gt;=10,5,0)))</f>
        <v>14</v>
      </c>
      <c r="G91" s="8" t="s">
        <v>53</v>
      </c>
      <c r="H91" s="8" t="s">
        <v>71</v>
      </c>
      <c r="I91" s="8" t="s">
        <v>59</v>
      </c>
      <c r="J91" s="8" t="s">
        <v>63</v>
      </c>
      <c r="K91" s="9" t="s">
        <v>43</v>
      </c>
      <c r="L91" s="45">
        <f>IF(VALUE(K91)&gt;=10,2,0)</f>
        <v>2</v>
      </c>
      <c r="M91" s="8" t="s">
        <v>43</v>
      </c>
      <c r="N91" s="9" t="s">
        <v>122</v>
      </c>
      <c r="O91" s="45">
        <f>IF(VALUE(N91)&gt;=10,8,SUM(IF(VALUE(P91)&gt;=10,3,0),IF(VALUE(Q91)&gt;=10,2,0),IF(VALUE(R91)&gt;=10,3,0)))</f>
        <v>2</v>
      </c>
      <c r="P91" s="8" t="s">
        <v>98</v>
      </c>
      <c r="Q91" s="8" t="s">
        <v>60</v>
      </c>
      <c r="R91" s="8" t="s">
        <v>45</v>
      </c>
      <c r="S91" s="9" t="s">
        <v>86</v>
      </c>
      <c r="T91" s="45">
        <f>IF(VALUE(S91)&gt;=10,2,SUM(IF(VALUE(U91)&gt;=10,1,0),IF(VALUE(V91)&gt;=10,1,0)))</f>
        <v>1</v>
      </c>
      <c r="U91" s="8" t="s">
        <v>43</v>
      </c>
      <c r="V91" s="8" t="s">
        <v>53</v>
      </c>
      <c r="W91" s="10">
        <f>((E91*18)+(K91*2)+(N91*8)+(S91*2))/30</f>
        <v>9.904666666666666</v>
      </c>
      <c r="X91" s="46">
        <f>IF(W91&gt;=10,30,F91+L91+O91+T91)</f>
        <v>19</v>
      </c>
      <c r="Y91" s="9" t="s">
        <v>401</v>
      </c>
      <c r="Z91" s="45">
        <f>IF(VALUE(Y91)&gt;=10,18,SUM(IF(VALUE(AA91)&gt;=10,4,0),IF(VALUE(AB91)&gt;=10,4,0),IF(VALUE(AC91)&gt;=10,5,0),IF(VALUE(AD91)&gt;=10,5,0)))</f>
        <v>18</v>
      </c>
      <c r="AA91" s="8" t="s">
        <v>376</v>
      </c>
      <c r="AB91" s="8" t="s">
        <v>71</v>
      </c>
      <c r="AC91" s="8" t="s">
        <v>59</v>
      </c>
      <c r="AD91" s="8" t="s">
        <v>39</v>
      </c>
      <c r="AE91" s="9" t="s">
        <v>39</v>
      </c>
      <c r="AF91" s="45">
        <f>IF(VALUE(AE91)&gt;=10,2,0)</f>
        <v>2</v>
      </c>
      <c r="AG91" s="8" t="s">
        <v>39</v>
      </c>
      <c r="AH91" s="9" t="s">
        <v>96</v>
      </c>
      <c r="AI91" s="45">
        <f>IF(VALUE(AH91)&gt;=10,8,SUM(IF(VALUE(AJ91)&gt;=10,3,0),IF(VALUE(AK91)&gt;=10,2,0),IF(VALUE(AL91)&gt;=10,3,0)))</f>
        <v>3</v>
      </c>
      <c r="AJ91" s="8" t="s">
        <v>98</v>
      </c>
      <c r="AK91" s="8" t="s">
        <v>98</v>
      </c>
      <c r="AL91" s="8" t="s">
        <v>39</v>
      </c>
      <c r="AM91" s="9" t="s">
        <v>89</v>
      </c>
      <c r="AN91" s="45">
        <f>IF(VALUE(AM91)&gt;=10,2,SUM(IF(VALUE(AO91)&gt;=10,1,0),IF(VALUE(AP91)&gt;=10,1,0)))</f>
        <v>1</v>
      </c>
      <c r="AO91" s="8" t="s">
        <v>76</v>
      </c>
      <c r="AP91" s="8" t="s">
        <v>97</v>
      </c>
      <c r="AQ91" s="10">
        <f>((Y91*18)+(AE91*2)+(AH91*8)+(AM91*2))/30</f>
        <v>9.670666666666667</v>
      </c>
      <c r="AR91" s="46">
        <f>IF(AQ91&gt;=10,30,Z91+AF91+AI91+AN91)</f>
        <v>24</v>
      </c>
      <c r="AS91" s="11">
        <f>(AQ91+W91)/2</f>
        <v>9.787666666666667</v>
      </c>
      <c r="AT91" s="47">
        <f>IF(AS91&gt;=9.99,60,AR91+X91)</f>
        <v>43</v>
      </c>
      <c r="AU91" s="43" t="str">
        <f>IF(AS91&gt;=9.99,"Admis","Ajourné")</f>
        <v>Ajourné</v>
      </c>
      <c r="AV91" s="18"/>
      <c r="AW91" s="18"/>
      <c r="AX91" s="18"/>
    </row>
    <row r="92" spans="1:50" ht="15">
      <c r="A92" s="8">
        <v>84</v>
      </c>
      <c r="B92" s="8" t="s">
        <v>601</v>
      </c>
      <c r="C92" s="8" t="s">
        <v>600</v>
      </c>
      <c r="D92" s="8" t="s">
        <v>602</v>
      </c>
      <c r="E92" s="9" t="s">
        <v>144</v>
      </c>
      <c r="F92" s="45">
        <f>IF(VALUE(E92)&gt;=10,18,SUM(IF(VALUE(G92)&gt;=10,4,0),IF(VALUE(H92)&gt;=10,4,0),IF(VALUE(I92)&gt;=10,5,0),IF(VALUE(J92)&gt;=10,5,0)))</f>
        <v>0</v>
      </c>
      <c r="G92" s="8" t="s">
        <v>144</v>
      </c>
      <c r="H92" s="8" t="s">
        <v>144</v>
      </c>
      <c r="I92" s="8" t="s">
        <v>144</v>
      </c>
      <c r="J92" s="8" t="s">
        <v>144</v>
      </c>
      <c r="K92" s="9" t="s">
        <v>39</v>
      </c>
      <c r="L92" s="45">
        <f>IF(VALUE(K92)&gt;=10,2,0)</f>
        <v>2</v>
      </c>
      <c r="M92" s="8" t="s">
        <v>39</v>
      </c>
      <c r="N92" s="9" t="s">
        <v>138</v>
      </c>
      <c r="O92" s="45">
        <f>IF(VALUE(N92)&gt;=10,8,SUM(IF(VALUE(P92)&gt;=10,3,0),IF(VALUE(Q92)&gt;=10,2,0),IF(VALUE(R92)&gt;=10,3,0)))</f>
        <v>3</v>
      </c>
      <c r="P92" s="8" t="s">
        <v>39</v>
      </c>
      <c r="Q92" s="8" t="s">
        <v>144</v>
      </c>
      <c r="R92" s="8" t="s">
        <v>240</v>
      </c>
      <c r="S92" s="9" t="s">
        <v>39</v>
      </c>
      <c r="T92" s="45">
        <f>IF(VALUE(S92)&gt;=10,2,SUM(IF(VALUE(U92)&gt;=10,1,0),IF(VALUE(V92)&gt;=10,1,0)))</f>
        <v>2</v>
      </c>
      <c r="U92" s="8" t="s">
        <v>39</v>
      </c>
      <c r="V92" s="8" t="s">
        <v>39</v>
      </c>
      <c r="W92" s="10">
        <f>((E92*18)+(K92*2)+(N92*8)+(S92*2))/30</f>
        <v>2.533333333333333</v>
      </c>
      <c r="X92" s="46">
        <f>IF(W92&gt;=10,30,F92+L92+O92+T92)</f>
        <v>7</v>
      </c>
      <c r="Y92" s="9" t="s">
        <v>603</v>
      </c>
      <c r="Z92" s="45">
        <f>IF(VALUE(Y92)&gt;=10,18,SUM(IF(VALUE(AA92)&gt;=10,4,0),IF(VALUE(AB92)&gt;=10,4,0),IF(VALUE(AC92)&gt;=10,5,0),IF(VALUE(AD92)&gt;=10,5,0)))</f>
        <v>4</v>
      </c>
      <c r="AA92" s="8" t="s">
        <v>59</v>
      </c>
      <c r="AB92" s="8" t="s">
        <v>144</v>
      </c>
      <c r="AC92" s="8" t="s">
        <v>144</v>
      </c>
      <c r="AD92" s="8" t="s">
        <v>144</v>
      </c>
      <c r="AE92" s="9" t="s">
        <v>59</v>
      </c>
      <c r="AF92" s="45">
        <f>IF(VALUE(AE92)&gt;=10,2,0)</f>
        <v>2</v>
      </c>
      <c r="AG92" s="8" t="s">
        <v>59</v>
      </c>
      <c r="AH92" s="9" t="s">
        <v>604</v>
      </c>
      <c r="AI92" s="45">
        <f>IF(VALUE(AH92)&gt;=10,8,SUM(IF(VALUE(AJ92)&gt;=10,3,0),IF(VALUE(AK92)&gt;=10,2,0),IF(VALUE(AL92)&gt;=10,3,0)))</f>
        <v>2</v>
      </c>
      <c r="AJ92" s="8" t="s">
        <v>144</v>
      </c>
      <c r="AK92" s="8" t="s">
        <v>128</v>
      </c>
      <c r="AL92" s="8" t="s">
        <v>144</v>
      </c>
      <c r="AM92" s="9" t="s">
        <v>144</v>
      </c>
      <c r="AN92" s="45">
        <f>IF(VALUE(AM92)&gt;=10,2,SUM(IF(VALUE(AO92)&gt;=10,1,0),IF(VALUE(AP92)&gt;=10,1,0)))</f>
        <v>0</v>
      </c>
      <c r="AO92" s="8" t="s">
        <v>144</v>
      </c>
      <c r="AP92" s="8" t="s">
        <v>144</v>
      </c>
      <c r="AQ92" s="10">
        <f>((Y92*18)+(AE92*2)+(AH92*8)+(AM92*2))/30</f>
        <v>3.3306666666666667</v>
      </c>
      <c r="AR92" s="46">
        <f>IF(AQ92&gt;=10,30,Z92+AF92+AI92+AN92)</f>
        <v>8</v>
      </c>
      <c r="AS92" s="11">
        <f>(AQ92+W92)/2</f>
        <v>2.932</v>
      </c>
      <c r="AT92" s="47">
        <f>IF(AS92&gt;=9.99,60,AR92+X92)</f>
        <v>15</v>
      </c>
      <c r="AU92" s="43" t="str">
        <f>IF(AS92&gt;=9.99,"Admis","Ajourné")</f>
        <v>Ajourné</v>
      </c>
      <c r="AV92" s="18"/>
      <c r="AW92" s="18"/>
      <c r="AX92" s="18"/>
    </row>
    <row r="93" spans="1:50" ht="15">
      <c r="A93" s="8">
        <v>85</v>
      </c>
      <c r="B93" s="8" t="s">
        <v>605</v>
      </c>
      <c r="C93" s="8" t="s">
        <v>606</v>
      </c>
      <c r="D93" s="8" t="s">
        <v>607</v>
      </c>
      <c r="E93" s="9" t="s">
        <v>608</v>
      </c>
      <c r="F93" s="45">
        <f>IF(VALUE(E93)&gt;=10,18,SUM(IF(VALUE(G93)&gt;=10,4,0),IF(VALUE(H93)&gt;=10,4,0),IF(VALUE(I93)&gt;=10,5,0),IF(VALUE(J93)&gt;=10,5,0)))</f>
        <v>0</v>
      </c>
      <c r="G93" s="8" t="s">
        <v>609</v>
      </c>
      <c r="H93" s="8" t="s">
        <v>81</v>
      </c>
      <c r="I93" s="8" t="s">
        <v>153</v>
      </c>
      <c r="J93" s="8" t="s">
        <v>610</v>
      </c>
      <c r="K93" s="9" t="s">
        <v>59</v>
      </c>
      <c r="L93" s="45">
        <f>IF(VALUE(K93)&gt;=10,2,0)</f>
        <v>2</v>
      </c>
      <c r="M93" s="8" t="s">
        <v>59</v>
      </c>
      <c r="N93" s="9" t="s">
        <v>456</v>
      </c>
      <c r="O93" s="45">
        <f>IF(VALUE(N93)&gt;=10,8,SUM(IF(VALUE(P93)&gt;=10,3,0),IF(VALUE(Q93)&gt;=10,2,0),IF(VALUE(R93)&gt;=10,3,0)))</f>
        <v>0</v>
      </c>
      <c r="P93" s="8" t="s">
        <v>144</v>
      </c>
      <c r="Q93" s="8" t="s">
        <v>53</v>
      </c>
      <c r="R93" s="8" t="s">
        <v>53</v>
      </c>
      <c r="S93" s="9" t="s">
        <v>161</v>
      </c>
      <c r="T93" s="45">
        <f>IF(VALUE(S93)&gt;=10,2,SUM(IF(VALUE(U93)&gt;=10,1,0),IF(VALUE(V93)&gt;=10,1,0)))</f>
        <v>0</v>
      </c>
      <c r="U93" s="8" t="s">
        <v>50</v>
      </c>
      <c r="V93" s="8" t="s">
        <v>102</v>
      </c>
      <c r="W93" s="10">
        <f>((E93*18)+(K93*2)+(N93*8)+(S93*2))/30</f>
        <v>6.126666666666666</v>
      </c>
      <c r="X93" s="46">
        <f>IF(W93&gt;=10,30,F93+L93+O93+T93)</f>
        <v>2</v>
      </c>
      <c r="Y93" s="9" t="s">
        <v>611</v>
      </c>
      <c r="Z93" s="45">
        <f>IF(VALUE(Y93)&gt;=10,18,SUM(IF(VALUE(AA93)&gt;=10,4,0),IF(VALUE(AB93)&gt;=10,4,0),IF(VALUE(AC93)&gt;=10,5,0),IF(VALUE(AD93)&gt;=10,5,0)))</f>
        <v>0</v>
      </c>
      <c r="AA93" s="8" t="s">
        <v>144</v>
      </c>
      <c r="AB93" s="8" t="s">
        <v>53</v>
      </c>
      <c r="AC93" s="8" t="s">
        <v>144</v>
      </c>
      <c r="AD93" s="8" t="s">
        <v>144</v>
      </c>
      <c r="AE93" s="9" t="s">
        <v>144</v>
      </c>
      <c r="AF93" s="45">
        <f>IF(VALUE(AE93)&gt;=10,2,0)</f>
        <v>0</v>
      </c>
      <c r="AG93" s="8" t="s">
        <v>144</v>
      </c>
      <c r="AH93" s="9" t="s">
        <v>144</v>
      </c>
      <c r="AI93" s="45">
        <f>IF(VALUE(AH93)&gt;=10,8,SUM(IF(VALUE(AJ93)&gt;=10,3,0),IF(VALUE(AK93)&gt;=10,2,0),IF(VALUE(AL93)&gt;=10,3,0)))</f>
        <v>0</v>
      </c>
      <c r="AJ93" s="8" t="s">
        <v>144</v>
      </c>
      <c r="AK93" s="8" t="s">
        <v>144</v>
      </c>
      <c r="AL93" s="8" t="s">
        <v>144</v>
      </c>
      <c r="AM93" s="9" t="s">
        <v>144</v>
      </c>
      <c r="AN93" s="45">
        <f>IF(VALUE(AM93)&gt;=10,2,SUM(IF(VALUE(AO93)&gt;=10,1,0),IF(VALUE(AP93)&gt;=10,1,0)))</f>
        <v>0</v>
      </c>
      <c r="AO93" s="8" t="s">
        <v>144</v>
      </c>
      <c r="AP93" s="8" t="s">
        <v>144</v>
      </c>
      <c r="AQ93" s="10">
        <f>((Y93*18)+(AE93*2)+(AH93*8)+(AM93*2))/30</f>
        <v>0.936</v>
      </c>
      <c r="AR93" s="46">
        <f>IF(AQ93&gt;=10,30,Z93+AF93+AI93+AN93)</f>
        <v>0</v>
      </c>
      <c r="AS93" s="11">
        <f>(AQ93+W93)/2</f>
        <v>3.531333333333333</v>
      </c>
      <c r="AT93" s="47">
        <f>IF(AS93&gt;=9.99,60,AR93+X93)</f>
        <v>2</v>
      </c>
      <c r="AU93" s="43" t="str">
        <f>IF(AS93&gt;=9.99,"Admis","Ajourné")</f>
        <v>Ajourné</v>
      </c>
      <c r="AV93" s="18"/>
      <c r="AW93" s="18"/>
      <c r="AX93" s="18"/>
    </row>
    <row r="94" spans="1:50" ht="15">
      <c r="A94" s="8">
        <v>86</v>
      </c>
      <c r="B94" s="8" t="s">
        <v>612</v>
      </c>
      <c r="C94" s="8" t="s">
        <v>613</v>
      </c>
      <c r="D94" s="8" t="s">
        <v>614</v>
      </c>
      <c r="E94" s="9" t="s">
        <v>615</v>
      </c>
      <c r="F94" s="45">
        <f>IF(VALUE(E94)&gt;=10,18,SUM(IF(VALUE(G94)&gt;=10,4,0),IF(VALUE(H94)&gt;=10,4,0),IF(VALUE(I94)&gt;=10,5,0),IF(VALUE(J94)&gt;=10,5,0)))</f>
        <v>18</v>
      </c>
      <c r="G94" s="8" t="s">
        <v>71</v>
      </c>
      <c r="H94" s="8" t="s">
        <v>59</v>
      </c>
      <c r="I94" s="8" t="s">
        <v>43</v>
      </c>
      <c r="J94" s="8" t="s">
        <v>40</v>
      </c>
      <c r="K94" s="9" t="s">
        <v>40</v>
      </c>
      <c r="L94" s="45">
        <f>IF(VALUE(K94)&gt;=10,2,0)</f>
        <v>2</v>
      </c>
      <c r="M94" s="8" t="s">
        <v>40</v>
      </c>
      <c r="N94" s="9" t="s">
        <v>72</v>
      </c>
      <c r="O94" s="45">
        <f>IF(VALUE(N94)&gt;=10,8,SUM(IF(VALUE(P94)&gt;=10,3,0),IF(VALUE(Q94)&gt;=10,2,0),IF(VALUE(R94)&gt;=10,3,0)))</f>
        <v>8</v>
      </c>
      <c r="P94" s="8" t="s">
        <v>39</v>
      </c>
      <c r="Q94" s="8" t="s">
        <v>40</v>
      </c>
      <c r="R94" s="8" t="s">
        <v>39</v>
      </c>
      <c r="S94" s="9" t="s">
        <v>84</v>
      </c>
      <c r="T94" s="45">
        <f>IF(VALUE(S94)&gt;=10,2,SUM(IF(VALUE(U94)&gt;=10,1,0),IF(VALUE(V94)&gt;=10,1,0)))</f>
        <v>1</v>
      </c>
      <c r="U94" s="8" t="s">
        <v>53</v>
      </c>
      <c r="V94" s="8" t="s">
        <v>39</v>
      </c>
      <c r="W94" s="10">
        <f>((E94*18)+(K94*2)+(N94*8)+(S94*2))/30</f>
        <v>11.308</v>
      </c>
      <c r="X94" s="46">
        <f>IF(W94&gt;=10,30,F94+L94+O94+T94)</f>
        <v>30</v>
      </c>
      <c r="Y94" s="9" t="s">
        <v>541</v>
      </c>
      <c r="Z94" s="45">
        <f>IF(VALUE(Y94)&gt;=10,18,SUM(IF(VALUE(AA94)&gt;=10,4,0),IF(VALUE(AB94)&gt;=10,4,0),IF(VALUE(AC94)&gt;=10,5,0),IF(VALUE(AD94)&gt;=10,5,0)))</f>
        <v>13</v>
      </c>
      <c r="AA94" s="8" t="s">
        <v>49</v>
      </c>
      <c r="AB94" s="8" t="s">
        <v>39</v>
      </c>
      <c r="AC94" s="8" t="s">
        <v>43</v>
      </c>
      <c r="AD94" s="8" t="s">
        <v>616</v>
      </c>
      <c r="AE94" s="9" t="s">
        <v>43</v>
      </c>
      <c r="AF94" s="45">
        <f>IF(VALUE(AE94)&gt;=10,2,0)</f>
        <v>2</v>
      </c>
      <c r="AG94" s="8" t="s">
        <v>43</v>
      </c>
      <c r="AH94" s="9" t="s">
        <v>235</v>
      </c>
      <c r="AI94" s="45">
        <f>IF(VALUE(AH94)&gt;=10,8,SUM(IF(VALUE(AJ94)&gt;=10,3,0),IF(VALUE(AK94)&gt;=10,2,0),IF(VALUE(AL94)&gt;=10,3,0)))</f>
        <v>8</v>
      </c>
      <c r="AJ94" s="8" t="s">
        <v>59</v>
      </c>
      <c r="AK94" s="8" t="s">
        <v>43</v>
      </c>
      <c r="AL94" s="8" t="s">
        <v>82</v>
      </c>
      <c r="AM94" s="9" t="s">
        <v>313</v>
      </c>
      <c r="AN94" s="45">
        <f>IF(VALUE(AM94)&gt;=10,2,SUM(IF(VALUE(AO94)&gt;=10,1,0),IF(VALUE(AP94)&gt;=10,1,0)))</f>
        <v>1</v>
      </c>
      <c r="AO94" s="8" t="s">
        <v>168</v>
      </c>
      <c r="AP94" s="8" t="s">
        <v>98</v>
      </c>
      <c r="AQ94" s="10">
        <f>((Y94*18)+(AE94*2)+(AH94*8)+(AM94*2))/30</f>
        <v>9.806666666666667</v>
      </c>
      <c r="AR94" s="46">
        <f>IF(AQ94&gt;=10,30,Z94+AF94+AI94+AN94)</f>
        <v>24</v>
      </c>
      <c r="AS94" s="11">
        <f>(AQ94+W94)/2</f>
        <v>10.557333333333332</v>
      </c>
      <c r="AT94" s="47">
        <f>IF(AS94&gt;=9.99,60,AR94+X94)</f>
        <v>60</v>
      </c>
      <c r="AU94" s="43" t="str">
        <f>IF(AS94&gt;=9.99,"Admis","Ajourné")</f>
        <v>Admis</v>
      </c>
      <c r="AV94" s="18"/>
      <c r="AW94" s="18"/>
      <c r="AX94" s="18"/>
    </row>
    <row r="95" spans="1:50" ht="15">
      <c r="A95" s="8">
        <v>87</v>
      </c>
      <c r="B95" s="8" t="s">
        <v>617</v>
      </c>
      <c r="C95" s="8" t="s">
        <v>618</v>
      </c>
      <c r="D95" s="8" t="s">
        <v>619</v>
      </c>
      <c r="E95" s="9" t="s">
        <v>535</v>
      </c>
      <c r="F95" s="45">
        <f>IF(VALUE(E95)&gt;=10,18,SUM(IF(VALUE(G95)&gt;=10,4,0),IF(VALUE(H95)&gt;=10,4,0),IF(VALUE(I95)&gt;=10,5,0),IF(VALUE(J95)&gt;=10,5,0)))</f>
        <v>18</v>
      </c>
      <c r="G95" s="8" t="s">
        <v>36</v>
      </c>
      <c r="H95" s="8" t="s">
        <v>63</v>
      </c>
      <c r="I95" s="8" t="s">
        <v>43</v>
      </c>
      <c r="J95" s="8" t="s">
        <v>63</v>
      </c>
      <c r="K95" s="9" t="s">
        <v>43</v>
      </c>
      <c r="L95" s="45">
        <f>IF(VALUE(K95)&gt;=10,2,0)</f>
        <v>2</v>
      </c>
      <c r="M95" s="8" t="s">
        <v>43</v>
      </c>
      <c r="N95" s="9" t="s">
        <v>76</v>
      </c>
      <c r="O95" s="45">
        <f>IF(VALUE(N95)&gt;=10,8,SUM(IF(VALUE(P95)&gt;=10,3,0),IF(VALUE(Q95)&gt;=10,2,0),IF(VALUE(R95)&gt;=10,3,0)))</f>
        <v>8</v>
      </c>
      <c r="P95" s="8" t="s">
        <v>60</v>
      </c>
      <c r="Q95" s="8" t="s">
        <v>128</v>
      </c>
      <c r="R95" s="8" t="s">
        <v>53</v>
      </c>
      <c r="S95" s="9" t="s">
        <v>59</v>
      </c>
      <c r="T95" s="45">
        <f>IF(VALUE(S95)&gt;=10,2,SUM(IF(VALUE(U95)&gt;=10,1,0),IF(VALUE(V95)&gt;=10,1,0)))</f>
        <v>2</v>
      </c>
      <c r="U95" s="8" t="s">
        <v>39</v>
      </c>
      <c r="V95" s="8" t="s">
        <v>43</v>
      </c>
      <c r="W95" s="10">
        <f>((E95*18)+(K95*2)+(N95*8)+(S95*2))/30</f>
        <v>11.358666666666666</v>
      </c>
      <c r="X95" s="46">
        <f>IF(W95&gt;=10,30,F95+L95+O95+T95)</f>
        <v>30</v>
      </c>
      <c r="Y95" s="9" t="s">
        <v>307</v>
      </c>
      <c r="Z95" s="45">
        <f>IF(VALUE(Y95)&gt;=10,18,SUM(IF(VALUE(AA95)&gt;=10,4,0),IF(VALUE(AB95)&gt;=10,4,0),IF(VALUE(AC95)&gt;=10,5,0),IF(VALUE(AD95)&gt;=10,5,0)))</f>
        <v>9</v>
      </c>
      <c r="AA95" s="8" t="s">
        <v>58</v>
      </c>
      <c r="AB95" s="8" t="s">
        <v>48</v>
      </c>
      <c r="AC95" s="8" t="s">
        <v>97</v>
      </c>
      <c r="AD95" s="8" t="s">
        <v>59</v>
      </c>
      <c r="AE95" s="9" t="s">
        <v>98</v>
      </c>
      <c r="AF95" s="45">
        <f>IF(VALUE(AE95)&gt;=10,2,0)</f>
        <v>0</v>
      </c>
      <c r="AG95" s="8" t="s">
        <v>98</v>
      </c>
      <c r="AH95" s="9" t="s">
        <v>38</v>
      </c>
      <c r="AI95" s="45">
        <f>IF(VALUE(AH95)&gt;=10,8,SUM(IF(VALUE(AJ95)&gt;=10,3,0),IF(VALUE(AK95)&gt;=10,2,0),IF(VALUE(AL95)&gt;=10,3,0)))</f>
        <v>8</v>
      </c>
      <c r="AJ95" s="8" t="s">
        <v>60</v>
      </c>
      <c r="AK95" s="8" t="s">
        <v>38</v>
      </c>
      <c r="AL95" s="8" t="s">
        <v>97</v>
      </c>
      <c r="AM95" s="9" t="s">
        <v>41</v>
      </c>
      <c r="AN95" s="45">
        <f>IF(VALUE(AM95)&gt;=10,2,SUM(IF(VALUE(AO95)&gt;=10,1,0),IF(VALUE(AP95)&gt;=10,1,0)))</f>
        <v>2</v>
      </c>
      <c r="AO95" s="8" t="s">
        <v>43</v>
      </c>
      <c r="AP95" s="8" t="s">
        <v>64</v>
      </c>
      <c r="AQ95" s="10">
        <f>((Y95*18)+(AE95*2)+(AH95*8)+(AM95*2))/30</f>
        <v>9.547333333333333</v>
      </c>
      <c r="AR95" s="46">
        <f>IF(AQ95&gt;=10,30,Z95+AF95+AI95+AN95)</f>
        <v>19</v>
      </c>
      <c r="AS95" s="11">
        <f>(AQ95+W95)/2</f>
        <v>10.453</v>
      </c>
      <c r="AT95" s="47">
        <f>IF(AS95&gt;=9.99,60,AR95+X95)</f>
        <v>60</v>
      </c>
      <c r="AU95" s="43" t="str">
        <f>IF(AS95&gt;=9.99,"Admis","Ajourné")</f>
        <v>Admis</v>
      </c>
      <c r="AV95" s="18"/>
      <c r="AW95" s="18"/>
      <c r="AX95" s="18"/>
    </row>
    <row r="96" spans="1:50" ht="15">
      <c r="A96" s="8">
        <v>88</v>
      </c>
      <c r="B96" s="8" t="s">
        <v>620</v>
      </c>
      <c r="C96" s="8" t="s">
        <v>621</v>
      </c>
      <c r="D96" s="8" t="s">
        <v>453</v>
      </c>
      <c r="E96" s="9" t="s">
        <v>215</v>
      </c>
      <c r="F96" s="45">
        <f>IF(VALUE(E96)&gt;=10,18,SUM(IF(VALUE(G96)&gt;=10,4,0),IF(VALUE(H96)&gt;=10,4,0),IF(VALUE(I96)&gt;=10,5,0),IF(VALUE(J96)&gt;=10,5,0)))</f>
        <v>4</v>
      </c>
      <c r="G96" s="8" t="s">
        <v>144</v>
      </c>
      <c r="H96" s="8" t="s">
        <v>56</v>
      </c>
      <c r="I96" s="8" t="s">
        <v>98</v>
      </c>
      <c r="J96" s="8" t="s">
        <v>121</v>
      </c>
      <c r="K96" s="9" t="s">
        <v>39</v>
      </c>
      <c r="L96" s="45">
        <f>IF(VALUE(K96)&gt;=10,2,0)</f>
        <v>2</v>
      </c>
      <c r="M96" s="8" t="s">
        <v>39</v>
      </c>
      <c r="N96" s="9" t="s">
        <v>585</v>
      </c>
      <c r="O96" s="45">
        <f>IF(VALUE(N96)&gt;=10,8,SUM(IF(VALUE(P96)&gt;=10,3,0),IF(VALUE(Q96)&gt;=10,2,0),IF(VALUE(R96)&gt;=10,3,0)))</f>
        <v>5</v>
      </c>
      <c r="P96" s="8" t="s">
        <v>39</v>
      </c>
      <c r="Q96" s="8" t="s">
        <v>39</v>
      </c>
      <c r="R96" s="8" t="s">
        <v>241</v>
      </c>
      <c r="S96" s="9" t="s">
        <v>43</v>
      </c>
      <c r="T96" s="45">
        <f>IF(VALUE(S96)&gt;=10,2,SUM(IF(VALUE(U96)&gt;=10,1,0),IF(VALUE(V96)&gt;=10,1,0)))</f>
        <v>2</v>
      </c>
      <c r="U96" s="8" t="s">
        <v>82</v>
      </c>
      <c r="V96" s="8" t="s">
        <v>39</v>
      </c>
      <c r="W96" s="10">
        <f>((E96*18)+(K96*2)+(N96*8)+(S96*2))/30</f>
        <v>7.748666666666667</v>
      </c>
      <c r="X96" s="46">
        <f>IF(W96&gt;=10,30,F96+L96+O96+T96)</f>
        <v>13</v>
      </c>
      <c r="Y96" s="9" t="s">
        <v>80</v>
      </c>
      <c r="Z96" s="45">
        <f>IF(VALUE(Y96)&gt;=10,18,SUM(IF(VALUE(AA96)&gt;=10,4,0),IF(VALUE(AB96)&gt;=10,4,0),IF(VALUE(AC96)&gt;=10,5,0),IF(VALUE(AD96)&gt;=10,5,0)))</f>
        <v>5</v>
      </c>
      <c r="AA96" s="8" t="s">
        <v>244</v>
      </c>
      <c r="AB96" s="8" t="s">
        <v>81</v>
      </c>
      <c r="AC96" s="8" t="s">
        <v>71</v>
      </c>
      <c r="AD96" s="8" t="s">
        <v>244</v>
      </c>
      <c r="AE96" s="9" t="s">
        <v>39</v>
      </c>
      <c r="AF96" s="45">
        <f>IF(VALUE(AE96)&gt;=10,2,0)</f>
        <v>2</v>
      </c>
      <c r="AG96" s="8" t="s">
        <v>39</v>
      </c>
      <c r="AH96" s="9" t="s">
        <v>177</v>
      </c>
      <c r="AI96" s="45">
        <f>IF(VALUE(AH96)&gt;=10,8,SUM(IF(VALUE(AJ96)&gt;=10,3,0),IF(VALUE(AK96)&gt;=10,2,0),IF(VALUE(AL96)&gt;=10,3,0)))</f>
        <v>5</v>
      </c>
      <c r="AJ96" s="8" t="s">
        <v>153</v>
      </c>
      <c r="AK96" s="8" t="s">
        <v>39</v>
      </c>
      <c r="AL96" s="8" t="s">
        <v>39</v>
      </c>
      <c r="AM96" s="9" t="s">
        <v>104</v>
      </c>
      <c r="AN96" s="45">
        <f>IF(VALUE(AM96)&gt;=10,2,SUM(IF(VALUE(AO96)&gt;=10,1,0),IF(VALUE(AP96)&gt;=10,1,0)))</f>
        <v>2</v>
      </c>
      <c r="AO96" s="8" t="s">
        <v>128</v>
      </c>
      <c r="AP96" s="8" t="s">
        <v>161</v>
      </c>
      <c r="AQ96" s="10">
        <f>((Y96*18)+(AE96*2)+(AH96*8)+(AM96*2))/30</f>
        <v>8.751333333333333</v>
      </c>
      <c r="AR96" s="46">
        <f>IF(AQ96&gt;=10,30,Z96+AF96+AI96+AN96)</f>
        <v>14</v>
      </c>
      <c r="AS96" s="11">
        <f>(AQ96+W96)/2</f>
        <v>8.25</v>
      </c>
      <c r="AT96" s="47">
        <f>IF(AS96&gt;=9.99,60,AR96+X96)</f>
        <v>27</v>
      </c>
      <c r="AU96" s="43" t="str">
        <f>IF(AS96&gt;=9.99,"Admis","Ajourné")</f>
        <v>Ajourné</v>
      </c>
      <c r="AV96" s="18"/>
      <c r="AW96" s="18"/>
      <c r="AX96" s="18"/>
    </row>
    <row r="97" spans="1:50" ht="15">
      <c r="A97" s="8">
        <v>89</v>
      </c>
      <c r="B97" s="8" t="s">
        <v>622</v>
      </c>
      <c r="C97" s="8" t="s">
        <v>623</v>
      </c>
      <c r="D97" s="8" t="s">
        <v>624</v>
      </c>
      <c r="E97" s="9" t="s">
        <v>265</v>
      </c>
      <c r="F97" s="45">
        <f>IF(VALUE(E97)&gt;=10,18,SUM(IF(VALUE(G97)&gt;=10,4,0),IF(VALUE(H97)&gt;=10,4,0),IF(VALUE(I97)&gt;=10,5,0),IF(VALUE(J97)&gt;=10,5,0)))</f>
        <v>18</v>
      </c>
      <c r="G97" s="8" t="s">
        <v>63</v>
      </c>
      <c r="H97" s="8" t="s">
        <v>37</v>
      </c>
      <c r="I97" s="8" t="s">
        <v>60</v>
      </c>
      <c r="J97" s="8" t="s">
        <v>214</v>
      </c>
      <c r="K97" s="9" t="s">
        <v>39</v>
      </c>
      <c r="L97" s="45">
        <f>IF(VALUE(K97)&gt;=10,2,0)</f>
        <v>2</v>
      </c>
      <c r="M97" s="8" t="s">
        <v>39</v>
      </c>
      <c r="N97" s="9" t="s">
        <v>307</v>
      </c>
      <c r="O97" s="45">
        <f>IF(VALUE(N97)&gt;=10,8,SUM(IF(VALUE(P97)&gt;=10,3,0),IF(VALUE(Q97)&gt;=10,2,0),IF(VALUE(R97)&gt;=10,3,0)))</f>
        <v>3</v>
      </c>
      <c r="P97" s="8" t="s">
        <v>98</v>
      </c>
      <c r="Q97" s="8" t="s">
        <v>153</v>
      </c>
      <c r="R97" s="8" t="s">
        <v>76</v>
      </c>
      <c r="S97" s="9" t="s">
        <v>84</v>
      </c>
      <c r="T97" s="45">
        <f>IF(VALUE(S97)&gt;=10,2,SUM(IF(VALUE(U97)&gt;=10,1,0),IF(VALUE(V97)&gt;=10,1,0)))</f>
        <v>1</v>
      </c>
      <c r="U97" s="8" t="s">
        <v>97</v>
      </c>
      <c r="V97" s="8" t="s">
        <v>59</v>
      </c>
      <c r="W97" s="10">
        <f>((E97*18)+(K97*2)+(N97*8)+(S97*2))/30</f>
        <v>10.481333333333334</v>
      </c>
      <c r="X97" s="46">
        <f>IF(W97&gt;=10,30,F97+L97+O97+T97)</f>
        <v>30</v>
      </c>
      <c r="Y97" s="9" t="s">
        <v>625</v>
      </c>
      <c r="Z97" s="45">
        <f>IF(VALUE(Y97)&gt;=10,18,SUM(IF(VALUE(AA97)&gt;=10,4,0),IF(VALUE(AB97)&gt;=10,4,0),IF(VALUE(AC97)&gt;=10,5,0),IF(VALUE(AD97)&gt;=10,5,0)))</f>
        <v>4</v>
      </c>
      <c r="AA97" s="8" t="s">
        <v>38</v>
      </c>
      <c r="AB97" s="8" t="s">
        <v>81</v>
      </c>
      <c r="AC97" s="8" t="s">
        <v>53</v>
      </c>
      <c r="AD97" s="8" t="s">
        <v>84</v>
      </c>
      <c r="AE97" s="9" t="s">
        <v>97</v>
      </c>
      <c r="AF97" s="45">
        <f>IF(VALUE(AE97)&gt;=10,2,0)</f>
        <v>0</v>
      </c>
      <c r="AG97" s="8" t="s">
        <v>97</v>
      </c>
      <c r="AH97" s="9" t="s">
        <v>422</v>
      </c>
      <c r="AI97" s="45">
        <f>IF(VALUE(AH97)&gt;=10,8,SUM(IF(VALUE(AJ97)&gt;=10,3,0),IF(VALUE(AK97)&gt;=10,2,0),IF(VALUE(AL97)&gt;=10,3,0)))</f>
        <v>2</v>
      </c>
      <c r="AJ97" s="8" t="s">
        <v>97</v>
      </c>
      <c r="AK97" s="8" t="s">
        <v>113</v>
      </c>
      <c r="AL97" s="8" t="s">
        <v>102</v>
      </c>
      <c r="AM97" s="9" t="s">
        <v>481</v>
      </c>
      <c r="AN97" s="45">
        <f>IF(VALUE(AM97)&gt;=10,2,SUM(IF(VALUE(AO97)&gt;=10,1,0),IF(VALUE(AP97)&gt;=10,1,0)))</f>
        <v>1</v>
      </c>
      <c r="AO97" s="8" t="s">
        <v>61</v>
      </c>
      <c r="AP97" s="8" t="s">
        <v>161</v>
      </c>
      <c r="AQ97" s="10">
        <f>((Y97*18)+(AE97*2)+(AH97*8)+(AM97*2))/30</f>
        <v>8.254</v>
      </c>
      <c r="AR97" s="46">
        <f>IF(AQ97&gt;=10,30,Z97+AF97+AI97+AN97)</f>
        <v>7</v>
      </c>
      <c r="AS97" s="11">
        <f>(AQ97+W97)/2</f>
        <v>9.367666666666667</v>
      </c>
      <c r="AT97" s="47">
        <f>IF(AS97&gt;=9.99,60,AR97+X97)</f>
        <v>37</v>
      </c>
      <c r="AU97" s="43" t="str">
        <f>IF(AS97&gt;=9.99,"Admis","Ajourné")</f>
        <v>Ajourné</v>
      </c>
      <c r="AV97" s="18"/>
      <c r="AW97" s="18"/>
      <c r="AX97" s="18"/>
    </row>
    <row r="98" spans="1:50" ht="15">
      <c r="A98" s="8">
        <v>90</v>
      </c>
      <c r="B98" s="8" t="s">
        <v>628</v>
      </c>
      <c r="C98" s="8" t="s">
        <v>629</v>
      </c>
      <c r="D98" s="8" t="s">
        <v>226</v>
      </c>
      <c r="E98" s="9" t="s">
        <v>144</v>
      </c>
      <c r="F98" s="45">
        <f>IF(VALUE(E98)&gt;=10,18,SUM(IF(VALUE(G98)&gt;=10,4,0),IF(VALUE(H98)&gt;=10,4,0),IF(VALUE(I98)&gt;=10,5,0),IF(VALUE(J98)&gt;=10,5,0)))</f>
        <v>0</v>
      </c>
      <c r="G98" s="8" t="s">
        <v>144</v>
      </c>
      <c r="H98" s="8" t="s">
        <v>144</v>
      </c>
      <c r="I98" s="8" t="s">
        <v>144</v>
      </c>
      <c r="J98" s="8" t="s">
        <v>144</v>
      </c>
      <c r="K98" s="9" t="s">
        <v>56</v>
      </c>
      <c r="L98" s="45">
        <f>IF(VALUE(K98)&gt;=10,2,0)</f>
        <v>2</v>
      </c>
      <c r="M98" s="8" t="s">
        <v>56</v>
      </c>
      <c r="N98" s="9" t="s">
        <v>45</v>
      </c>
      <c r="O98" s="45">
        <f>IF(VALUE(N98)&gt;=10,8,SUM(IF(VALUE(P98)&gt;=10,3,0),IF(VALUE(Q98)&gt;=10,2,0),IF(VALUE(R98)&gt;=10,3,0)))</f>
        <v>5</v>
      </c>
      <c r="P98" s="8" t="s">
        <v>43</v>
      </c>
      <c r="Q98" s="8" t="s">
        <v>43</v>
      </c>
      <c r="R98" s="8" t="s">
        <v>144</v>
      </c>
      <c r="S98" s="9" t="s">
        <v>97</v>
      </c>
      <c r="T98" s="45">
        <f>IF(VALUE(S98)&gt;=10,2,SUM(IF(VALUE(U98)&gt;=10,1,0),IF(VALUE(V98)&gt;=10,1,0)))</f>
        <v>1</v>
      </c>
      <c r="U98" s="8" t="s">
        <v>43</v>
      </c>
      <c r="V98" s="8" t="s">
        <v>144</v>
      </c>
      <c r="W98" s="10">
        <f>((E98*18)+(K98*2)+(N98*8)+(S98*2))/30</f>
        <v>3.1666666666666665</v>
      </c>
      <c r="X98" s="46">
        <f>IF(W98&gt;=10,30,F98+L98+O98+T98)</f>
        <v>8</v>
      </c>
      <c r="Y98" s="9" t="s">
        <v>144</v>
      </c>
      <c r="Z98" s="45">
        <f>IF(VALUE(Y98)&gt;=10,18,SUM(IF(VALUE(AA98)&gt;=10,4,0),IF(VALUE(AB98)&gt;=10,4,0),IF(VALUE(AC98)&gt;=10,5,0),IF(VALUE(AD98)&gt;=10,5,0)))</f>
        <v>0</v>
      </c>
      <c r="AA98" s="8" t="s">
        <v>144</v>
      </c>
      <c r="AB98" s="8" t="s">
        <v>144</v>
      </c>
      <c r="AC98" s="8" t="s">
        <v>144</v>
      </c>
      <c r="AD98" s="8" t="s">
        <v>144</v>
      </c>
      <c r="AE98" s="9" t="s">
        <v>144</v>
      </c>
      <c r="AF98" s="45">
        <f>IF(VALUE(AE98)&gt;=10,2,0)</f>
        <v>0</v>
      </c>
      <c r="AG98" s="8" t="s">
        <v>144</v>
      </c>
      <c r="AH98" s="9" t="s">
        <v>630</v>
      </c>
      <c r="AI98" s="45">
        <f>IF(VALUE(AH98)&gt;=10,8,SUM(IF(VALUE(AJ98)&gt;=10,3,0),IF(VALUE(AK98)&gt;=10,2,0),IF(VALUE(AL98)&gt;=10,3,0)))</f>
        <v>2</v>
      </c>
      <c r="AJ98" s="8" t="s">
        <v>144</v>
      </c>
      <c r="AK98" s="8" t="s">
        <v>38</v>
      </c>
      <c r="AL98" s="8" t="s">
        <v>144</v>
      </c>
      <c r="AM98" s="9" t="s">
        <v>97</v>
      </c>
      <c r="AN98" s="45">
        <f>IF(VALUE(AM98)&gt;=10,2,SUM(IF(VALUE(AO98)&gt;=10,1,0),IF(VALUE(AP98)&gt;=10,1,0)))</f>
        <v>1</v>
      </c>
      <c r="AO98" s="8" t="s">
        <v>43</v>
      </c>
      <c r="AP98" s="8" t="s">
        <v>144</v>
      </c>
      <c r="AQ98" s="10">
        <f>((Y98*18)+(AE98*2)+(AH98*8)+(AM98*2))/30</f>
        <v>1.0986666666666667</v>
      </c>
      <c r="AR98" s="46">
        <f>IF(AQ98&gt;=10,30,Z98+AF98+AI98+AN98)</f>
        <v>3</v>
      </c>
      <c r="AS98" s="11">
        <f>(AQ98+W98)/2</f>
        <v>2.1326666666666667</v>
      </c>
      <c r="AT98" s="47">
        <f>IF(AS98&gt;=9.99,60,AR98+X98)</f>
        <v>11</v>
      </c>
      <c r="AU98" s="43" t="str">
        <f>IF(AS98&gt;=9.99,"Admis","Ajourné")</f>
        <v>Ajourné</v>
      </c>
      <c r="AV98" s="18"/>
      <c r="AW98" s="18"/>
      <c r="AX98" s="18"/>
    </row>
    <row r="99" spans="1:50" ht="15">
      <c r="A99" s="8">
        <v>91</v>
      </c>
      <c r="B99" s="8" t="s">
        <v>631</v>
      </c>
      <c r="C99" s="8" t="s">
        <v>632</v>
      </c>
      <c r="D99" s="8" t="s">
        <v>633</v>
      </c>
      <c r="E99" s="9" t="s">
        <v>121</v>
      </c>
      <c r="F99" s="45">
        <f>IF(VALUE(E99)&gt;=10,18,SUM(IF(VALUE(G99)&gt;=10,4,0),IF(VALUE(H99)&gt;=10,4,0),IF(VALUE(I99)&gt;=10,5,0),IF(VALUE(J99)&gt;=10,5,0)))</f>
        <v>13</v>
      </c>
      <c r="G99" s="8" t="s">
        <v>71</v>
      </c>
      <c r="H99" s="8" t="s">
        <v>71</v>
      </c>
      <c r="I99" s="8" t="s">
        <v>138</v>
      </c>
      <c r="J99" s="8" t="s">
        <v>214</v>
      </c>
      <c r="K99" s="9" t="s">
        <v>82</v>
      </c>
      <c r="L99" s="45">
        <f>IF(VALUE(K99)&gt;=10,2,0)</f>
        <v>2</v>
      </c>
      <c r="M99" s="8" t="s">
        <v>82</v>
      </c>
      <c r="N99" s="9" t="s">
        <v>103</v>
      </c>
      <c r="O99" s="45">
        <f>IF(VALUE(N99)&gt;=10,8,SUM(IF(VALUE(P99)&gt;=10,3,0),IF(VALUE(Q99)&gt;=10,2,0),IF(VALUE(R99)&gt;=10,3,0)))</f>
        <v>8</v>
      </c>
      <c r="P99" s="8" t="s">
        <v>39</v>
      </c>
      <c r="Q99" s="8" t="s">
        <v>128</v>
      </c>
      <c r="R99" s="8" t="s">
        <v>50</v>
      </c>
      <c r="S99" s="9" t="s">
        <v>86</v>
      </c>
      <c r="T99" s="45">
        <f>IF(VALUE(S99)&gt;=10,2,SUM(IF(VALUE(U99)&gt;=10,1,0),IF(VALUE(V99)&gt;=10,1,0)))</f>
        <v>1</v>
      </c>
      <c r="U99" s="8" t="s">
        <v>39</v>
      </c>
      <c r="V99" s="8" t="s">
        <v>50</v>
      </c>
      <c r="W99" s="10">
        <f>((E99*18)+(K99*2)+(N99*8)+(S99*2))/30</f>
        <v>9.803333333333335</v>
      </c>
      <c r="X99" s="46">
        <f>IF(W99&gt;=10,30,F99+L99+O99+T99)</f>
        <v>24</v>
      </c>
      <c r="Y99" s="9" t="s">
        <v>634</v>
      </c>
      <c r="Z99" s="45">
        <f>IF(VALUE(Y99)&gt;=10,18,SUM(IF(VALUE(AA99)&gt;=10,4,0),IF(VALUE(AB99)&gt;=10,4,0),IF(VALUE(AC99)&gt;=10,5,0),IF(VALUE(AD99)&gt;=10,5,0)))</f>
        <v>5</v>
      </c>
      <c r="AA99" s="8" t="s">
        <v>37</v>
      </c>
      <c r="AB99" s="8" t="s">
        <v>36</v>
      </c>
      <c r="AC99" s="8" t="s">
        <v>39</v>
      </c>
      <c r="AD99" s="8" t="s">
        <v>251</v>
      </c>
      <c r="AE99" s="9" t="s">
        <v>43</v>
      </c>
      <c r="AF99" s="45">
        <f>IF(VALUE(AE99)&gt;=10,2,0)</f>
        <v>2</v>
      </c>
      <c r="AG99" s="8" t="s">
        <v>43</v>
      </c>
      <c r="AH99" s="9" t="s">
        <v>51</v>
      </c>
      <c r="AI99" s="45">
        <f>IF(VALUE(AH99)&gt;=10,8,SUM(IF(VALUE(AJ99)&gt;=10,3,0),IF(VALUE(AK99)&gt;=10,2,0),IF(VALUE(AL99)&gt;=10,3,0)))</f>
        <v>8</v>
      </c>
      <c r="AJ99" s="8" t="s">
        <v>59</v>
      </c>
      <c r="AK99" s="8" t="s">
        <v>43</v>
      </c>
      <c r="AL99" s="8" t="s">
        <v>39</v>
      </c>
      <c r="AM99" s="9" t="s">
        <v>43</v>
      </c>
      <c r="AN99" s="45">
        <f>IF(VALUE(AM99)&gt;=10,2,SUM(IF(VALUE(AO99)&gt;=10,1,0),IF(VALUE(AP99)&gt;=10,1,0)))</f>
        <v>2</v>
      </c>
      <c r="AO99" s="8" t="s">
        <v>82</v>
      </c>
      <c r="AP99" s="8" t="s">
        <v>39</v>
      </c>
      <c r="AQ99" s="10">
        <f>((Y99*18)+(AE99*2)+(AH99*8)+(AM99*2))/30</f>
        <v>9.811333333333332</v>
      </c>
      <c r="AR99" s="46">
        <f>IF(AQ99&gt;=10,30,Z99+AF99+AI99+AN99)</f>
        <v>17</v>
      </c>
      <c r="AS99" s="11">
        <f>(AQ99+W99)/2</f>
        <v>9.807333333333332</v>
      </c>
      <c r="AT99" s="47">
        <f>IF(AS99&gt;=9.99,60,AR99+X99)</f>
        <v>41</v>
      </c>
      <c r="AU99" s="43" t="str">
        <f>IF(AS99&gt;=9.99,"Admis","Ajourné")</f>
        <v>Ajourné</v>
      </c>
      <c r="AV99" s="18"/>
      <c r="AW99" s="18"/>
      <c r="AX99" s="18"/>
    </row>
    <row r="100" spans="1:50" ht="15">
      <c r="A100" s="8">
        <v>92</v>
      </c>
      <c r="B100" s="8" t="s">
        <v>635</v>
      </c>
      <c r="C100" s="8" t="s">
        <v>636</v>
      </c>
      <c r="D100" s="8" t="s">
        <v>637</v>
      </c>
      <c r="E100" s="9" t="s">
        <v>379</v>
      </c>
      <c r="F100" s="45">
        <f>IF(VALUE(E100)&gt;=10,18,SUM(IF(VALUE(G100)&gt;=10,4,0),IF(VALUE(H100)&gt;=10,4,0),IF(VALUE(I100)&gt;=10,5,0),IF(VALUE(J100)&gt;=10,5,0)))</f>
        <v>4</v>
      </c>
      <c r="G100" s="8" t="s">
        <v>49</v>
      </c>
      <c r="H100" s="8" t="s">
        <v>121</v>
      </c>
      <c r="I100" s="8" t="s">
        <v>53</v>
      </c>
      <c r="J100" s="8" t="s">
        <v>36</v>
      </c>
      <c r="K100" s="9" t="s">
        <v>40</v>
      </c>
      <c r="L100" s="45">
        <f>IF(VALUE(K100)&gt;=10,2,0)</f>
        <v>2</v>
      </c>
      <c r="M100" s="8" t="s">
        <v>40</v>
      </c>
      <c r="N100" s="9" t="s">
        <v>168</v>
      </c>
      <c r="O100" s="45">
        <f>IF(VALUE(N100)&gt;=10,8,SUM(IF(VALUE(P100)&gt;=10,3,0),IF(VALUE(Q100)&gt;=10,2,0),IF(VALUE(R100)&gt;=10,3,0)))</f>
        <v>8</v>
      </c>
      <c r="P100" s="8" t="s">
        <v>39</v>
      </c>
      <c r="Q100" s="8" t="s">
        <v>38</v>
      </c>
      <c r="R100" s="8" t="s">
        <v>40</v>
      </c>
      <c r="S100" s="9" t="s">
        <v>59</v>
      </c>
      <c r="T100" s="45">
        <f>IF(VALUE(S100)&gt;=10,2,SUM(IF(VALUE(U100)&gt;=10,1,0),IF(VALUE(V100)&gt;=10,1,0)))</f>
        <v>2</v>
      </c>
      <c r="U100" s="8" t="s">
        <v>38</v>
      </c>
      <c r="V100" s="8" t="s">
        <v>56</v>
      </c>
      <c r="W100" s="10">
        <f>((E100*18)+(K100*2)+(N100*8)+(S100*2))/30</f>
        <v>10.048</v>
      </c>
      <c r="X100" s="46">
        <f>IF(W100&gt;=10,30,F100+L100+O100+T100)</f>
        <v>30</v>
      </c>
      <c r="Y100" s="9" t="s">
        <v>390</v>
      </c>
      <c r="Z100" s="45">
        <f>IF(VALUE(Y100)&gt;=10,18,SUM(IF(VALUE(AA100)&gt;=10,4,0),IF(VALUE(AB100)&gt;=10,4,0),IF(VALUE(AC100)&gt;=10,5,0),IF(VALUE(AD100)&gt;=10,5,0)))</f>
        <v>4</v>
      </c>
      <c r="AA100" s="8" t="s">
        <v>37</v>
      </c>
      <c r="AB100" s="8" t="s">
        <v>49</v>
      </c>
      <c r="AC100" s="8" t="s">
        <v>98</v>
      </c>
      <c r="AD100" s="8" t="s">
        <v>50</v>
      </c>
      <c r="AE100" s="9" t="s">
        <v>59</v>
      </c>
      <c r="AF100" s="45">
        <f>IF(VALUE(AE100)&gt;=10,2,0)</f>
        <v>2</v>
      </c>
      <c r="AG100" s="8" t="s">
        <v>59</v>
      </c>
      <c r="AH100" s="9" t="s">
        <v>154</v>
      </c>
      <c r="AI100" s="45">
        <f>IF(VALUE(AH100)&gt;=10,8,SUM(IF(VALUE(AJ100)&gt;=10,3,0),IF(VALUE(AK100)&gt;=10,2,0),IF(VALUE(AL100)&gt;=10,3,0)))</f>
        <v>8</v>
      </c>
      <c r="AJ100" s="8" t="s">
        <v>59</v>
      </c>
      <c r="AK100" s="8" t="s">
        <v>40</v>
      </c>
      <c r="AL100" s="8" t="s">
        <v>40</v>
      </c>
      <c r="AM100" s="9" t="s">
        <v>235</v>
      </c>
      <c r="AN100" s="45">
        <f>IF(VALUE(AM100)&gt;=10,2,SUM(IF(VALUE(AO100)&gt;=10,1,0),IF(VALUE(AP100)&gt;=10,1,0)))</f>
        <v>2</v>
      </c>
      <c r="AO100" s="8" t="s">
        <v>41</v>
      </c>
      <c r="AP100" s="8" t="s">
        <v>43</v>
      </c>
      <c r="AQ100" s="10">
        <f>((Y100*18)+(AE100*2)+(AH100*8)+(AM100*2))/30</f>
        <v>10.411333333333335</v>
      </c>
      <c r="AR100" s="46">
        <f>IF(AQ100&gt;=10,30,Z100+AF100+AI100+AN100)</f>
        <v>30</v>
      </c>
      <c r="AS100" s="11">
        <f>(AQ100+W100)/2</f>
        <v>10.229666666666667</v>
      </c>
      <c r="AT100" s="47">
        <f>IF(AS100&gt;=9.99,60,AR100+X100)</f>
        <v>60</v>
      </c>
      <c r="AU100" s="43" t="str">
        <f>IF(AS100&gt;=9.99,"Admis","Ajourné")</f>
        <v>Admis</v>
      </c>
      <c r="AV100" s="18"/>
      <c r="AW100" s="18"/>
      <c r="AX100" s="18"/>
    </row>
    <row r="101" spans="1:50" ht="15">
      <c r="A101" s="8">
        <v>93</v>
      </c>
      <c r="B101" s="8" t="s">
        <v>640</v>
      </c>
      <c r="C101" s="8" t="s">
        <v>641</v>
      </c>
      <c r="D101" s="8" t="s">
        <v>642</v>
      </c>
      <c r="E101" s="9" t="s">
        <v>643</v>
      </c>
      <c r="F101" s="45">
        <f>IF(VALUE(E101)&gt;=10,18,SUM(IF(VALUE(G101)&gt;=10,4,0),IF(VALUE(H101)&gt;=10,4,0),IF(VALUE(I101)&gt;=10,5,0),IF(VALUE(J101)&gt;=10,5,0)))</f>
        <v>9</v>
      </c>
      <c r="G101" s="8" t="s">
        <v>244</v>
      </c>
      <c r="H101" s="8" t="s">
        <v>59</v>
      </c>
      <c r="I101" s="8" t="s">
        <v>153</v>
      </c>
      <c r="J101" s="8" t="s">
        <v>176</v>
      </c>
      <c r="K101" s="9" t="s">
        <v>82</v>
      </c>
      <c r="L101" s="45">
        <f>IF(VALUE(K101)&gt;=10,2,0)</f>
        <v>2</v>
      </c>
      <c r="M101" s="8" t="s">
        <v>82</v>
      </c>
      <c r="N101" s="9" t="s">
        <v>324</v>
      </c>
      <c r="O101" s="45">
        <f>IF(VALUE(N101)&gt;=10,8,SUM(IF(VALUE(P101)&gt;=10,3,0),IF(VALUE(Q101)&gt;=10,2,0),IF(VALUE(R101)&gt;=10,3,0)))</f>
        <v>8</v>
      </c>
      <c r="P101" s="8" t="s">
        <v>43</v>
      </c>
      <c r="Q101" s="8" t="s">
        <v>88</v>
      </c>
      <c r="R101" s="8" t="s">
        <v>40</v>
      </c>
      <c r="S101" s="9" t="s">
        <v>86</v>
      </c>
      <c r="T101" s="45">
        <f>IF(VALUE(S101)&gt;=10,2,SUM(IF(VALUE(U101)&gt;=10,1,0),IF(VALUE(V101)&gt;=10,1,0)))</f>
        <v>1</v>
      </c>
      <c r="U101" s="8" t="s">
        <v>59</v>
      </c>
      <c r="V101" s="8" t="s">
        <v>98</v>
      </c>
      <c r="W101" s="10">
        <f>((E101*18)+(K101*2)+(N101*8)+(S101*2))/30</f>
        <v>10.585333333333333</v>
      </c>
      <c r="X101" s="46">
        <f>IF(W101&gt;=10,30,F101+L101+O101+T101)</f>
        <v>30</v>
      </c>
      <c r="Y101" s="9" t="s">
        <v>59</v>
      </c>
      <c r="Z101" s="45">
        <f>IF(VALUE(Y101)&gt;=10,18,SUM(IF(VALUE(AA101)&gt;=10,4,0),IF(VALUE(AB101)&gt;=10,4,0),IF(VALUE(AC101)&gt;=10,5,0),IF(VALUE(AD101)&gt;=10,5,0)))</f>
        <v>18</v>
      </c>
      <c r="AA101" s="8" t="s">
        <v>59</v>
      </c>
      <c r="AB101" s="8" t="s">
        <v>59</v>
      </c>
      <c r="AC101" s="8" t="s">
        <v>134</v>
      </c>
      <c r="AD101" s="8" t="s">
        <v>104</v>
      </c>
      <c r="AE101" s="9" t="s">
        <v>43</v>
      </c>
      <c r="AF101" s="45">
        <f>IF(VALUE(AE101)&gt;=10,2,0)</f>
        <v>2</v>
      </c>
      <c r="AG101" s="8" t="s">
        <v>43</v>
      </c>
      <c r="AH101" s="9" t="s">
        <v>341</v>
      </c>
      <c r="AI101" s="45">
        <f>IF(VALUE(AH101)&gt;=10,8,SUM(IF(VALUE(AJ101)&gt;=10,3,0),IF(VALUE(AK101)&gt;=10,2,0),IF(VALUE(AL101)&gt;=10,3,0)))</f>
        <v>8</v>
      </c>
      <c r="AJ101" s="8" t="s">
        <v>134</v>
      </c>
      <c r="AK101" s="8" t="s">
        <v>52</v>
      </c>
      <c r="AL101" s="8" t="s">
        <v>39</v>
      </c>
      <c r="AM101" s="9" t="s">
        <v>38</v>
      </c>
      <c r="AN101" s="45">
        <f>IF(VALUE(AM101)&gt;=10,2,SUM(IF(VALUE(AO101)&gt;=10,1,0),IF(VALUE(AP101)&gt;=10,1,0)))</f>
        <v>2</v>
      </c>
      <c r="AO101" s="8" t="s">
        <v>43</v>
      </c>
      <c r="AP101" s="8" t="s">
        <v>50</v>
      </c>
      <c r="AQ101" s="10">
        <f>((Y101*18)+(AE101*2)+(AH101*8)+(AM101*2))/30</f>
        <v>11.324000000000002</v>
      </c>
      <c r="AR101" s="46">
        <f>IF(AQ101&gt;=10,30,Z101+AF101+AI101+AN101)</f>
        <v>30</v>
      </c>
      <c r="AS101" s="11">
        <f>(AQ101+W101)/2</f>
        <v>10.954666666666668</v>
      </c>
      <c r="AT101" s="47">
        <f>IF(AS101&gt;=9.99,60,AR101+X101)</f>
        <v>60</v>
      </c>
      <c r="AU101" s="43" t="str">
        <f>IF(AS101&gt;=9.99,"Admis","Ajourné")</f>
        <v>Admis</v>
      </c>
      <c r="AV101" s="18"/>
      <c r="AW101" s="18"/>
      <c r="AX101" s="18"/>
    </row>
    <row r="102" spans="1:50" ht="15">
      <c r="A102" s="8">
        <v>94</v>
      </c>
      <c r="B102" s="8" t="s">
        <v>644</v>
      </c>
      <c r="C102" s="8" t="s">
        <v>645</v>
      </c>
      <c r="D102" s="8" t="s">
        <v>646</v>
      </c>
      <c r="E102" s="9" t="s">
        <v>647</v>
      </c>
      <c r="F102" s="45">
        <f>IF(VALUE(E102)&gt;=10,18,SUM(IF(VALUE(G102)&gt;=10,4,0),IF(VALUE(H102)&gt;=10,4,0),IF(VALUE(I102)&gt;=10,5,0),IF(VALUE(J102)&gt;=10,5,0)))</f>
        <v>0</v>
      </c>
      <c r="G102" s="8" t="s">
        <v>245</v>
      </c>
      <c r="H102" s="8" t="s">
        <v>98</v>
      </c>
      <c r="I102" s="8" t="s">
        <v>232</v>
      </c>
      <c r="J102" s="8" t="s">
        <v>73</v>
      </c>
      <c r="K102" s="9" t="s">
        <v>39</v>
      </c>
      <c r="L102" s="45">
        <f>IF(VALUE(K102)&gt;=10,2,0)</f>
        <v>2</v>
      </c>
      <c r="M102" s="8" t="s">
        <v>39</v>
      </c>
      <c r="N102" s="9" t="s">
        <v>648</v>
      </c>
      <c r="O102" s="45">
        <f>IF(VALUE(N102)&gt;=10,8,SUM(IF(VALUE(P102)&gt;=10,3,0),IF(VALUE(Q102)&gt;=10,2,0),IF(VALUE(R102)&gt;=10,3,0)))</f>
        <v>0</v>
      </c>
      <c r="P102" s="8" t="s">
        <v>97</v>
      </c>
      <c r="Q102" s="8" t="s">
        <v>144</v>
      </c>
      <c r="R102" s="8" t="s">
        <v>53</v>
      </c>
      <c r="S102" s="9" t="s">
        <v>53</v>
      </c>
      <c r="T102" s="45">
        <f>IF(VALUE(S102)&gt;=10,2,SUM(IF(VALUE(U102)&gt;=10,1,0),IF(VALUE(V102)&gt;=10,1,0)))</f>
        <v>0</v>
      </c>
      <c r="U102" s="8" t="s">
        <v>98</v>
      </c>
      <c r="V102" s="8" t="s">
        <v>97</v>
      </c>
      <c r="W102" s="10">
        <f>((E102*18)+(K102*2)+(N102*8)+(S102*2))/30</f>
        <v>5.818666666666667</v>
      </c>
      <c r="X102" s="46">
        <f>IF(W102&gt;=10,30,F102+L102+O102+T102)</f>
        <v>2</v>
      </c>
      <c r="Y102" s="9" t="s">
        <v>649</v>
      </c>
      <c r="Z102" s="45">
        <f>IF(VALUE(Y102)&gt;=10,18,SUM(IF(VALUE(AA102)&gt;=10,4,0),IF(VALUE(AB102)&gt;=10,4,0),IF(VALUE(AC102)&gt;=10,5,0),IF(VALUE(AD102)&gt;=10,5,0)))</f>
        <v>0</v>
      </c>
      <c r="AA102" s="8" t="s">
        <v>100</v>
      </c>
      <c r="AB102" s="8" t="s">
        <v>95</v>
      </c>
      <c r="AC102" s="8" t="s">
        <v>97</v>
      </c>
      <c r="AD102" s="8" t="s">
        <v>228</v>
      </c>
      <c r="AE102" s="9" t="s">
        <v>50</v>
      </c>
      <c r="AF102" s="45">
        <f>IF(VALUE(AE102)&gt;=10,2,0)</f>
        <v>0</v>
      </c>
      <c r="AG102" s="8" t="s">
        <v>50</v>
      </c>
      <c r="AH102" s="9" t="s">
        <v>178</v>
      </c>
      <c r="AI102" s="45">
        <f>IF(VALUE(AH102)&gt;=10,8,SUM(IF(VALUE(AJ102)&gt;=10,3,0),IF(VALUE(AK102)&gt;=10,2,0),IF(VALUE(AL102)&gt;=10,3,0)))</f>
        <v>5</v>
      </c>
      <c r="AJ102" s="8" t="s">
        <v>39</v>
      </c>
      <c r="AK102" s="8" t="s">
        <v>40</v>
      </c>
      <c r="AL102" s="8" t="s">
        <v>153</v>
      </c>
      <c r="AM102" s="9" t="s">
        <v>305</v>
      </c>
      <c r="AN102" s="45">
        <f>IF(VALUE(AM102)&gt;=10,2,SUM(IF(VALUE(AO102)&gt;=10,1,0),IF(VALUE(AP102)&gt;=10,1,0)))</f>
        <v>2</v>
      </c>
      <c r="AO102" s="8" t="s">
        <v>61</v>
      </c>
      <c r="AP102" s="8" t="s">
        <v>39</v>
      </c>
      <c r="AQ102" s="10">
        <f>((Y102*18)+(AE102*2)+(AH102*8)+(AM102*2))/30</f>
        <v>7.594666666666668</v>
      </c>
      <c r="AR102" s="46">
        <f>IF(AQ102&gt;=10,30,Z102+AF102+AI102+AN102)</f>
        <v>7</v>
      </c>
      <c r="AS102" s="11">
        <f>(AQ102+W102)/2</f>
        <v>6.706666666666667</v>
      </c>
      <c r="AT102" s="47">
        <f>IF(AS102&gt;=9.99,60,AR102+X102)</f>
        <v>9</v>
      </c>
      <c r="AU102" s="43" t="str">
        <f>IF(AS102&gt;=9.99,"Admis","Ajourné")</f>
        <v>Ajourné</v>
      </c>
      <c r="AV102" s="18"/>
      <c r="AW102" s="18"/>
      <c r="AX102" s="18"/>
    </row>
    <row r="103" spans="1:50" ht="15">
      <c r="A103" s="8">
        <v>95</v>
      </c>
      <c r="B103" s="8" t="s">
        <v>650</v>
      </c>
      <c r="C103" s="8" t="s">
        <v>651</v>
      </c>
      <c r="D103" s="8" t="s">
        <v>652</v>
      </c>
      <c r="E103" s="9" t="s">
        <v>653</v>
      </c>
      <c r="F103" s="45">
        <f>IF(VALUE(E103)&gt;=10,18,SUM(IF(VALUE(G103)&gt;=10,4,0),IF(VALUE(H103)&gt;=10,4,0),IF(VALUE(I103)&gt;=10,5,0),IF(VALUE(J103)&gt;=10,5,0)))</f>
        <v>9</v>
      </c>
      <c r="G103" s="8" t="s">
        <v>36</v>
      </c>
      <c r="H103" s="8" t="s">
        <v>63</v>
      </c>
      <c r="I103" s="8" t="s">
        <v>50</v>
      </c>
      <c r="J103" s="8" t="s">
        <v>71</v>
      </c>
      <c r="K103" s="9" t="s">
        <v>40</v>
      </c>
      <c r="L103" s="45">
        <f>IF(VALUE(K103)&gt;=10,2,0)</f>
        <v>2</v>
      </c>
      <c r="M103" s="8" t="s">
        <v>40</v>
      </c>
      <c r="N103" s="9" t="s">
        <v>104</v>
      </c>
      <c r="O103" s="45">
        <f>IF(VALUE(N103)&gt;=10,8,SUM(IF(VALUE(P103)&gt;=10,3,0),IF(VALUE(Q103)&gt;=10,2,0),IF(VALUE(R103)&gt;=10,3,0)))</f>
        <v>8</v>
      </c>
      <c r="P103" s="8" t="s">
        <v>43</v>
      </c>
      <c r="Q103" s="8" t="s">
        <v>76</v>
      </c>
      <c r="R103" s="8" t="s">
        <v>59</v>
      </c>
      <c r="S103" s="9" t="s">
        <v>123</v>
      </c>
      <c r="T103" s="45">
        <f>IF(VALUE(S103)&gt;=10,2,SUM(IF(VALUE(U103)&gt;=10,1,0),IF(VALUE(V103)&gt;=10,1,0)))</f>
        <v>1</v>
      </c>
      <c r="U103" s="8" t="s">
        <v>153</v>
      </c>
      <c r="V103" s="8" t="s">
        <v>38</v>
      </c>
      <c r="W103" s="10">
        <f>((E103*18)+(K103*2)+(N103*8)+(S103*2))/30</f>
        <v>10.450666666666667</v>
      </c>
      <c r="X103" s="46">
        <f>IF(W103&gt;=10,30,F103+L103+O103+T103)</f>
        <v>30</v>
      </c>
      <c r="Y103" s="9" t="s">
        <v>654</v>
      </c>
      <c r="Z103" s="45">
        <f>IF(VALUE(Y103)&gt;=10,18,SUM(IF(VALUE(AA103)&gt;=10,4,0),IF(VALUE(AB103)&gt;=10,4,0),IF(VALUE(AC103)&gt;=10,5,0),IF(VALUE(AD103)&gt;=10,5,0)))</f>
        <v>9</v>
      </c>
      <c r="AA103" s="8" t="s">
        <v>36</v>
      </c>
      <c r="AB103" s="8" t="s">
        <v>71</v>
      </c>
      <c r="AC103" s="8" t="s">
        <v>39</v>
      </c>
      <c r="AD103" s="8" t="s">
        <v>161</v>
      </c>
      <c r="AE103" s="9" t="s">
        <v>50</v>
      </c>
      <c r="AF103" s="45">
        <f>IF(VALUE(AE103)&gt;=10,2,0)</f>
        <v>0</v>
      </c>
      <c r="AG103" s="8" t="s">
        <v>50</v>
      </c>
      <c r="AH103" s="9" t="s">
        <v>41</v>
      </c>
      <c r="AI103" s="45">
        <f>IF(VALUE(AH103)&gt;=10,8,SUM(IF(VALUE(AJ103)&gt;=10,3,0),IF(VALUE(AK103)&gt;=10,2,0),IF(VALUE(AL103)&gt;=10,3,0)))</f>
        <v>8</v>
      </c>
      <c r="AJ103" s="8" t="s">
        <v>60</v>
      </c>
      <c r="AK103" s="8" t="s">
        <v>64</v>
      </c>
      <c r="AL103" s="8" t="s">
        <v>39</v>
      </c>
      <c r="AM103" s="9" t="s">
        <v>104</v>
      </c>
      <c r="AN103" s="45">
        <f>IF(VALUE(AM103)&gt;=10,2,SUM(IF(VALUE(AO103)&gt;=10,1,0),IF(VALUE(AP103)&gt;=10,1,0)))</f>
        <v>2</v>
      </c>
      <c r="AO103" s="8" t="s">
        <v>43</v>
      </c>
      <c r="AP103" s="8" t="s">
        <v>56</v>
      </c>
      <c r="AQ103" s="10">
        <f>((Y103*18)+(AE103*2)+(AH103*8)+(AM103*2))/30</f>
        <v>10.201333333333332</v>
      </c>
      <c r="AR103" s="46">
        <f>IF(AQ103&gt;=10,30,Z103+AF103+AI103+AN103)</f>
        <v>30</v>
      </c>
      <c r="AS103" s="11">
        <f>(AQ103+W103)/2</f>
        <v>10.326</v>
      </c>
      <c r="AT103" s="47">
        <f>IF(AS103&gt;=9.99,60,AR103+X103)</f>
        <v>60</v>
      </c>
      <c r="AU103" s="43" t="str">
        <f>IF(AS103&gt;=9.99,"Admis","Ajourné")</f>
        <v>Admis</v>
      </c>
      <c r="AV103" s="18"/>
      <c r="AW103" s="18"/>
      <c r="AX103" s="18"/>
    </row>
    <row r="104" spans="1:50" ht="15">
      <c r="A104" s="8">
        <v>96</v>
      </c>
      <c r="B104" s="8" t="s">
        <v>655</v>
      </c>
      <c r="C104" s="8" t="s">
        <v>656</v>
      </c>
      <c r="D104" s="8" t="s">
        <v>657</v>
      </c>
      <c r="E104" s="9" t="s">
        <v>59</v>
      </c>
      <c r="F104" s="45">
        <f>IF(VALUE(E104)&gt;=10,18,SUM(IF(VALUE(G104)&gt;=10,4,0),IF(VALUE(H104)&gt;=10,4,0),IF(VALUE(I104)&gt;=10,5,0),IF(VALUE(J104)&gt;=10,5,0)))</f>
        <v>18</v>
      </c>
      <c r="G104" s="8" t="s">
        <v>63</v>
      </c>
      <c r="H104" s="8" t="s">
        <v>49</v>
      </c>
      <c r="I104" s="8" t="s">
        <v>43</v>
      </c>
      <c r="J104" s="8" t="s">
        <v>39</v>
      </c>
      <c r="K104" s="9" t="s">
        <v>59</v>
      </c>
      <c r="L104" s="45">
        <f>IF(VALUE(K104)&gt;=10,2,0)</f>
        <v>2</v>
      </c>
      <c r="M104" s="8" t="s">
        <v>59</v>
      </c>
      <c r="N104" s="9" t="s">
        <v>43</v>
      </c>
      <c r="O104" s="45">
        <f>IF(VALUE(N104)&gt;=10,8,SUM(IF(VALUE(P104)&gt;=10,3,0),IF(VALUE(Q104)&gt;=10,2,0),IF(VALUE(R104)&gt;=10,3,0)))</f>
        <v>8</v>
      </c>
      <c r="P104" s="8" t="s">
        <v>39</v>
      </c>
      <c r="Q104" s="8" t="s">
        <v>60</v>
      </c>
      <c r="R104" s="8" t="s">
        <v>43</v>
      </c>
      <c r="S104" s="9" t="s">
        <v>59</v>
      </c>
      <c r="T104" s="45">
        <f>IF(VALUE(S104)&gt;=10,2,SUM(IF(VALUE(U104)&gt;=10,1,0),IF(VALUE(V104)&gt;=10,1,0)))</f>
        <v>2</v>
      </c>
      <c r="U104" s="8" t="s">
        <v>50</v>
      </c>
      <c r="V104" s="8" t="s">
        <v>40</v>
      </c>
      <c r="W104" s="10">
        <f>((E104*18)+(K104*2)+(N104*8)+(S104*2))/30</f>
        <v>11.266666666666667</v>
      </c>
      <c r="X104" s="46">
        <f>IF(W104&gt;=10,30,F104+L104+O104+T104)</f>
        <v>30</v>
      </c>
      <c r="Y104" s="9" t="s">
        <v>658</v>
      </c>
      <c r="Z104" s="45">
        <f>IF(VALUE(Y104)&gt;=10,18,SUM(IF(VALUE(AA104)&gt;=10,4,0),IF(VALUE(AB104)&gt;=10,4,0),IF(VALUE(AC104)&gt;=10,5,0),IF(VALUE(AD104)&gt;=10,5,0)))</f>
        <v>13</v>
      </c>
      <c r="AA104" s="8" t="s">
        <v>63</v>
      </c>
      <c r="AB104" s="8" t="s">
        <v>59</v>
      </c>
      <c r="AC104" s="8" t="s">
        <v>43</v>
      </c>
      <c r="AD104" s="8" t="s">
        <v>138</v>
      </c>
      <c r="AE104" s="9" t="s">
        <v>39</v>
      </c>
      <c r="AF104" s="45">
        <f>IF(VALUE(AE104)&gt;=10,2,0)</f>
        <v>2</v>
      </c>
      <c r="AG104" s="8" t="s">
        <v>39</v>
      </c>
      <c r="AH104" s="9" t="s">
        <v>184</v>
      </c>
      <c r="AI104" s="45">
        <f>IF(VALUE(AH104)&gt;=10,8,SUM(IF(VALUE(AJ104)&gt;=10,3,0),IF(VALUE(AK104)&gt;=10,2,0),IF(VALUE(AL104)&gt;=10,3,0)))</f>
        <v>8</v>
      </c>
      <c r="AJ104" s="8" t="s">
        <v>53</v>
      </c>
      <c r="AK104" s="8" t="s">
        <v>342</v>
      </c>
      <c r="AL104" s="8" t="s">
        <v>50</v>
      </c>
      <c r="AM104" s="9" t="s">
        <v>60</v>
      </c>
      <c r="AN104" s="45">
        <f>IF(VALUE(AM104)&gt;=10,2,SUM(IF(VALUE(AO104)&gt;=10,1,0),IF(VALUE(AP104)&gt;=10,1,0)))</f>
        <v>2</v>
      </c>
      <c r="AO104" s="8" t="s">
        <v>83</v>
      </c>
      <c r="AP104" s="8" t="s">
        <v>62</v>
      </c>
      <c r="AQ104" s="10">
        <f>((Y104*18)+(AE104*2)+(AH104*8)+(AM104*2))/30</f>
        <v>10.138666666666667</v>
      </c>
      <c r="AR104" s="46">
        <f>IF(AQ104&gt;=10,30,Z104+AF104+AI104+AN104)</f>
        <v>30</v>
      </c>
      <c r="AS104" s="11">
        <f>(AQ104+W104)/2</f>
        <v>10.702666666666667</v>
      </c>
      <c r="AT104" s="47">
        <f>IF(AS104&gt;=9.99,60,AR104+X104)</f>
        <v>60</v>
      </c>
      <c r="AU104" s="43" t="str">
        <f>IF(AS104&gt;=9.99,"Admis","Ajourné")</f>
        <v>Admis</v>
      </c>
      <c r="AV104" s="18"/>
      <c r="AW104" s="18"/>
      <c r="AX104" s="18"/>
    </row>
    <row r="105" spans="1:50" ht="15">
      <c r="A105" s="8">
        <v>97</v>
      </c>
      <c r="B105" s="8" t="s">
        <v>661</v>
      </c>
      <c r="C105" s="8" t="s">
        <v>662</v>
      </c>
      <c r="D105" s="8" t="s">
        <v>663</v>
      </c>
      <c r="E105" s="9" t="s">
        <v>405</v>
      </c>
      <c r="F105" s="45">
        <f>IF(VALUE(E105)&gt;=10,18,SUM(IF(VALUE(G105)&gt;=10,4,0),IF(VALUE(H105)&gt;=10,4,0),IF(VALUE(I105)&gt;=10,5,0),IF(VALUE(J105)&gt;=10,5,0)))</f>
        <v>9</v>
      </c>
      <c r="G105" s="8" t="s">
        <v>50</v>
      </c>
      <c r="H105" s="8" t="s">
        <v>71</v>
      </c>
      <c r="I105" s="8" t="s">
        <v>53</v>
      </c>
      <c r="J105" s="8" t="s">
        <v>71</v>
      </c>
      <c r="K105" s="9" t="s">
        <v>43</v>
      </c>
      <c r="L105" s="45">
        <f>IF(VALUE(K105)&gt;=10,2,0)</f>
        <v>2</v>
      </c>
      <c r="M105" s="8" t="s">
        <v>43</v>
      </c>
      <c r="N105" s="9" t="s">
        <v>112</v>
      </c>
      <c r="O105" s="45">
        <f>IF(VALUE(N105)&gt;=10,8,SUM(IF(VALUE(P105)&gt;=10,3,0),IF(VALUE(Q105)&gt;=10,2,0),IF(VALUE(R105)&gt;=10,3,0)))</f>
        <v>8</v>
      </c>
      <c r="P105" s="8" t="s">
        <v>39</v>
      </c>
      <c r="Q105" s="8" t="s">
        <v>60</v>
      </c>
      <c r="R105" s="8" t="s">
        <v>86</v>
      </c>
      <c r="S105" s="9" t="s">
        <v>134</v>
      </c>
      <c r="T105" s="45">
        <f>IF(VALUE(S105)&gt;=10,2,SUM(IF(VALUE(U105)&gt;=10,1,0),IF(VALUE(V105)&gt;=10,1,0)))</f>
        <v>2</v>
      </c>
      <c r="U105" s="8" t="s">
        <v>39</v>
      </c>
      <c r="V105" s="8" t="s">
        <v>38</v>
      </c>
      <c r="W105" s="10">
        <f>((E105*18)+(K105*2)+(N105*8)+(S105*2))/30</f>
        <v>9.898666666666665</v>
      </c>
      <c r="X105" s="46">
        <f>IF(W105&gt;=10,30,F105+L105+O105+T105)</f>
        <v>21</v>
      </c>
      <c r="Y105" s="9" t="s">
        <v>664</v>
      </c>
      <c r="Z105" s="45">
        <f>IF(VALUE(Y105)&gt;=10,18,SUM(IF(VALUE(AA105)&gt;=10,4,0),IF(VALUE(AB105)&gt;=10,4,0),IF(VALUE(AC105)&gt;=10,5,0),IF(VALUE(AD105)&gt;=10,5,0)))</f>
        <v>9</v>
      </c>
      <c r="AA105" s="8" t="s">
        <v>86</v>
      </c>
      <c r="AB105" s="8" t="s">
        <v>71</v>
      </c>
      <c r="AC105" s="8" t="s">
        <v>39</v>
      </c>
      <c r="AD105" s="8" t="s">
        <v>245</v>
      </c>
      <c r="AE105" s="9" t="s">
        <v>59</v>
      </c>
      <c r="AF105" s="45">
        <f>IF(VALUE(AE105)&gt;=10,2,0)</f>
        <v>2</v>
      </c>
      <c r="AG105" s="8" t="s">
        <v>59</v>
      </c>
      <c r="AH105" s="9" t="s">
        <v>89</v>
      </c>
      <c r="AI105" s="45">
        <f>IF(VALUE(AH105)&gt;=10,8,SUM(IF(VALUE(AJ105)&gt;=10,3,0),IF(VALUE(AK105)&gt;=10,2,0),IF(VALUE(AL105)&gt;=10,3,0)))</f>
        <v>5</v>
      </c>
      <c r="AJ105" s="8" t="s">
        <v>98</v>
      </c>
      <c r="AK105" s="8" t="s">
        <v>39</v>
      </c>
      <c r="AL105" s="8" t="s">
        <v>39</v>
      </c>
      <c r="AM105" s="9" t="s">
        <v>168</v>
      </c>
      <c r="AN105" s="45">
        <f>IF(VALUE(AM105)&gt;=10,2,SUM(IF(VALUE(AO105)&gt;=10,1,0),IF(VALUE(AP105)&gt;=10,1,0)))</f>
        <v>2</v>
      </c>
      <c r="AO105" s="8" t="s">
        <v>43</v>
      </c>
      <c r="AP105" s="8" t="s">
        <v>38</v>
      </c>
      <c r="AQ105" s="10">
        <f>((Y105*18)+(AE105*2)+(AH105*8)+(AM105*2))/30</f>
        <v>9.038</v>
      </c>
      <c r="AR105" s="46">
        <f>IF(AQ105&gt;=10,30,Z105+AF105+AI105+AN105)</f>
        <v>18</v>
      </c>
      <c r="AS105" s="11">
        <f>(AQ105+W105)/2</f>
        <v>9.468333333333334</v>
      </c>
      <c r="AT105" s="47">
        <f>IF(AS105&gt;=9.99,60,AR105+X105)</f>
        <v>39</v>
      </c>
      <c r="AU105" s="43" t="str">
        <f>IF(AS105&gt;=9.99,"Admis","Ajourné")</f>
        <v>Ajourné</v>
      </c>
      <c r="AV105" s="18"/>
      <c r="AW105" s="18"/>
      <c r="AX105" s="18"/>
    </row>
    <row r="106" spans="1:50" ht="15">
      <c r="A106" s="8">
        <v>98</v>
      </c>
      <c r="B106" s="8" t="s">
        <v>665</v>
      </c>
      <c r="C106" s="8" t="s">
        <v>666</v>
      </c>
      <c r="D106" s="8" t="s">
        <v>556</v>
      </c>
      <c r="E106" s="9" t="s">
        <v>271</v>
      </c>
      <c r="F106" s="45">
        <f>IF(VALUE(E106)&gt;=10,18,SUM(IF(VALUE(G106)&gt;=10,4,0),IF(VALUE(H106)&gt;=10,4,0),IF(VALUE(I106)&gt;=10,5,0),IF(VALUE(J106)&gt;=10,5,0)))</f>
        <v>5</v>
      </c>
      <c r="G106" s="8" t="s">
        <v>121</v>
      </c>
      <c r="H106" s="8" t="s">
        <v>50</v>
      </c>
      <c r="I106" s="8" t="s">
        <v>53</v>
      </c>
      <c r="J106" s="8" t="s">
        <v>39</v>
      </c>
      <c r="K106" s="9" t="s">
        <v>43</v>
      </c>
      <c r="L106" s="45">
        <f>IF(VALUE(K106)&gt;=10,2,0)</f>
        <v>2</v>
      </c>
      <c r="M106" s="8" t="s">
        <v>43</v>
      </c>
      <c r="N106" s="9" t="s">
        <v>229</v>
      </c>
      <c r="O106" s="45">
        <f>IF(VALUE(N106)&gt;=10,8,SUM(IF(VALUE(P106)&gt;=10,3,0),IF(VALUE(Q106)&gt;=10,2,0),IF(VALUE(R106)&gt;=10,3,0)))</f>
        <v>2</v>
      </c>
      <c r="P106" s="8" t="s">
        <v>53</v>
      </c>
      <c r="Q106" s="8" t="s">
        <v>128</v>
      </c>
      <c r="R106" s="8" t="s">
        <v>97</v>
      </c>
      <c r="S106" s="9" t="s">
        <v>89</v>
      </c>
      <c r="T106" s="45">
        <f>IF(VALUE(S106)&gt;=10,2,SUM(IF(VALUE(U106)&gt;=10,1,0),IF(VALUE(V106)&gt;=10,1,0)))</f>
        <v>1</v>
      </c>
      <c r="U106" s="8" t="s">
        <v>56</v>
      </c>
      <c r="V106" s="8" t="s">
        <v>53</v>
      </c>
      <c r="W106" s="10">
        <f>((E106*18)+(K106*2)+(N106*8)+(S106*2))/30</f>
        <v>9.038666666666668</v>
      </c>
      <c r="X106" s="46">
        <f>IF(W106&gt;=10,30,F106+L106+O106+T106)</f>
        <v>10</v>
      </c>
      <c r="Y106" s="9" t="s">
        <v>549</v>
      </c>
      <c r="Z106" s="45">
        <f>IF(VALUE(Y106)&gt;=10,18,SUM(IF(VALUE(AA106)&gt;=10,4,0),IF(VALUE(AB106)&gt;=10,4,0),IF(VALUE(AC106)&gt;=10,5,0),IF(VALUE(AD106)&gt;=10,5,0)))</f>
        <v>4</v>
      </c>
      <c r="AA106" s="8" t="s">
        <v>214</v>
      </c>
      <c r="AB106" s="8" t="s">
        <v>50</v>
      </c>
      <c r="AC106" s="8" t="s">
        <v>50</v>
      </c>
      <c r="AD106" s="8" t="s">
        <v>575</v>
      </c>
      <c r="AE106" s="9" t="s">
        <v>98</v>
      </c>
      <c r="AF106" s="45">
        <f>IF(VALUE(AE106)&gt;=10,2,0)</f>
        <v>0</v>
      </c>
      <c r="AG106" s="8" t="s">
        <v>98</v>
      </c>
      <c r="AH106" s="9" t="s">
        <v>178</v>
      </c>
      <c r="AI106" s="45">
        <f>IF(VALUE(AH106)&gt;=10,8,SUM(IF(VALUE(AJ106)&gt;=10,3,0),IF(VALUE(AK106)&gt;=10,2,0),IF(VALUE(AL106)&gt;=10,3,0)))</f>
        <v>5</v>
      </c>
      <c r="AJ106" s="8" t="s">
        <v>97</v>
      </c>
      <c r="AK106" s="8" t="s">
        <v>56</v>
      </c>
      <c r="AL106" s="8" t="s">
        <v>39</v>
      </c>
      <c r="AM106" s="9" t="s">
        <v>305</v>
      </c>
      <c r="AN106" s="45">
        <f>IF(VALUE(AM106)&gt;=10,2,SUM(IF(VALUE(AO106)&gt;=10,1,0),IF(VALUE(AP106)&gt;=10,1,0)))</f>
        <v>2</v>
      </c>
      <c r="AO106" s="8" t="s">
        <v>61</v>
      </c>
      <c r="AP106" s="8" t="s">
        <v>39</v>
      </c>
      <c r="AQ106" s="10">
        <f>((Y106*18)+(AE106*2)+(AH106*8)+(AM106*2))/30</f>
        <v>8.758000000000001</v>
      </c>
      <c r="AR106" s="46">
        <f>IF(AQ106&gt;=10,30,Z106+AF106+AI106+AN106)</f>
        <v>11</v>
      </c>
      <c r="AS106" s="11">
        <f>(AQ106+W106)/2</f>
        <v>8.898333333333333</v>
      </c>
      <c r="AT106" s="47">
        <f>IF(AS106&gt;=9.99,60,AR106+X106)</f>
        <v>21</v>
      </c>
      <c r="AU106" s="43" t="str">
        <f>IF(AS106&gt;=9.99,"Admis","Ajourné")</f>
        <v>Ajourné</v>
      </c>
      <c r="AV106" s="18"/>
      <c r="AW106" s="18"/>
      <c r="AX106" s="18"/>
    </row>
    <row r="107" spans="1:50" ht="15">
      <c r="A107" s="8">
        <v>99</v>
      </c>
      <c r="B107" s="8" t="s">
        <v>667</v>
      </c>
      <c r="C107" s="8" t="s">
        <v>668</v>
      </c>
      <c r="D107" s="8" t="s">
        <v>669</v>
      </c>
      <c r="E107" s="9" t="s">
        <v>576</v>
      </c>
      <c r="F107" s="45">
        <f>IF(VALUE(E107)&gt;=10,18,SUM(IF(VALUE(G107)&gt;=10,4,0),IF(VALUE(H107)&gt;=10,4,0),IF(VALUE(I107)&gt;=10,5,0),IF(VALUE(J107)&gt;=10,5,0)))</f>
        <v>8</v>
      </c>
      <c r="G107" s="8" t="s">
        <v>71</v>
      </c>
      <c r="H107" s="8" t="s">
        <v>39</v>
      </c>
      <c r="I107" s="8" t="s">
        <v>86</v>
      </c>
      <c r="J107" s="8" t="s">
        <v>36</v>
      </c>
      <c r="K107" s="9" t="s">
        <v>40</v>
      </c>
      <c r="L107" s="45">
        <f>IF(VALUE(K107)&gt;=10,2,0)</f>
        <v>2</v>
      </c>
      <c r="M107" s="8" t="s">
        <v>40</v>
      </c>
      <c r="N107" s="9" t="s">
        <v>82</v>
      </c>
      <c r="O107" s="45">
        <f>IF(VALUE(N107)&gt;=10,8,SUM(IF(VALUE(P107)&gt;=10,3,0),IF(VALUE(Q107)&gt;=10,2,0),IF(VALUE(R107)&gt;=10,3,0)))</f>
        <v>8</v>
      </c>
      <c r="P107" s="8" t="s">
        <v>42</v>
      </c>
      <c r="Q107" s="8" t="s">
        <v>82</v>
      </c>
      <c r="R107" s="8" t="s">
        <v>43</v>
      </c>
      <c r="S107" s="9" t="s">
        <v>86</v>
      </c>
      <c r="T107" s="45">
        <f>IF(VALUE(S107)&gt;=10,2,SUM(IF(VALUE(U107)&gt;=10,1,0),IF(VALUE(V107)&gt;=10,1,0)))</f>
        <v>1</v>
      </c>
      <c r="U107" s="8" t="s">
        <v>84</v>
      </c>
      <c r="V107" s="8" t="s">
        <v>38</v>
      </c>
      <c r="W107" s="10">
        <f>((E107*18)+(K107*2)+(N107*8)+(S107*2))/30</f>
        <v>11.137333333333334</v>
      </c>
      <c r="X107" s="46">
        <f>IF(W107&gt;=10,30,F107+L107+O107+T107)</f>
        <v>30</v>
      </c>
      <c r="Y107" s="9" t="s">
        <v>221</v>
      </c>
      <c r="Z107" s="45">
        <f>IF(VALUE(Y107)&gt;=10,18,SUM(IF(VALUE(AA107)&gt;=10,4,0),IF(VALUE(AB107)&gt;=10,4,0),IF(VALUE(AC107)&gt;=10,5,0),IF(VALUE(AD107)&gt;=10,5,0)))</f>
        <v>18</v>
      </c>
      <c r="AA107" s="8" t="s">
        <v>49</v>
      </c>
      <c r="AB107" s="8" t="s">
        <v>71</v>
      </c>
      <c r="AC107" s="8" t="s">
        <v>59</v>
      </c>
      <c r="AD107" s="8" t="s">
        <v>100</v>
      </c>
      <c r="AE107" s="9" t="s">
        <v>39</v>
      </c>
      <c r="AF107" s="45">
        <f>IF(VALUE(AE107)&gt;=10,2,0)</f>
        <v>2</v>
      </c>
      <c r="AG107" s="8" t="s">
        <v>39</v>
      </c>
      <c r="AH107" s="9" t="s">
        <v>528</v>
      </c>
      <c r="AI107" s="45">
        <f>IF(VALUE(AH107)&gt;=10,8,SUM(IF(VALUE(AJ107)&gt;=10,3,0),IF(VALUE(AK107)&gt;=10,2,0),IF(VALUE(AL107)&gt;=10,3,0)))</f>
        <v>8</v>
      </c>
      <c r="AJ107" s="8" t="s">
        <v>43</v>
      </c>
      <c r="AK107" s="8" t="s">
        <v>53</v>
      </c>
      <c r="AL107" s="8" t="s">
        <v>76</v>
      </c>
      <c r="AM107" s="9" t="s">
        <v>179</v>
      </c>
      <c r="AN107" s="45">
        <f>IF(VALUE(AM107)&gt;=10,2,SUM(IF(VALUE(AO107)&gt;=10,1,0),IF(VALUE(AP107)&gt;=10,1,0)))</f>
        <v>2</v>
      </c>
      <c r="AO107" s="8" t="s">
        <v>154</v>
      </c>
      <c r="AP107" s="8" t="s">
        <v>64</v>
      </c>
      <c r="AQ107" s="10">
        <f>((Y107*18)+(AE107*2)+(AH107*8)+(AM107*2))/30</f>
        <v>10.526666666666667</v>
      </c>
      <c r="AR107" s="46">
        <f>IF(AQ107&gt;=10,30,Z107+AF107+AI107+AN107)</f>
        <v>30</v>
      </c>
      <c r="AS107" s="11">
        <f>(AQ107+W107)/2</f>
        <v>10.832</v>
      </c>
      <c r="AT107" s="47">
        <f>IF(AS107&gt;=9.99,60,AR107+X107)</f>
        <v>60</v>
      </c>
      <c r="AU107" s="43" t="str">
        <f>IF(AS107&gt;=9.99,"Admis","Ajourné")</f>
        <v>Admis</v>
      </c>
      <c r="AV107" s="18"/>
      <c r="AW107" s="18"/>
      <c r="AX107" s="18"/>
    </row>
    <row r="108" spans="1:50" ht="15">
      <c r="A108" s="8">
        <v>100</v>
      </c>
      <c r="B108" s="8" t="s">
        <v>671</v>
      </c>
      <c r="C108" s="8" t="s">
        <v>672</v>
      </c>
      <c r="D108" s="8" t="s">
        <v>343</v>
      </c>
      <c r="E108" s="9" t="s">
        <v>122</v>
      </c>
      <c r="F108" s="45">
        <f>IF(VALUE(E108)&gt;=10,18,SUM(IF(VALUE(G108)&gt;=10,4,0),IF(VALUE(H108)&gt;=10,4,0),IF(VALUE(I108)&gt;=10,5,0),IF(VALUE(J108)&gt;=10,5,0)))</f>
        <v>9</v>
      </c>
      <c r="G108" s="8" t="s">
        <v>81</v>
      </c>
      <c r="H108" s="8" t="s">
        <v>49</v>
      </c>
      <c r="I108" s="8" t="s">
        <v>53</v>
      </c>
      <c r="J108" s="8" t="s">
        <v>58</v>
      </c>
      <c r="K108" s="9" t="s">
        <v>40</v>
      </c>
      <c r="L108" s="45">
        <f>IF(VALUE(K108)&gt;=10,2,0)</f>
        <v>2</v>
      </c>
      <c r="M108" s="8" t="s">
        <v>40</v>
      </c>
      <c r="N108" s="9" t="s">
        <v>133</v>
      </c>
      <c r="O108" s="45">
        <f>IF(VALUE(N108)&gt;=10,8,SUM(IF(VALUE(P108)&gt;=10,3,0),IF(VALUE(Q108)&gt;=10,2,0),IF(VALUE(R108)&gt;=10,3,0)))</f>
        <v>8</v>
      </c>
      <c r="P108" s="8" t="s">
        <v>39</v>
      </c>
      <c r="Q108" s="8" t="s">
        <v>42</v>
      </c>
      <c r="R108" s="8" t="s">
        <v>59</v>
      </c>
      <c r="S108" s="9" t="s">
        <v>59</v>
      </c>
      <c r="T108" s="45">
        <f>IF(VALUE(S108)&gt;=10,2,SUM(IF(VALUE(U108)&gt;=10,1,0),IF(VALUE(V108)&gt;=10,1,0)))</f>
        <v>2</v>
      </c>
      <c r="U108" s="8" t="s">
        <v>43</v>
      </c>
      <c r="V108" s="8" t="s">
        <v>39</v>
      </c>
      <c r="W108" s="10">
        <f>((E108*18)+(K108*2)+(N108*8)+(S108*2))/30</f>
        <v>10.504</v>
      </c>
      <c r="X108" s="46">
        <f>IF(W108&gt;=10,30,F108+L108+O108+T108)</f>
        <v>30</v>
      </c>
      <c r="Y108" s="9" t="s">
        <v>673</v>
      </c>
      <c r="Z108" s="45">
        <f>IF(VALUE(Y108)&gt;=10,18,SUM(IF(VALUE(AA108)&gt;=10,4,0),IF(VALUE(AB108)&gt;=10,4,0),IF(VALUE(AC108)&gt;=10,5,0),IF(VALUE(AD108)&gt;=10,5,0)))</f>
        <v>18</v>
      </c>
      <c r="AA108" s="8" t="s">
        <v>159</v>
      </c>
      <c r="AB108" s="8" t="s">
        <v>63</v>
      </c>
      <c r="AC108" s="8" t="s">
        <v>82</v>
      </c>
      <c r="AD108" s="8" t="s">
        <v>39</v>
      </c>
      <c r="AE108" s="9" t="s">
        <v>59</v>
      </c>
      <c r="AF108" s="45">
        <f>IF(VALUE(AE108)&gt;=10,2,0)</f>
        <v>2</v>
      </c>
      <c r="AG108" s="8" t="s">
        <v>59</v>
      </c>
      <c r="AH108" s="9" t="s">
        <v>428</v>
      </c>
      <c r="AI108" s="45">
        <f>IF(VALUE(AH108)&gt;=10,8,SUM(IF(VALUE(AJ108)&gt;=10,3,0),IF(VALUE(AK108)&gt;=10,2,0),IF(VALUE(AL108)&gt;=10,3,0)))</f>
        <v>8</v>
      </c>
      <c r="AJ108" s="8" t="s">
        <v>82</v>
      </c>
      <c r="AK108" s="8" t="s">
        <v>59</v>
      </c>
      <c r="AL108" s="8" t="s">
        <v>56</v>
      </c>
      <c r="AM108" s="9" t="s">
        <v>64</v>
      </c>
      <c r="AN108" s="45">
        <f>IF(VALUE(AM108)&gt;=10,2,SUM(IF(VALUE(AO108)&gt;=10,1,0),IF(VALUE(AP108)&gt;=10,1,0)))</f>
        <v>2</v>
      </c>
      <c r="AO108" s="8" t="s">
        <v>113</v>
      </c>
      <c r="AP108" s="8" t="s">
        <v>38</v>
      </c>
      <c r="AQ108" s="10">
        <f>((Y108*18)+(AE108*2)+(AH108*8)+(AM108*2))/30</f>
        <v>11.984</v>
      </c>
      <c r="AR108" s="46">
        <f>IF(AQ108&gt;=10,30,Z108+AF108+AI108+AN108)</f>
        <v>30</v>
      </c>
      <c r="AS108" s="11">
        <f>(AQ108+W108)/2</f>
        <v>11.244</v>
      </c>
      <c r="AT108" s="47">
        <f>IF(AS108&gt;=9.99,60,AR108+X108)</f>
        <v>60</v>
      </c>
      <c r="AU108" s="43" t="str">
        <f>IF(AS108&gt;=9.99,"Admis","Ajourné")</f>
        <v>Admis</v>
      </c>
      <c r="AV108" s="18"/>
      <c r="AW108" s="18"/>
      <c r="AX108" s="18"/>
    </row>
    <row r="109" spans="1:50" ht="15">
      <c r="A109" s="8">
        <v>101</v>
      </c>
      <c r="B109" s="8" t="s">
        <v>674</v>
      </c>
      <c r="C109" s="8" t="s">
        <v>675</v>
      </c>
      <c r="D109" s="8" t="s">
        <v>624</v>
      </c>
      <c r="E109" s="9" t="s">
        <v>71</v>
      </c>
      <c r="F109" s="45">
        <f>IF(VALUE(E109)&gt;=10,18,SUM(IF(VALUE(G109)&gt;=10,4,0),IF(VALUE(H109)&gt;=10,4,0),IF(VALUE(I109)&gt;=10,5,0),IF(VALUE(J109)&gt;=10,5,0)))</f>
        <v>18</v>
      </c>
      <c r="G109" s="8" t="s">
        <v>58</v>
      </c>
      <c r="H109" s="8" t="s">
        <v>159</v>
      </c>
      <c r="I109" s="8" t="s">
        <v>98</v>
      </c>
      <c r="J109" s="8" t="s">
        <v>39</v>
      </c>
      <c r="K109" s="9" t="s">
        <v>40</v>
      </c>
      <c r="L109" s="45">
        <f>IF(VALUE(K109)&gt;=10,2,0)</f>
        <v>2</v>
      </c>
      <c r="M109" s="8" t="s">
        <v>40</v>
      </c>
      <c r="N109" s="9" t="s">
        <v>352</v>
      </c>
      <c r="O109" s="45">
        <f>IF(VALUE(N109)&gt;=10,8,SUM(IF(VALUE(P109)&gt;=10,3,0),IF(VALUE(Q109)&gt;=10,2,0),IF(VALUE(R109)&gt;=10,3,0)))</f>
        <v>8</v>
      </c>
      <c r="P109" s="8" t="s">
        <v>43</v>
      </c>
      <c r="Q109" s="8" t="s">
        <v>83</v>
      </c>
      <c r="R109" s="8" t="s">
        <v>56</v>
      </c>
      <c r="S109" s="9" t="s">
        <v>38</v>
      </c>
      <c r="T109" s="45">
        <f>IF(VALUE(S109)&gt;=10,2,SUM(IF(VALUE(U109)&gt;=10,1,0),IF(VALUE(V109)&gt;=10,1,0)))</f>
        <v>2</v>
      </c>
      <c r="U109" s="8" t="s">
        <v>84</v>
      </c>
      <c r="V109" s="8" t="s">
        <v>76</v>
      </c>
      <c r="W109" s="10">
        <f>((E109*18)+(K109*2)+(N109*8)+(S109*2))/30</f>
        <v>11.148666666666665</v>
      </c>
      <c r="X109" s="46">
        <f>IF(W109&gt;=10,30,F109+L109+O109+T109)</f>
        <v>30</v>
      </c>
      <c r="Y109" s="9" t="s">
        <v>73</v>
      </c>
      <c r="Z109" s="45">
        <f>IF(VALUE(Y109)&gt;=10,18,SUM(IF(VALUE(AA109)&gt;=10,4,0),IF(VALUE(AB109)&gt;=10,4,0),IF(VALUE(AC109)&gt;=10,5,0),IF(VALUE(AD109)&gt;=10,5,0)))</f>
        <v>5</v>
      </c>
      <c r="AA109" s="8" t="s">
        <v>376</v>
      </c>
      <c r="AB109" s="8" t="s">
        <v>121</v>
      </c>
      <c r="AC109" s="8" t="s">
        <v>50</v>
      </c>
      <c r="AD109" s="8" t="s">
        <v>39</v>
      </c>
      <c r="AE109" s="9" t="s">
        <v>39</v>
      </c>
      <c r="AF109" s="45">
        <f>IF(VALUE(AE109)&gt;=10,2,0)</f>
        <v>2</v>
      </c>
      <c r="AG109" s="8" t="s">
        <v>39</v>
      </c>
      <c r="AH109" s="9" t="s">
        <v>324</v>
      </c>
      <c r="AI109" s="45">
        <f>IF(VALUE(AH109)&gt;=10,8,SUM(IF(VALUE(AJ109)&gt;=10,3,0),IF(VALUE(AK109)&gt;=10,2,0),IF(VALUE(AL109)&gt;=10,3,0)))</f>
        <v>8</v>
      </c>
      <c r="AJ109" s="8" t="s">
        <v>82</v>
      </c>
      <c r="AK109" s="8" t="s">
        <v>42</v>
      </c>
      <c r="AL109" s="8" t="s">
        <v>43</v>
      </c>
      <c r="AM109" s="9" t="s">
        <v>154</v>
      </c>
      <c r="AN109" s="45">
        <f>IF(VALUE(AM109)&gt;=10,2,SUM(IF(VALUE(AO109)&gt;=10,1,0),IF(VALUE(AP109)&gt;=10,1,0)))</f>
        <v>2</v>
      </c>
      <c r="AO109" s="8" t="s">
        <v>43</v>
      </c>
      <c r="AP109" s="8" t="s">
        <v>76</v>
      </c>
      <c r="AQ109" s="10">
        <f>((Y109*18)+(AE109*2)+(AH109*8)+(AM109*2))/30</f>
        <v>10.652</v>
      </c>
      <c r="AR109" s="46">
        <f>IF(AQ109&gt;=10,30,Z109+AF109+AI109+AN109)</f>
        <v>30</v>
      </c>
      <c r="AS109" s="11">
        <f>(AQ109+W109)/2</f>
        <v>10.900333333333332</v>
      </c>
      <c r="AT109" s="47">
        <f>IF(AS109&gt;=9.99,60,AR109+X109)</f>
        <v>60</v>
      </c>
      <c r="AU109" s="43" t="str">
        <f>IF(AS109&gt;=9.99,"Admis","Ajourné")</f>
        <v>Admis</v>
      </c>
      <c r="AV109" s="18"/>
      <c r="AW109" s="18"/>
      <c r="AX109" s="18"/>
    </row>
    <row r="110" spans="1:50" ht="15">
      <c r="A110" s="8">
        <v>102</v>
      </c>
      <c r="B110" s="8" t="s">
        <v>677</v>
      </c>
      <c r="C110" s="8" t="s">
        <v>678</v>
      </c>
      <c r="D110" s="8" t="s">
        <v>679</v>
      </c>
      <c r="E110" s="9" t="s">
        <v>63</v>
      </c>
      <c r="F110" s="45">
        <f>IF(VALUE(E110)&gt;=10,18,SUM(IF(VALUE(G110)&gt;=10,4,0),IF(VALUE(H110)&gt;=10,4,0),IF(VALUE(I110)&gt;=10,5,0),IF(VALUE(J110)&gt;=10,5,0)))</f>
        <v>18</v>
      </c>
      <c r="G110" s="8" t="s">
        <v>39</v>
      </c>
      <c r="H110" s="8" t="s">
        <v>49</v>
      </c>
      <c r="I110" s="8" t="s">
        <v>39</v>
      </c>
      <c r="J110" s="8" t="s">
        <v>49</v>
      </c>
      <c r="K110" s="9" t="s">
        <v>43</v>
      </c>
      <c r="L110" s="45">
        <f>IF(VALUE(K110)&gt;=10,2,0)</f>
        <v>2</v>
      </c>
      <c r="M110" s="8" t="s">
        <v>43</v>
      </c>
      <c r="N110" s="9" t="s">
        <v>308</v>
      </c>
      <c r="O110" s="45">
        <f>IF(VALUE(N110)&gt;=10,8,SUM(IF(VALUE(P110)&gt;=10,3,0),IF(VALUE(Q110)&gt;=10,2,0),IF(VALUE(R110)&gt;=10,3,0)))</f>
        <v>8</v>
      </c>
      <c r="P110" s="8" t="s">
        <v>39</v>
      </c>
      <c r="Q110" s="8" t="s">
        <v>62</v>
      </c>
      <c r="R110" s="8" t="s">
        <v>98</v>
      </c>
      <c r="S110" s="9" t="s">
        <v>39</v>
      </c>
      <c r="T110" s="45">
        <f>IF(VALUE(S110)&gt;=10,2,SUM(IF(VALUE(U110)&gt;=10,1,0),IF(VALUE(V110)&gt;=10,1,0)))</f>
        <v>2</v>
      </c>
      <c r="U110" s="8" t="s">
        <v>39</v>
      </c>
      <c r="V110" s="8" t="s">
        <v>39</v>
      </c>
      <c r="W110" s="10">
        <f>((E110*18)+(K110*2)+(N110*8)+(S110*2))/30</f>
        <v>10.636666666666667</v>
      </c>
      <c r="X110" s="46">
        <f>IF(W110&gt;=10,30,F110+L110+O110+T110)</f>
        <v>30</v>
      </c>
      <c r="Y110" s="9" t="s">
        <v>680</v>
      </c>
      <c r="Z110" s="45">
        <f>IF(VALUE(Y110)&gt;=10,18,SUM(IF(VALUE(AA110)&gt;=10,4,0),IF(VALUE(AB110)&gt;=10,4,0),IF(VALUE(AC110)&gt;=10,5,0),IF(VALUE(AD110)&gt;=10,5,0)))</f>
        <v>13</v>
      </c>
      <c r="AA110" s="8" t="s">
        <v>278</v>
      </c>
      <c r="AB110" s="8" t="s">
        <v>63</v>
      </c>
      <c r="AC110" s="8" t="s">
        <v>53</v>
      </c>
      <c r="AD110" s="8" t="s">
        <v>214</v>
      </c>
      <c r="AE110" s="9" t="s">
        <v>50</v>
      </c>
      <c r="AF110" s="45">
        <f>IF(VALUE(AE110)&gt;=10,2,0)</f>
        <v>0</v>
      </c>
      <c r="AG110" s="8" t="s">
        <v>50</v>
      </c>
      <c r="AH110" s="9" t="s">
        <v>39</v>
      </c>
      <c r="AI110" s="45">
        <f>IF(VALUE(AH110)&gt;=10,8,SUM(IF(VALUE(AJ110)&gt;=10,3,0),IF(VALUE(AK110)&gt;=10,2,0),IF(VALUE(AL110)&gt;=10,3,0)))</f>
        <v>8</v>
      </c>
      <c r="AJ110" s="8" t="s">
        <v>98</v>
      </c>
      <c r="AK110" s="8" t="s">
        <v>40</v>
      </c>
      <c r="AL110" s="8" t="s">
        <v>39</v>
      </c>
      <c r="AM110" s="9" t="s">
        <v>56</v>
      </c>
      <c r="AN110" s="45">
        <f>IF(VALUE(AM110)&gt;=10,2,SUM(IF(VALUE(AO110)&gt;=10,1,0),IF(VALUE(AP110)&gt;=10,1,0)))</f>
        <v>2</v>
      </c>
      <c r="AO110" s="8" t="s">
        <v>62</v>
      </c>
      <c r="AP110" s="8" t="s">
        <v>84</v>
      </c>
      <c r="AQ110" s="10">
        <f>((Y110*18)+(AE110*2)+(AH110*8)+(AM110*2))/30</f>
        <v>9.763333333333332</v>
      </c>
      <c r="AR110" s="46">
        <f>IF(AQ110&gt;=10,30,Z110+AF110+AI110+AN110)</f>
        <v>23</v>
      </c>
      <c r="AS110" s="11">
        <f>(AQ110+W110)/2</f>
        <v>10.2</v>
      </c>
      <c r="AT110" s="47">
        <f>IF(AS110&gt;=9.99,60,AR110+X110)</f>
        <v>60</v>
      </c>
      <c r="AU110" s="43" t="str">
        <f>IF(AS110&gt;=9.99,"Admis","Ajourné")</f>
        <v>Admis</v>
      </c>
      <c r="AV110" s="18"/>
      <c r="AW110" s="18"/>
      <c r="AX110" s="18"/>
    </row>
    <row r="111" spans="1:50" ht="15">
      <c r="A111" s="8">
        <v>103</v>
      </c>
      <c r="B111" s="8" t="s">
        <v>681</v>
      </c>
      <c r="C111" s="8" t="s">
        <v>682</v>
      </c>
      <c r="D111" s="8" t="s">
        <v>683</v>
      </c>
      <c r="E111" s="9" t="s">
        <v>535</v>
      </c>
      <c r="F111" s="45">
        <f>IF(VALUE(E111)&gt;=10,18,SUM(IF(VALUE(G111)&gt;=10,4,0),IF(VALUE(H111)&gt;=10,4,0),IF(VALUE(I111)&gt;=10,5,0),IF(VALUE(J111)&gt;=10,5,0)))</f>
        <v>18</v>
      </c>
      <c r="G111" s="8" t="s">
        <v>71</v>
      </c>
      <c r="H111" s="8" t="s">
        <v>39</v>
      </c>
      <c r="I111" s="8" t="s">
        <v>59</v>
      </c>
      <c r="J111" s="8" t="s">
        <v>58</v>
      </c>
      <c r="K111" s="9" t="s">
        <v>40</v>
      </c>
      <c r="L111" s="45">
        <f>IF(VALUE(K111)&gt;=10,2,0)</f>
        <v>2</v>
      </c>
      <c r="M111" s="8" t="s">
        <v>40</v>
      </c>
      <c r="N111" s="9" t="s">
        <v>59</v>
      </c>
      <c r="O111" s="45">
        <f>IF(VALUE(N111)&gt;=10,8,SUM(IF(VALUE(P111)&gt;=10,3,0),IF(VALUE(Q111)&gt;=10,2,0),IF(VALUE(R111)&gt;=10,3,0)))</f>
        <v>8</v>
      </c>
      <c r="P111" s="8" t="s">
        <v>43</v>
      </c>
      <c r="Q111" s="8" t="s">
        <v>82</v>
      </c>
      <c r="R111" s="8" t="s">
        <v>98</v>
      </c>
      <c r="S111" s="9" t="s">
        <v>43</v>
      </c>
      <c r="T111" s="45">
        <f>IF(VALUE(S111)&gt;=10,2,SUM(IF(VALUE(U111)&gt;=10,1,0),IF(VALUE(V111)&gt;=10,1,0)))</f>
        <v>2</v>
      </c>
      <c r="U111" s="8" t="s">
        <v>40</v>
      </c>
      <c r="V111" s="8" t="s">
        <v>59</v>
      </c>
      <c r="W111" s="10">
        <f>((E111*18)+(K111*2)+(N111*8)+(S111*2))/30</f>
        <v>11.092</v>
      </c>
      <c r="X111" s="46">
        <f>IF(W111&gt;=10,30,F111+L111+O111+T111)</f>
        <v>30</v>
      </c>
      <c r="Y111" s="9" t="s">
        <v>390</v>
      </c>
      <c r="Z111" s="45">
        <f>IF(VALUE(Y111)&gt;=10,18,SUM(IF(VALUE(AA111)&gt;=10,4,0),IF(VALUE(AB111)&gt;=10,4,0),IF(VALUE(AC111)&gt;=10,5,0),IF(VALUE(AD111)&gt;=10,5,0)))</f>
        <v>4</v>
      </c>
      <c r="AA111" s="8" t="s">
        <v>159</v>
      </c>
      <c r="AB111" s="8" t="s">
        <v>244</v>
      </c>
      <c r="AC111" s="8" t="s">
        <v>50</v>
      </c>
      <c r="AD111" s="8" t="s">
        <v>84</v>
      </c>
      <c r="AE111" s="9" t="s">
        <v>97</v>
      </c>
      <c r="AF111" s="45">
        <f>IF(VALUE(AE111)&gt;=10,2,0)</f>
        <v>0</v>
      </c>
      <c r="AG111" s="8" t="s">
        <v>97</v>
      </c>
      <c r="AH111" s="9" t="s">
        <v>51</v>
      </c>
      <c r="AI111" s="45">
        <f>IF(VALUE(AH111)&gt;=10,8,SUM(IF(VALUE(AJ111)&gt;=10,3,0),IF(VALUE(AK111)&gt;=10,2,0),IF(VALUE(AL111)&gt;=10,3,0)))</f>
        <v>8</v>
      </c>
      <c r="AJ111" s="8" t="s">
        <v>43</v>
      </c>
      <c r="AK111" s="8" t="s">
        <v>52</v>
      </c>
      <c r="AL111" s="8" t="s">
        <v>153</v>
      </c>
      <c r="AM111" s="9" t="s">
        <v>40</v>
      </c>
      <c r="AN111" s="45">
        <f>IF(VALUE(AM111)&gt;=10,2,SUM(IF(VALUE(AO111)&gt;=10,1,0),IF(VALUE(AP111)&gt;=10,1,0)))</f>
        <v>2</v>
      </c>
      <c r="AO111" s="8" t="s">
        <v>62</v>
      </c>
      <c r="AP111" s="8" t="s">
        <v>56</v>
      </c>
      <c r="AQ111" s="10">
        <f>((Y111*18)+(AE111*2)+(AH111*8)+(AM111*2))/30</f>
        <v>9.754</v>
      </c>
      <c r="AR111" s="46">
        <f>IF(AQ111&gt;=10,30,Z111+AF111+AI111+AN111)</f>
        <v>14</v>
      </c>
      <c r="AS111" s="11">
        <f>(AQ111+W111)/2</f>
        <v>10.423</v>
      </c>
      <c r="AT111" s="47">
        <f>IF(AS111&gt;=9.99,60,AR111+X111)</f>
        <v>60</v>
      </c>
      <c r="AU111" s="43" t="str">
        <f>IF(AS111&gt;=9.99,"Admis","Ajourné")</f>
        <v>Admis</v>
      </c>
      <c r="AV111" s="18"/>
      <c r="AW111" s="18"/>
      <c r="AX111" s="18"/>
    </row>
    <row r="112" spans="1:50" ht="15">
      <c r="A112" s="8">
        <v>104</v>
      </c>
      <c r="B112" s="8" t="s">
        <v>684</v>
      </c>
      <c r="C112" s="8" t="s">
        <v>685</v>
      </c>
      <c r="D112" s="8" t="s">
        <v>477</v>
      </c>
      <c r="E112" s="9" t="s">
        <v>345</v>
      </c>
      <c r="F112" s="45">
        <f>IF(VALUE(E112)&gt;=10,18,SUM(IF(VALUE(G112)&gt;=10,4,0),IF(VALUE(H112)&gt;=10,4,0),IF(VALUE(I112)&gt;=10,5,0),IF(VALUE(J112)&gt;=10,5,0)))</f>
        <v>9</v>
      </c>
      <c r="G112" s="8" t="s">
        <v>121</v>
      </c>
      <c r="H112" s="8" t="s">
        <v>159</v>
      </c>
      <c r="I112" s="8" t="s">
        <v>50</v>
      </c>
      <c r="J112" s="8" t="s">
        <v>39</v>
      </c>
      <c r="K112" s="9" t="s">
        <v>43</v>
      </c>
      <c r="L112" s="45">
        <f>IF(VALUE(K112)&gt;=10,2,0)</f>
        <v>2</v>
      </c>
      <c r="M112" s="8" t="s">
        <v>43</v>
      </c>
      <c r="N112" s="9" t="s">
        <v>686</v>
      </c>
      <c r="O112" s="45">
        <f>IF(VALUE(N112)&gt;=10,8,SUM(IF(VALUE(P112)&gt;=10,3,0),IF(VALUE(Q112)&gt;=10,2,0),IF(VALUE(R112)&gt;=10,3,0)))</f>
        <v>8</v>
      </c>
      <c r="P112" s="8" t="s">
        <v>40</v>
      </c>
      <c r="Q112" s="8" t="s">
        <v>60</v>
      </c>
      <c r="R112" s="8" t="s">
        <v>82</v>
      </c>
      <c r="S112" s="9" t="s">
        <v>89</v>
      </c>
      <c r="T112" s="45">
        <f>IF(VALUE(S112)&gt;=10,2,SUM(IF(VALUE(U112)&gt;=10,1,0),IF(VALUE(V112)&gt;=10,1,0)))</f>
        <v>1</v>
      </c>
      <c r="U112" s="8" t="s">
        <v>84</v>
      </c>
      <c r="V112" s="8" t="s">
        <v>39</v>
      </c>
      <c r="W112" s="10">
        <f>((E112*18)+(K112*2)+(N112*8)+(S112*2))/30</f>
        <v>11.081999999999999</v>
      </c>
      <c r="X112" s="46">
        <f>IF(W112&gt;=10,30,F112+L112+O112+T112)</f>
        <v>30</v>
      </c>
      <c r="Y112" s="9" t="s">
        <v>687</v>
      </c>
      <c r="Z112" s="45">
        <f>IF(VALUE(Y112)&gt;=10,18,SUM(IF(VALUE(AA112)&gt;=10,4,0),IF(VALUE(AB112)&gt;=10,4,0),IF(VALUE(AC112)&gt;=10,5,0),IF(VALUE(AD112)&gt;=10,5,0)))</f>
        <v>8</v>
      </c>
      <c r="AA112" s="8" t="s">
        <v>253</v>
      </c>
      <c r="AB112" s="8" t="s">
        <v>39</v>
      </c>
      <c r="AC112" s="8" t="s">
        <v>98</v>
      </c>
      <c r="AD112" s="8" t="s">
        <v>138</v>
      </c>
      <c r="AE112" s="9" t="s">
        <v>59</v>
      </c>
      <c r="AF112" s="45">
        <f>IF(VALUE(AE112)&gt;=10,2,0)</f>
        <v>2</v>
      </c>
      <c r="AG112" s="8" t="s">
        <v>59</v>
      </c>
      <c r="AH112" s="9" t="s">
        <v>308</v>
      </c>
      <c r="AI112" s="45">
        <f>IF(VALUE(AH112)&gt;=10,8,SUM(IF(VALUE(AJ112)&gt;=10,3,0),IF(VALUE(AK112)&gt;=10,2,0),IF(VALUE(AL112)&gt;=10,3,0)))</f>
        <v>8</v>
      </c>
      <c r="AJ112" s="8" t="s">
        <v>39</v>
      </c>
      <c r="AK112" s="8" t="s">
        <v>39</v>
      </c>
      <c r="AL112" s="8" t="s">
        <v>59</v>
      </c>
      <c r="AM112" s="9" t="s">
        <v>41</v>
      </c>
      <c r="AN112" s="45">
        <f>IF(VALUE(AM112)&gt;=10,2,SUM(IF(VALUE(AO112)&gt;=10,1,0),IF(VALUE(AP112)&gt;=10,1,0)))</f>
        <v>2</v>
      </c>
      <c r="AO112" s="8" t="s">
        <v>113</v>
      </c>
      <c r="AP112" s="8" t="s">
        <v>50</v>
      </c>
      <c r="AQ112" s="10">
        <f>((Y112*18)+(AE112*2)+(AH112*8)+(AM112*2))/30</f>
        <v>9.259333333333334</v>
      </c>
      <c r="AR112" s="46">
        <f>IF(AQ112&gt;=10,30,Z112+AF112+AI112+AN112)</f>
        <v>20</v>
      </c>
      <c r="AS112" s="11">
        <f>(AQ112+W112)/2</f>
        <v>10.170666666666666</v>
      </c>
      <c r="AT112" s="47">
        <f>IF(AS112&gt;=9.99,60,AR112+X112)</f>
        <v>60</v>
      </c>
      <c r="AU112" s="43" t="str">
        <f>IF(AS112&gt;=9.99,"Admis","Ajourné")</f>
        <v>Admis</v>
      </c>
      <c r="AV112" s="18"/>
      <c r="AW112" s="18"/>
      <c r="AX112" s="18"/>
    </row>
    <row r="113" spans="1:50" ht="15">
      <c r="A113" s="8">
        <v>105</v>
      </c>
      <c r="B113" s="8" t="s">
        <v>689</v>
      </c>
      <c r="C113" s="8" t="s">
        <v>690</v>
      </c>
      <c r="D113" s="8" t="s">
        <v>449</v>
      </c>
      <c r="E113" s="9" t="s">
        <v>691</v>
      </c>
      <c r="F113" s="45">
        <f>IF(VALUE(E113)&gt;=10,18,SUM(IF(VALUE(G113)&gt;=10,4,0),IF(VALUE(H113)&gt;=10,4,0),IF(VALUE(I113)&gt;=10,5,0),IF(VALUE(J113)&gt;=10,5,0)))</f>
        <v>9</v>
      </c>
      <c r="G113" s="8" t="s">
        <v>97</v>
      </c>
      <c r="H113" s="8" t="s">
        <v>63</v>
      </c>
      <c r="I113" s="8" t="s">
        <v>97</v>
      </c>
      <c r="J113" s="8" t="s">
        <v>39</v>
      </c>
      <c r="K113" s="9" t="s">
        <v>40</v>
      </c>
      <c r="L113" s="45">
        <f>IF(VALUE(K113)&gt;=10,2,0)</f>
        <v>2</v>
      </c>
      <c r="M113" s="8" t="s">
        <v>40</v>
      </c>
      <c r="N113" s="9" t="s">
        <v>167</v>
      </c>
      <c r="O113" s="45">
        <f>IF(VALUE(N113)&gt;=10,8,SUM(IF(VALUE(P113)&gt;=10,3,0),IF(VALUE(Q113)&gt;=10,2,0),IF(VALUE(R113)&gt;=10,3,0)))</f>
        <v>3</v>
      </c>
      <c r="P113" s="8" t="s">
        <v>39</v>
      </c>
      <c r="Q113" s="8" t="s">
        <v>97</v>
      </c>
      <c r="R113" s="8" t="s">
        <v>98</v>
      </c>
      <c r="S113" s="9" t="s">
        <v>39</v>
      </c>
      <c r="T113" s="45">
        <f>IF(VALUE(S113)&gt;=10,2,SUM(IF(VALUE(U113)&gt;=10,1,0),IF(VALUE(V113)&gt;=10,1,0)))</f>
        <v>2</v>
      </c>
      <c r="U113" s="8" t="s">
        <v>40</v>
      </c>
      <c r="V113" s="8" t="s">
        <v>53</v>
      </c>
      <c r="W113" s="10">
        <f>((E113*18)+(K113*2)+(N113*8)+(S113*2))/30</f>
        <v>8.623333333333335</v>
      </c>
      <c r="X113" s="46">
        <f>IF(W113&gt;=10,30,F113+L113+O113+T113)</f>
        <v>16</v>
      </c>
      <c r="Y113" s="9" t="s">
        <v>692</v>
      </c>
      <c r="Z113" s="45">
        <f>IF(VALUE(Y113)&gt;=10,18,SUM(IF(VALUE(AA113)&gt;=10,4,0),IF(VALUE(AB113)&gt;=10,4,0),IF(VALUE(AC113)&gt;=10,5,0),IF(VALUE(AD113)&gt;=10,5,0)))</f>
        <v>0</v>
      </c>
      <c r="AA113" s="8" t="s">
        <v>86</v>
      </c>
      <c r="AB113" s="8" t="s">
        <v>251</v>
      </c>
      <c r="AC113" s="8" t="s">
        <v>102</v>
      </c>
      <c r="AD113" s="8" t="s">
        <v>241</v>
      </c>
      <c r="AE113" s="9" t="s">
        <v>39</v>
      </c>
      <c r="AF113" s="45">
        <f>IF(VALUE(AE113)&gt;=10,2,0)</f>
        <v>2</v>
      </c>
      <c r="AG113" s="8" t="s">
        <v>39</v>
      </c>
      <c r="AH113" s="9" t="s">
        <v>693</v>
      </c>
      <c r="AI113" s="45">
        <f>IF(VALUE(AH113)&gt;=10,8,SUM(IF(VALUE(AJ113)&gt;=10,3,0),IF(VALUE(AK113)&gt;=10,2,0),IF(VALUE(AL113)&gt;=10,3,0)))</f>
        <v>0</v>
      </c>
      <c r="AJ113" s="8" t="s">
        <v>153</v>
      </c>
      <c r="AK113" s="8" t="s">
        <v>102</v>
      </c>
      <c r="AL113" s="8" t="s">
        <v>98</v>
      </c>
      <c r="AM113" s="9" t="s">
        <v>694</v>
      </c>
      <c r="AN113" s="45">
        <f>IF(VALUE(AM113)&gt;=10,2,SUM(IF(VALUE(AO113)&gt;=10,1,0),IF(VALUE(AP113)&gt;=10,1,0)))</f>
        <v>1</v>
      </c>
      <c r="AO113" s="8" t="s">
        <v>144</v>
      </c>
      <c r="AP113" s="8" t="s">
        <v>38</v>
      </c>
      <c r="AQ113" s="10">
        <f>((Y113*18)+(AE113*2)+(AH113*8)+(AM113*2))/30</f>
        <v>5.908666666666666</v>
      </c>
      <c r="AR113" s="46">
        <f>IF(AQ113&gt;=10,30,Z113+AF113+AI113+AN113)</f>
        <v>3</v>
      </c>
      <c r="AS113" s="11">
        <f>(AQ113+W113)/2</f>
        <v>7.266</v>
      </c>
      <c r="AT113" s="47">
        <f>IF(AS113&gt;=9.99,60,AR113+X113)</f>
        <v>19</v>
      </c>
      <c r="AU113" s="43" t="str">
        <f>IF(AS113&gt;=9.99,"Admis","Ajourné")</f>
        <v>Ajourné</v>
      </c>
      <c r="AV113" s="18"/>
      <c r="AW113" s="18"/>
      <c r="AX113" s="18"/>
    </row>
    <row r="114" spans="1:50" ht="15">
      <c r="A114" s="8">
        <v>106</v>
      </c>
      <c r="B114" s="8" t="s">
        <v>695</v>
      </c>
      <c r="C114" s="8" t="s">
        <v>696</v>
      </c>
      <c r="D114" s="8" t="s">
        <v>652</v>
      </c>
      <c r="E114" s="62" t="s">
        <v>1960</v>
      </c>
      <c r="F114" s="45">
        <f>IF(VALUE(E114)&gt;=10,18,SUM(IF(VALUE(G114)&gt;=10,4,0),IF(VALUE(H114)&gt;=10,4,0),IF(VALUE(I114)&gt;=10,5,0),IF(VALUE(J114)&gt;=10,5,0)))</f>
        <v>13</v>
      </c>
      <c r="G114" s="61" t="s">
        <v>43</v>
      </c>
      <c r="H114" s="8" t="s">
        <v>63</v>
      </c>
      <c r="I114" s="8" t="s">
        <v>53</v>
      </c>
      <c r="J114" s="8" t="s">
        <v>278</v>
      </c>
      <c r="K114" s="9" t="s">
        <v>43</v>
      </c>
      <c r="L114" s="45">
        <f>IF(VALUE(K114)&gt;=10,2,0)</f>
        <v>2</v>
      </c>
      <c r="M114" s="8" t="s">
        <v>43</v>
      </c>
      <c r="N114" s="9" t="s">
        <v>104</v>
      </c>
      <c r="O114" s="45">
        <f>IF(VALUE(N114)&gt;=10,8,SUM(IF(VALUE(P114)&gt;=10,3,0),IF(VALUE(Q114)&gt;=10,2,0),IF(VALUE(R114)&gt;=10,3,0)))</f>
        <v>8</v>
      </c>
      <c r="P114" s="8" t="s">
        <v>40</v>
      </c>
      <c r="Q114" s="8" t="s">
        <v>76</v>
      </c>
      <c r="R114" s="8" t="s">
        <v>39</v>
      </c>
      <c r="S114" s="9" t="s">
        <v>43</v>
      </c>
      <c r="T114" s="45">
        <f>IF(VALUE(S114)&gt;=10,2,SUM(IF(VALUE(U114)&gt;=10,1,0),IF(VALUE(V114)&gt;=10,1,0)))</f>
        <v>2</v>
      </c>
      <c r="U114" s="8" t="s">
        <v>82</v>
      </c>
      <c r="V114" s="8" t="s">
        <v>39</v>
      </c>
      <c r="W114" s="10">
        <f>((E114*18)+(K114*2)+(N114*8)+(S114*2))/30</f>
        <v>10.727333333333332</v>
      </c>
      <c r="X114" s="46">
        <f>IF(W114&gt;=10,30,F114+L114+O114+T114)</f>
        <v>30</v>
      </c>
      <c r="Y114" s="9" t="s">
        <v>697</v>
      </c>
      <c r="Z114" s="45">
        <f>IF(VALUE(Y114)&gt;=10,18,SUM(IF(VALUE(AA114)&gt;=10,4,0),IF(VALUE(AB114)&gt;=10,4,0),IF(VALUE(AC114)&gt;=10,5,0),IF(VALUE(AD114)&gt;=10,5,0)))</f>
        <v>13</v>
      </c>
      <c r="AA114" s="8" t="s">
        <v>39</v>
      </c>
      <c r="AB114" s="8" t="s">
        <v>63</v>
      </c>
      <c r="AC114" s="8" t="s">
        <v>43</v>
      </c>
      <c r="AD114" s="8" t="s">
        <v>48</v>
      </c>
      <c r="AE114" s="9" t="s">
        <v>40</v>
      </c>
      <c r="AF114" s="45">
        <f>IF(VALUE(AE114)&gt;=10,2,0)</f>
        <v>2</v>
      </c>
      <c r="AG114" s="8" t="s">
        <v>40</v>
      </c>
      <c r="AH114" s="9" t="s">
        <v>103</v>
      </c>
      <c r="AI114" s="45">
        <f>IF(VALUE(AH114)&gt;=10,8,SUM(IF(VALUE(AJ114)&gt;=10,3,0),IF(VALUE(AK114)&gt;=10,2,0),IF(VALUE(AL114)&gt;=10,3,0)))</f>
        <v>8</v>
      </c>
      <c r="AJ114" s="8" t="s">
        <v>39</v>
      </c>
      <c r="AK114" s="8" t="s">
        <v>128</v>
      </c>
      <c r="AL114" s="8" t="s">
        <v>50</v>
      </c>
      <c r="AM114" s="9" t="s">
        <v>89</v>
      </c>
      <c r="AN114" s="45">
        <f>IF(VALUE(AM114)&gt;=10,2,SUM(IF(VALUE(AO114)&gt;=10,1,0),IF(VALUE(AP114)&gt;=10,1,0)))</f>
        <v>1</v>
      </c>
      <c r="AO114" s="8" t="s">
        <v>53</v>
      </c>
      <c r="AP114" s="8" t="s">
        <v>56</v>
      </c>
      <c r="AQ114" s="10">
        <f>((Y114*18)+(AE114*2)+(AH114*8)+(AM114*2))/30</f>
        <v>10.494000000000002</v>
      </c>
      <c r="AR114" s="46">
        <f>IF(AQ114&gt;=10,30,Z114+AF114+AI114+AN114)</f>
        <v>30</v>
      </c>
      <c r="AS114" s="11">
        <f>(AQ114+W114)/2</f>
        <v>10.610666666666667</v>
      </c>
      <c r="AT114" s="47">
        <f>IF(AS114&gt;=9.99,60,AR114+X114)</f>
        <v>60</v>
      </c>
      <c r="AU114" s="43" t="str">
        <f>IF(AS114&gt;=9.99,"Admis","Ajourné")</f>
        <v>Admis</v>
      </c>
      <c r="AV114" s="18"/>
      <c r="AW114" s="18"/>
      <c r="AX114" s="18"/>
    </row>
    <row r="115" spans="1:50" ht="15">
      <c r="A115" s="8">
        <v>107</v>
      </c>
      <c r="B115" s="8" t="s">
        <v>700</v>
      </c>
      <c r="C115" s="8" t="s">
        <v>701</v>
      </c>
      <c r="D115" s="8" t="s">
        <v>702</v>
      </c>
      <c r="E115" s="9" t="s">
        <v>520</v>
      </c>
      <c r="F115" s="45">
        <f>IF(VALUE(E115)&gt;=10,18,SUM(IF(VALUE(G115)&gt;=10,4,0),IF(VALUE(H115)&gt;=10,4,0),IF(VALUE(I115)&gt;=10,5,0),IF(VALUE(J115)&gt;=10,5,0)))</f>
        <v>9</v>
      </c>
      <c r="G115" s="8" t="s">
        <v>100</v>
      </c>
      <c r="H115" s="8" t="s">
        <v>63</v>
      </c>
      <c r="I115" s="8" t="s">
        <v>241</v>
      </c>
      <c r="J115" s="8" t="s">
        <v>63</v>
      </c>
      <c r="K115" s="9" t="s">
        <v>40</v>
      </c>
      <c r="L115" s="45">
        <f>IF(VALUE(K115)&gt;=10,2,0)</f>
        <v>2</v>
      </c>
      <c r="M115" s="8" t="s">
        <v>40</v>
      </c>
      <c r="N115" s="9" t="s">
        <v>179</v>
      </c>
      <c r="O115" s="45">
        <f>IF(VALUE(N115)&gt;=10,8,SUM(IF(VALUE(P115)&gt;=10,3,0),IF(VALUE(Q115)&gt;=10,2,0),IF(VALUE(R115)&gt;=10,3,0)))</f>
        <v>8</v>
      </c>
      <c r="P115" s="8" t="s">
        <v>40</v>
      </c>
      <c r="Q115" s="8" t="s">
        <v>59</v>
      </c>
      <c r="R115" s="8" t="s">
        <v>82</v>
      </c>
      <c r="S115" s="9" t="s">
        <v>56</v>
      </c>
      <c r="T115" s="45">
        <f>IF(VALUE(S115)&gt;=10,2,SUM(IF(VALUE(U115)&gt;=10,1,0),IF(VALUE(V115)&gt;=10,1,0)))</f>
        <v>2</v>
      </c>
      <c r="U115" s="8" t="s">
        <v>39</v>
      </c>
      <c r="V115" s="8" t="s">
        <v>40</v>
      </c>
      <c r="W115" s="10">
        <f>((E115*18)+(K115*2)+(N115*8)+(S115*2))/30</f>
        <v>9.856</v>
      </c>
      <c r="X115" s="46">
        <f>IF(W115&gt;=10,30,F115+L115+O115+T115)</f>
        <v>21</v>
      </c>
      <c r="Y115" s="9" t="s">
        <v>703</v>
      </c>
      <c r="Z115" s="45">
        <f>IF(VALUE(Y115)&gt;=10,18,SUM(IF(VALUE(AA115)&gt;=10,4,0),IF(VALUE(AB115)&gt;=10,4,0),IF(VALUE(AC115)&gt;=10,5,0),IF(VALUE(AD115)&gt;=10,5,0)))</f>
        <v>18</v>
      </c>
      <c r="AA115" s="8" t="s">
        <v>59</v>
      </c>
      <c r="AB115" s="8" t="s">
        <v>49</v>
      </c>
      <c r="AC115" s="8" t="s">
        <v>40</v>
      </c>
      <c r="AD115" s="8" t="s">
        <v>98</v>
      </c>
      <c r="AE115" s="9" t="s">
        <v>53</v>
      </c>
      <c r="AF115" s="45">
        <f>IF(VALUE(AE115)&gt;=10,2,0)</f>
        <v>0</v>
      </c>
      <c r="AG115" s="8" t="s">
        <v>53</v>
      </c>
      <c r="AH115" s="9" t="s">
        <v>421</v>
      </c>
      <c r="AI115" s="45">
        <f>IF(VALUE(AH115)&gt;=10,8,SUM(IF(VALUE(AJ115)&gt;=10,3,0),IF(VALUE(AK115)&gt;=10,2,0),IF(VALUE(AL115)&gt;=10,3,0)))</f>
        <v>8</v>
      </c>
      <c r="AJ115" s="8" t="s">
        <v>82</v>
      </c>
      <c r="AK115" s="8" t="s">
        <v>39</v>
      </c>
      <c r="AL115" s="8" t="s">
        <v>76</v>
      </c>
      <c r="AM115" s="9" t="s">
        <v>305</v>
      </c>
      <c r="AN115" s="45">
        <f>IF(VALUE(AM115)&gt;=10,2,SUM(IF(VALUE(AO115)&gt;=10,1,0),IF(VALUE(AP115)&gt;=10,1,0)))</f>
        <v>2</v>
      </c>
      <c r="AO115" s="8" t="s">
        <v>104</v>
      </c>
      <c r="AP115" s="8" t="s">
        <v>56</v>
      </c>
      <c r="AQ115" s="10">
        <f>((Y115*18)+(AE115*2)+(AH115*8)+(AM115*2))/30</f>
        <v>11.038666666666668</v>
      </c>
      <c r="AR115" s="46">
        <f>IF(AQ115&gt;=10,30,Z115+AF115+AI115+AN115)</f>
        <v>30</v>
      </c>
      <c r="AS115" s="11">
        <f>(AQ115+W115)/2</f>
        <v>10.447333333333333</v>
      </c>
      <c r="AT115" s="47">
        <f>IF(AS115&gt;=9.99,60,AR115+X115)</f>
        <v>60</v>
      </c>
      <c r="AU115" s="43" t="str">
        <f>IF(AS115&gt;=9.99,"Admis","Ajourné")</f>
        <v>Admis</v>
      </c>
      <c r="AV115" s="18"/>
      <c r="AW115" s="18"/>
      <c r="AX115" s="18"/>
    </row>
    <row r="116" spans="1:50" ht="15">
      <c r="A116" s="8">
        <v>108</v>
      </c>
      <c r="B116" s="8" t="s">
        <v>704</v>
      </c>
      <c r="C116" s="8" t="s">
        <v>705</v>
      </c>
      <c r="D116" s="8" t="s">
        <v>706</v>
      </c>
      <c r="E116" s="9" t="s">
        <v>707</v>
      </c>
      <c r="F116" s="45">
        <f>IF(VALUE(E116)&gt;=10,18,SUM(IF(VALUE(G116)&gt;=10,4,0),IF(VALUE(H116)&gt;=10,4,0),IF(VALUE(I116)&gt;=10,5,0),IF(VALUE(J116)&gt;=10,5,0)))</f>
        <v>0</v>
      </c>
      <c r="G116" s="8" t="s">
        <v>245</v>
      </c>
      <c r="H116" s="8" t="s">
        <v>98</v>
      </c>
      <c r="I116" s="8" t="s">
        <v>240</v>
      </c>
      <c r="J116" s="8" t="s">
        <v>708</v>
      </c>
      <c r="K116" s="9" t="s">
        <v>144</v>
      </c>
      <c r="L116" s="45">
        <f>IF(VALUE(K116)&gt;=10,2,0)</f>
        <v>0</v>
      </c>
      <c r="M116" s="8" t="s">
        <v>144</v>
      </c>
      <c r="N116" s="9" t="s">
        <v>456</v>
      </c>
      <c r="O116" s="45">
        <f>IF(VALUE(N116)&gt;=10,8,SUM(IF(VALUE(P116)&gt;=10,3,0),IF(VALUE(Q116)&gt;=10,2,0),IF(VALUE(R116)&gt;=10,3,0)))</f>
        <v>0</v>
      </c>
      <c r="P116" s="8" t="s">
        <v>97</v>
      </c>
      <c r="Q116" s="8" t="s">
        <v>102</v>
      </c>
      <c r="R116" s="8" t="s">
        <v>241</v>
      </c>
      <c r="S116" s="9" t="s">
        <v>98</v>
      </c>
      <c r="T116" s="45">
        <f>IF(VALUE(S116)&gt;=10,2,SUM(IF(VALUE(U116)&gt;=10,1,0),IF(VALUE(V116)&gt;=10,1,0)))</f>
        <v>1</v>
      </c>
      <c r="U116" s="8" t="s">
        <v>59</v>
      </c>
      <c r="V116" s="8" t="s">
        <v>153</v>
      </c>
      <c r="W116" s="10">
        <f>((E116*18)+(K116*2)+(N116*8)+(S116*2))/30</f>
        <v>4.527333333333333</v>
      </c>
      <c r="X116" s="46">
        <f>IF(W116&gt;=10,30,F116+L116+O116+T116)</f>
        <v>1</v>
      </c>
      <c r="Y116" s="9" t="s">
        <v>709</v>
      </c>
      <c r="Z116" s="45">
        <f>IF(VALUE(Y116)&gt;=10,18,SUM(IF(VALUE(AA116)&gt;=10,4,0),IF(VALUE(AB116)&gt;=10,4,0),IF(VALUE(AC116)&gt;=10,5,0),IF(VALUE(AD116)&gt;=10,5,0)))</f>
        <v>0</v>
      </c>
      <c r="AA116" s="8" t="s">
        <v>144</v>
      </c>
      <c r="AB116" s="8" t="s">
        <v>53</v>
      </c>
      <c r="AC116" s="8" t="s">
        <v>240</v>
      </c>
      <c r="AD116" s="8" t="s">
        <v>240</v>
      </c>
      <c r="AE116" s="9" t="s">
        <v>144</v>
      </c>
      <c r="AF116" s="45">
        <f>IF(VALUE(AE116)&gt;=10,2,0)</f>
        <v>0</v>
      </c>
      <c r="AG116" s="8" t="s">
        <v>144</v>
      </c>
      <c r="AH116" s="9" t="s">
        <v>710</v>
      </c>
      <c r="AI116" s="45">
        <f>IF(VALUE(AH116)&gt;=10,8,SUM(IF(VALUE(AJ116)&gt;=10,3,0),IF(VALUE(AK116)&gt;=10,2,0),IF(VALUE(AL116)&gt;=10,3,0)))</f>
        <v>0</v>
      </c>
      <c r="AJ116" s="8" t="s">
        <v>241</v>
      </c>
      <c r="AK116" s="8" t="s">
        <v>144</v>
      </c>
      <c r="AL116" s="8" t="s">
        <v>241</v>
      </c>
      <c r="AM116" s="9" t="s">
        <v>241</v>
      </c>
      <c r="AN116" s="45">
        <f>IF(VALUE(AM116)&gt;=10,2,SUM(IF(VALUE(AO116)&gt;=10,1,0),IF(VALUE(AP116)&gt;=10,1,0)))</f>
        <v>0</v>
      </c>
      <c r="AO116" s="8" t="s">
        <v>144</v>
      </c>
      <c r="AP116" s="8" t="s">
        <v>97</v>
      </c>
      <c r="AQ116" s="10">
        <f>((Y116*18)+(AE116*2)+(AH116*8)+(AM116*2))/30</f>
        <v>2.402</v>
      </c>
      <c r="AR116" s="46">
        <f>IF(AQ116&gt;=10,30,Z116+AF116+AI116+AN116)</f>
        <v>0</v>
      </c>
      <c r="AS116" s="11">
        <f>(AQ116+W116)/2</f>
        <v>3.4646666666666666</v>
      </c>
      <c r="AT116" s="47">
        <f>IF(AS116&gt;=9.99,60,AR116+X116)</f>
        <v>1</v>
      </c>
      <c r="AU116" s="43" t="str">
        <f>IF(AS116&gt;=9.99,"Admis","Ajourné")</f>
        <v>Ajourné</v>
      </c>
      <c r="AV116" s="18"/>
      <c r="AW116" s="18"/>
      <c r="AX116" s="18"/>
    </row>
    <row r="117" spans="1:50" ht="15">
      <c r="A117" s="8">
        <v>109</v>
      </c>
      <c r="B117" s="8" t="s">
        <v>711</v>
      </c>
      <c r="C117" s="8" t="s">
        <v>712</v>
      </c>
      <c r="D117" s="8" t="s">
        <v>713</v>
      </c>
      <c r="E117" s="9" t="s">
        <v>714</v>
      </c>
      <c r="F117" s="45">
        <f>IF(VALUE(E117)&gt;=10,18,SUM(IF(VALUE(G117)&gt;=10,4,0),IF(VALUE(H117)&gt;=10,4,0),IF(VALUE(I117)&gt;=10,5,0),IF(VALUE(J117)&gt;=10,5,0)))</f>
        <v>18</v>
      </c>
      <c r="G117" s="8" t="s">
        <v>39</v>
      </c>
      <c r="H117" s="8" t="s">
        <v>58</v>
      </c>
      <c r="I117" s="8" t="s">
        <v>59</v>
      </c>
      <c r="J117" s="8" t="s">
        <v>71</v>
      </c>
      <c r="K117" s="9" t="s">
        <v>43</v>
      </c>
      <c r="L117" s="45">
        <f>IF(VALUE(K117)&gt;=10,2,0)</f>
        <v>2</v>
      </c>
      <c r="M117" s="8" t="s">
        <v>43</v>
      </c>
      <c r="N117" s="9" t="s">
        <v>82</v>
      </c>
      <c r="O117" s="45">
        <f>IF(VALUE(N117)&gt;=10,8,SUM(IF(VALUE(P117)&gt;=10,3,0),IF(VALUE(Q117)&gt;=10,2,0),IF(VALUE(R117)&gt;=10,3,0)))</f>
        <v>8</v>
      </c>
      <c r="P117" s="8" t="s">
        <v>60</v>
      </c>
      <c r="Q117" s="8" t="s">
        <v>128</v>
      </c>
      <c r="R117" s="8" t="s">
        <v>59</v>
      </c>
      <c r="S117" s="9" t="s">
        <v>41</v>
      </c>
      <c r="T117" s="45">
        <f>IF(VALUE(S117)&gt;=10,2,SUM(IF(VALUE(U117)&gt;=10,1,0),IF(VALUE(V117)&gt;=10,1,0)))</f>
        <v>2</v>
      </c>
      <c r="U117" s="8" t="s">
        <v>50</v>
      </c>
      <c r="V117" s="8" t="s">
        <v>113</v>
      </c>
      <c r="W117" s="10">
        <f>((E117*18)+(K117*2)+(N117*8)+(S117*2))/30</f>
        <v>11.827333333333334</v>
      </c>
      <c r="X117" s="46">
        <f>IF(W117&gt;=10,30,F117+L117+O117+T117)</f>
        <v>30</v>
      </c>
      <c r="Y117" s="9" t="s">
        <v>230</v>
      </c>
      <c r="Z117" s="45">
        <f>IF(VALUE(Y117)&gt;=10,18,SUM(IF(VALUE(AA117)&gt;=10,4,0),IF(VALUE(AB117)&gt;=10,4,0),IF(VALUE(AC117)&gt;=10,5,0),IF(VALUE(AD117)&gt;=10,5,0)))</f>
        <v>13</v>
      </c>
      <c r="AA117" s="8" t="s">
        <v>59</v>
      </c>
      <c r="AB117" s="8" t="s">
        <v>159</v>
      </c>
      <c r="AC117" s="8" t="s">
        <v>59</v>
      </c>
      <c r="AD117" s="8" t="s">
        <v>97</v>
      </c>
      <c r="AE117" s="9" t="s">
        <v>98</v>
      </c>
      <c r="AF117" s="45">
        <f>IF(VALUE(AE117)&gt;=10,2,0)</f>
        <v>0</v>
      </c>
      <c r="AG117" s="8" t="s">
        <v>98</v>
      </c>
      <c r="AH117" s="9" t="s">
        <v>294</v>
      </c>
      <c r="AI117" s="45">
        <f>IF(VALUE(AH117)&gt;=10,8,SUM(IF(VALUE(AJ117)&gt;=10,3,0),IF(VALUE(AK117)&gt;=10,2,0),IF(VALUE(AL117)&gt;=10,3,0)))</f>
        <v>8</v>
      </c>
      <c r="AJ117" s="8" t="s">
        <v>128</v>
      </c>
      <c r="AK117" s="8" t="s">
        <v>60</v>
      </c>
      <c r="AL117" s="8" t="s">
        <v>98</v>
      </c>
      <c r="AM117" s="9" t="s">
        <v>103</v>
      </c>
      <c r="AN117" s="45">
        <f>IF(VALUE(AM117)&gt;=10,2,SUM(IF(VALUE(AO117)&gt;=10,1,0),IF(VALUE(AP117)&gt;=10,1,0)))</f>
        <v>2</v>
      </c>
      <c r="AO117" s="8" t="s">
        <v>44</v>
      </c>
      <c r="AP117" s="8" t="s">
        <v>40</v>
      </c>
      <c r="AQ117" s="10">
        <f>((Y117*18)+(AE117*2)+(AH117*8)+(AM117*2))/30</f>
        <v>10.736666666666666</v>
      </c>
      <c r="AR117" s="46">
        <f>IF(AQ117&gt;=10,30,Z117+AF117+AI117+AN117)</f>
        <v>30</v>
      </c>
      <c r="AS117" s="11">
        <f>(AQ117+W117)/2</f>
        <v>11.282</v>
      </c>
      <c r="AT117" s="47">
        <f>IF(AS117&gt;=9.99,60,AR117+X117)</f>
        <v>60</v>
      </c>
      <c r="AU117" s="43" t="str">
        <f>IF(AS117&gt;=9.99,"Admis","Ajourné")</f>
        <v>Admis</v>
      </c>
      <c r="AV117" s="18"/>
      <c r="AW117" s="18"/>
      <c r="AX117" s="18"/>
    </row>
    <row r="118" spans="1:50" ht="15">
      <c r="A118" s="8">
        <v>110</v>
      </c>
      <c r="B118" s="8" t="s">
        <v>715</v>
      </c>
      <c r="C118" s="8" t="s">
        <v>716</v>
      </c>
      <c r="D118" s="8" t="s">
        <v>717</v>
      </c>
      <c r="E118" s="9" t="s">
        <v>538</v>
      </c>
      <c r="F118" s="45">
        <f>IF(VALUE(E118)&gt;=10,18,SUM(IF(VALUE(G118)&gt;=10,4,0),IF(VALUE(H118)&gt;=10,4,0),IF(VALUE(I118)&gt;=10,5,0),IF(VALUE(J118)&gt;=10,5,0)))</f>
        <v>18</v>
      </c>
      <c r="G118" s="8" t="s">
        <v>253</v>
      </c>
      <c r="H118" s="8" t="s">
        <v>50</v>
      </c>
      <c r="I118" s="8" t="s">
        <v>43</v>
      </c>
      <c r="J118" s="8" t="s">
        <v>82</v>
      </c>
      <c r="K118" s="9" t="s">
        <v>43</v>
      </c>
      <c r="L118" s="45">
        <f>IF(VALUE(K118)&gt;=10,2,0)</f>
        <v>2</v>
      </c>
      <c r="M118" s="8" t="s">
        <v>43</v>
      </c>
      <c r="N118" s="9" t="s">
        <v>301</v>
      </c>
      <c r="O118" s="45">
        <f>IF(VALUE(N118)&gt;=10,8,SUM(IF(VALUE(P118)&gt;=10,3,0),IF(VALUE(Q118)&gt;=10,2,0),IF(VALUE(R118)&gt;=10,3,0)))</f>
        <v>5</v>
      </c>
      <c r="P118" s="8" t="s">
        <v>153</v>
      </c>
      <c r="Q118" s="8" t="s">
        <v>38</v>
      </c>
      <c r="R118" s="8" t="s">
        <v>76</v>
      </c>
      <c r="S118" s="9" t="s">
        <v>53</v>
      </c>
      <c r="T118" s="45">
        <f>IF(VALUE(S118)&gt;=10,2,SUM(IF(VALUE(U118)&gt;=10,1,0),IF(VALUE(V118)&gt;=10,1,0)))</f>
        <v>0</v>
      </c>
      <c r="U118" s="8" t="s">
        <v>153</v>
      </c>
      <c r="V118" s="8" t="s">
        <v>50</v>
      </c>
      <c r="W118" s="10">
        <f>((E118*18)+(K118*2)+(N118*8)+(S118*2))/30</f>
        <v>10.737333333333334</v>
      </c>
      <c r="X118" s="46">
        <f>IF(W118&gt;=10,30,F118+L118+O118+T118)</f>
        <v>30</v>
      </c>
      <c r="Y118" s="9" t="s">
        <v>401</v>
      </c>
      <c r="Z118" s="45">
        <f>IF(VALUE(Y118)&gt;=10,18,SUM(IF(VALUE(AA118)&gt;=10,4,0),IF(VALUE(AB118)&gt;=10,4,0),IF(VALUE(AC118)&gt;=10,5,0),IF(VALUE(AD118)&gt;=10,5,0)))</f>
        <v>18</v>
      </c>
      <c r="AA118" s="8" t="s">
        <v>37</v>
      </c>
      <c r="AB118" s="8" t="s">
        <v>159</v>
      </c>
      <c r="AC118" s="8" t="s">
        <v>43</v>
      </c>
      <c r="AD118" s="8" t="s">
        <v>53</v>
      </c>
      <c r="AE118" s="9" t="s">
        <v>40</v>
      </c>
      <c r="AF118" s="45">
        <f>IF(VALUE(AE118)&gt;=10,2,0)</f>
        <v>2</v>
      </c>
      <c r="AG118" s="8" t="s">
        <v>40</v>
      </c>
      <c r="AH118" s="9" t="s">
        <v>54</v>
      </c>
      <c r="AI118" s="45">
        <f>IF(VALUE(AH118)&gt;=10,8,SUM(IF(VALUE(AJ118)&gt;=10,3,0),IF(VALUE(AK118)&gt;=10,2,0),IF(VALUE(AL118)&gt;=10,3,0)))</f>
        <v>3</v>
      </c>
      <c r="AJ118" s="8" t="s">
        <v>39</v>
      </c>
      <c r="AK118" s="8" t="s">
        <v>50</v>
      </c>
      <c r="AL118" s="8" t="s">
        <v>53</v>
      </c>
      <c r="AM118" s="9" t="s">
        <v>72</v>
      </c>
      <c r="AN118" s="45">
        <f>IF(VALUE(AM118)&gt;=10,2,SUM(IF(VALUE(AO118)&gt;=10,1,0),IF(VALUE(AP118)&gt;=10,1,0)))</f>
        <v>2</v>
      </c>
      <c r="AO118" s="8" t="s">
        <v>59</v>
      </c>
      <c r="AP118" s="8" t="s">
        <v>38</v>
      </c>
      <c r="AQ118" s="10">
        <f>((Y118*18)+(AE118*2)+(AH118*8)+(AM118*2))/30</f>
        <v>9.936</v>
      </c>
      <c r="AR118" s="46">
        <f>IF(AQ118&gt;=10,30,Z118+AF118+AI118+AN118)</f>
        <v>25</v>
      </c>
      <c r="AS118" s="11">
        <f>(AQ118+W118)/2</f>
        <v>10.336666666666666</v>
      </c>
      <c r="AT118" s="47">
        <f>IF(AS118&gt;=9.99,60,AR118+X118)</f>
        <v>60</v>
      </c>
      <c r="AU118" s="43" t="str">
        <f>IF(AS118&gt;=9.99,"Admis","Ajourné")</f>
        <v>Admis</v>
      </c>
      <c r="AV118" s="18"/>
      <c r="AW118" s="18"/>
      <c r="AX118" s="18"/>
    </row>
    <row r="119" spans="1:50" ht="15">
      <c r="A119" s="8">
        <v>111</v>
      </c>
      <c r="B119" s="8" t="s">
        <v>718</v>
      </c>
      <c r="C119" s="8" t="s">
        <v>719</v>
      </c>
      <c r="D119" s="8" t="s">
        <v>720</v>
      </c>
      <c r="E119" s="9" t="s">
        <v>95</v>
      </c>
      <c r="F119" s="45">
        <f>IF(VALUE(E119)&gt;=10,18,SUM(IF(VALUE(G119)&gt;=10,4,0),IF(VALUE(H119)&gt;=10,4,0),IF(VALUE(I119)&gt;=10,5,0),IF(VALUE(J119)&gt;=10,5,0)))</f>
        <v>4</v>
      </c>
      <c r="G119" s="8" t="s">
        <v>245</v>
      </c>
      <c r="H119" s="8" t="s">
        <v>63</v>
      </c>
      <c r="I119" s="8" t="s">
        <v>241</v>
      </c>
      <c r="J119" s="8" t="s">
        <v>45</v>
      </c>
      <c r="K119" s="9" t="s">
        <v>59</v>
      </c>
      <c r="L119" s="45">
        <f>IF(VALUE(K119)&gt;=10,2,0)</f>
        <v>2</v>
      </c>
      <c r="M119" s="8" t="s">
        <v>59</v>
      </c>
      <c r="N119" s="9" t="s">
        <v>98</v>
      </c>
      <c r="O119" s="45">
        <f>IF(VALUE(N119)&gt;=10,8,SUM(IF(VALUE(P119)&gt;=10,3,0),IF(VALUE(Q119)&gt;=10,2,0),IF(VALUE(R119)&gt;=10,3,0)))</f>
        <v>2</v>
      </c>
      <c r="P119" s="8" t="s">
        <v>97</v>
      </c>
      <c r="Q119" s="8" t="s">
        <v>59</v>
      </c>
      <c r="R119" s="8" t="s">
        <v>98</v>
      </c>
      <c r="S119" s="9" t="s">
        <v>604</v>
      </c>
      <c r="T119" s="45">
        <f>IF(VALUE(S119)&gt;=10,2,SUM(IF(VALUE(U119)&gt;=10,1,0),IF(VALUE(V119)&gt;=10,1,0)))</f>
        <v>0</v>
      </c>
      <c r="U119" s="8" t="s">
        <v>144</v>
      </c>
      <c r="V119" s="8" t="s">
        <v>84</v>
      </c>
      <c r="W119" s="10">
        <f>((E119*18)+(K119*2)+(N119*8)+(S119*2))/30</f>
        <v>6.9479999999999995</v>
      </c>
      <c r="X119" s="46">
        <f>IF(W119&gt;=10,30,F119+L119+O119+T119)</f>
        <v>8</v>
      </c>
      <c r="Y119" s="9" t="s">
        <v>144</v>
      </c>
      <c r="Z119" s="45">
        <f>IF(VALUE(Y119)&gt;=10,18,SUM(IF(VALUE(AA119)&gt;=10,4,0),IF(VALUE(AB119)&gt;=10,4,0),IF(VALUE(AC119)&gt;=10,5,0),IF(VALUE(AD119)&gt;=10,5,0)))</f>
        <v>0</v>
      </c>
      <c r="AA119" s="8" t="s">
        <v>144</v>
      </c>
      <c r="AB119" s="8" t="s">
        <v>144</v>
      </c>
      <c r="AC119" s="8" t="s">
        <v>144</v>
      </c>
      <c r="AD119" s="8" t="s">
        <v>144</v>
      </c>
      <c r="AE119" s="9" t="s">
        <v>144</v>
      </c>
      <c r="AF119" s="45">
        <f>IF(VALUE(AE119)&gt;=10,2,0)</f>
        <v>0</v>
      </c>
      <c r="AG119" s="8" t="s">
        <v>144</v>
      </c>
      <c r="AH119" s="9" t="s">
        <v>144</v>
      </c>
      <c r="AI119" s="45">
        <f>IF(VALUE(AH119)&gt;=10,8,SUM(IF(VALUE(AJ119)&gt;=10,3,0),IF(VALUE(AK119)&gt;=10,2,0),IF(VALUE(AL119)&gt;=10,3,0)))</f>
        <v>0</v>
      </c>
      <c r="AJ119" s="8" t="s">
        <v>144</v>
      </c>
      <c r="AK119" s="8" t="s">
        <v>144</v>
      </c>
      <c r="AL119" s="8" t="s">
        <v>144</v>
      </c>
      <c r="AM119" s="9" t="s">
        <v>144</v>
      </c>
      <c r="AN119" s="45">
        <f>IF(VALUE(AM119)&gt;=10,2,SUM(IF(VALUE(AO119)&gt;=10,1,0),IF(VALUE(AP119)&gt;=10,1,0)))</f>
        <v>0</v>
      </c>
      <c r="AO119" s="8" t="s">
        <v>144</v>
      </c>
      <c r="AP119" s="8" t="s">
        <v>144</v>
      </c>
      <c r="AQ119" s="10">
        <f>((Y119*18)+(AE119*2)+(AH119*8)+(AM119*2))/30</f>
        <v>0</v>
      </c>
      <c r="AR119" s="46">
        <f>IF(AQ119&gt;=10,30,Z119+AF119+AI119+AN119)</f>
        <v>0</v>
      </c>
      <c r="AS119" s="11">
        <f>(AQ119+W119)/2</f>
        <v>3.4739999999999998</v>
      </c>
      <c r="AT119" s="47">
        <f>IF(AS119&gt;=9.99,60,AR119+X119)</f>
        <v>8</v>
      </c>
      <c r="AU119" s="43" t="str">
        <f>IF(AS119&gt;=9.99,"Admis","Ajourné")</f>
        <v>Ajourné</v>
      </c>
      <c r="AV119" s="18"/>
      <c r="AW119" s="18"/>
      <c r="AX119" s="18"/>
    </row>
    <row r="120" spans="1:50" ht="15">
      <c r="A120" s="8">
        <v>112</v>
      </c>
      <c r="B120" s="8" t="s">
        <v>722</v>
      </c>
      <c r="C120" s="8" t="s">
        <v>723</v>
      </c>
      <c r="D120" s="8" t="s">
        <v>724</v>
      </c>
      <c r="E120" s="9" t="s">
        <v>395</v>
      </c>
      <c r="F120" s="45">
        <f>IF(VALUE(E120)&gt;=10,18,SUM(IF(VALUE(G120)&gt;=10,4,0),IF(VALUE(H120)&gt;=10,4,0),IF(VALUE(I120)&gt;=10,5,0),IF(VALUE(J120)&gt;=10,5,0)))</f>
        <v>18</v>
      </c>
      <c r="G120" s="8" t="s">
        <v>39</v>
      </c>
      <c r="H120" s="8" t="s">
        <v>37</v>
      </c>
      <c r="I120" s="8" t="s">
        <v>39</v>
      </c>
      <c r="J120" s="8" t="s">
        <v>40</v>
      </c>
      <c r="K120" s="9" t="s">
        <v>60</v>
      </c>
      <c r="L120" s="45">
        <f>IF(VALUE(K120)&gt;=10,2,0)</f>
        <v>2</v>
      </c>
      <c r="M120" s="8" t="s">
        <v>60</v>
      </c>
      <c r="N120" s="9" t="s">
        <v>235</v>
      </c>
      <c r="O120" s="45">
        <f>IF(VALUE(N120)&gt;=10,8,SUM(IF(VALUE(P120)&gt;=10,3,0),IF(VALUE(Q120)&gt;=10,2,0),IF(VALUE(R120)&gt;=10,3,0)))</f>
        <v>8</v>
      </c>
      <c r="P120" s="8" t="s">
        <v>128</v>
      </c>
      <c r="Q120" s="8" t="s">
        <v>38</v>
      </c>
      <c r="R120" s="8" t="s">
        <v>50</v>
      </c>
      <c r="S120" s="9" t="s">
        <v>39</v>
      </c>
      <c r="T120" s="45">
        <f>IF(VALUE(S120)&gt;=10,2,SUM(IF(VALUE(U120)&gt;=10,1,0),IF(VALUE(V120)&gt;=10,1,0)))</f>
        <v>2</v>
      </c>
      <c r="U120" s="8" t="s">
        <v>56</v>
      </c>
      <c r="V120" s="8" t="s">
        <v>84</v>
      </c>
      <c r="W120" s="10">
        <f>((E120*18)+(K120*2)+(N120*8)+(S120*2))/30</f>
        <v>11.376000000000001</v>
      </c>
      <c r="X120" s="46">
        <f>IF(W120&gt;=10,30,F120+L120+O120+T120)</f>
        <v>30</v>
      </c>
      <c r="Y120" s="9" t="s">
        <v>405</v>
      </c>
      <c r="Z120" s="45">
        <f>IF(VALUE(Y120)&gt;=10,18,SUM(IF(VALUE(AA120)&gt;=10,4,0),IF(VALUE(AB120)&gt;=10,4,0),IF(VALUE(AC120)&gt;=10,5,0),IF(VALUE(AD120)&gt;=10,5,0)))</f>
        <v>9</v>
      </c>
      <c r="AA120" s="8" t="s">
        <v>63</v>
      </c>
      <c r="AB120" s="8" t="s">
        <v>121</v>
      </c>
      <c r="AC120" s="8" t="s">
        <v>39</v>
      </c>
      <c r="AD120" s="8" t="s">
        <v>48</v>
      </c>
      <c r="AE120" s="9" t="s">
        <v>39</v>
      </c>
      <c r="AF120" s="45">
        <f>IF(VALUE(AE120)&gt;=10,2,0)</f>
        <v>2</v>
      </c>
      <c r="AG120" s="8" t="s">
        <v>39</v>
      </c>
      <c r="AH120" s="9" t="s">
        <v>59</v>
      </c>
      <c r="AI120" s="45">
        <f>IF(VALUE(AH120)&gt;=10,8,SUM(IF(VALUE(AJ120)&gt;=10,3,0),IF(VALUE(AK120)&gt;=10,2,0),IF(VALUE(AL120)&gt;=10,3,0)))</f>
        <v>8</v>
      </c>
      <c r="AJ120" s="8" t="s">
        <v>59</v>
      </c>
      <c r="AK120" s="8" t="s">
        <v>83</v>
      </c>
      <c r="AL120" s="8" t="s">
        <v>98</v>
      </c>
      <c r="AM120" s="9" t="s">
        <v>235</v>
      </c>
      <c r="AN120" s="45">
        <f>IF(VALUE(AM120)&gt;=10,2,SUM(IF(VALUE(AO120)&gt;=10,1,0),IF(VALUE(AP120)&gt;=10,1,0)))</f>
        <v>2</v>
      </c>
      <c r="AO120" s="8" t="s">
        <v>332</v>
      </c>
      <c r="AP120" s="8" t="s">
        <v>45</v>
      </c>
      <c r="AQ120" s="10">
        <f>((Y120*18)+(AE120*2)+(AH120*8)+(AM120*2))/30</f>
        <v>9.891333333333334</v>
      </c>
      <c r="AR120" s="46">
        <f>IF(AQ120&gt;=10,30,Z120+AF120+AI120+AN120)</f>
        <v>21</v>
      </c>
      <c r="AS120" s="11">
        <f>(AQ120+W120)/2</f>
        <v>10.633666666666667</v>
      </c>
      <c r="AT120" s="47">
        <f>IF(AS120&gt;=9.99,60,AR120+X120)</f>
        <v>60</v>
      </c>
      <c r="AU120" s="43" t="str">
        <f>IF(AS120&gt;=9.99,"Admis","Ajourné")</f>
        <v>Admis</v>
      </c>
      <c r="AV120" s="18"/>
      <c r="AW120" s="18"/>
      <c r="AX120" s="18"/>
    </row>
    <row r="121" spans="1:50" ht="15">
      <c r="A121" s="8">
        <v>113</v>
      </c>
      <c r="B121" s="8" t="s">
        <v>726</v>
      </c>
      <c r="C121" s="8" t="s">
        <v>727</v>
      </c>
      <c r="D121" s="8" t="s">
        <v>728</v>
      </c>
      <c r="E121" s="9" t="s">
        <v>383</v>
      </c>
      <c r="F121" s="45">
        <f>IF(VALUE(E121)&gt;=10,18,SUM(IF(VALUE(G121)&gt;=10,4,0),IF(VALUE(H121)&gt;=10,4,0),IF(VALUE(I121)&gt;=10,5,0),IF(VALUE(J121)&gt;=10,5,0)))</f>
        <v>10</v>
      </c>
      <c r="G121" s="8" t="s">
        <v>95</v>
      </c>
      <c r="H121" s="8" t="s">
        <v>81</v>
      </c>
      <c r="I121" s="8" t="s">
        <v>59</v>
      </c>
      <c r="J121" s="8" t="s">
        <v>39</v>
      </c>
      <c r="K121" s="9" t="s">
        <v>59</v>
      </c>
      <c r="L121" s="45">
        <f>IF(VALUE(K121)&gt;=10,2,0)</f>
        <v>2</v>
      </c>
      <c r="M121" s="8" t="s">
        <v>59</v>
      </c>
      <c r="N121" s="9" t="s">
        <v>104</v>
      </c>
      <c r="O121" s="45">
        <f>IF(VALUE(N121)&gt;=10,8,SUM(IF(VALUE(P121)&gt;=10,3,0),IF(VALUE(Q121)&gt;=10,2,0),IF(VALUE(R121)&gt;=10,3,0)))</f>
        <v>8</v>
      </c>
      <c r="P121" s="8" t="s">
        <v>82</v>
      </c>
      <c r="Q121" s="8" t="s">
        <v>76</v>
      </c>
      <c r="R121" s="8" t="s">
        <v>50</v>
      </c>
      <c r="S121" s="9" t="s">
        <v>104</v>
      </c>
      <c r="T121" s="45">
        <f>IF(VALUE(S121)&gt;=10,2,SUM(IF(VALUE(U121)&gt;=10,1,0),IF(VALUE(V121)&gt;=10,1,0)))</f>
        <v>2</v>
      </c>
      <c r="U121" s="8" t="s">
        <v>76</v>
      </c>
      <c r="V121" s="8" t="s">
        <v>59</v>
      </c>
      <c r="W121" s="10">
        <f>((E121*18)+(K121*2)+(N121*8)+(S121*2))/30</f>
        <v>10.104000000000001</v>
      </c>
      <c r="X121" s="46">
        <f>IF(W121&gt;=10,30,F121+L121+O121+T121)</f>
        <v>30</v>
      </c>
      <c r="Y121" s="9" t="s">
        <v>498</v>
      </c>
      <c r="Z121" s="45">
        <f>IF(VALUE(Y121)&gt;=10,18,SUM(IF(VALUE(AA121)&gt;=10,4,0),IF(VALUE(AB121)&gt;=10,4,0),IF(VALUE(AC121)&gt;=10,5,0),IF(VALUE(AD121)&gt;=10,5,0)))</f>
        <v>0</v>
      </c>
      <c r="AA121" s="8" t="s">
        <v>98</v>
      </c>
      <c r="AB121" s="8" t="s">
        <v>121</v>
      </c>
      <c r="AC121" s="8" t="s">
        <v>98</v>
      </c>
      <c r="AD121" s="8" t="s">
        <v>81</v>
      </c>
      <c r="AE121" s="9" t="s">
        <v>59</v>
      </c>
      <c r="AF121" s="45">
        <f>IF(VALUE(AE121)&gt;=10,2,0)</f>
        <v>2</v>
      </c>
      <c r="AG121" s="8" t="s">
        <v>59</v>
      </c>
      <c r="AH121" s="9" t="s">
        <v>56</v>
      </c>
      <c r="AI121" s="45">
        <f>IF(VALUE(AH121)&gt;=10,8,SUM(IF(VALUE(AJ121)&gt;=10,3,0),IF(VALUE(AK121)&gt;=10,2,0),IF(VALUE(AL121)&gt;=10,3,0)))</f>
        <v>8</v>
      </c>
      <c r="AJ121" s="8" t="s">
        <v>39</v>
      </c>
      <c r="AK121" s="8" t="s">
        <v>130</v>
      </c>
      <c r="AL121" s="8" t="s">
        <v>98</v>
      </c>
      <c r="AM121" s="9" t="s">
        <v>72</v>
      </c>
      <c r="AN121" s="45">
        <f>IF(VALUE(AM121)&gt;=10,2,SUM(IF(VALUE(AO121)&gt;=10,1,0),IF(VALUE(AP121)&gt;=10,1,0)))</f>
        <v>2</v>
      </c>
      <c r="AO121" s="8" t="s">
        <v>64</v>
      </c>
      <c r="AP121" s="8" t="s">
        <v>98</v>
      </c>
      <c r="AQ121" s="10">
        <f>((Y121*18)+(AE121*2)+(AH121*8)+(AM121*2))/30</f>
        <v>9.460666666666667</v>
      </c>
      <c r="AR121" s="46">
        <f>IF(AQ121&gt;=10,30,Z121+AF121+AI121+AN121)</f>
        <v>12</v>
      </c>
      <c r="AS121" s="11">
        <f>(AQ121+W121)/2</f>
        <v>9.782333333333334</v>
      </c>
      <c r="AT121" s="47">
        <f>IF(AS121&gt;=9.99,60,AR121+X121)</f>
        <v>42</v>
      </c>
      <c r="AU121" s="43" t="str">
        <f>IF(AS121&gt;=9.99,"Admis","Ajourné")</f>
        <v>Ajourné</v>
      </c>
      <c r="AV121" s="18"/>
      <c r="AW121" s="18"/>
      <c r="AX121" s="18"/>
    </row>
    <row r="122" spans="1:50" ht="15">
      <c r="A122" s="8">
        <v>114</v>
      </c>
      <c r="B122" s="8" t="s">
        <v>729</v>
      </c>
      <c r="C122" s="8" t="s">
        <v>730</v>
      </c>
      <c r="D122" s="8" t="s">
        <v>731</v>
      </c>
      <c r="E122" s="9" t="s">
        <v>190</v>
      </c>
      <c r="F122" s="45">
        <f>IF(VALUE(E122)&gt;=10,18,SUM(IF(VALUE(G122)&gt;=10,4,0),IF(VALUE(H122)&gt;=10,4,0),IF(VALUE(I122)&gt;=10,5,0),IF(VALUE(J122)&gt;=10,5,0)))</f>
        <v>18</v>
      </c>
      <c r="G122" s="8" t="s">
        <v>82</v>
      </c>
      <c r="H122" s="8" t="s">
        <v>36</v>
      </c>
      <c r="I122" s="8" t="s">
        <v>97</v>
      </c>
      <c r="J122" s="8" t="s">
        <v>56</v>
      </c>
      <c r="K122" s="9" t="s">
        <v>40</v>
      </c>
      <c r="L122" s="45">
        <f>IF(VALUE(K122)&gt;=10,2,0)</f>
        <v>2</v>
      </c>
      <c r="M122" s="8" t="s">
        <v>40</v>
      </c>
      <c r="N122" s="9" t="s">
        <v>281</v>
      </c>
      <c r="O122" s="45">
        <f>IF(VALUE(N122)&gt;=10,8,SUM(IF(VALUE(P122)&gt;=10,3,0),IF(VALUE(Q122)&gt;=10,2,0),IF(VALUE(R122)&gt;=10,3,0)))</f>
        <v>8</v>
      </c>
      <c r="P122" s="8" t="s">
        <v>43</v>
      </c>
      <c r="Q122" s="8" t="s">
        <v>43</v>
      </c>
      <c r="R122" s="8" t="s">
        <v>56</v>
      </c>
      <c r="S122" s="9" t="s">
        <v>56</v>
      </c>
      <c r="T122" s="45">
        <f>IF(VALUE(S122)&gt;=10,2,SUM(IF(VALUE(U122)&gt;=10,1,0),IF(VALUE(V122)&gt;=10,1,0)))</f>
        <v>2</v>
      </c>
      <c r="U122" s="8" t="s">
        <v>82</v>
      </c>
      <c r="V122" s="8" t="s">
        <v>50</v>
      </c>
      <c r="W122" s="10">
        <f>((E122*18)+(K122*2)+(N122*8)+(S122*2))/30</f>
        <v>10.854666666666667</v>
      </c>
      <c r="X122" s="46">
        <f>IF(W122&gt;=10,30,F122+L122+O122+T122)</f>
        <v>30</v>
      </c>
      <c r="Y122" s="9" t="s">
        <v>203</v>
      </c>
      <c r="Z122" s="45">
        <f>IF(VALUE(Y122)&gt;=10,18,SUM(IF(VALUE(AA122)&gt;=10,4,0),IF(VALUE(AB122)&gt;=10,4,0),IF(VALUE(AC122)&gt;=10,5,0),IF(VALUE(AD122)&gt;=10,5,0)))</f>
        <v>5</v>
      </c>
      <c r="AA122" s="8" t="s">
        <v>36</v>
      </c>
      <c r="AB122" s="8" t="s">
        <v>81</v>
      </c>
      <c r="AC122" s="8" t="s">
        <v>59</v>
      </c>
      <c r="AD122" s="8" t="s">
        <v>97</v>
      </c>
      <c r="AE122" s="9" t="s">
        <v>40</v>
      </c>
      <c r="AF122" s="45">
        <f>IF(VALUE(AE122)&gt;=10,2,0)</f>
        <v>2</v>
      </c>
      <c r="AG122" s="8" t="s">
        <v>40</v>
      </c>
      <c r="AH122" s="9" t="s">
        <v>134</v>
      </c>
      <c r="AI122" s="45">
        <f>IF(VALUE(AH122)&gt;=10,8,SUM(IF(VALUE(AJ122)&gt;=10,3,0),IF(VALUE(AK122)&gt;=10,2,0),IF(VALUE(AL122)&gt;=10,3,0)))</f>
        <v>8</v>
      </c>
      <c r="AJ122" s="8" t="s">
        <v>50</v>
      </c>
      <c r="AK122" s="8" t="s">
        <v>82</v>
      </c>
      <c r="AL122" s="8" t="s">
        <v>50</v>
      </c>
      <c r="AM122" s="9" t="s">
        <v>72</v>
      </c>
      <c r="AN122" s="45">
        <f>IF(VALUE(AM122)&gt;=10,2,SUM(IF(VALUE(AO122)&gt;=10,1,0),IF(VALUE(AP122)&gt;=10,1,0)))</f>
        <v>2</v>
      </c>
      <c r="AO122" s="8" t="s">
        <v>43</v>
      </c>
      <c r="AP122" s="8" t="s">
        <v>86</v>
      </c>
      <c r="AQ122" s="10">
        <f>((Y122*18)+(AE122*2)+(AH122*8)+(AM122*2))/30</f>
        <v>9.548666666666668</v>
      </c>
      <c r="AR122" s="46">
        <f>IF(AQ122&gt;=10,30,Z122+AF122+AI122+AN122)</f>
        <v>17</v>
      </c>
      <c r="AS122" s="11">
        <f>(AQ122+W122)/2</f>
        <v>10.201666666666668</v>
      </c>
      <c r="AT122" s="47">
        <f>IF(AS122&gt;=9.99,60,AR122+X122)</f>
        <v>60</v>
      </c>
      <c r="AU122" s="43" t="str">
        <f>IF(AS122&gt;=9.99,"Admis","Ajourné")</f>
        <v>Admis</v>
      </c>
      <c r="AV122" s="18"/>
      <c r="AW122" s="18"/>
      <c r="AX122" s="18"/>
    </row>
    <row r="123" spans="1:50" ht="15">
      <c r="A123" s="8">
        <v>115</v>
      </c>
      <c r="B123" s="8" t="s">
        <v>732</v>
      </c>
      <c r="C123" s="8" t="s">
        <v>733</v>
      </c>
      <c r="D123" s="8" t="s">
        <v>734</v>
      </c>
      <c r="E123" s="9" t="s">
        <v>735</v>
      </c>
      <c r="F123" s="45">
        <f>IF(VALUE(E123)&gt;=10,18,SUM(IF(VALUE(G123)&gt;=10,4,0),IF(VALUE(H123)&gt;=10,4,0),IF(VALUE(I123)&gt;=10,5,0),IF(VALUE(J123)&gt;=10,5,0)))</f>
        <v>4</v>
      </c>
      <c r="G123" s="8" t="s">
        <v>278</v>
      </c>
      <c r="H123" s="8" t="s">
        <v>244</v>
      </c>
      <c r="I123" s="8" t="s">
        <v>153</v>
      </c>
      <c r="J123" s="8" t="s">
        <v>268</v>
      </c>
      <c r="K123" s="9" t="s">
        <v>43</v>
      </c>
      <c r="L123" s="45">
        <f>IF(VALUE(K123)&gt;=10,2,0)</f>
        <v>2</v>
      </c>
      <c r="M123" s="8" t="s">
        <v>43</v>
      </c>
      <c r="N123" s="9" t="s">
        <v>736</v>
      </c>
      <c r="O123" s="45">
        <f>IF(VALUE(N123)&gt;=10,8,SUM(IF(VALUE(P123)&gt;=10,3,0),IF(VALUE(Q123)&gt;=10,2,0),IF(VALUE(R123)&gt;=10,3,0)))</f>
        <v>8</v>
      </c>
      <c r="P123" s="8" t="s">
        <v>42</v>
      </c>
      <c r="Q123" s="8" t="s">
        <v>40</v>
      </c>
      <c r="R123" s="8" t="s">
        <v>62</v>
      </c>
      <c r="S123" s="9" t="s">
        <v>59</v>
      </c>
      <c r="T123" s="45">
        <f>IF(VALUE(S123)&gt;=10,2,SUM(IF(VALUE(U123)&gt;=10,1,0),IF(VALUE(V123)&gt;=10,1,0)))</f>
        <v>2</v>
      </c>
      <c r="U123" s="8" t="s">
        <v>59</v>
      </c>
      <c r="V123" s="8" t="s">
        <v>59</v>
      </c>
      <c r="W123" s="10">
        <f>((E123*18)+(K123*2)+(N123*8)+(S123*2))/30</f>
        <v>10.388666666666667</v>
      </c>
      <c r="X123" s="46">
        <f>IF(W123&gt;=10,30,F123+L123+O123+T123)</f>
        <v>30</v>
      </c>
      <c r="Y123" s="9" t="s">
        <v>515</v>
      </c>
      <c r="Z123" s="45">
        <f>IF(VALUE(Y123)&gt;=10,18,SUM(IF(VALUE(AA123)&gt;=10,4,0),IF(VALUE(AB123)&gt;=10,4,0),IF(VALUE(AC123)&gt;=10,5,0),IF(VALUE(AD123)&gt;=10,5,0)))</f>
        <v>8</v>
      </c>
      <c r="AA123" s="8" t="s">
        <v>39</v>
      </c>
      <c r="AB123" s="8" t="s">
        <v>71</v>
      </c>
      <c r="AC123" s="8" t="s">
        <v>50</v>
      </c>
      <c r="AD123" s="8" t="s">
        <v>97</v>
      </c>
      <c r="AE123" s="9" t="s">
        <v>53</v>
      </c>
      <c r="AF123" s="45">
        <f>IF(VALUE(AE123)&gt;=10,2,0)</f>
        <v>0</v>
      </c>
      <c r="AG123" s="8" t="s">
        <v>53</v>
      </c>
      <c r="AH123" s="9" t="s">
        <v>178</v>
      </c>
      <c r="AI123" s="45">
        <f>IF(VALUE(AH123)&gt;=10,8,SUM(IF(VALUE(AJ123)&gt;=10,3,0),IF(VALUE(AK123)&gt;=10,2,0),IF(VALUE(AL123)&gt;=10,3,0)))</f>
        <v>5</v>
      </c>
      <c r="AJ123" s="8" t="s">
        <v>39</v>
      </c>
      <c r="AK123" s="8" t="s">
        <v>39</v>
      </c>
      <c r="AL123" s="8" t="s">
        <v>53</v>
      </c>
      <c r="AM123" s="9" t="s">
        <v>305</v>
      </c>
      <c r="AN123" s="45">
        <f>IF(VALUE(AM123)&gt;=10,2,SUM(IF(VALUE(AO123)&gt;=10,1,0),IF(VALUE(AP123)&gt;=10,1,0)))</f>
        <v>2</v>
      </c>
      <c r="AO123" s="8" t="s">
        <v>61</v>
      </c>
      <c r="AP123" s="8" t="s">
        <v>39</v>
      </c>
      <c r="AQ123" s="10">
        <f>((Y123*18)+(AE123*2)+(AH123*8)+(AM123*2))/30</f>
        <v>8.817333333333334</v>
      </c>
      <c r="AR123" s="46">
        <f>IF(AQ123&gt;=10,30,Z123+AF123+AI123+AN123)</f>
        <v>15</v>
      </c>
      <c r="AS123" s="11">
        <f>(AQ123+W123)/2</f>
        <v>9.603000000000002</v>
      </c>
      <c r="AT123" s="47">
        <f>IF(AS123&gt;=9.99,60,AR123+X123)</f>
        <v>45</v>
      </c>
      <c r="AU123" s="43" t="str">
        <f>IF(AS123&gt;=9.99,"Admis","Ajourné")</f>
        <v>Ajourné</v>
      </c>
      <c r="AV123" s="18"/>
      <c r="AW123" s="18"/>
      <c r="AX123" s="18"/>
    </row>
    <row r="124" spans="1:50" ht="15">
      <c r="A124" s="8">
        <v>116</v>
      </c>
      <c r="B124" s="8" t="s">
        <v>737</v>
      </c>
      <c r="C124" s="8" t="s">
        <v>738</v>
      </c>
      <c r="D124" s="8" t="s">
        <v>412</v>
      </c>
      <c r="E124" s="9" t="s">
        <v>330</v>
      </c>
      <c r="F124" s="45">
        <f>IF(VALUE(E124)&gt;=10,18,SUM(IF(VALUE(G124)&gt;=10,4,0),IF(VALUE(H124)&gt;=10,4,0),IF(VALUE(I124)&gt;=10,5,0),IF(VALUE(J124)&gt;=10,5,0)))</f>
        <v>9</v>
      </c>
      <c r="G124" s="8" t="s">
        <v>58</v>
      </c>
      <c r="H124" s="8" t="s">
        <v>50</v>
      </c>
      <c r="I124" s="8" t="s">
        <v>241</v>
      </c>
      <c r="J124" s="8" t="s">
        <v>200</v>
      </c>
      <c r="K124" s="9" t="s">
        <v>59</v>
      </c>
      <c r="L124" s="45">
        <f>IF(VALUE(K124)&gt;=10,2,0)</f>
        <v>2</v>
      </c>
      <c r="M124" s="8" t="s">
        <v>59</v>
      </c>
      <c r="N124" s="9" t="s">
        <v>324</v>
      </c>
      <c r="O124" s="45">
        <f>IF(VALUE(N124)&gt;=10,8,SUM(IF(VALUE(P124)&gt;=10,3,0),IF(VALUE(Q124)&gt;=10,2,0),IF(VALUE(R124)&gt;=10,3,0)))</f>
        <v>8</v>
      </c>
      <c r="P124" s="8" t="s">
        <v>42</v>
      </c>
      <c r="Q124" s="8" t="s">
        <v>62</v>
      </c>
      <c r="R124" s="8" t="s">
        <v>59</v>
      </c>
      <c r="S124" s="9" t="s">
        <v>38</v>
      </c>
      <c r="T124" s="45">
        <f>IF(VALUE(S124)&gt;=10,2,SUM(IF(VALUE(U124)&gt;=10,1,0),IF(VALUE(V124)&gt;=10,1,0)))</f>
        <v>2</v>
      </c>
      <c r="U124" s="8" t="s">
        <v>98</v>
      </c>
      <c r="V124" s="8" t="s">
        <v>40</v>
      </c>
      <c r="W124" s="10">
        <f>((E124*18)+(K124*2)+(N124*8)+(S124*2))/30</f>
        <v>10.632000000000001</v>
      </c>
      <c r="X124" s="46">
        <f>IF(W124&gt;=10,30,F124+L124+O124+T124)</f>
        <v>30</v>
      </c>
      <c r="Y124" s="9" t="s">
        <v>362</v>
      </c>
      <c r="Z124" s="45">
        <f>IF(VALUE(Y124)&gt;=10,18,SUM(IF(VALUE(AA124)&gt;=10,4,0),IF(VALUE(AB124)&gt;=10,4,0),IF(VALUE(AC124)&gt;=10,5,0),IF(VALUE(AD124)&gt;=10,5,0)))</f>
        <v>5</v>
      </c>
      <c r="AA124" s="8" t="s">
        <v>121</v>
      </c>
      <c r="AB124" s="8" t="s">
        <v>36</v>
      </c>
      <c r="AC124" s="8" t="s">
        <v>59</v>
      </c>
      <c r="AD124" s="8" t="s">
        <v>50</v>
      </c>
      <c r="AE124" s="9" t="s">
        <v>39</v>
      </c>
      <c r="AF124" s="45">
        <f>IF(VALUE(AE124)&gt;=10,2,0)</f>
        <v>2</v>
      </c>
      <c r="AG124" s="8" t="s">
        <v>39</v>
      </c>
      <c r="AH124" s="9" t="s">
        <v>96</v>
      </c>
      <c r="AI124" s="45">
        <f>IF(VALUE(AH124)&gt;=10,8,SUM(IF(VALUE(AJ124)&gt;=10,3,0),IF(VALUE(AK124)&gt;=10,2,0),IF(VALUE(AL124)&gt;=10,3,0)))</f>
        <v>2</v>
      </c>
      <c r="AJ124" s="8" t="s">
        <v>98</v>
      </c>
      <c r="AK124" s="8" t="s">
        <v>82</v>
      </c>
      <c r="AL124" s="8" t="s">
        <v>97</v>
      </c>
      <c r="AM124" s="9" t="s">
        <v>233</v>
      </c>
      <c r="AN124" s="45">
        <f>IF(VALUE(AM124)&gt;=10,2,SUM(IF(VALUE(AO124)&gt;=10,1,0),IF(VALUE(AP124)&gt;=10,1,0)))</f>
        <v>2</v>
      </c>
      <c r="AO124" s="8" t="s">
        <v>41</v>
      </c>
      <c r="AP124" s="8" t="s">
        <v>56</v>
      </c>
      <c r="AQ124" s="10">
        <f>((Y124*18)+(AE124*2)+(AH124*8)+(AM124*2))/30</f>
        <v>9.586000000000002</v>
      </c>
      <c r="AR124" s="46">
        <f>IF(AQ124&gt;=10,30,Z124+AF124+AI124+AN124)</f>
        <v>11</v>
      </c>
      <c r="AS124" s="11">
        <f>(AQ124+W124)/2</f>
        <v>10.109000000000002</v>
      </c>
      <c r="AT124" s="47">
        <f>IF(AS124&gt;=9.99,60,AR124+X124)</f>
        <v>60</v>
      </c>
      <c r="AU124" s="43" t="str">
        <f>IF(AS124&gt;=9.99,"Admis","Ajourné")</f>
        <v>Admis</v>
      </c>
      <c r="AV124" s="18"/>
      <c r="AW124" s="18"/>
      <c r="AX124" s="18"/>
    </row>
    <row r="125" spans="1:50" ht="15">
      <c r="A125" s="8">
        <v>117</v>
      </c>
      <c r="B125" s="8" t="s">
        <v>740</v>
      </c>
      <c r="C125" s="8" t="s">
        <v>741</v>
      </c>
      <c r="D125" s="8" t="s">
        <v>742</v>
      </c>
      <c r="E125" s="9" t="s">
        <v>375</v>
      </c>
      <c r="F125" s="45">
        <f>IF(VALUE(E125)&gt;=10,18,SUM(IF(VALUE(G125)&gt;=10,4,0),IF(VALUE(H125)&gt;=10,4,0),IF(VALUE(I125)&gt;=10,5,0),IF(VALUE(J125)&gt;=10,5,0)))</f>
        <v>18</v>
      </c>
      <c r="G125" s="8" t="s">
        <v>71</v>
      </c>
      <c r="H125" s="8" t="s">
        <v>63</v>
      </c>
      <c r="I125" s="8" t="s">
        <v>53</v>
      </c>
      <c r="J125" s="8" t="s">
        <v>83</v>
      </c>
      <c r="K125" s="9" t="s">
        <v>82</v>
      </c>
      <c r="L125" s="45">
        <f>IF(VALUE(K125)&gt;=10,2,0)</f>
        <v>2</v>
      </c>
      <c r="M125" s="8" t="s">
        <v>82</v>
      </c>
      <c r="N125" s="9" t="s">
        <v>421</v>
      </c>
      <c r="O125" s="45">
        <f>IF(VALUE(N125)&gt;=10,8,SUM(IF(VALUE(P125)&gt;=10,3,0),IF(VALUE(Q125)&gt;=10,2,0),IF(VALUE(R125)&gt;=10,3,0)))</f>
        <v>8</v>
      </c>
      <c r="P125" s="8" t="s">
        <v>82</v>
      </c>
      <c r="Q125" s="8" t="s">
        <v>56</v>
      </c>
      <c r="R125" s="8" t="s">
        <v>56</v>
      </c>
      <c r="S125" s="9" t="s">
        <v>45</v>
      </c>
      <c r="T125" s="45">
        <f>IF(VALUE(S125)&gt;=10,2,SUM(IF(VALUE(U125)&gt;=10,1,0),IF(VALUE(V125)&gt;=10,1,0)))</f>
        <v>0</v>
      </c>
      <c r="U125" s="8" t="s">
        <v>97</v>
      </c>
      <c r="V125" s="8" t="s">
        <v>50</v>
      </c>
      <c r="W125" s="10">
        <f>((E125*18)+(K125*2)+(N125*8)+(S125*2))/30</f>
        <v>11.302666666666665</v>
      </c>
      <c r="X125" s="46">
        <f>IF(W125&gt;=10,30,F125+L125+O125+T125)</f>
        <v>30</v>
      </c>
      <c r="Y125" s="9" t="s">
        <v>280</v>
      </c>
      <c r="Z125" s="45">
        <f>IF(VALUE(Y125)&gt;=10,18,SUM(IF(VALUE(AA125)&gt;=10,4,0),IF(VALUE(AB125)&gt;=10,4,0),IF(VALUE(AC125)&gt;=10,5,0),IF(VALUE(AD125)&gt;=10,5,0)))</f>
        <v>9</v>
      </c>
      <c r="AA125" s="8" t="s">
        <v>244</v>
      </c>
      <c r="AB125" s="8" t="s">
        <v>39</v>
      </c>
      <c r="AC125" s="8" t="s">
        <v>50</v>
      </c>
      <c r="AD125" s="8" t="s">
        <v>38</v>
      </c>
      <c r="AE125" s="9" t="s">
        <v>59</v>
      </c>
      <c r="AF125" s="45">
        <f>IF(VALUE(AE125)&gt;=10,2,0)</f>
        <v>2</v>
      </c>
      <c r="AG125" s="8" t="s">
        <v>59</v>
      </c>
      <c r="AH125" s="9" t="s">
        <v>305</v>
      </c>
      <c r="AI125" s="45">
        <f>IF(VALUE(AH125)&gt;=10,8,SUM(IF(VALUE(AJ125)&gt;=10,3,0),IF(VALUE(AK125)&gt;=10,2,0),IF(VALUE(AL125)&gt;=10,3,0)))</f>
        <v>8</v>
      </c>
      <c r="AJ125" s="8" t="s">
        <v>60</v>
      </c>
      <c r="AK125" s="8" t="s">
        <v>50</v>
      </c>
      <c r="AL125" s="8" t="s">
        <v>39</v>
      </c>
      <c r="AM125" s="9" t="s">
        <v>168</v>
      </c>
      <c r="AN125" s="45">
        <f>IF(VALUE(AM125)&gt;=10,2,SUM(IF(VALUE(AO125)&gt;=10,1,0),IF(VALUE(AP125)&gt;=10,1,0)))</f>
        <v>2</v>
      </c>
      <c r="AO125" s="8" t="s">
        <v>76</v>
      </c>
      <c r="AP125" s="8" t="s">
        <v>39</v>
      </c>
      <c r="AQ125" s="10">
        <f>((Y125*18)+(AE125*2)+(AH125*8)+(AM125*2))/30</f>
        <v>10.186</v>
      </c>
      <c r="AR125" s="46">
        <f>IF(AQ125&gt;=10,30,Z125+AF125+AI125+AN125)</f>
        <v>30</v>
      </c>
      <c r="AS125" s="11">
        <f>(AQ125+W125)/2</f>
        <v>10.744333333333334</v>
      </c>
      <c r="AT125" s="47">
        <f>IF(AS125&gt;=9.99,60,AR125+X125)</f>
        <v>60</v>
      </c>
      <c r="AU125" s="43" t="str">
        <f>IF(AS125&gt;=9.99,"Admis","Ajourné")</f>
        <v>Admis</v>
      </c>
      <c r="AV125" s="18"/>
      <c r="AW125" s="18"/>
      <c r="AX125" s="18"/>
    </row>
    <row r="126" spans="1:50" ht="15">
      <c r="A126" s="8">
        <v>118</v>
      </c>
      <c r="B126" s="8" t="s">
        <v>747</v>
      </c>
      <c r="C126" s="8" t="s">
        <v>748</v>
      </c>
      <c r="D126" s="8" t="s">
        <v>749</v>
      </c>
      <c r="E126" s="9" t="s">
        <v>48</v>
      </c>
      <c r="F126" s="45">
        <f>IF(VALUE(E126)&gt;=10,18,SUM(IF(VALUE(G126)&gt;=10,4,0),IF(VALUE(H126)&gt;=10,4,0),IF(VALUE(I126)&gt;=10,5,0),IF(VALUE(J126)&gt;=10,5,0)))</f>
        <v>5</v>
      </c>
      <c r="G126" s="8" t="s">
        <v>36</v>
      </c>
      <c r="H126" s="8" t="s">
        <v>81</v>
      </c>
      <c r="I126" s="8" t="s">
        <v>232</v>
      </c>
      <c r="J126" s="8" t="s">
        <v>59</v>
      </c>
      <c r="K126" s="9" t="s">
        <v>43</v>
      </c>
      <c r="L126" s="45">
        <f>IF(VALUE(K126)&gt;=10,2,0)</f>
        <v>2</v>
      </c>
      <c r="M126" s="8" t="s">
        <v>43</v>
      </c>
      <c r="N126" s="9" t="s">
        <v>750</v>
      </c>
      <c r="O126" s="45">
        <f>IF(VALUE(N126)&gt;=10,8,SUM(IF(VALUE(P126)&gt;=10,3,0),IF(VALUE(Q126)&gt;=10,2,0),IF(VALUE(R126)&gt;=10,3,0)))</f>
        <v>5</v>
      </c>
      <c r="P126" s="8" t="s">
        <v>102</v>
      </c>
      <c r="Q126" s="8" t="s">
        <v>59</v>
      </c>
      <c r="R126" s="8" t="s">
        <v>38</v>
      </c>
      <c r="S126" s="9" t="s">
        <v>53</v>
      </c>
      <c r="T126" s="45">
        <f>IF(VALUE(S126)&gt;=10,2,SUM(IF(VALUE(U126)&gt;=10,1,0),IF(VALUE(V126)&gt;=10,1,0)))</f>
        <v>1</v>
      </c>
      <c r="U126" s="8" t="s">
        <v>39</v>
      </c>
      <c r="V126" s="8" t="s">
        <v>102</v>
      </c>
      <c r="W126" s="10">
        <f>((E126*18)+(K126*2)+(N126*8)+(S126*2))/30</f>
        <v>7.848666666666666</v>
      </c>
      <c r="X126" s="46">
        <f>IF(W126&gt;=10,30,F126+L126+O126+T126)</f>
        <v>13</v>
      </c>
      <c r="Y126" s="9" t="s">
        <v>751</v>
      </c>
      <c r="Z126" s="45">
        <f>IF(VALUE(Y126)&gt;=10,18,SUM(IF(VALUE(AA126)&gt;=10,4,0),IF(VALUE(AB126)&gt;=10,4,0),IF(VALUE(AC126)&gt;=10,5,0),IF(VALUE(AD126)&gt;=10,5,0)))</f>
        <v>0</v>
      </c>
      <c r="AA126" s="8" t="s">
        <v>609</v>
      </c>
      <c r="AB126" s="8" t="s">
        <v>121</v>
      </c>
      <c r="AC126" s="8" t="s">
        <v>240</v>
      </c>
      <c r="AD126" s="8" t="s">
        <v>161</v>
      </c>
      <c r="AE126" s="9" t="s">
        <v>39</v>
      </c>
      <c r="AF126" s="45">
        <f>IF(VALUE(AE126)&gt;=10,2,0)</f>
        <v>2</v>
      </c>
      <c r="AG126" s="8" t="s">
        <v>39</v>
      </c>
      <c r="AH126" s="9" t="s">
        <v>44</v>
      </c>
      <c r="AI126" s="45">
        <f>IF(VALUE(AH126)&gt;=10,8,SUM(IF(VALUE(AJ126)&gt;=10,3,0),IF(VALUE(AK126)&gt;=10,2,0),IF(VALUE(AL126)&gt;=10,3,0)))</f>
        <v>2</v>
      </c>
      <c r="AJ126" s="8" t="s">
        <v>50</v>
      </c>
      <c r="AK126" s="8" t="s">
        <v>43</v>
      </c>
      <c r="AL126" s="8" t="s">
        <v>50</v>
      </c>
      <c r="AM126" s="9" t="s">
        <v>101</v>
      </c>
      <c r="AN126" s="45">
        <f>IF(VALUE(AM126)&gt;=10,2,SUM(IF(VALUE(AO126)&gt;=10,1,0),IF(VALUE(AP126)&gt;=10,1,0)))</f>
        <v>1</v>
      </c>
      <c r="AO126" s="8" t="s">
        <v>96</v>
      </c>
      <c r="AP126" s="8" t="s">
        <v>39</v>
      </c>
      <c r="AQ126" s="10">
        <f>((Y126*18)+(AE126*2)+(AH126*8)+(AM126*2))/30</f>
        <v>7.173999999999999</v>
      </c>
      <c r="AR126" s="46">
        <f>IF(AQ126&gt;=10,30,Z126+AF126+AI126+AN126)</f>
        <v>5</v>
      </c>
      <c r="AS126" s="11">
        <f>(AQ126+W126)/2</f>
        <v>7.511333333333332</v>
      </c>
      <c r="AT126" s="47">
        <f>IF(AS126&gt;=9.99,60,AR126+X126)</f>
        <v>18</v>
      </c>
      <c r="AU126" s="43" t="str">
        <f>IF(AS126&gt;=9.99,"Admis","Ajourné")</f>
        <v>Ajourné</v>
      </c>
      <c r="AV126" s="18"/>
      <c r="AW126" s="18"/>
      <c r="AX126" s="18"/>
    </row>
    <row r="127" spans="1:50" ht="15">
      <c r="A127" s="8">
        <v>119</v>
      </c>
      <c r="B127" s="8" t="s">
        <v>752</v>
      </c>
      <c r="C127" s="8" t="s">
        <v>753</v>
      </c>
      <c r="D127" s="8" t="s">
        <v>593</v>
      </c>
      <c r="E127" s="9" t="s">
        <v>266</v>
      </c>
      <c r="F127" s="45">
        <f>IF(VALUE(E127)&gt;=10,18,SUM(IF(VALUE(G127)&gt;=10,4,0),IF(VALUE(H127)&gt;=10,4,0),IF(VALUE(I127)&gt;=10,5,0),IF(VALUE(J127)&gt;=10,5,0)))</f>
        <v>18</v>
      </c>
      <c r="G127" s="8" t="s">
        <v>98</v>
      </c>
      <c r="H127" s="8" t="s">
        <v>39</v>
      </c>
      <c r="I127" s="8" t="s">
        <v>56</v>
      </c>
      <c r="J127" s="8" t="s">
        <v>253</v>
      </c>
      <c r="K127" s="9" t="s">
        <v>40</v>
      </c>
      <c r="L127" s="45">
        <f>IF(VALUE(K127)&gt;=10,2,0)</f>
        <v>2</v>
      </c>
      <c r="M127" s="8" t="s">
        <v>40</v>
      </c>
      <c r="N127" s="9" t="s">
        <v>481</v>
      </c>
      <c r="O127" s="45">
        <f>IF(VALUE(N127)&gt;=10,8,SUM(IF(VALUE(P127)&gt;=10,3,0),IF(VALUE(Q127)&gt;=10,2,0),IF(VALUE(R127)&gt;=10,3,0)))</f>
        <v>5</v>
      </c>
      <c r="P127" s="8" t="s">
        <v>39</v>
      </c>
      <c r="Q127" s="8" t="s">
        <v>59</v>
      </c>
      <c r="R127" s="8" t="s">
        <v>50</v>
      </c>
      <c r="S127" s="9" t="s">
        <v>76</v>
      </c>
      <c r="T127" s="45">
        <f>IF(VALUE(S127)&gt;=10,2,SUM(IF(VALUE(U127)&gt;=10,1,0),IF(VALUE(V127)&gt;=10,1,0)))</f>
        <v>2</v>
      </c>
      <c r="U127" s="8" t="s">
        <v>43</v>
      </c>
      <c r="V127" s="8" t="s">
        <v>40</v>
      </c>
      <c r="W127" s="10">
        <f>((E127*18)+(K127*2)+(N127*8)+(S127*2))/30</f>
        <v>10.514666666666667</v>
      </c>
      <c r="X127" s="46">
        <f>IF(W127&gt;=10,30,F127+L127+O127+T127)</f>
        <v>30</v>
      </c>
      <c r="Y127" s="9" t="s">
        <v>654</v>
      </c>
      <c r="Z127" s="45">
        <f>IF(VALUE(Y127)&gt;=10,18,SUM(IF(VALUE(AA127)&gt;=10,4,0),IF(VALUE(AB127)&gt;=10,4,0),IF(VALUE(AC127)&gt;=10,5,0),IF(VALUE(AD127)&gt;=10,5,0)))</f>
        <v>13</v>
      </c>
      <c r="AA127" s="8" t="s">
        <v>39</v>
      </c>
      <c r="AB127" s="8" t="s">
        <v>39</v>
      </c>
      <c r="AC127" s="8" t="s">
        <v>39</v>
      </c>
      <c r="AD127" s="8" t="s">
        <v>161</v>
      </c>
      <c r="AE127" s="9" t="s">
        <v>43</v>
      </c>
      <c r="AF127" s="45">
        <f>IF(VALUE(AE127)&gt;=10,2,0)</f>
        <v>2</v>
      </c>
      <c r="AG127" s="8" t="s">
        <v>43</v>
      </c>
      <c r="AH127" s="9" t="s">
        <v>754</v>
      </c>
      <c r="AI127" s="45">
        <f>IF(VALUE(AH127)&gt;=10,8,SUM(IF(VALUE(AJ127)&gt;=10,3,0),IF(VALUE(AK127)&gt;=10,2,0),IF(VALUE(AL127)&gt;=10,3,0)))</f>
        <v>8</v>
      </c>
      <c r="AJ127" s="8" t="s">
        <v>82</v>
      </c>
      <c r="AK127" s="8" t="s">
        <v>128</v>
      </c>
      <c r="AL127" s="8" t="s">
        <v>38</v>
      </c>
      <c r="AM127" s="9" t="s">
        <v>170</v>
      </c>
      <c r="AN127" s="45">
        <f>IF(VALUE(AM127)&gt;=10,2,SUM(IF(VALUE(AO127)&gt;=10,1,0),IF(VALUE(AP127)&gt;=10,1,0)))</f>
        <v>2</v>
      </c>
      <c r="AO127" s="8" t="s">
        <v>324</v>
      </c>
      <c r="AP127" s="8" t="s">
        <v>56</v>
      </c>
      <c r="AQ127" s="10">
        <f>((Y127*18)+(AE127*2)+(AH127*8)+(AM127*2))/30</f>
        <v>10.643333333333334</v>
      </c>
      <c r="AR127" s="46">
        <f>IF(AQ127&gt;=10,30,Z127+AF127+AI127+AN127)</f>
        <v>30</v>
      </c>
      <c r="AS127" s="11">
        <f>(AQ127+W127)/2</f>
        <v>10.579</v>
      </c>
      <c r="AT127" s="47">
        <f>IF(AS127&gt;=9.99,60,AR127+X127)</f>
        <v>60</v>
      </c>
      <c r="AU127" s="43" t="str">
        <f>IF(AS127&gt;=9.99,"Admis","Ajourné")</f>
        <v>Admis</v>
      </c>
      <c r="AV127" s="18"/>
      <c r="AW127" s="18"/>
      <c r="AX127" s="18"/>
    </row>
    <row r="128" spans="1:50" ht="15">
      <c r="A128" s="8">
        <v>120</v>
      </c>
      <c r="B128" s="8" t="s">
        <v>756</v>
      </c>
      <c r="C128" s="8" t="s">
        <v>757</v>
      </c>
      <c r="D128" s="8" t="s">
        <v>758</v>
      </c>
      <c r="E128" s="9" t="s">
        <v>400</v>
      </c>
      <c r="F128" s="45">
        <f>IF(VALUE(E128)&gt;=10,18,SUM(IF(VALUE(G128)&gt;=10,4,0),IF(VALUE(H128)&gt;=10,4,0),IF(VALUE(I128)&gt;=10,5,0),IF(VALUE(J128)&gt;=10,5,0)))</f>
        <v>18</v>
      </c>
      <c r="G128" s="8" t="s">
        <v>82</v>
      </c>
      <c r="H128" s="8" t="s">
        <v>49</v>
      </c>
      <c r="I128" s="8" t="s">
        <v>45</v>
      </c>
      <c r="J128" s="8" t="s">
        <v>39</v>
      </c>
      <c r="K128" s="9" t="s">
        <v>43</v>
      </c>
      <c r="L128" s="45">
        <f>IF(VALUE(K128)&gt;=10,2,0)</f>
        <v>2</v>
      </c>
      <c r="M128" s="8" t="s">
        <v>43</v>
      </c>
      <c r="N128" s="9" t="s">
        <v>428</v>
      </c>
      <c r="O128" s="45">
        <f>IF(VALUE(N128)&gt;=10,8,SUM(IF(VALUE(P128)&gt;=10,3,0),IF(VALUE(Q128)&gt;=10,2,0),IF(VALUE(R128)&gt;=10,3,0)))</f>
        <v>8</v>
      </c>
      <c r="P128" s="8" t="s">
        <v>43</v>
      </c>
      <c r="Q128" s="8" t="s">
        <v>82</v>
      </c>
      <c r="R128" s="8" t="s">
        <v>56</v>
      </c>
      <c r="S128" s="9" t="s">
        <v>104</v>
      </c>
      <c r="T128" s="45">
        <f>IF(VALUE(S128)&gt;=10,2,SUM(IF(VALUE(U128)&gt;=10,1,0),IF(VALUE(V128)&gt;=10,1,0)))</f>
        <v>2</v>
      </c>
      <c r="U128" s="8" t="s">
        <v>76</v>
      </c>
      <c r="V128" s="8" t="s">
        <v>59</v>
      </c>
      <c r="W128" s="10">
        <f>((E128*18)+(K128*2)+(N128*8)+(S128*2))/30</f>
        <v>11.16</v>
      </c>
      <c r="X128" s="46">
        <f>IF(W128&gt;=10,30,F128+L128+O128+T128)</f>
        <v>30</v>
      </c>
      <c r="Y128" s="9" t="s">
        <v>664</v>
      </c>
      <c r="Z128" s="45">
        <f>IF(VALUE(Y128)&gt;=10,18,SUM(IF(VALUE(AA128)&gt;=10,4,0),IF(VALUE(AB128)&gt;=10,4,0),IF(VALUE(AC128)&gt;=10,5,0),IF(VALUE(AD128)&gt;=10,5,0)))</f>
        <v>8</v>
      </c>
      <c r="AA128" s="8" t="s">
        <v>63</v>
      </c>
      <c r="AB128" s="8" t="s">
        <v>39</v>
      </c>
      <c r="AC128" s="8" t="s">
        <v>98</v>
      </c>
      <c r="AD128" s="8" t="s">
        <v>97</v>
      </c>
      <c r="AE128" s="9" t="s">
        <v>39</v>
      </c>
      <c r="AF128" s="45">
        <f>IF(VALUE(AE128)&gt;=10,2,0)</f>
        <v>2</v>
      </c>
      <c r="AG128" s="8" t="s">
        <v>39</v>
      </c>
      <c r="AH128" s="9" t="s">
        <v>76</v>
      </c>
      <c r="AI128" s="45">
        <f>IF(VALUE(AH128)&gt;=10,8,SUM(IF(VALUE(AJ128)&gt;=10,3,0),IF(VALUE(AK128)&gt;=10,2,0),IF(VALUE(AL128)&gt;=10,3,0)))</f>
        <v>8</v>
      </c>
      <c r="AJ128" s="8" t="s">
        <v>39</v>
      </c>
      <c r="AK128" s="8" t="s">
        <v>128</v>
      </c>
      <c r="AL128" s="8" t="s">
        <v>43</v>
      </c>
      <c r="AM128" s="9" t="s">
        <v>190</v>
      </c>
      <c r="AN128" s="45">
        <f>IF(VALUE(AM128)&gt;=10,2,SUM(IF(VALUE(AO128)&gt;=10,1,0),IF(VALUE(AP128)&gt;=10,1,0)))</f>
        <v>2</v>
      </c>
      <c r="AO128" s="8" t="s">
        <v>123</v>
      </c>
      <c r="AP128" s="8" t="s">
        <v>76</v>
      </c>
      <c r="AQ128" s="10">
        <f>((Y128*18)+(AE128*2)+(AH128*8)+(AM128*2))/30</f>
        <v>9.762666666666666</v>
      </c>
      <c r="AR128" s="46">
        <f>IF(AQ128&gt;=10,30,Z128+AF128+AI128+AN128)</f>
        <v>20</v>
      </c>
      <c r="AS128" s="11">
        <f>(AQ128+W128)/2</f>
        <v>10.461333333333332</v>
      </c>
      <c r="AT128" s="47">
        <f>IF(AS128&gt;=9.99,60,AR128+X128)</f>
        <v>60</v>
      </c>
      <c r="AU128" s="43" t="str">
        <f>IF(AS128&gt;=9.99,"Admis","Ajourné")</f>
        <v>Admis</v>
      </c>
      <c r="AV128" s="18"/>
      <c r="AW128" s="18"/>
      <c r="AX128" s="18"/>
    </row>
    <row r="129" spans="1:50" ht="15">
      <c r="A129" s="8">
        <v>121</v>
      </c>
      <c r="B129" s="8" t="s">
        <v>759</v>
      </c>
      <c r="C129" s="8" t="s">
        <v>760</v>
      </c>
      <c r="D129" s="8" t="s">
        <v>519</v>
      </c>
      <c r="E129" s="9" t="s">
        <v>761</v>
      </c>
      <c r="F129" s="45">
        <f>IF(VALUE(E129)&gt;=10,18,SUM(IF(VALUE(G129)&gt;=10,4,0),IF(VALUE(H129)&gt;=10,4,0),IF(VALUE(I129)&gt;=10,5,0),IF(VALUE(J129)&gt;=10,5,0)))</f>
        <v>0</v>
      </c>
      <c r="G129" s="8" t="s">
        <v>48</v>
      </c>
      <c r="H129" s="8" t="s">
        <v>97</v>
      </c>
      <c r="I129" s="8" t="s">
        <v>144</v>
      </c>
      <c r="J129" s="8" t="s">
        <v>53</v>
      </c>
      <c r="K129" s="9" t="s">
        <v>144</v>
      </c>
      <c r="L129" s="45">
        <f>IF(VALUE(K129)&gt;=10,2,0)</f>
        <v>0</v>
      </c>
      <c r="M129" s="8" t="s">
        <v>144</v>
      </c>
      <c r="N129" s="9" t="s">
        <v>762</v>
      </c>
      <c r="O129" s="45">
        <f>IF(VALUE(N129)&gt;=10,8,SUM(IF(VALUE(P129)&gt;=10,3,0),IF(VALUE(Q129)&gt;=10,2,0),IF(VALUE(R129)&gt;=10,3,0)))</f>
        <v>0</v>
      </c>
      <c r="P129" s="8" t="s">
        <v>53</v>
      </c>
      <c r="Q129" s="8" t="s">
        <v>98</v>
      </c>
      <c r="R129" s="8" t="s">
        <v>144</v>
      </c>
      <c r="S129" s="9" t="s">
        <v>694</v>
      </c>
      <c r="T129" s="45">
        <f>IF(VALUE(S129)&gt;=10,2,SUM(IF(VALUE(U129)&gt;=10,1,0),IF(VALUE(V129)&gt;=10,1,0)))</f>
        <v>1</v>
      </c>
      <c r="U129" s="8" t="s">
        <v>144</v>
      </c>
      <c r="V129" s="8" t="s">
        <v>38</v>
      </c>
      <c r="W129" s="10">
        <f>((E129*18)+(K129*2)+(N129*8)+(S129*2))/30</f>
        <v>4.5280000000000005</v>
      </c>
      <c r="X129" s="46">
        <f>IF(W129&gt;=10,30,F129+L129+O129+T129)</f>
        <v>1</v>
      </c>
      <c r="Y129" s="9" t="s">
        <v>144</v>
      </c>
      <c r="Z129" s="45">
        <f>IF(VALUE(Y129)&gt;=10,18,SUM(IF(VALUE(AA129)&gt;=10,4,0),IF(VALUE(AB129)&gt;=10,4,0),IF(VALUE(AC129)&gt;=10,5,0),IF(VALUE(AD129)&gt;=10,5,0)))</f>
        <v>0</v>
      </c>
      <c r="AA129" s="8" t="s">
        <v>144</v>
      </c>
      <c r="AB129" s="8" t="s">
        <v>144</v>
      </c>
      <c r="AC129" s="8" t="s">
        <v>144</v>
      </c>
      <c r="AD129" s="8" t="s">
        <v>144</v>
      </c>
      <c r="AE129" s="9" t="s">
        <v>144</v>
      </c>
      <c r="AF129" s="45">
        <f>IF(VALUE(AE129)&gt;=10,2,0)</f>
        <v>0</v>
      </c>
      <c r="AG129" s="8" t="s">
        <v>144</v>
      </c>
      <c r="AH129" s="9" t="s">
        <v>144</v>
      </c>
      <c r="AI129" s="45">
        <f>IF(VALUE(AH129)&gt;=10,8,SUM(IF(VALUE(AJ129)&gt;=10,3,0),IF(VALUE(AK129)&gt;=10,2,0),IF(VALUE(AL129)&gt;=10,3,0)))</f>
        <v>0</v>
      </c>
      <c r="AJ129" s="8" t="s">
        <v>144</v>
      </c>
      <c r="AK129" s="8" t="s">
        <v>144</v>
      </c>
      <c r="AL129" s="8" t="s">
        <v>144</v>
      </c>
      <c r="AM129" s="9" t="s">
        <v>144</v>
      </c>
      <c r="AN129" s="45">
        <f>IF(VALUE(AM129)&gt;=10,2,SUM(IF(VALUE(AO129)&gt;=10,1,0),IF(VALUE(AP129)&gt;=10,1,0)))</f>
        <v>0</v>
      </c>
      <c r="AO129" s="8" t="s">
        <v>144</v>
      </c>
      <c r="AP129" s="8" t="s">
        <v>144</v>
      </c>
      <c r="AQ129" s="10">
        <f>((Y129*18)+(AE129*2)+(AH129*8)+(AM129*2))/30</f>
        <v>0</v>
      </c>
      <c r="AR129" s="46">
        <f>IF(AQ129&gt;=10,30,Z129+AF129+AI129+AN129)</f>
        <v>0</v>
      </c>
      <c r="AS129" s="11">
        <f>(AQ129+W129)/2</f>
        <v>2.2640000000000002</v>
      </c>
      <c r="AT129" s="47">
        <f>IF(AS129&gt;=9.99,60,AR129+X129)</f>
        <v>1</v>
      </c>
      <c r="AU129" s="43" t="str">
        <f>IF(AS129&gt;=9.99,"Admis","Ajourné")</f>
        <v>Ajourné</v>
      </c>
      <c r="AV129" s="18"/>
      <c r="AW129" s="18"/>
      <c r="AX129" s="18"/>
    </row>
    <row r="130" spans="1:50" ht="15">
      <c r="A130" s="8">
        <v>122</v>
      </c>
      <c r="B130" s="8" t="s">
        <v>767</v>
      </c>
      <c r="C130" s="8" t="s">
        <v>766</v>
      </c>
      <c r="D130" s="8" t="s">
        <v>768</v>
      </c>
      <c r="E130" s="9" t="s">
        <v>769</v>
      </c>
      <c r="F130" s="45">
        <f>IF(VALUE(E130)&gt;=10,18,SUM(IF(VALUE(G130)&gt;=10,4,0),IF(VALUE(H130)&gt;=10,4,0),IF(VALUE(I130)&gt;=10,5,0),IF(VALUE(J130)&gt;=10,5,0)))</f>
        <v>18</v>
      </c>
      <c r="G130" s="8" t="s">
        <v>176</v>
      </c>
      <c r="H130" s="8" t="s">
        <v>39</v>
      </c>
      <c r="I130" s="8" t="s">
        <v>43</v>
      </c>
      <c r="J130" s="8" t="s">
        <v>38</v>
      </c>
      <c r="K130" s="9" t="s">
        <v>43</v>
      </c>
      <c r="L130" s="45">
        <f>IF(VALUE(K130)&gt;=10,2,0)</f>
        <v>2</v>
      </c>
      <c r="M130" s="8" t="s">
        <v>43</v>
      </c>
      <c r="N130" s="9" t="s">
        <v>204</v>
      </c>
      <c r="O130" s="45">
        <f>IF(VALUE(N130)&gt;=10,8,SUM(IF(VALUE(P130)&gt;=10,3,0),IF(VALUE(Q130)&gt;=10,2,0),IF(VALUE(R130)&gt;=10,3,0)))</f>
        <v>8</v>
      </c>
      <c r="P130" s="8" t="s">
        <v>60</v>
      </c>
      <c r="Q130" s="8" t="s">
        <v>38</v>
      </c>
      <c r="R130" s="8" t="s">
        <v>38</v>
      </c>
      <c r="S130" s="9" t="s">
        <v>56</v>
      </c>
      <c r="T130" s="45">
        <f>IF(VALUE(S130)&gt;=10,2,SUM(IF(VALUE(U130)&gt;=10,1,0),IF(VALUE(V130)&gt;=10,1,0)))</f>
        <v>2</v>
      </c>
      <c r="U130" s="8" t="s">
        <v>59</v>
      </c>
      <c r="V130" s="8" t="s">
        <v>43</v>
      </c>
      <c r="W130" s="10">
        <f>((E130*18)+(K130*2)+(N130*8)+(S130*2))/30</f>
        <v>11.525333333333332</v>
      </c>
      <c r="X130" s="46">
        <f>IF(W130&gt;=10,30,F130+L130+O130+T130)</f>
        <v>30</v>
      </c>
      <c r="Y130" s="9" t="s">
        <v>770</v>
      </c>
      <c r="Z130" s="45">
        <f>IF(VALUE(Y130)&gt;=10,18,SUM(IF(VALUE(AA130)&gt;=10,4,0),IF(VALUE(AB130)&gt;=10,4,0),IF(VALUE(AC130)&gt;=10,5,0),IF(VALUE(AD130)&gt;=10,5,0)))</f>
        <v>4</v>
      </c>
      <c r="AA130" s="8" t="s">
        <v>37</v>
      </c>
      <c r="AB130" s="8" t="s">
        <v>63</v>
      </c>
      <c r="AC130" s="8" t="s">
        <v>97</v>
      </c>
      <c r="AD130" s="8" t="s">
        <v>50</v>
      </c>
      <c r="AE130" s="9" t="s">
        <v>53</v>
      </c>
      <c r="AF130" s="45">
        <f>IF(VALUE(AE130)&gt;=10,2,0)</f>
        <v>0</v>
      </c>
      <c r="AG130" s="8" t="s">
        <v>53</v>
      </c>
      <c r="AH130" s="9" t="s">
        <v>76</v>
      </c>
      <c r="AI130" s="45">
        <f>IF(VALUE(AH130)&gt;=10,8,SUM(IF(VALUE(AJ130)&gt;=10,3,0),IF(VALUE(AK130)&gt;=10,2,0),IF(VALUE(AL130)&gt;=10,3,0)))</f>
        <v>8</v>
      </c>
      <c r="AJ130" s="8" t="s">
        <v>82</v>
      </c>
      <c r="AK130" s="8" t="s">
        <v>76</v>
      </c>
      <c r="AL130" s="8" t="s">
        <v>59</v>
      </c>
      <c r="AM130" s="9" t="s">
        <v>346</v>
      </c>
      <c r="AN130" s="45">
        <f>IF(VALUE(AM130)&gt;=10,2,SUM(IF(VALUE(AO130)&gt;=10,1,0),IF(VALUE(AP130)&gt;=10,1,0)))</f>
        <v>2</v>
      </c>
      <c r="AO130" s="8" t="s">
        <v>64</v>
      </c>
      <c r="AP130" s="8" t="s">
        <v>60</v>
      </c>
      <c r="AQ130" s="10">
        <f>((Y130*18)+(AE130*2)+(AH130*8)+(AM130*2))/30</f>
        <v>9.916</v>
      </c>
      <c r="AR130" s="46">
        <f>IF(AQ130&gt;=10,30,Z130+AF130+AI130+AN130)</f>
        <v>14</v>
      </c>
      <c r="AS130" s="11">
        <f>(AQ130+W130)/2</f>
        <v>10.720666666666666</v>
      </c>
      <c r="AT130" s="47">
        <f>IF(AS130&gt;=9.99,60,AR130+X130)</f>
        <v>60</v>
      </c>
      <c r="AU130" s="43" t="str">
        <f>IF(AS130&gt;=9.99,"Admis","Ajourné")</f>
        <v>Admis</v>
      </c>
      <c r="AV130" s="18"/>
      <c r="AW130" s="18"/>
      <c r="AX130" s="18"/>
    </row>
    <row r="131" spans="1:50" ht="15">
      <c r="A131" s="8">
        <v>123</v>
      </c>
      <c r="B131" s="8" t="s">
        <v>771</v>
      </c>
      <c r="C131" s="8" t="s">
        <v>772</v>
      </c>
      <c r="D131" s="8" t="s">
        <v>485</v>
      </c>
      <c r="E131" s="9" t="s">
        <v>437</v>
      </c>
      <c r="F131" s="45">
        <f>IF(VALUE(E131)&gt;=10,18,SUM(IF(VALUE(G131)&gt;=10,4,0),IF(VALUE(H131)&gt;=10,4,0),IF(VALUE(I131)&gt;=10,5,0),IF(VALUE(J131)&gt;=10,5,0)))</f>
        <v>18</v>
      </c>
      <c r="G131" s="8" t="s">
        <v>36</v>
      </c>
      <c r="H131" s="8" t="s">
        <v>63</v>
      </c>
      <c r="I131" s="8" t="s">
        <v>43</v>
      </c>
      <c r="J131" s="8" t="s">
        <v>159</v>
      </c>
      <c r="K131" s="9" t="s">
        <v>40</v>
      </c>
      <c r="L131" s="45">
        <f>IF(VALUE(K131)&gt;=10,2,0)</f>
        <v>2</v>
      </c>
      <c r="M131" s="8" t="s">
        <v>40</v>
      </c>
      <c r="N131" s="9" t="s">
        <v>235</v>
      </c>
      <c r="O131" s="45">
        <f>IF(VALUE(N131)&gt;=10,8,SUM(IF(VALUE(P131)&gt;=10,3,0),IF(VALUE(Q131)&gt;=10,2,0),IF(VALUE(R131)&gt;=10,3,0)))</f>
        <v>8</v>
      </c>
      <c r="P131" s="8" t="s">
        <v>59</v>
      </c>
      <c r="Q131" s="8" t="s">
        <v>64</v>
      </c>
      <c r="R131" s="8" t="s">
        <v>40</v>
      </c>
      <c r="S131" s="9" t="s">
        <v>43</v>
      </c>
      <c r="T131" s="45">
        <f>IF(VALUE(S131)&gt;=10,2,SUM(IF(VALUE(U131)&gt;=10,1,0),IF(VALUE(V131)&gt;=10,1,0)))</f>
        <v>2</v>
      </c>
      <c r="U131" s="8" t="s">
        <v>86</v>
      </c>
      <c r="V131" s="8" t="s">
        <v>62</v>
      </c>
      <c r="W131" s="10">
        <f>((E131*18)+(K131*2)+(N131*8)+(S131*2))/30</f>
        <v>11.735999999999999</v>
      </c>
      <c r="X131" s="46">
        <f>IF(W131&gt;=10,30,F131+L131+O131+T131)</f>
        <v>30</v>
      </c>
      <c r="Y131" s="9" t="s">
        <v>340</v>
      </c>
      <c r="Z131" s="45">
        <f>IF(VALUE(Y131)&gt;=10,18,SUM(IF(VALUE(AA131)&gt;=10,4,0),IF(VALUE(AB131)&gt;=10,4,0),IF(VALUE(AC131)&gt;=10,5,0),IF(VALUE(AD131)&gt;=10,5,0)))</f>
        <v>8</v>
      </c>
      <c r="AA131" s="8" t="s">
        <v>136</v>
      </c>
      <c r="AB131" s="8" t="s">
        <v>49</v>
      </c>
      <c r="AC131" s="8" t="s">
        <v>98</v>
      </c>
      <c r="AD131" s="8" t="s">
        <v>153</v>
      </c>
      <c r="AE131" s="9" t="s">
        <v>59</v>
      </c>
      <c r="AF131" s="45">
        <f>IF(VALUE(AE131)&gt;=10,2,0)</f>
        <v>2</v>
      </c>
      <c r="AG131" s="8" t="s">
        <v>59</v>
      </c>
      <c r="AH131" s="9" t="s">
        <v>235</v>
      </c>
      <c r="AI131" s="45">
        <f>IF(VALUE(AH131)&gt;=10,8,SUM(IF(VALUE(AJ131)&gt;=10,3,0),IF(VALUE(AK131)&gt;=10,2,0),IF(VALUE(AL131)&gt;=10,3,0)))</f>
        <v>8</v>
      </c>
      <c r="AJ131" s="8" t="s">
        <v>42</v>
      </c>
      <c r="AK131" s="8" t="s">
        <v>60</v>
      </c>
      <c r="AL131" s="8" t="s">
        <v>53</v>
      </c>
      <c r="AM131" s="9" t="s">
        <v>59</v>
      </c>
      <c r="AN131" s="45">
        <f>IF(VALUE(AM131)&gt;=10,2,SUM(IF(VALUE(AO131)&gt;=10,1,0),IF(VALUE(AP131)&gt;=10,1,0)))</f>
        <v>2</v>
      </c>
      <c r="AO131" s="8" t="s">
        <v>86</v>
      </c>
      <c r="AP131" s="8" t="s">
        <v>76</v>
      </c>
      <c r="AQ131" s="10">
        <f>((Y131*18)+(AE131*2)+(AH131*8)+(AM131*2))/30</f>
        <v>10.288</v>
      </c>
      <c r="AR131" s="46">
        <f>IF(AQ131&gt;=10,30,Z131+AF131+AI131+AN131)</f>
        <v>30</v>
      </c>
      <c r="AS131" s="11">
        <f>(AQ131+W131)/2</f>
        <v>11.012</v>
      </c>
      <c r="AT131" s="47">
        <f>IF(AS131&gt;=9.99,60,AR131+X131)</f>
        <v>60</v>
      </c>
      <c r="AU131" s="43" t="str">
        <f>IF(AS131&gt;=9.99,"Admis","Ajourné")</f>
        <v>Admis</v>
      </c>
      <c r="AV131" s="18"/>
      <c r="AW131" s="18"/>
      <c r="AX131" s="18"/>
    </row>
    <row r="132" spans="1:50" ht="15">
      <c r="A132" s="8">
        <v>124</v>
      </c>
      <c r="B132" s="8" t="s">
        <v>773</v>
      </c>
      <c r="C132" s="8" t="s">
        <v>774</v>
      </c>
      <c r="D132" s="8" t="s">
        <v>775</v>
      </c>
      <c r="E132" s="9" t="s">
        <v>94</v>
      </c>
      <c r="F132" s="45">
        <f>IF(VALUE(E132)&gt;=10,18,SUM(IF(VALUE(G132)&gt;=10,4,0),IF(VALUE(H132)&gt;=10,4,0),IF(VALUE(I132)&gt;=10,5,0),IF(VALUE(J132)&gt;=10,5,0)))</f>
        <v>9</v>
      </c>
      <c r="G132" s="8" t="s">
        <v>37</v>
      </c>
      <c r="H132" s="8" t="s">
        <v>49</v>
      </c>
      <c r="I132" s="8" t="s">
        <v>97</v>
      </c>
      <c r="J132" s="8" t="s">
        <v>49</v>
      </c>
      <c r="K132" s="9" t="s">
        <v>43</v>
      </c>
      <c r="L132" s="45">
        <f>IF(VALUE(K132)&gt;=10,2,0)</f>
        <v>2</v>
      </c>
      <c r="M132" s="8" t="s">
        <v>43</v>
      </c>
      <c r="N132" s="9" t="s">
        <v>51</v>
      </c>
      <c r="O132" s="45">
        <f>IF(VALUE(N132)&gt;=10,8,SUM(IF(VALUE(P132)&gt;=10,3,0),IF(VALUE(Q132)&gt;=10,2,0),IF(VALUE(R132)&gt;=10,3,0)))</f>
        <v>8</v>
      </c>
      <c r="P132" s="8" t="s">
        <v>39</v>
      </c>
      <c r="Q132" s="8" t="s">
        <v>38</v>
      </c>
      <c r="R132" s="8" t="s">
        <v>43</v>
      </c>
      <c r="S132" s="9" t="s">
        <v>242</v>
      </c>
      <c r="T132" s="45">
        <f>IF(VALUE(S132)&gt;=10,2,SUM(IF(VALUE(U132)&gt;=10,1,0),IF(VALUE(V132)&gt;=10,1,0)))</f>
        <v>1</v>
      </c>
      <c r="U132" s="8" t="s">
        <v>38</v>
      </c>
      <c r="V132" s="8" t="s">
        <v>102</v>
      </c>
      <c r="W132" s="10">
        <f>((E132*18)+(K132*2)+(N132*8)+(S132*2))/30</f>
        <v>9.830666666666668</v>
      </c>
      <c r="X132" s="46">
        <f>IF(W132&gt;=10,30,F132+L132+O132+T132)</f>
        <v>20</v>
      </c>
      <c r="Y132" s="9" t="s">
        <v>73</v>
      </c>
      <c r="Z132" s="45">
        <f>IF(VALUE(Y132)&gt;=10,18,SUM(IF(VALUE(AA132)&gt;=10,4,0),IF(VALUE(AB132)&gt;=10,4,0),IF(VALUE(AC132)&gt;=10,5,0),IF(VALUE(AD132)&gt;=10,5,0)))</f>
        <v>9</v>
      </c>
      <c r="AA132" s="8" t="s">
        <v>50</v>
      </c>
      <c r="AB132" s="8" t="s">
        <v>59</v>
      </c>
      <c r="AC132" s="8" t="s">
        <v>39</v>
      </c>
      <c r="AD132" s="8" t="s">
        <v>53</v>
      </c>
      <c r="AE132" s="9" t="s">
        <v>98</v>
      </c>
      <c r="AF132" s="45">
        <f>IF(VALUE(AE132)&gt;=10,2,0)</f>
        <v>0</v>
      </c>
      <c r="AG132" s="8" t="s">
        <v>98</v>
      </c>
      <c r="AH132" s="9" t="s">
        <v>51</v>
      </c>
      <c r="AI132" s="45">
        <f>IF(VALUE(AH132)&gt;=10,8,SUM(IF(VALUE(AJ132)&gt;=10,3,0),IF(VALUE(AK132)&gt;=10,2,0),IF(VALUE(AL132)&gt;=10,3,0)))</f>
        <v>8</v>
      </c>
      <c r="AJ132" s="8" t="s">
        <v>39</v>
      </c>
      <c r="AK132" s="8" t="s">
        <v>43</v>
      </c>
      <c r="AL132" s="8" t="s">
        <v>59</v>
      </c>
      <c r="AM132" s="9" t="s">
        <v>134</v>
      </c>
      <c r="AN132" s="45">
        <f>IF(VALUE(AM132)&gt;=10,2,SUM(IF(VALUE(AO132)&gt;=10,1,0),IF(VALUE(AP132)&gt;=10,1,0)))</f>
        <v>2</v>
      </c>
      <c r="AO132" s="8" t="s">
        <v>43</v>
      </c>
      <c r="AP132" s="8" t="s">
        <v>84</v>
      </c>
      <c r="AQ132" s="10">
        <f>((Y132*18)+(AE132*2)+(AH132*8)+(AM132*2))/30</f>
        <v>9.620000000000001</v>
      </c>
      <c r="AR132" s="46">
        <f>IF(AQ132&gt;=10,30,Z132+AF132+AI132+AN132)</f>
        <v>19</v>
      </c>
      <c r="AS132" s="11">
        <f>(AQ132+W132)/2</f>
        <v>9.725333333333335</v>
      </c>
      <c r="AT132" s="47">
        <f>IF(AS132&gt;=9.99,60,AR132+X132)</f>
        <v>39</v>
      </c>
      <c r="AU132" s="43" t="str">
        <f>IF(AS132&gt;=9.99,"Admis","Ajourné")</f>
        <v>Ajourné</v>
      </c>
      <c r="AV132" s="18"/>
      <c r="AW132" s="18"/>
      <c r="AX132" s="18"/>
    </row>
    <row r="133" spans="1:50" ht="15">
      <c r="A133" s="8">
        <v>125</v>
      </c>
      <c r="B133" s="8" t="s">
        <v>776</v>
      </c>
      <c r="C133" s="8" t="s">
        <v>777</v>
      </c>
      <c r="D133" s="8" t="s">
        <v>778</v>
      </c>
      <c r="E133" s="9" t="s">
        <v>144</v>
      </c>
      <c r="F133" s="45">
        <f>IF(VALUE(E133)&gt;=10,18,SUM(IF(VALUE(G133)&gt;=10,4,0),IF(VALUE(H133)&gt;=10,4,0),IF(VALUE(I133)&gt;=10,5,0),IF(VALUE(J133)&gt;=10,5,0)))</f>
        <v>0</v>
      </c>
      <c r="G133" s="8" t="s">
        <v>144</v>
      </c>
      <c r="H133" s="8" t="s">
        <v>144</v>
      </c>
      <c r="I133" s="8" t="s">
        <v>144</v>
      </c>
      <c r="J133" s="8" t="s">
        <v>144</v>
      </c>
      <c r="K133" s="9" t="s">
        <v>144</v>
      </c>
      <c r="L133" s="45">
        <f>IF(VALUE(K133)&gt;=10,2,0)</f>
        <v>0</v>
      </c>
      <c r="M133" s="8" t="s">
        <v>144</v>
      </c>
      <c r="N133" s="9" t="s">
        <v>147</v>
      </c>
      <c r="O133" s="45">
        <f>IF(VALUE(N133)&gt;=10,8,SUM(IF(VALUE(P133)&gt;=10,3,0),IF(VALUE(Q133)&gt;=10,2,0),IF(VALUE(R133)&gt;=10,3,0)))</f>
        <v>5</v>
      </c>
      <c r="P133" s="8" t="s">
        <v>144</v>
      </c>
      <c r="Q133" s="8" t="s">
        <v>59</v>
      </c>
      <c r="R133" s="8" t="s">
        <v>63</v>
      </c>
      <c r="S133" s="9" t="s">
        <v>153</v>
      </c>
      <c r="T133" s="45">
        <f>IF(VALUE(S133)&gt;=10,2,SUM(IF(VALUE(U133)&gt;=10,1,0),IF(VALUE(V133)&gt;=10,1,0)))</f>
        <v>1</v>
      </c>
      <c r="U133" s="8" t="s">
        <v>144</v>
      </c>
      <c r="V133" s="8" t="s">
        <v>39</v>
      </c>
      <c r="W133" s="10">
        <f>((E133*18)+(K133*2)+(N133*8)+(S133*2))/30</f>
        <v>2.1333333333333333</v>
      </c>
      <c r="X133" s="46">
        <f>IF(W133&gt;=10,30,F133+L133+O133+T133)</f>
        <v>6</v>
      </c>
      <c r="Y133" s="62" t="s">
        <v>443</v>
      </c>
      <c r="Z133" s="45">
        <f>IF(VALUE(Y133)&gt;=10,18,SUM(IF(VALUE(AA133)&gt;=10,4,0),IF(VALUE(AB133)&gt;=10,4,0),IF(VALUE(AC133)&gt;=10,5,0),IF(VALUE(AD133)&gt;=10,5,0)))</f>
        <v>4</v>
      </c>
      <c r="AA133" s="8" t="s">
        <v>76</v>
      </c>
      <c r="AB133" s="8" t="s">
        <v>144</v>
      </c>
      <c r="AC133" s="8" t="s">
        <v>144</v>
      </c>
      <c r="AD133" s="61" t="s">
        <v>144</v>
      </c>
      <c r="AE133" s="9" t="s">
        <v>39</v>
      </c>
      <c r="AF133" s="45">
        <f>IF(VALUE(AE133)&gt;=10,2,0)</f>
        <v>2</v>
      </c>
      <c r="AG133" s="8" t="s">
        <v>39</v>
      </c>
      <c r="AH133" s="9" t="s">
        <v>320</v>
      </c>
      <c r="AI133" s="45">
        <f>IF(VALUE(AH133)&gt;=10,8,SUM(IF(VALUE(AJ133)&gt;=10,3,0),IF(VALUE(AK133)&gt;=10,2,0),IF(VALUE(AL133)&gt;=10,3,0)))</f>
        <v>2</v>
      </c>
      <c r="AJ133" s="8" t="s">
        <v>144</v>
      </c>
      <c r="AK133" s="8" t="s">
        <v>39</v>
      </c>
      <c r="AL133" s="8" t="s">
        <v>144</v>
      </c>
      <c r="AM133" s="9" t="s">
        <v>694</v>
      </c>
      <c r="AN133" s="45">
        <f>IF(VALUE(AM133)&gt;=10,2,SUM(IF(VALUE(AO133)&gt;=10,1,0),IF(VALUE(AP133)&gt;=10,1,0)))</f>
        <v>1</v>
      </c>
      <c r="AO133" s="8" t="s">
        <v>144</v>
      </c>
      <c r="AP133" s="8" t="s">
        <v>38</v>
      </c>
      <c r="AQ133" s="10">
        <f>((Y133*18)+(AE133*2)+(AH133*8)+(AM133*2))/30</f>
        <v>3.3513333333333333</v>
      </c>
      <c r="AR133" s="46">
        <f>IF(AQ133&gt;=10,30,Z133+AF133+AI133+AN133)</f>
        <v>9</v>
      </c>
      <c r="AS133" s="11">
        <f>(AQ133+W133)/2</f>
        <v>2.7423333333333333</v>
      </c>
      <c r="AT133" s="47">
        <f>IF(AS133&gt;=9.99,60,AR133+X133)</f>
        <v>15</v>
      </c>
      <c r="AU133" s="43" t="str">
        <f>IF(AS133&gt;=9.99,"Admis","Ajourné")</f>
        <v>Ajourné</v>
      </c>
      <c r="AV133" s="18"/>
      <c r="AW133" s="18"/>
      <c r="AX133" s="18"/>
    </row>
    <row r="134" spans="1:50" ht="15">
      <c r="A134" s="8">
        <v>126</v>
      </c>
      <c r="B134" s="8" t="s">
        <v>780</v>
      </c>
      <c r="C134" s="8" t="s">
        <v>781</v>
      </c>
      <c r="D134" s="8" t="s">
        <v>393</v>
      </c>
      <c r="E134" s="9" t="s">
        <v>131</v>
      </c>
      <c r="F134" s="45">
        <f>IF(VALUE(E134)&gt;=10,18,SUM(IF(VALUE(G134)&gt;=10,4,0),IF(VALUE(H134)&gt;=10,4,0),IF(VALUE(I134)&gt;=10,5,0),IF(VALUE(J134)&gt;=10,5,0)))</f>
        <v>18</v>
      </c>
      <c r="G134" s="8" t="s">
        <v>98</v>
      </c>
      <c r="H134" s="8" t="s">
        <v>49</v>
      </c>
      <c r="I134" s="8" t="s">
        <v>82</v>
      </c>
      <c r="J134" s="8" t="s">
        <v>121</v>
      </c>
      <c r="K134" s="9" t="s">
        <v>40</v>
      </c>
      <c r="L134" s="45">
        <f>IF(VALUE(K134)&gt;=10,2,0)</f>
        <v>2</v>
      </c>
      <c r="M134" s="8" t="s">
        <v>40</v>
      </c>
      <c r="N134" s="9" t="s">
        <v>541</v>
      </c>
      <c r="O134" s="45">
        <f>IF(VALUE(N134)&gt;=10,8,SUM(IF(VALUE(P134)&gt;=10,3,0),IF(VALUE(Q134)&gt;=10,2,0),IF(VALUE(R134)&gt;=10,3,0)))</f>
        <v>3</v>
      </c>
      <c r="P134" s="8" t="s">
        <v>97</v>
      </c>
      <c r="Q134" s="8" t="s">
        <v>138</v>
      </c>
      <c r="R134" s="8" t="s">
        <v>64</v>
      </c>
      <c r="S134" s="9" t="s">
        <v>154</v>
      </c>
      <c r="T134" s="45">
        <f>IF(VALUE(S134)&gt;=10,2,SUM(IF(VALUE(U134)&gt;=10,1,0),IF(VALUE(V134)&gt;=10,1,0)))</f>
        <v>2</v>
      </c>
      <c r="U134" s="8" t="s">
        <v>82</v>
      </c>
      <c r="V134" s="8" t="s">
        <v>38</v>
      </c>
      <c r="W134" s="10">
        <f>((E134*18)+(K134*2)+(N134*8)+(S134*2))/30</f>
        <v>10.288</v>
      </c>
      <c r="X134" s="46">
        <f>IF(W134&gt;=10,30,F134+L134+O134+T134)</f>
        <v>30</v>
      </c>
      <c r="Y134" s="9" t="s">
        <v>688</v>
      </c>
      <c r="Z134" s="45">
        <f>IF(VALUE(Y134)&gt;=10,18,SUM(IF(VALUE(AA134)&gt;=10,4,0),IF(VALUE(AB134)&gt;=10,4,0),IF(VALUE(AC134)&gt;=10,5,0),IF(VALUE(AD134)&gt;=10,5,0)))</f>
        <v>18</v>
      </c>
      <c r="AA134" s="8" t="s">
        <v>71</v>
      </c>
      <c r="AB134" s="8" t="s">
        <v>63</v>
      </c>
      <c r="AC134" s="8" t="s">
        <v>82</v>
      </c>
      <c r="AD134" s="8" t="s">
        <v>609</v>
      </c>
      <c r="AE134" s="9" t="s">
        <v>39</v>
      </c>
      <c r="AF134" s="45">
        <f>IF(VALUE(AE134)&gt;=10,2,0)</f>
        <v>2</v>
      </c>
      <c r="AG134" s="8" t="s">
        <v>39</v>
      </c>
      <c r="AH134" s="62" t="s">
        <v>72</v>
      </c>
      <c r="AI134" s="45">
        <f>IF(VALUE(AH134)&gt;=10,8,SUM(IF(VALUE(AJ134)&gt;=10,3,0),IF(VALUE(AK134)&gt;=10,2,0),IF(VALUE(AL134)&gt;=10,3,0)))</f>
        <v>8</v>
      </c>
      <c r="AJ134" s="8" t="s">
        <v>98</v>
      </c>
      <c r="AK134" s="8" t="s">
        <v>40</v>
      </c>
      <c r="AL134" s="61" t="s">
        <v>43</v>
      </c>
      <c r="AM134" s="9" t="s">
        <v>398</v>
      </c>
      <c r="AN134" s="45">
        <f>IF(VALUE(AM134)&gt;=10,2,SUM(IF(VALUE(AO134)&gt;=10,1,0),IF(VALUE(AP134)&gt;=10,1,0)))</f>
        <v>2</v>
      </c>
      <c r="AO134" s="8" t="s">
        <v>782</v>
      </c>
      <c r="AP134" s="8" t="s">
        <v>59</v>
      </c>
      <c r="AQ134" s="10">
        <f>((Y134*18)+(AE134*2)+(AH134*8)+(AM134*2))/30</f>
        <v>10.449333333333332</v>
      </c>
      <c r="AR134" s="46">
        <f>IF(AQ134&gt;=10,30,Z134+AF134+AI134+AN134)</f>
        <v>30</v>
      </c>
      <c r="AS134" s="11">
        <f>(AQ134+W134)/2</f>
        <v>10.368666666666666</v>
      </c>
      <c r="AT134" s="47">
        <f>IF(AS134&gt;=9.99,60,AR134+X134)</f>
        <v>60</v>
      </c>
      <c r="AU134" s="43" t="str">
        <f>IF(AS134&gt;=9.99,"Admis","Ajourné")</f>
        <v>Admis</v>
      </c>
      <c r="AV134" s="18"/>
      <c r="AW134" s="18"/>
      <c r="AX134" s="18"/>
    </row>
    <row r="135" spans="1:50" ht="15">
      <c r="A135" s="8">
        <v>127</v>
      </c>
      <c r="B135" s="8" t="s">
        <v>784</v>
      </c>
      <c r="C135" s="8" t="s">
        <v>785</v>
      </c>
      <c r="D135" s="8" t="s">
        <v>786</v>
      </c>
      <c r="E135" s="9" t="s">
        <v>725</v>
      </c>
      <c r="F135" s="45">
        <f>IF(VALUE(E135)&gt;=10,18,SUM(IF(VALUE(G135)&gt;=10,4,0),IF(VALUE(H135)&gt;=10,4,0),IF(VALUE(I135)&gt;=10,5,0),IF(VALUE(J135)&gt;=10,5,0)))</f>
        <v>18</v>
      </c>
      <c r="G135" s="8" t="s">
        <v>214</v>
      </c>
      <c r="H135" s="8" t="s">
        <v>59</v>
      </c>
      <c r="I135" s="8" t="s">
        <v>59</v>
      </c>
      <c r="J135" s="8" t="s">
        <v>71</v>
      </c>
      <c r="K135" s="9" t="s">
        <v>43</v>
      </c>
      <c r="L135" s="45">
        <f>IF(VALUE(K135)&gt;=10,2,0)</f>
        <v>2</v>
      </c>
      <c r="M135" s="8" t="s">
        <v>43</v>
      </c>
      <c r="N135" s="9" t="s">
        <v>294</v>
      </c>
      <c r="O135" s="45">
        <f>IF(VALUE(N135)&gt;=10,8,SUM(IF(VALUE(P135)&gt;=10,3,0),IF(VALUE(Q135)&gt;=10,2,0),IF(VALUE(R135)&gt;=10,3,0)))</f>
        <v>8</v>
      </c>
      <c r="P135" s="8" t="s">
        <v>43</v>
      </c>
      <c r="Q135" s="8" t="s">
        <v>113</v>
      </c>
      <c r="R135" s="8" t="s">
        <v>43</v>
      </c>
      <c r="S135" s="9" t="s">
        <v>98</v>
      </c>
      <c r="T135" s="45">
        <f>IF(VALUE(S135)&gt;=10,2,SUM(IF(VALUE(U135)&gt;=10,1,0),IF(VALUE(V135)&gt;=10,1,0)))</f>
        <v>1</v>
      </c>
      <c r="U135" s="8" t="s">
        <v>97</v>
      </c>
      <c r="V135" s="8" t="s">
        <v>39</v>
      </c>
      <c r="W135" s="10">
        <f>((E135*18)+(K135*2)+(N135*8)+(S135*2))/30</f>
        <v>11.21</v>
      </c>
      <c r="X135" s="46">
        <f>IF(W135&gt;=10,30,F135+L135+O135+T135)</f>
        <v>30</v>
      </c>
      <c r="Y135" s="9" t="s">
        <v>505</v>
      </c>
      <c r="Z135" s="45">
        <f>IF(VALUE(Y135)&gt;=10,18,SUM(IF(VALUE(AA135)&gt;=10,4,0),IF(VALUE(AB135)&gt;=10,4,0),IF(VALUE(AC135)&gt;=10,5,0),IF(VALUE(AD135)&gt;=10,5,0)))</f>
        <v>4</v>
      </c>
      <c r="AA135" s="8" t="s">
        <v>50</v>
      </c>
      <c r="AB135" s="8" t="s">
        <v>59</v>
      </c>
      <c r="AC135" s="8" t="s">
        <v>98</v>
      </c>
      <c r="AD135" s="8" t="s">
        <v>36</v>
      </c>
      <c r="AE135" s="9" t="s">
        <v>59</v>
      </c>
      <c r="AF135" s="45">
        <f>IF(VALUE(AE135)&gt;=10,2,0)</f>
        <v>2</v>
      </c>
      <c r="AG135" s="8" t="s">
        <v>59</v>
      </c>
      <c r="AH135" s="9" t="s">
        <v>50</v>
      </c>
      <c r="AI135" s="45">
        <f>IF(VALUE(AH135)&gt;=10,8,SUM(IF(VALUE(AJ135)&gt;=10,3,0),IF(VALUE(AK135)&gt;=10,2,0),IF(VALUE(AL135)&gt;=10,3,0)))</f>
        <v>3</v>
      </c>
      <c r="AJ135" s="8" t="s">
        <v>43</v>
      </c>
      <c r="AK135" s="8" t="s">
        <v>50</v>
      </c>
      <c r="AL135" s="8" t="s">
        <v>97</v>
      </c>
      <c r="AM135" s="9" t="s">
        <v>101</v>
      </c>
      <c r="AN135" s="45">
        <f>IF(VALUE(AM135)&gt;=10,2,SUM(IF(VALUE(AO135)&gt;=10,1,0),IF(VALUE(AP135)&gt;=10,1,0)))</f>
        <v>1</v>
      </c>
      <c r="AO135" s="8" t="s">
        <v>72</v>
      </c>
      <c r="AP135" s="8" t="s">
        <v>98</v>
      </c>
      <c r="AQ135" s="10">
        <f>((Y135*18)+(AE135*2)+(AH135*8)+(AM135*2))/30</f>
        <v>9.368666666666664</v>
      </c>
      <c r="AR135" s="46">
        <f>IF(AQ135&gt;=10,30,Z135+AF135+AI135+AN135)</f>
        <v>10</v>
      </c>
      <c r="AS135" s="11">
        <f>(AQ135+W135)/2</f>
        <v>10.289333333333332</v>
      </c>
      <c r="AT135" s="47">
        <f>IF(AS135&gt;=9.99,60,AR135+X135)</f>
        <v>60</v>
      </c>
      <c r="AU135" s="43" t="str">
        <f>IF(AS135&gt;=9.99,"Admis","Ajourné")</f>
        <v>Admis</v>
      </c>
      <c r="AV135" s="18"/>
      <c r="AW135" s="18"/>
      <c r="AX135" s="18"/>
    </row>
    <row r="136" spans="1:50" ht="15">
      <c r="A136" s="8">
        <v>128</v>
      </c>
      <c r="B136" s="8" t="s">
        <v>787</v>
      </c>
      <c r="C136" s="8" t="s">
        <v>788</v>
      </c>
      <c r="D136" s="8" t="s">
        <v>789</v>
      </c>
      <c r="E136" s="9" t="s">
        <v>135</v>
      </c>
      <c r="F136" s="45">
        <f>IF(VALUE(E136)&gt;=10,18,SUM(IF(VALUE(G136)&gt;=10,4,0),IF(VALUE(H136)&gt;=10,4,0),IF(VALUE(I136)&gt;=10,5,0),IF(VALUE(J136)&gt;=10,5,0)))</f>
        <v>18</v>
      </c>
      <c r="G136" s="8" t="s">
        <v>214</v>
      </c>
      <c r="H136" s="8" t="s">
        <v>98</v>
      </c>
      <c r="I136" s="8" t="s">
        <v>59</v>
      </c>
      <c r="J136" s="8" t="s">
        <v>59</v>
      </c>
      <c r="K136" s="9" t="s">
        <v>43</v>
      </c>
      <c r="L136" s="45">
        <f>IF(VALUE(K136)&gt;=10,2,0)</f>
        <v>2</v>
      </c>
      <c r="M136" s="8" t="s">
        <v>43</v>
      </c>
      <c r="N136" s="9" t="s">
        <v>790</v>
      </c>
      <c r="O136" s="45">
        <f>IF(VALUE(N136)&gt;=10,8,SUM(IF(VALUE(P136)&gt;=10,3,0),IF(VALUE(Q136)&gt;=10,2,0),IF(VALUE(R136)&gt;=10,3,0)))</f>
        <v>5</v>
      </c>
      <c r="P136" s="8" t="s">
        <v>153</v>
      </c>
      <c r="Q136" s="8" t="s">
        <v>39</v>
      </c>
      <c r="R136" s="8" t="s">
        <v>76</v>
      </c>
      <c r="S136" s="9" t="s">
        <v>72</v>
      </c>
      <c r="T136" s="45">
        <f>IF(VALUE(S136)&gt;=10,2,SUM(IF(VALUE(U136)&gt;=10,1,0),IF(VALUE(V136)&gt;=10,1,0)))</f>
        <v>2</v>
      </c>
      <c r="U136" s="8" t="s">
        <v>38</v>
      </c>
      <c r="V136" s="8" t="s">
        <v>59</v>
      </c>
      <c r="W136" s="10">
        <f>((E136*18)+(K136*2)+(N136*8)+(S136*2))/30</f>
        <v>10.022666666666668</v>
      </c>
      <c r="X136" s="46">
        <f>IF(W136&gt;=10,30,F136+L136+O136+T136)</f>
        <v>30</v>
      </c>
      <c r="Y136" s="9" t="s">
        <v>300</v>
      </c>
      <c r="Z136" s="45">
        <f>IF(VALUE(Y136)&gt;=10,18,SUM(IF(VALUE(AA136)&gt;=10,4,0),IF(VALUE(AB136)&gt;=10,4,0),IF(VALUE(AC136)&gt;=10,5,0),IF(VALUE(AD136)&gt;=10,5,0)))</f>
        <v>9</v>
      </c>
      <c r="AA136" s="8" t="s">
        <v>39</v>
      </c>
      <c r="AB136" s="8" t="s">
        <v>50</v>
      </c>
      <c r="AC136" s="8" t="s">
        <v>98</v>
      </c>
      <c r="AD136" s="8" t="s">
        <v>38</v>
      </c>
      <c r="AE136" s="9" t="s">
        <v>50</v>
      </c>
      <c r="AF136" s="45">
        <f>IF(VALUE(AE136)&gt;=10,2,0)</f>
        <v>0</v>
      </c>
      <c r="AG136" s="8" t="s">
        <v>50</v>
      </c>
      <c r="AH136" s="9" t="s">
        <v>170</v>
      </c>
      <c r="AI136" s="45">
        <f>IF(VALUE(AH136)&gt;=10,8,SUM(IF(VALUE(AJ136)&gt;=10,3,0),IF(VALUE(AK136)&gt;=10,2,0),IF(VALUE(AL136)&gt;=10,3,0)))</f>
        <v>8</v>
      </c>
      <c r="AJ136" s="8" t="s">
        <v>82</v>
      </c>
      <c r="AK136" s="8" t="s">
        <v>130</v>
      </c>
      <c r="AL136" s="8" t="s">
        <v>53</v>
      </c>
      <c r="AM136" s="9" t="s">
        <v>133</v>
      </c>
      <c r="AN136" s="45">
        <f>IF(VALUE(AM136)&gt;=10,2,SUM(IF(VALUE(AO136)&gt;=10,1,0),IF(VALUE(AP136)&gt;=10,1,0)))</f>
        <v>2</v>
      </c>
      <c r="AO136" s="8" t="s">
        <v>168</v>
      </c>
      <c r="AP136" s="8" t="s">
        <v>76</v>
      </c>
      <c r="AQ136" s="10">
        <f>((Y136*18)+(AE136*2)+(AH136*8)+(AM136*2))/30</f>
        <v>10.373333333333333</v>
      </c>
      <c r="AR136" s="46">
        <f>IF(AQ136&gt;=10,30,Z136+AF136+AI136+AN136)</f>
        <v>30</v>
      </c>
      <c r="AS136" s="11">
        <f>(AQ136+W136)/2</f>
        <v>10.198</v>
      </c>
      <c r="AT136" s="47">
        <f>IF(AS136&gt;=9.99,60,AR136+X136)</f>
        <v>60</v>
      </c>
      <c r="AU136" s="43" t="str">
        <f>IF(AS136&gt;=9.99,"Admis","Ajourné")</f>
        <v>Admis</v>
      </c>
      <c r="AV136" s="18"/>
      <c r="AW136" s="18"/>
      <c r="AX136" s="18"/>
    </row>
    <row r="137" spans="1:50" ht="15">
      <c r="A137" s="8">
        <v>129</v>
      </c>
      <c r="B137" s="8" t="s">
        <v>791</v>
      </c>
      <c r="C137" s="8" t="s">
        <v>792</v>
      </c>
      <c r="D137" s="8" t="s">
        <v>642</v>
      </c>
      <c r="E137" s="9" t="s">
        <v>493</v>
      </c>
      <c r="F137" s="45">
        <f>IF(VALUE(E137)&gt;=10,18,SUM(IF(VALUE(G137)&gt;=10,4,0),IF(VALUE(H137)&gt;=10,4,0),IF(VALUE(I137)&gt;=10,5,0),IF(VALUE(J137)&gt;=10,5,0)))</f>
        <v>9</v>
      </c>
      <c r="G137" s="8" t="s">
        <v>468</v>
      </c>
      <c r="H137" s="8" t="s">
        <v>244</v>
      </c>
      <c r="I137" s="8" t="s">
        <v>53</v>
      </c>
      <c r="J137" s="8" t="s">
        <v>63</v>
      </c>
      <c r="K137" s="9" t="s">
        <v>82</v>
      </c>
      <c r="L137" s="45">
        <f>IF(VALUE(K137)&gt;=10,2,0)</f>
        <v>2</v>
      </c>
      <c r="M137" s="8" t="s">
        <v>82</v>
      </c>
      <c r="N137" s="9" t="s">
        <v>204</v>
      </c>
      <c r="O137" s="45">
        <f>IF(VALUE(N137)&gt;=10,8,SUM(IF(VALUE(P137)&gt;=10,3,0),IF(VALUE(Q137)&gt;=10,2,0),IF(VALUE(R137)&gt;=10,3,0)))</f>
        <v>8</v>
      </c>
      <c r="P137" s="8" t="s">
        <v>39</v>
      </c>
      <c r="Q137" s="8" t="s">
        <v>113</v>
      </c>
      <c r="R137" s="8" t="s">
        <v>56</v>
      </c>
      <c r="S137" s="9" t="s">
        <v>41</v>
      </c>
      <c r="T137" s="45">
        <f>IF(VALUE(S137)&gt;=10,2,SUM(IF(VALUE(U137)&gt;=10,1,0),IF(VALUE(V137)&gt;=10,1,0)))</f>
        <v>2</v>
      </c>
      <c r="U137" s="8" t="s">
        <v>62</v>
      </c>
      <c r="V137" s="8" t="s">
        <v>59</v>
      </c>
      <c r="W137" s="10">
        <f>((E137*18)+(K137*2)+(N137*8)+(S137*2))/30</f>
        <v>10.71</v>
      </c>
      <c r="X137" s="46">
        <f>IF(W137&gt;=10,30,F137+L137+O137+T137)</f>
        <v>30</v>
      </c>
      <c r="Y137" s="9" t="s">
        <v>124</v>
      </c>
      <c r="Z137" s="45">
        <f>IF(VALUE(Y137)&gt;=10,18,SUM(IF(VALUE(AA137)&gt;=10,4,0),IF(VALUE(AB137)&gt;=10,4,0),IF(VALUE(AC137)&gt;=10,5,0),IF(VALUE(AD137)&gt;=10,5,0)))</f>
        <v>9</v>
      </c>
      <c r="AA137" s="8" t="s">
        <v>121</v>
      </c>
      <c r="AB137" s="8" t="s">
        <v>71</v>
      </c>
      <c r="AC137" s="8" t="s">
        <v>39</v>
      </c>
      <c r="AD137" s="8" t="s">
        <v>244</v>
      </c>
      <c r="AE137" s="9" t="s">
        <v>59</v>
      </c>
      <c r="AF137" s="45">
        <f>IF(VALUE(AE137)&gt;=10,2,0)</f>
        <v>2</v>
      </c>
      <c r="AG137" s="8" t="s">
        <v>59</v>
      </c>
      <c r="AH137" s="9" t="s">
        <v>72</v>
      </c>
      <c r="AI137" s="45">
        <f>IF(VALUE(AH137)&gt;=10,8,SUM(IF(VALUE(AJ137)&gt;=10,3,0),IF(VALUE(AK137)&gt;=10,2,0),IF(VALUE(AL137)&gt;=10,3,0)))</f>
        <v>8</v>
      </c>
      <c r="AJ137" s="8" t="s">
        <v>98</v>
      </c>
      <c r="AK137" s="8" t="s">
        <v>39</v>
      </c>
      <c r="AL137" s="8" t="s">
        <v>82</v>
      </c>
      <c r="AM137" s="9" t="s">
        <v>104</v>
      </c>
      <c r="AN137" s="45">
        <f>IF(VALUE(AM137)&gt;=10,2,SUM(IF(VALUE(AO137)&gt;=10,1,0),IF(VALUE(AP137)&gt;=10,1,0)))</f>
        <v>2</v>
      </c>
      <c r="AO137" s="8" t="s">
        <v>56</v>
      </c>
      <c r="AP137" s="8" t="s">
        <v>43</v>
      </c>
      <c r="AQ137" s="10">
        <f>((Y137*18)+(AE137*2)+(AH137*8)+(AM137*2))/30</f>
        <v>9.861333333333334</v>
      </c>
      <c r="AR137" s="46">
        <f>IF(AQ137&gt;=10,30,Z137+AF137+AI137+AN137)</f>
        <v>21</v>
      </c>
      <c r="AS137" s="11">
        <f>(AQ137+W137)/2</f>
        <v>10.285666666666668</v>
      </c>
      <c r="AT137" s="47">
        <f>IF(AS137&gt;=9.99,60,AR137+X137)</f>
        <v>60</v>
      </c>
      <c r="AU137" s="43" t="str">
        <f>IF(AS137&gt;=9.99,"Admis","Ajourné")</f>
        <v>Admis</v>
      </c>
      <c r="AV137" s="18"/>
      <c r="AW137" s="18"/>
      <c r="AX137" s="18"/>
    </row>
    <row r="138" spans="1:50" ht="15">
      <c r="A138" s="8">
        <v>130</v>
      </c>
      <c r="B138" s="8" t="s">
        <v>794</v>
      </c>
      <c r="C138" s="8" t="s">
        <v>795</v>
      </c>
      <c r="D138" s="8" t="s">
        <v>796</v>
      </c>
      <c r="E138" s="9" t="s">
        <v>535</v>
      </c>
      <c r="F138" s="45">
        <f>IF(VALUE(E138)&gt;=10,18,SUM(IF(VALUE(G138)&gt;=10,4,0),IF(VALUE(H138)&gt;=10,4,0),IF(VALUE(I138)&gt;=10,5,0),IF(VALUE(J138)&gt;=10,5,0)))</f>
        <v>18</v>
      </c>
      <c r="G138" s="8" t="s">
        <v>58</v>
      </c>
      <c r="H138" s="8" t="s">
        <v>59</v>
      </c>
      <c r="I138" s="8" t="s">
        <v>39</v>
      </c>
      <c r="J138" s="8" t="s">
        <v>278</v>
      </c>
      <c r="K138" s="9" t="s">
        <v>40</v>
      </c>
      <c r="L138" s="45">
        <f>IF(VALUE(K138)&gt;=10,2,0)</f>
        <v>2</v>
      </c>
      <c r="M138" s="8" t="s">
        <v>40</v>
      </c>
      <c r="N138" s="9" t="s">
        <v>87</v>
      </c>
      <c r="O138" s="45">
        <f>IF(VALUE(N138)&gt;=10,8,SUM(IF(VALUE(P138)&gt;=10,3,0),IF(VALUE(Q138)&gt;=10,2,0),IF(VALUE(R138)&gt;=10,3,0)))</f>
        <v>8</v>
      </c>
      <c r="P138" s="8" t="s">
        <v>50</v>
      </c>
      <c r="Q138" s="8" t="s">
        <v>40</v>
      </c>
      <c r="R138" s="8" t="s">
        <v>43</v>
      </c>
      <c r="S138" s="9" t="s">
        <v>56</v>
      </c>
      <c r="T138" s="45">
        <f>IF(VALUE(S138)&gt;=10,2,SUM(IF(VALUE(U138)&gt;=10,1,0),IF(VALUE(V138)&gt;=10,1,0)))</f>
        <v>2</v>
      </c>
      <c r="U138" s="8" t="s">
        <v>60</v>
      </c>
      <c r="V138" s="8" t="s">
        <v>98</v>
      </c>
      <c r="W138" s="10">
        <f>((E138*18)+(K138*2)+(N138*8)+(S138*2))/30</f>
        <v>11.090666666666666</v>
      </c>
      <c r="X138" s="46">
        <f>IF(W138&gt;=10,30,F138+L138+O138+T138)</f>
        <v>30</v>
      </c>
      <c r="Y138" s="9" t="s">
        <v>797</v>
      </c>
      <c r="Z138" s="45">
        <f>IF(VALUE(Y138)&gt;=10,18,SUM(IF(VALUE(AA138)&gt;=10,4,0),IF(VALUE(AB138)&gt;=10,4,0),IF(VALUE(AC138)&gt;=10,5,0),IF(VALUE(AD138)&gt;=10,5,0)))</f>
        <v>0</v>
      </c>
      <c r="AA138" s="8" t="s">
        <v>50</v>
      </c>
      <c r="AB138" s="8" t="s">
        <v>98</v>
      </c>
      <c r="AC138" s="8" t="s">
        <v>98</v>
      </c>
      <c r="AD138" s="8" t="s">
        <v>86</v>
      </c>
      <c r="AE138" s="9" t="s">
        <v>98</v>
      </c>
      <c r="AF138" s="45">
        <f>IF(VALUE(AE138)&gt;=10,2,0)</f>
        <v>0</v>
      </c>
      <c r="AG138" s="8" t="s">
        <v>98</v>
      </c>
      <c r="AH138" s="9" t="s">
        <v>86</v>
      </c>
      <c r="AI138" s="45">
        <f>IF(VALUE(AH138)&gt;=10,8,SUM(IF(VALUE(AJ138)&gt;=10,3,0),IF(VALUE(AK138)&gt;=10,2,0),IF(VALUE(AL138)&gt;=10,3,0)))</f>
        <v>5</v>
      </c>
      <c r="AJ138" s="8" t="s">
        <v>39</v>
      </c>
      <c r="AK138" s="8" t="s">
        <v>128</v>
      </c>
      <c r="AL138" s="8" t="s">
        <v>102</v>
      </c>
      <c r="AM138" s="9" t="s">
        <v>104</v>
      </c>
      <c r="AN138" s="45">
        <f>IF(VALUE(AM138)&gt;=10,2,SUM(IF(VALUE(AO138)&gt;=10,1,0),IF(VALUE(AP138)&gt;=10,1,0)))</f>
        <v>2</v>
      </c>
      <c r="AO138" s="8" t="s">
        <v>82</v>
      </c>
      <c r="AP138" s="8" t="s">
        <v>86</v>
      </c>
      <c r="AQ138" s="10">
        <f>((Y138*18)+(AE138*2)+(AH138*8)+(AM138*2))/30</f>
        <v>9.033999999999999</v>
      </c>
      <c r="AR138" s="46">
        <f>IF(AQ138&gt;=10,30,Z138+AF138+AI138+AN138)</f>
        <v>7</v>
      </c>
      <c r="AS138" s="11">
        <f>(AQ138+W138)/2</f>
        <v>10.062333333333331</v>
      </c>
      <c r="AT138" s="47">
        <f>IF(AS138&gt;=9.99,60,AR138+X138)</f>
        <v>60</v>
      </c>
      <c r="AU138" s="43" t="str">
        <f>IF(AS138&gt;=9.99,"Admis","Ajourné")</f>
        <v>Admis</v>
      </c>
      <c r="AV138" s="18"/>
      <c r="AW138" s="18"/>
      <c r="AX138" s="18"/>
    </row>
    <row r="139" spans="1:50" ht="15">
      <c r="A139" s="8">
        <v>131</v>
      </c>
      <c r="B139" s="8" t="s">
        <v>799</v>
      </c>
      <c r="C139" s="8" t="s">
        <v>800</v>
      </c>
      <c r="D139" s="8" t="s">
        <v>801</v>
      </c>
      <c r="E139" s="9" t="s">
        <v>282</v>
      </c>
      <c r="F139" s="45">
        <f>IF(VALUE(E139)&gt;=10,18,SUM(IF(VALUE(G139)&gt;=10,4,0),IF(VALUE(H139)&gt;=10,4,0),IF(VALUE(I139)&gt;=10,5,0),IF(VALUE(J139)&gt;=10,5,0)))</f>
        <v>18</v>
      </c>
      <c r="G139" s="8" t="s">
        <v>159</v>
      </c>
      <c r="H139" s="8" t="s">
        <v>376</v>
      </c>
      <c r="I139" s="8" t="s">
        <v>98</v>
      </c>
      <c r="J139" s="8" t="s">
        <v>159</v>
      </c>
      <c r="K139" s="9" t="s">
        <v>76</v>
      </c>
      <c r="L139" s="45">
        <f>IF(VALUE(K139)&gt;=10,2,0)</f>
        <v>2</v>
      </c>
      <c r="M139" s="8" t="s">
        <v>76</v>
      </c>
      <c r="N139" s="9" t="s">
        <v>543</v>
      </c>
      <c r="O139" s="45">
        <f>IF(VALUE(N139)&gt;=10,8,SUM(IF(VALUE(P139)&gt;=10,3,0),IF(VALUE(Q139)&gt;=10,2,0),IF(VALUE(R139)&gt;=10,3,0)))</f>
        <v>5</v>
      </c>
      <c r="P139" s="8" t="s">
        <v>59</v>
      </c>
      <c r="Q139" s="8" t="s">
        <v>154</v>
      </c>
      <c r="R139" s="8" t="s">
        <v>97</v>
      </c>
      <c r="S139" s="9" t="s">
        <v>38</v>
      </c>
      <c r="T139" s="45">
        <f>IF(VALUE(S139)&gt;=10,2,SUM(IF(VALUE(U139)&gt;=10,1,0),IF(VALUE(V139)&gt;=10,1,0)))</f>
        <v>2</v>
      </c>
      <c r="U139" s="8" t="s">
        <v>39</v>
      </c>
      <c r="V139" s="8" t="s">
        <v>59</v>
      </c>
      <c r="W139" s="10">
        <f>((E139*18)+(K139*2)+(N139*8)+(S139*2))/30</f>
        <v>10.260666666666667</v>
      </c>
      <c r="X139" s="46">
        <f>IF(W139&gt;=10,30,F139+L139+O139+T139)</f>
        <v>30</v>
      </c>
      <c r="Y139" s="9" t="s">
        <v>802</v>
      </c>
      <c r="Z139" s="45">
        <f>IF(VALUE(Y139)&gt;=10,18,SUM(IF(VALUE(AA139)&gt;=10,4,0),IF(VALUE(AB139)&gt;=10,4,0),IF(VALUE(AC139)&gt;=10,5,0),IF(VALUE(AD139)&gt;=10,5,0)))</f>
        <v>18</v>
      </c>
      <c r="AA139" s="8" t="s">
        <v>97</v>
      </c>
      <c r="AB139" s="8" t="s">
        <v>37</v>
      </c>
      <c r="AC139" s="8" t="s">
        <v>43</v>
      </c>
      <c r="AD139" s="8" t="s">
        <v>47</v>
      </c>
      <c r="AE139" s="9" t="s">
        <v>76</v>
      </c>
      <c r="AF139" s="45">
        <f>IF(VALUE(AE139)&gt;=10,2,0)</f>
        <v>2</v>
      </c>
      <c r="AG139" s="8" t="s">
        <v>76</v>
      </c>
      <c r="AH139" s="9" t="s">
        <v>233</v>
      </c>
      <c r="AI139" s="45">
        <f>IF(VALUE(AH139)&gt;=10,8,SUM(IF(VALUE(AJ139)&gt;=10,3,0),IF(VALUE(AK139)&gt;=10,2,0),IF(VALUE(AL139)&gt;=10,3,0)))</f>
        <v>8</v>
      </c>
      <c r="AJ139" s="8" t="s">
        <v>56</v>
      </c>
      <c r="AK139" s="8" t="s">
        <v>82</v>
      </c>
      <c r="AL139" s="8" t="s">
        <v>56</v>
      </c>
      <c r="AM139" s="9" t="s">
        <v>51</v>
      </c>
      <c r="AN139" s="45">
        <f>IF(VALUE(AM139)&gt;=10,2,SUM(IF(VALUE(AO139)&gt;=10,1,0),IF(VALUE(AP139)&gt;=10,1,0)))</f>
        <v>2</v>
      </c>
      <c r="AO139" s="8" t="s">
        <v>96</v>
      </c>
      <c r="AP139" s="8" t="s">
        <v>40</v>
      </c>
      <c r="AQ139" s="10">
        <f>((Y139*18)+(AE139*2)+(AH139*8)+(AM139*2))/30</f>
        <v>10.946666666666665</v>
      </c>
      <c r="AR139" s="46">
        <f>IF(AQ139&gt;=10,30,Z139+AF139+AI139+AN139)</f>
        <v>30</v>
      </c>
      <c r="AS139" s="11">
        <f>(AQ139+W139)/2</f>
        <v>10.603666666666665</v>
      </c>
      <c r="AT139" s="47">
        <f>IF(AS139&gt;=9.99,60,AR139+X139)</f>
        <v>60</v>
      </c>
      <c r="AU139" s="43" t="str">
        <f>IF(AS139&gt;=9.99,"Admis","Ajourné")</f>
        <v>Admis</v>
      </c>
      <c r="AV139" s="18"/>
      <c r="AW139" s="18"/>
      <c r="AX139" s="18"/>
    </row>
    <row r="140" spans="1:50" ht="15">
      <c r="A140" s="8">
        <v>132</v>
      </c>
      <c r="B140" s="8" t="s">
        <v>803</v>
      </c>
      <c r="C140" s="8" t="s">
        <v>804</v>
      </c>
      <c r="D140" s="8" t="s">
        <v>763</v>
      </c>
      <c r="E140" s="9" t="s">
        <v>432</v>
      </c>
      <c r="F140" s="45">
        <f>IF(VALUE(E140)&gt;=10,18,SUM(IF(VALUE(G140)&gt;=10,4,0),IF(VALUE(H140)&gt;=10,4,0),IF(VALUE(I140)&gt;=10,5,0),IF(VALUE(J140)&gt;=10,5,0)))</f>
        <v>14</v>
      </c>
      <c r="G140" s="8" t="s">
        <v>147</v>
      </c>
      <c r="H140" s="8" t="s">
        <v>39</v>
      </c>
      <c r="I140" s="8" t="s">
        <v>59</v>
      </c>
      <c r="J140" s="8" t="s">
        <v>71</v>
      </c>
      <c r="K140" s="9" t="s">
        <v>38</v>
      </c>
      <c r="L140" s="45">
        <f>IF(VALUE(K140)&gt;=10,2,0)</f>
        <v>2</v>
      </c>
      <c r="M140" s="8" t="s">
        <v>38</v>
      </c>
      <c r="N140" s="9" t="s">
        <v>132</v>
      </c>
      <c r="O140" s="45">
        <f>IF(VALUE(N140)&gt;=10,8,SUM(IF(VALUE(P140)&gt;=10,3,0),IF(VALUE(Q140)&gt;=10,2,0),IF(VALUE(R140)&gt;=10,3,0)))</f>
        <v>6</v>
      </c>
      <c r="P140" s="8" t="s">
        <v>59</v>
      </c>
      <c r="Q140" s="8" t="s">
        <v>161</v>
      </c>
      <c r="R140" s="8" t="s">
        <v>38</v>
      </c>
      <c r="S140" s="9" t="s">
        <v>98</v>
      </c>
      <c r="T140" s="45">
        <f>IF(VALUE(S140)&gt;=10,2,SUM(IF(VALUE(U140)&gt;=10,1,0),IF(VALUE(V140)&gt;=10,1,0)))</f>
        <v>0</v>
      </c>
      <c r="U140" s="8" t="s">
        <v>50</v>
      </c>
      <c r="V140" s="8" t="s">
        <v>53</v>
      </c>
      <c r="W140" s="10">
        <f>((E140*18)+(K140*2)+(N140*8)+(S140*2))/30</f>
        <v>9.607333333333335</v>
      </c>
      <c r="X140" s="46">
        <f>IF(W140&gt;=10,30,F140+L140+O140+T140)</f>
        <v>22</v>
      </c>
      <c r="Y140" s="9" t="s">
        <v>805</v>
      </c>
      <c r="Z140" s="45">
        <f>IF(VALUE(Y140)&gt;=10,18,SUM(IF(VALUE(AA140)&gt;=10,4,0),IF(VALUE(AB140)&gt;=10,4,0),IF(VALUE(AC140)&gt;=10,5,0),IF(VALUE(AD140)&gt;=10,5,0)))</f>
        <v>18</v>
      </c>
      <c r="AA140" s="8" t="s">
        <v>214</v>
      </c>
      <c r="AB140" s="8" t="s">
        <v>63</v>
      </c>
      <c r="AC140" s="8" t="s">
        <v>60</v>
      </c>
      <c r="AD140" s="8" t="s">
        <v>43</v>
      </c>
      <c r="AE140" s="9" t="s">
        <v>76</v>
      </c>
      <c r="AF140" s="45">
        <f>IF(VALUE(AE140)&gt;=10,2,0)</f>
        <v>2</v>
      </c>
      <c r="AG140" s="8" t="s">
        <v>76</v>
      </c>
      <c r="AH140" s="9" t="s">
        <v>160</v>
      </c>
      <c r="AI140" s="45">
        <f>IF(VALUE(AH140)&gt;=10,8,SUM(IF(VALUE(AJ140)&gt;=10,3,0),IF(VALUE(AK140)&gt;=10,2,0),IF(VALUE(AL140)&gt;=10,3,0)))</f>
        <v>8</v>
      </c>
      <c r="AJ140" s="8" t="s">
        <v>59</v>
      </c>
      <c r="AK140" s="8" t="s">
        <v>104</v>
      </c>
      <c r="AL140" s="8" t="s">
        <v>98</v>
      </c>
      <c r="AM140" s="9" t="s">
        <v>394</v>
      </c>
      <c r="AN140" s="45">
        <f>IF(VALUE(AM140)&gt;=10,2,SUM(IF(VALUE(AO140)&gt;=10,1,0),IF(VALUE(AP140)&gt;=10,1,0)))</f>
        <v>1</v>
      </c>
      <c r="AO140" s="8" t="s">
        <v>72</v>
      </c>
      <c r="AP140" s="8" t="s">
        <v>97</v>
      </c>
      <c r="AQ140" s="10">
        <f>((Y140*18)+(AE140*2)+(AH140*8)+(AM140*2))/30</f>
        <v>11.352666666666666</v>
      </c>
      <c r="AR140" s="46">
        <f>IF(AQ140&gt;=10,30,Z140+AF140+AI140+AN140)</f>
        <v>30</v>
      </c>
      <c r="AS140" s="11">
        <f>(AQ140+W140)/2</f>
        <v>10.48</v>
      </c>
      <c r="AT140" s="47">
        <f>IF(AS140&gt;=9.99,60,AR140+X140)</f>
        <v>60</v>
      </c>
      <c r="AU140" s="43" t="str">
        <f>IF(AS140&gt;=9.99,"Admis","Ajourné")</f>
        <v>Admis</v>
      </c>
      <c r="AV140" s="18"/>
      <c r="AW140" s="18"/>
      <c r="AX140" s="18"/>
    </row>
    <row r="141" spans="1:50" ht="15">
      <c r="A141" s="8">
        <v>133</v>
      </c>
      <c r="B141" s="8" t="s">
        <v>810</v>
      </c>
      <c r="C141" s="8" t="s">
        <v>811</v>
      </c>
      <c r="D141" s="8" t="s">
        <v>812</v>
      </c>
      <c r="E141" s="9" t="s">
        <v>813</v>
      </c>
      <c r="F141" s="45">
        <f>IF(VALUE(E141)&gt;=10,18,SUM(IF(VALUE(G141)&gt;=10,4,0),IF(VALUE(H141)&gt;=10,4,0),IF(VALUE(I141)&gt;=10,5,0),IF(VALUE(J141)&gt;=10,5,0)))</f>
        <v>0</v>
      </c>
      <c r="G141" s="8" t="s">
        <v>138</v>
      </c>
      <c r="H141" s="8" t="s">
        <v>102</v>
      </c>
      <c r="I141" s="8" t="s">
        <v>102</v>
      </c>
      <c r="J141" s="8" t="s">
        <v>98</v>
      </c>
      <c r="K141" s="9" t="s">
        <v>76</v>
      </c>
      <c r="L141" s="45">
        <f>IF(VALUE(K141)&gt;=10,2,0)</f>
        <v>2</v>
      </c>
      <c r="M141" s="8" t="s">
        <v>76</v>
      </c>
      <c r="N141" s="9" t="s">
        <v>80</v>
      </c>
      <c r="O141" s="45">
        <f>IF(VALUE(N141)&gt;=10,8,SUM(IF(VALUE(P141)&gt;=10,3,0),IF(VALUE(Q141)&gt;=10,2,0),IF(VALUE(R141)&gt;=10,3,0)))</f>
        <v>5</v>
      </c>
      <c r="P141" s="8" t="s">
        <v>39</v>
      </c>
      <c r="Q141" s="8" t="s">
        <v>333</v>
      </c>
      <c r="R141" s="8" t="s">
        <v>232</v>
      </c>
      <c r="S141" s="9" t="s">
        <v>161</v>
      </c>
      <c r="T141" s="45">
        <f>IF(VALUE(S141)&gt;=10,2,SUM(IF(VALUE(U141)&gt;=10,1,0),IF(VALUE(V141)&gt;=10,1,0)))</f>
        <v>0</v>
      </c>
      <c r="U141" s="8" t="s">
        <v>153</v>
      </c>
      <c r="V141" s="8" t="s">
        <v>98</v>
      </c>
      <c r="W141" s="10">
        <f>((E141*18)+(K141*2)+(N141*8)+(S141*2))/30</f>
        <v>6.681333333333333</v>
      </c>
      <c r="X141" s="46">
        <f>IF(W141&gt;=10,30,F141+L141+O141+T141)</f>
        <v>7</v>
      </c>
      <c r="Y141" s="9" t="s">
        <v>814</v>
      </c>
      <c r="Z141" s="45">
        <f>IF(VALUE(Y141)&gt;=10,18,SUM(IF(VALUE(AA141)&gt;=10,4,0),IF(VALUE(AB141)&gt;=10,4,0),IF(VALUE(AC141)&gt;=10,5,0),IF(VALUE(AD141)&gt;=10,5,0)))</f>
        <v>0</v>
      </c>
      <c r="AA141" s="8" t="s">
        <v>709</v>
      </c>
      <c r="AB141" s="8" t="s">
        <v>144</v>
      </c>
      <c r="AC141" s="8" t="s">
        <v>240</v>
      </c>
      <c r="AD141" s="8" t="s">
        <v>98</v>
      </c>
      <c r="AE141" s="9" t="s">
        <v>43</v>
      </c>
      <c r="AF141" s="45">
        <f>IF(VALUE(AE141)&gt;=10,2,0)</f>
        <v>2</v>
      </c>
      <c r="AG141" s="8" t="s">
        <v>43</v>
      </c>
      <c r="AH141" s="9" t="s">
        <v>815</v>
      </c>
      <c r="AI141" s="45">
        <f>IF(VALUE(AH141)&gt;=10,8,SUM(IF(VALUE(AJ141)&gt;=10,3,0),IF(VALUE(AK141)&gt;=10,2,0),IF(VALUE(AL141)&gt;=10,3,0)))</f>
        <v>0</v>
      </c>
      <c r="AJ141" s="8" t="s">
        <v>153</v>
      </c>
      <c r="AK141" s="8" t="s">
        <v>314</v>
      </c>
      <c r="AL141" s="8" t="s">
        <v>240</v>
      </c>
      <c r="AM141" s="9" t="s">
        <v>240</v>
      </c>
      <c r="AN141" s="45">
        <f>IF(VALUE(AM141)&gt;=10,2,SUM(IF(VALUE(AO141)&gt;=10,1,0),IF(VALUE(AP141)&gt;=10,1,0)))</f>
        <v>0</v>
      </c>
      <c r="AO141" s="8" t="s">
        <v>144</v>
      </c>
      <c r="AP141" s="8" t="s">
        <v>102</v>
      </c>
      <c r="AQ141" s="10">
        <f>((Y141*18)+(AE141*2)+(AH141*8)+(AM141*2))/30</f>
        <v>4.072666666666667</v>
      </c>
      <c r="AR141" s="46">
        <f>IF(AQ141&gt;=10,30,Z141+AF141+AI141+AN141)</f>
        <v>2</v>
      </c>
      <c r="AS141" s="11">
        <f>(AQ141+W141)/2</f>
        <v>5.377</v>
      </c>
      <c r="AT141" s="47">
        <f>IF(AS141&gt;=9.99,60,AR141+X141)</f>
        <v>9</v>
      </c>
      <c r="AU141" s="43" t="str">
        <f>IF(AS141&gt;=9.99,"Admis","Ajourné")</f>
        <v>Ajourné</v>
      </c>
      <c r="AV141" s="18"/>
      <c r="AW141" s="18"/>
      <c r="AX141" s="18"/>
    </row>
    <row r="142" spans="1:50" ht="15">
      <c r="A142" s="8">
        <v>134</v>
      </c>
      <c r="B142" s="8" t="s">
        <v>817</v>
      </c>
      <c r="C142" s="8" t="s">
        <v>818</v>
      </c>
      <c r="D142" s="8" t="s">
        <v>819</v>
      </c>
      <c r="E142" s="9" t="s">
        <v>543</v>
      </c>
      <c r="F142" s="45">
        <f>IF(VALUE(E142)&gt;=10,18,SUM(IF(VALUE(G142)&gt;=10,4,0),IF(VALUE(H142)&gt;=10,4,0),IF(VALUE(I142)&gt;=10,5,0),IF(VALUE(J142)&gt;=10,5,0)))</f>
        <v>8</v>
      </c>
      <c r="G142" s="8" t="s">
        <v>71</v>
      </c>
      <c r="H142" s="8" t="s">
        <v>38</v>
      </c>
      <c r="I142" s="8" t="s">
        <v>98</v>
      </c>
      <c r="J142" s="8" t="s">
        <v>37</v>
      </c>
      <c r="K142" s="9" t="s">
        <v>39</v>
      </c>
      <c r="L142" s="45">
        <f>IF(VALUE(K142)&gt;=10,2,0)</f>
        <v>2</v>
      </c>
      <c r="M142" s="8" t="s">
        <v>39</v>
      </c>
      <c r="N142" s="9" t="s">
        <v>184</v>
      </c>
      <c r="O142" s="45">
        <f>IF(VALUE(N142)&gt;=10,8,SUM(IF(VALUE(P142)&gt;=10,3,0),IF(VALUE(Q142)&gt;=10,2,0),IF(VALUE(R142)&gt;=10,3,0)))</f>
        <v>8</v>
      </c>
      <c r="P142" s="8" t="s">
        <v>50</v>
      </c>
      <c r="Q142" s="8" t="s">
        <v>82</v>
      </c>
      <c r="R142" s="8" t="s">
        <v>39</v>
      </c>
      <c r="S142" s="9" t="s">
        <v>38</v>
      </c>
      <c r="T142" s="45">
        <f>IF(VALUE(S142)&gt;=10,2,SUM(IF(VALUE(U142)&gt;=10,1,0),IF(VALUE(V142)&gt;=10,1,0)))</f>
        <v>2</v>
      </c>
      <c r="U142" s="8" t="s">
        <v>43</v>
      </c>
      <c r="V142" s="8" t="s">
        <v>50</v>
      </c>
      <c r="W142" s="10">
        <f>((E142*18)+(K142*2)+(N142*8)+(S142*2))/30</f>
        <v>9.862666666666666</v>
      </c>
      <c r="X142" s="46">
        <f>IF(W142&gt;=10,30,F142+L142+O142+T142)</f>
        <v>20</v>
      </c>
      <c r="Y142" s="9" t="s">
        <v>743</v>
      </c>
      <c r="Z142" s="45">
        <f>IF(VALUE(Y142)&gt;=10,18,SUM(IF(VALUE(AA142)&gt;=10,4,0),IF(VALUE(AB142)&gt;=10,4,0),IF(VALUE(AC142)&gt;=10,5,0),IF(VALUE(AD142)&gt;=10,5,0)))</f>
        <v>18</v>
      </c>
      <c r="AA142" s="8" t="s">
        <v>60</v>
      </c>
      <c r="AB142" s="8" t="s">
        <v>38</v>
      </c>
      <c r="AC142" s="8" t="s">
        <v>153</v>
      </c>
      <c r="AD142" s="8" t="s">
        <v>63</v>
      </c>
      <c r="AE142" s="9" t="s">
        <v>40</v>
      </c>
      <c r="AF142" s="45">
        <f>IF(VALUE(AE142)&gt;=10,2,0)</f>
        <v>2</v>
      </c>
      <c r="AG142" s="8" t="s">
        <v>40</v>
      </c>
      <c r="AH142" s="9" t="s">
        <v>279</v>
      </c>
      <c r="AI142" s="45">
        <f>IF(VALUE(AH142)&gt;=10,8,SUM(IF(VALUE(AJ142)&gt;=10,3,0),IF(VALUE(AK142)&gt;=10,2,0),IF(VALUE(AL142)&gt;=10,3,0)))</f>
        <v>8</v>
      </c>
      <c r="AJ142" s="8" t="s">
        <v>38</v>
      </c>
      <c r="AK142" s="8" t="s">
        <v>128</v>
      </c>
      <c r="AL142" s="8" t="s">
        <v>39</v>
      </c>
      <c r="AM142" s="9" t="s">
        <v>168</v>
      </c>
      <c r="AN142" s="45">
        <f>IF(VALUE(AM142)&gt;=10,2,SUM(IF(VALUE(AO142)&gt;=10,1,0),IF(VALUE(AP142)&gt;=10,1,0)))</f>
        <v>2</v>
      </c>
      <c r="AO142" s="8" t="s">
        <v>64</v>
      </c>
      <c r="AP142" s="8" t="s">
        <v>50</v>
      </c>
      <c r="AQ142" s="10">
        <f>((Y142*18)+(AE142*2)+(AH142*8)+(AM142*2))/30</f>
        <v>10.812666666666667</v>
      </c>
      <c r="AR142" s="46">
        <f>IF(AQ142&gt;=10,30,Z142+AF142+AI142+AN142)</f>
        <v>30</v>
      </c>
      <c r="AS142" s="11">
        <f>(AQ142+W142)/2</f>
        <v>10.337666666666667</v>
      </c>
      <c r="AT142" s="47">
        <f>IF(AS142&gt;=9.99,60,AR142+X142)</f>
        <v>60</v>
      </c>
      <c r="AU142" s="43" t="str">
        <f>IF(AS142&gt;=9.99,"Admis","Ajourné")</f>
        <v>Admis</v>
      </c>
      <c r="AV142" s="18"/>
      <c r="AW142" s="18"/>
      <c r="AX142" s="18"/>
    </row>
    <row r="143" spans="1:50" ht="15">
      <c r="A143" s="8">
        <v>135</v>
      </c>
      <c r="B143" s="8" t="s">
        <v>820</v>
      </c>
      <c r="C143" s="8" t="s">
        <v>821</v>
      </c>
      <c r="D143" s="8" t="s">
        <v>283</v>
      </c>
      <c r="E143" s="9" t="s">
        <v>203</v>
      </c>
      <c r="F143" s="45">
        <f>IF(VALUE(E143)&gt;=10,18,SUM(IF(VALUE(G143)&gt;=10,4,0),IF(VALUE(H143)&gt;=10,4,0),IF(VALUE(I143)&gt;=10,5,0),IF(VALUE(J143)&gt;=10,5,0)))</f>
        <v>5</v>
      </c>
      <c r="G143" s="8" t="s">
        <v>242</v>
      </c>
      <c r="H143" s="8" t="s">
        <v>121</v>
      </c>
      <c r="I143" s="8" t="s">
        <v>39</v>
      </c>
      <c r="J143" s="8" t="s">
        <v>121</v>
      </c>
      <c r="K143" s="9" t="s">
        <v>60</v>
      </c>
      <c r="L143" s="45">
        <f>IF(VALUE(K143)&gt;=10,2,0)</f>
        <v>2</v>
      </c>
      <c r="M143" s="8" t="s">
        <v>60</v>
      </c>
      <c r="N143" s="9" t="s">
        <v>399</v>
      </c>
      <c r="O143" s="45">
        <f>IF(VALUE(N143)&gt;=10,8,SUM(IF(VALUE(P143)&gt;=10,3,0),IF(VALUE(Q143)&gt;=10,2,0),IF(VALUE(R143)&gt;=10,3,0)))</f>
        <v>2</v>
      </c>
      <c r="P143" s="8" t="s">
        <v>97</v>
      </c>
      <c r="Q143" s="8" t="s">
        <v>180</v>
      </c>
      <c r="R143" s="8" t="s">
        <v>53</v>
      </c>
      <c r="S143" s="9" t="s">
        <v>123</v>
      </c>
      <c r="T143" s="45">
        <f>IF(VALUE(S143)&gt;=10,2,SUM(IF(VALUE(U143)&gt;=10,1,0),IF(VALUE(V143)&gt;=10,1,0)))</f>
        <v>1</v>
      </c>
      <c r="U143" s="8" t="s">
        <v>153</v>
      </c>
      <c r="V143" s="8" t="s">
        <v>38</v>
      </c>
      <c r="W143" s="10">
        <f>((E143*18)+(K143*2)+(N143*8)+(S143*2))/30</f>
        <v>9.066</v>
      </c>
      <c r="X143" s="46">
        <f>IF(W143&gt;=10,30,F143+L143+O143+T143)</f>
        <v>10</v>
      </c>
      <c r="Y143" s="9" t="s">
        <v>124</v>
      </c>
      <c r="Z143" s="45">
        <f>IF(VALUE(Y143)&gt;=10,18,SUM(IF(VALUE(AA143)&gt;=10,4,0),IF(VALUE(AB143)&gt;=10,4,0),IF(VALUE(AC143)&gt;=10,5,0),IF(VALUE(AD143)&gt;=10,5,0)))</f>
        <v>5</v>
      </c>
      <c r="AA143" s="8" t="s">
        <v>822</v>
      </c>
      <c r="AB143" s="8" t="s">
        <v>45</v>
      </c>
      <c r="AC143" s="8" t="s">
        <v>53</v>
      </c>
      <c r="AD143" s="8" t="s">
        <v>159</v>
      </c>
      <c r="AE143" s="9" t="s">
        <v>64</v>
      </c>
      <c r="AF143" s="45">
        <f>IF(VALUE(AE143)&gt;=10,2,0)</f>
        <v>2</v>
      </c>
      <c r="AG143" s="8" t="s">
        <v>64</v>
      </c>
      <c r="AH143" s="9" t="s">
        <v>823</v>
      </c>
      <c r="AI143" s="45">
        <f>IF(VALUE(AH143)&gt;=10,8,SUM(IF(VALUE(AJ143)&gt;=10,3,0),IF(VALUE(AK143)&gt;=10,2,0),IF(VALUE(AL143)&gt;=10,3,0)))</f>
        <v>0</v>
      </c>
      <c r="AJ143" s="8" t="s">
        <v>98</v>
      </c>
      <c r="AK143" s="8" t="s">
        <v>694</v>
      </c>
      <c r="AL143" s="8" t="s">
        <v>50</v>
      </c>
      <c r="AM143" s="9" t="s">
        <v>161</v>
      </c>
      <c r="AN143" s="45">
        <f>IF(VALUE(AM143)&gt;=10,2,SUM(IF(VALUE(AO143)&gt;=10,1,0),IF(VALUE(AP143)&gt;=10,1,0)))</f>
        <v>0</v>
      </c>
      <c r="AO143" s="8" t="s">
        <v>153</v>
      </c>
      <c r="AP143" s="8" t="s">
        <v>98</v>
      </c>
      <c r="AQ143" s="10">
        <f>((Y143*18)+(AE143*2)+(AH143*8)+(AM143*2))/30</f>
        <v>8.862</v>
      </c>
      <c r="AR143" s="46">
        <f>IF(AQ143&gt;=10,30,Z143+AF143+AI143+AN143)</f>
        <v>7</v>
      </c>
      <c r="AS143" s="11">
        <f>(AQ143+W143)/2</f>
        <v>8.964</v>
      </c>
      <c r="AT143" s="47">
        <f>IF(AS143&gt;=9.99,60,AR143+X143)</f>
        <v>17</v>
      </c>
      <c r="AU143" s="43" t="str">
        <f>IF(AS143&gt;=9.99,"Admis","Ajourné")</f>
        <v>Ajourné</v>
      </c>
      <c r="AV143" s="18"/>
      <c r="AW143" s="18"/>
      <c r="AX143" s="18"/>
    </row>
    <row r="144" spans="1:50" ht="15">
      <c r="A144" s="8">
        <v>136</v>
      </c>
      <c r="B144" s="8" t="s">
        <v>825</v>
      </c>
      <c r="C144" s="8" t="s">
        <v>826</v>
      </c>
      <c r="D144" s="8" t="s">
        <v>827</v>
      </c>
      <c r="E144" s="9" t="s">
        <v>828</v>
      </c>
      <c r="F144" s="45">
        <f>IF(VALUE(E144)&gt;=10,18,SUM(IF(VALUE(G144)&gt;=10,4,0),IF(VALUE(H144)&gt;=10,4,0),IF(VALUE(I144)&gt;=10,5,0),IF(VALUE(J144)&gt;=10,5,0)))</f>
        <v>14</v>
      </c>
      <c r="G144" s="8" t="s">
        <v>161</v>
      </c>
      <c r="H144" s="8" t="s">
        <v>38</v>
      </c>
      <c r="I144" s="8" t="s">
        <v>39</v>
      </c>
      <c r="J144" s="8" t="s">
        <v>159</v>
      </c>
      <c r="K144" s="9" t="s">
        <v>64</v>
      </c>
      <c r="L144" s="45">
        <f>IF(VALUE(K144)&gt;=10,2,0)</f>
        <v>2</v>
      </c>
      <c r="M144" s="8" t="s">
        <v>64</v>
      </c>
      <c r="N144" s="9" t="s">
        <v>223</v>
      </c>
      <c r="O144" s="45">
        <f>IF(VALUE(N144)&gt;=10,8,SUM(IF(VALUE(P144)&gt;=10,3,0),IF(VALUE(Q144)&gt;=10,2,0),IF(VALUE(R144)&gt;=10,3,0)))</f>
        <v>8</v>
      </c>
      <c r="P144" s="8" t="s">
        <v>38</v>
      </c>
      <c r="Q144" s="8" t="s">
        <v>76</v>
      </c>
      <c r="R144" s="8" t="s">
        <v>43</v>
      </c>
      <c r="S144" s="9" t="s">
        <v>44</v>
      </c>
      <c r="T144" s="45">
        <f>IF(VALUE(S144)&gt;=10,2,SUM(IF(VALUE(U144)&gt;=10,1,0),IF(VALUE(V144)&gt;=10,1,0)))</f>
        <v>1</v>
      </c>
      <c r="U144" s="8" t="s">
        <v>45</v>
      </c>
      <c r="V144" s="8" t="s">
        <v>43</v>
      </c>
      <c r="W144" s="10">
        <f>((E144*18)+(K144*2)+(N144*8)+(S144*2))/30</f>
        <v>10.620666666666667</v>
      </c>
      <c r="X144" s="46">
        <f>IF(W144&gt;=10,30,F144+L144+O144+T144)</f>
        <v>30</v>
      </c>
      <c r="Y144" s="9" t="s">
        <v>38</v>
      </c>
      <c r="Z144" s="45">
        <f>IF(VALUE(Y144)&gt;=10,18,SUM(IF(VALUE(AA144)&gt;=10,4,0),IF(VALUE(AB144)&gt;=10,4,0),IF(VALUE(AC144)&gt;=10,5,0),IF(VALUE(AD144)&gt;=10,5,0)))</f>
        <v>18</v>
      </c>
      <c r="AA144" s="8" t="s">
        <v>234</v>
      </c>
      <c r="AB144" s="8" t="s">
        <v>86</v>
      </c>
      <c r="AC144" s="8" t="s">
        <v>59</v>
      </c>
      <c r="AD144" s="8" t="s">
        <v>121</v>
      </c>
      <c r="AE144" s="9" t="s">
        <v>82</v>
      </c>
      <c r="AF144" s="45">
        <f>IF(VALUE(AE144)&gt;=10,2,0)</f>
        <v>2</v>
      </c>
      <c r="AG144" s="8" t="s">
        <v>82</v>
      </c>
      <c r="AH144" s="9" t="s">
        <v>39</v>
      </c>
      <c r="AI144" s="45">
        <f>IF(VALUE(AH144)&gt;=10,8,SUM(IF(VALUE(AJ144)&gt;=10,3,0),IF(VALUE(AK144)&gt;=10,2,0),IF(VALUE(AL144)&gt;=10,3,0)))</f>
        <v>8</v>
      </c>
      <c r="AJ144" s="8" t="s">
        <v>38</v>
      </c>
      <c r="AK144" s="8" t="s">
        <v>154</v>
      </c>
      <c r="AL144" s="8" t="s">
        <v>98</v>
      </c>
      <c r="AM144" s="9" t="s">
        <v>59</v>
      </c>
      <c r="AN144" s="45">
        <f>IF(VALUE(AM144)&gt;=10,2,SUM(IF(VALUE(AO144)&gt;=10,1,0),IF(VALUE(AP144)&gt;=10,1,0)))</f>
        <v>2</v>
      </c>
      <c r="AO144" s="8" t="s">
        <v>39</v>
      </c>
      <c r="AP144" s="8" t="s">
        <v>43</v>
      </c>
      <c r="AQ144" s="10">
        <f>((Y144*18)+(AE144*2)+(AH144*8)+(AM144*2))/30</f>
        <v>10.633333333333333</v>
      </c>
      <c r="AR144" s="46">
        <f>IF(AQ144&gt;=10,30,Z144+AF144+AI144+AN144)</f>
        <v>30</v>
      </c>
      <c r="AS144" s="11">
        <f>(AQ144+W144)/2</f>
        <v>10.626999999999999</v>
      </c>
      <c r="AT144" s="47">
        <f>IF(AS144&gt;=9.99,60,AR144+X144)</f>
        <v>60</v>
      </c>
      <c r="AU144" s="43" t="str">
        <f>IF(AS144&gt;=9.99,"Admis","Ajourné")</f>
        <v>Admis</v>
      </c>
      <c r="AV144" s="18"/>
      <c r="AW144" s="18"/>
      <c r="AX144" s="18"/>
    </row>
    <row r="145" spans="1:50" ht="15">
      <c r="A145" s="8">
        <v>137</v>
      </c>
      <c r="B145" s="8" t="s">
        <v>829</v>
      </c>
      <c r="C145" s="8" t="s">
        <v>830</v>
      </c>
      <c r="D145" s="8" t="s">
        <v>219</v>
      </c>
      <c r="E145" s="9" t="s">
        <v>765</v>
      </c>
      <c r="F145" s="45">
        <f>IF(VALUE(E145)&gt;=10,18,SUM(IF(VALUE(G145)&gt;=10,4,0),IF(VALUE(H145)&gt;=10,4,0),IF(VALUE(I145)&gt;=10,5,0),IF(VALUE(J145)&gt;=10,5,0)))</f>
        <v>18</v>
      </c>
      <c r="G145" s="8" t="s">
        <v>37</v>
      </c>
      <c r="H145" s="8" t="s">
        <v>376</v>
      </c>
      <c r="I145" s="8" t="s">
        <v>43</v>
      </c>
      <c r="J145" s="8" t="s">
        <v>82</v>
      </c>
      <c r="K145" s="9" t="s">
        <v>42</v>
      </c>
      <c r="L145" s="45">
        <f>IF(VALUE(K145)&gt;=10,2,0)</f>
        <v>2</v>
      </c>
      <c r="M145" s="8" t="s">
        <v>42</v>
      </c>
      <c r="N145" s="9" t="s">
        <v>391</v>
      </c>
      <c r="O145" s="45">
        <f>IF(VALUE(N145)&gt;=10,8,SUM(IF(VALUE(P145)&gt;=10,3,0),IF(VALUE(Q145)&gt;=10,2,0),IF(VALUE(R145)&gt;=10,3,0)))</f>
        <v>8</v>
      </c>
      <c r="P145" s="8" t="s">
        <v>43</v>
      </c>
      <c r="Q145" s="8" t="s">
        <v>72</v>
      </c>
      <c r="R145" s="8" t="s">
        <v>98</v>
      </c>
      <c r="S145" s="9" t="s">
        <v>313</v>
      </c>
      <c r="T145" s="45">
        <f>IF(VALUE(S145)&gt;=10,2,SUM(IF(VALUE(U145)&gt;=10,1,0),IF(VALUE(V145)&gt;=10,1,0)))</f>
        <v>1</v>
      </c>
      <c r="U145" s="8" t="s">
        <v>96</v>
      </c>
      <c r="V145" s="8" t="s">
        <v>38</v>
      </c>
      <c r="W145" s="10">
        <f>((E145*18)+(K145*2)+(N145*8)+(S145*2))/30</f>
        <v>11.181333333333333</v>
      </c>
      <c r="X145" s="46">
        <f>IF(W145&gt;=10,30,F145+L145+O145+T145)</f>
        <v>30</v>
      </c>
      <c r="Y145" s="9" t="s">
        <v>214</v>
      </c>
      <c r="Z145" s="45">
        <f>IF(VALUE(Y145)&gt;=10,18,SUM(IF(VALUE(AA145)&gt;=10,4,0),IF(VALUE(AB145)&gt;=10,4,0),IF(VALUE(AC145)&gt;=10,5,0),IF(VALUE(AD145)&gt;=10,5,0)))</f>
        <v>18</v>
      </c>
      <c r="AA145" s="8" t="s">
        <v>39</v>
      </c>
      <c r="AB145" s="8" t="s">
        <v>86</v>
      </c>
      <c r="AC145" s="8" t="s">
        <v>43</v>
      </c>
      <c r="AD145" s="8" t="s">
        <v>50</v>
      </c>
      <c r="AE145" s="9" t="s">
        <v>64</v>
      </c>
      <c r="AF145" s="45">
        <f>IF(VALUE(AE145)&gt;=10,2,0)</f>
        <v>2</v>
      </c>
      <c r="AG145" s="8" t="s">
        <v>64</v>
      </c>
      <c r="AH145" s="9" t="s">
        <v>122</v>
      </c>
      <c r="AI145" s="45">
        <f>IF(VALUE(AH145)&gt;=10,8,SUM(IF(VALUE(AJ145)&gt;=10,3,0),IF(VALUE(AK145)&gt;=10,2,0),IF(VALUE(AL145)&gt;=10,3,0)))</f>
        <v>6</v>
      </c>
      <c r="AJ145" s="8" t="s">
        <v>39</v>
      </c>
      <c r="AK145" s="8" t="s">
        <v>45</v>
      </c>
      <c r="AL145" s="8" t="s">
        <v>38</v>
      </c>
      <c r="AM145" s="9" t="s">
        <v>72</v>
      </c>
      <c r="AN145" s="45">
        <f>IF(VALUE(AM145)&gt;=10,2,SUM(IF(VALUE(AO145)&gt;=10,1,0),IF(VALUE(AP145)&gt;=10,1,0)))</f>
        <v>2</v>
      </c>
      <c r="AO145" s="8" t="s">
        <v>98</v>
      </c>
      <c r="AP145" s="8" t="s">
        <v>64</v>
      </c>
      <c r="AQ145" s="10">
        <f>((Y145*18)+(AE145*2)+(AH145*8)+(AM145*2))/30</f>
        <v>10.268</v>
      </c>
      <c r="AR145" s="46">
        <f>IF(AQ145&gt;=10,30,Z145+AF145+AI145+AN145)</f>
        <v>30</v>
      </c>
      <c r="AS145" s="11">
        <f>(AQ145+W145)/2</f>
        <v>10.724666666666668</v>
      </c>
      <c r="AT145" s="47">
        <f>IF(AS145&gt;=9.99,60,AR145+X145)</f>
        <v>60</v>
      </c>
      <c r="AU145" s="43" t="str">
        <f>IF(AS145&gt;=9.99,"Admis","Ajourné")</f>
        <v>Admis</v>
      </c>
      <c r="AV145" s="18"/>
      <c r="AW145" s="18"/>
      <c r="AX145" s="18"/>
    </row>
    <row r="146" spans="1:50" ht="15">
      <c r="A146" s="8">
        <v>138</v>
      </c>
      <c r="B146" s="8" t="s">
        <v>831</v>
      </c>
      <c r="C146" s="8" t="s">
        <v>832</v>
      </c>
      <c r="D146" s="8" t="s">
        <v>833</v>
      </c>
      <c r="E146" s="9" t="s">
        <v>697</v>
      </c>
      <c r="F146" s="45">
        <f>IF(VALUE(E146)&gt;=10,18,SUM(IF(VALUE(G146)&gt;=10,4,0),IF(VALUE(H146)&gt;=10,4,0),IF(VALUE(I146)&gt;=10,5,0),IF(VALUE(J146)&gt;=10,5,0)))</f>
        <v>9</v>
      </c>
      <c r="G146" s="8" t="s">
        <v>834</v>
      </c>
      <c r="H146" s="8" t="s">
        <v>63</v>
      </c>
      <c r="I146" s="8" t="s">
        <v>97</v>
      </c>
      <c r="J146" s="8" t="s">
        <v>200</v>
      </c>
      <c r="K146" s="9" t="s">
        <v>40</v>
      </c>
      <c r="L146" s="45">
        <f>IF(VALUE(K146)&gt;=10,2,0)</f>
        <v>2</v>
      </c>
      <c r="M146" s="8" t="s">
        <v>40</v>
      </c>
      <c r="N146" s="9" t="s">
        <v>122</v>
      </c>
      <c r="O146" s="45">
        <f>IF(VALUE(N146)&gt;=10,8,SUM(IF(VALUE(P146)&gt;=10,3,0),IF(VALUE(Q146)&gt;=10,2,0),IF(VALUE(R146)&gt;=10,3,0)))</f>
        <v>6</v>
      </c>
      <c r="P146" s="8" t="s">
        <v>38</v>
      </c>
      <c r="Q146" s="8" t="s">
        <v>97</v>
      </c>
      <c r="R146" s="8" t="s">
        <v>59</v>
      </c>
      <c r="S146" s="9" t="s">
        <v>89</v>
      </c>
      <c r="T146" s="45">
        <f>IF(VALUE(S146)&gt;=10,2,SUM(IF(VALUE(U146)&gt;=10,1,0),IF(VALUE(V146)&gt;=10,1,0)))</f>
        <v>1</v>
      </c>
      <c r="U146" s="8" t="s">
        <v>84</v>
      </c>
      <c r="V146" s="8" t="s">
        <v>39</v>
      </c>
      <c r="W146" s="10">
        <f>((E146*18)+(K146*2)+(N146*8)+(S146*2))/30</f>
        <v>10.008666666666668</v>
      </c>
      <c r="X146" s="46">
        <f>IF(W146&gt;=10,30,F146+L146+O146+T146)</f>
        <v>30</v>
      </c>
      <c r="Y146" s="9" t="s">
        <v>110</v>
      </c>
      <c r="Z146" s="45">
        <f>IF(VALUE(Y146)&gt;=10,18,SUM(IF(VALUE(AA146)&gt;=10,4,0),IF(VALUE(AB146)&gt;=10,4,0),IF(VALUE(AC146)&gt;=10,5,0),IF(VALUE(AD146)&gt;=10,5,0)))</f>
        <v>18</v>
      </c>
      <c r="AA146" s="8" t="s">
        <v>835</v>
      </c>
      <c r="AB146" s="8" t="s">
        <v>38</v>
      </c>
      <c r="AC146" s="8" t="s">
        <v>40</v>
      </c>
      <c r="AD146" s="8" t="s">
        <v>63</v>
      </c>
      <c r="AE146" s="9" t="s">
        <v>60</v>
      </c>
      <c r="AF146" s="45">
        <f>IF(VALUE(AE146)&gt;=10,2,0)</f>
        <v>2</v>
      </c>
      <c r="AG146" s="8" t="s">
        <v>60</v>
      </c>
      <c r="AH146" s="9" t="s">
        <v>528</v>
      </c>
      <c r="AI146" s="45">
        <f>IF(VALUE(AH146)&gt;=10,8,SUM(IF(VALUE(AJ146)&gt;=10,3,0),IF(VALUE(AK146)&gt;=10,2,0),IF(VALUE(AL146)&gt;=10,3,0)))</f>
        <v>8</v>
      </c>
      <c r="AJ146" s="8" t="s">
        <v>43</v>
      </c>
      <c r="AK146" s="8" t="s">
        <v>39</v>
      </c>
      <c r="AL146" s="8" t="s">
        <v>38</v>
      </c>
      <c r="AM146" s="9" t="s">
        <v>305</v>
      </c>
      <c r="AN146" s="45">
        <f>IF(VALUE(AM146)&gt;=10,2,SUM(IF(VALUE(AO146)&gt;=10,1,0),IF(VALUE(AP146)&gt;=10,1,0)))</f>
        <v>2</v>
      </c>
      <c r="AO146" s="8" t="s">
        <v>154</v>
      </c>
      <c r="AP146" s="8" t="s">
        <v>59</v>
      </c>
      <c r="AQ146" s="10">
        <f>((Y146*18)+(AE146*2)+(AH146*8)+(AM146*2))/30</f>
        <v>12.228000000000002</v>
      </c>
      <c r="AR146" s="46">
        <f>IF(AQ146&gt;=10,30,Z146+AF146+AI146+AN146)</f>
        <v>30</v>
      </c>
      <c r="AS146" s="11">
        <f>(AQ146+W146)/2</f>
        <v>11.118333333333336</v>
      </c>
      <c r="AT146" s="47">
        <f>IF(AS146&gt;=9.99,60,AR146+X146)</f>
        <v>60</v>
      </c>
      <c r="AU146" s="43" t="str">
        <f>IF(AS146&gt;=9.99,"Admis","Ajourné")</f>
        <v>Admis</v>
      </c>
      <c r="AV146" s="18"/>
      <c r="AW146" s="18"/>
      <c r="AX146" s="18"/>
    </row>
    <row r="147" spans="1:50" ht="15">
      <c r="A147" s="8">
        <v>139</v>
      </c>
      <c r="B147" s="8" t="s">
        <v>836</v>
      </c>
      <c r="C147" s="8" t="s">
        <v>837</v>
      </c>
      <c r="D147" s="8" t="s">
        <v>838</v>
      </c>
      <c r="E147" s="9" t="s">
        <v>839</v>
      </c>
      <c r="F147" s="45">
        <f>IF(VALUE(E147)&gt;=10,18,SUM(IF(VALUE(G147)&gt;=10,4,0),IF(VALUE(H147)&gt;=10,4,0),IF(VALUE(I147)&gt;=10,5,0),IF(VALUE(J147)&gt;=10,5,0)))</f>
        <v>0</v>
      </c>
      <c r="G147" s="8" t="s">
        <v>454</v>
      </c>
      <c r="H147" s="8" t="s">
        <v>251</v>
      </c>
      <c r="I147" s="8" t="s">
        <v>97</v>
      </c>
      <c r="J147" s="8" t="s">
        <v>98</v>
      </c>
      <c r="K147" s="9" t="s">
        <v>39</v>
      </c>
      <c r="L147" s="45">
        <f>IF(VALUE(K147)&gt;=10,2,0)</f>
        <v>2</v>
      </c>
      <c r="M147" s="8" t="s">
        <v>39</v>
      </c>
      <c r="N147" s="9" t="s">
        <v>319</v>
      </c>
      <c r="O147" s="45">
        <f>IF(VALUE(N147)&gt;=10,8,SUM(IF(VALUE(P147)&gt;=10,3,0),IF(VALUE(Q147)&gt;=10,2,0),IF(VALUE(R147)&gt;=10,3,0)))</f>
        <v>6</v>
      </c>
      <c r="P147" s="8" t="s">
        <v>39</v>
      </c>
      <c r="Q147" s="8" t="s">
        <v>144</v>
      </c>
      <c r="R147" s="8" t="s">
        <v>214</v>
      </c>
      <c r="S147" s="9" t="s">
        <v>38</v>
      </c>
      <c r="T147" s="45">
        <f>IF(VALUE(S147)&gt;=10,2,SUM(IF(VALUE(U147)&gt;=10,1,0),IF(VALUE(V147)&gt;=10,1,0)))</f>
        <v>2</v>
      </c>
      <c r="U147" s="8" t="s">
        <v>39</v>
      </c>
      <c r="V147" s="8" t="s">
        <v>59</v>
      </c>
      <c r="W147" s="10">
        <f>((E147*18)+(K147*2)+(N147*8)+(S147*2))/30</f>
        <v>7.048666666666667</v>
      </c>
      <c r="X147" s="46">
        <f>IF(W147&gt;=10,30,F147+L147+O147+T147)</f>
        <v>10</v>
      </c>
      <c r="Y147" s="9" t="s">
        <v>840</v>
      </c>
      <c r="Z147" s="45">
        <f>IF(VALUE(Y147)&gt;=10,18,SUM(IF(VALUE(AA147)&gt;=10,4,0),IF(VALUE(AB147)&gt;=10,4,0),IF(VALUE(AC147)&gt;=10,5,0),IF(VALUE(AD147)&gt;=10,5,0)))</f>
        <v>4</v>
      </c>
      <c r="AA147" s="8" t="s">
        <v>39</v>
      </c>
      <c r="AB147" s="8" t="s">
        <v>37</v>
      </c>
      <c r="AC147" s="8" t="s">
        <v>153</v>
      </c>
      <c r="AD147" s="8" t="s">
        <v>121</v>
      </c>
      <c r="AE147" s="9" t="s">
        <v>39</v>
      </c>
      <c r="AF147" s="45">
        <f>IF(VALUE(AE147)&gt;=10,2,0)</f>
        <v>2</v>
      </c>
      <c r="AG147" s="8" t="s">
        <v>39</v>
      </c>
      <c r="AH147" s="9" t="s">
        <v>101</v>
      </c>
      <c r="AI147" s="45">
        <f>IF(VALUE(AH147)&gt;=10,8,SUM(IF(VALUE(AJ147)&gt;=10,3,0),IF(VALUE(AK147)&gt;=10,2,0),IF(VALUE(AL147)&gt;=10,3,0)))</f>
        <v>5</v>
      </c>
      <c r="AJ147" s="8" t="s">
        <v>39</v>
      </c>
      <c r="AK147" s="8" t="s">
        <v>43</v>
      </c>
      <c r="AL147" s="8" t="s">
        <v>53</v>
      </c>
      <c r="AM147" s="9" t="s">
        <v>72</v>
      </c>
      <c r="AN147" s="45">
        <f>IF(VALUE(AM147)&gt;=10,2,SUM(IF(VALUE(AO147)&gt;=10,1,0),IF(VALUE(AP147)&gt;=10,1,0)))</f>
        <v>2</v>
      </c>
      <c r="AO147" s="8" t="s">
        <v>56</v>
      </c>
      <c r="AP147" s="8" t="s">
        <v>39</v>
      </c>
      <c r="AQ147" s="10">
        <f>((Y147*18)+(AE147*2)+(AH147*8)+(AM147*2))/30</f>
        <v>8.738666666666667</v>
      </c>
      <c r="AR147" s="46">
        <f>IF(AQ147&gt;=10,30,Z147+AF147+AI147+AN147)</f>
        <v>13</v>
      </c>
      <c r="AS147" s="11">
        <f>(AQ147+W147)/2</f>
        <v>7.893666666666666</v>
      </c>
      <c r="AT147" s="47">
        <f>IF(AS147&gt;=9.99,60,AR147+X147)</f>
        <v>23</v>
      </c>
      <c r="AU147" s="43" t="str">
        <f>IF(AS147&gt;=9.99,"Admis","Ajourné")</f>
        <v>Ajourné</v>
      </c>
      <c r="AV147" s="18"/>
      <c r="AW147" s="18"/>
      <c r="AX147" s="18"/>
    </row>
    <row r="148" spans="1:50" ht="15">
      <c r="A148" s="8">
        <v>140</v>
      </c>
      <c r="B148" s="8" t="s">
        <v>841</v>
      </c>
      <c r="C148" s="8" t="s">
        <v>842</v>
      </c>
      <c r="D148" s="8" t="s">
        <v>843</v>
      </c>
      <c r="E148" s="9" t="s">
        <v>844</v>
      </c>
      <c r="F148" s="45">
        <f>IF(VALUE(E148)&gt;=10,18,SUM(IF(VALUE(G148)&gt;=10,4,0),IF(VALUE(H148)&gt;=10,4,0),IF(VALUE(I148)&gt;=10,5,0),IF(VALUE(J148)&gt;=10,5,0)))</f>
        <v>9</v>
      </c>
      <c r="G148" s="8" t="s">
        <v>73</v>
      </c>
      <c r="H148" s="8" t="s">
        <v>278</v>
      </c>
      <c r="I148" s="8" t="s">
        <v>102</v>
      </c>
      <c r="J148" s="8" t="s">
        <v>63</v>
      </c>
      <c r="K148" s="9" t="s">
        <v>42</v>
      </c>
      <c r="L148" s="45">
        <f>IF(VALUE(K148)&gt;=10,2,0)</f>
        <v>2</v>
      </c>
      <c r="M148" s="8" t="s">
        <v>42</v>
      </c>
      <c r="N148" s="9" t="s">
        <v>122</v>
      </c>
      <c r="O148" s="45">
        <f>IF(VALUE(N148)&gt;=10,8,SUM(IF(VALUE(P148)&gt;=10,3,0),IF(VALUE(Q148)&gt;=10,2,0),IF(VALUE(R148)&gt;=10,3,0)))</f>
        <v>5</v>
      </c>
      <c r="P148" s="8" t="s">
        <v>38</v>
      </c>
      <c r="Q148" s="8" t="s">
        <v>38</v>
      </c>
      <c r="R148" s="8" t="s">
        <v>98</v>
      </c>
      <c r="S148" s="9" t="s">
        <v>98</v>
      </c>
      <c r="T148" s="45">
        <f>IF(VALUE(S148)&gt;=10,2,SUM(IF(VALUE(U148)&gt;=10,1,0),IF(VALUE(V148)&gt;=10,1,0)))</f>
        <v>1</v>
      </c>
      <c r="U148" s="8" t="s">
        <v>59</v>
      </c>
      <c r="V148" s="8" t="s">
        <v>153</v>
      </c>
      <c r="W148" s="10">
        <f>((E148*18)+(K148*2)+(N148*8)+(S148*2))/30</f>
        <v>9.261333333333333</v>
      </c>
      <c r="X148" s="46">
        <f>IF(W148&gt;=10,30,F148+L148+O148+T148)</f>
        <v>17</v>
      </c>
      <c r="Y148" s="9" t="s">
        <v>845</v>
      </c>
      <c r="Z148" s="45">
        <f>IF(VALUE(Y148)&gt;=10,18,SUM(IF(VALUE(AA148)&gt;=10,4,0),IF(VALUE(AB148)&gt;=10,4,0),IF(VALUE(AC148)&gt;=10,5,0),IF(VALUE(AD148)&gt;=10,5,0)))</f>
        <v>18</v>
      </c>
      <c r="AA148" s="8" t="s">
        <v>253</v>
      </c>
      <c r="AB148" s="8" t="s">
        <v>71</v>
      </c>
      <c r="AC148" s="8" t="s">
        <v>40</v>
      </c>
      <c r="AD148" s="8" t="s">
        <v>63</v>
      </c>
      <c r="AE148" s="9" t="s">
        <v>62</v>
      </c>
      <c r="AF148" s="45">
        <f>IF(VALUE(AE148)&gt;=10,2,0)</f>
        <v>2</v>
      </c>
      <c r="AG148" s="8" t="s">
        <v>62</v>
      </c>
      <c r="AH148" s="9" t="s">
        <v>129</v>
      </c>
      <c r="AI148" s="45">
        <f>IF(VALUE(AH148)&gt;=10,8,SUM(IF(VALUE(AJ148)&gt;=10,3,0),IF(VALUE(AK148)&gt;=10,2,0),IF(VALUE(AL148)&gt;=10,3,0)))</f>
        <v>8</v>
      </c>
      <c r="AJ148" s="8" t="s">
        <v>38</v>
      </c>
      <c r="AK148" s="8" t="s">
        <v>88</v>
      </c>
      <c r="AL148" s="8" t="s">
        <v>40</v>
      </c>
      <c r="AM148" s="9" t="s">
        <v>45</v>
      </c>
      <c r="AN148" s="45">
        <f>IF(VALUE(AM148)&gt;=10,2,SUM(IF(VALUE(AO148)&gt;=10,1,0),IF(VALUE(AP148)&gt;=10,1,0)))</f>
        <v>0</v>
      </c>
      <c r="AO148" s="8" t="s">
        <v>53</v>
      </c>
      <c r="AP148" s="8" t="s">
        <v>98</v>
      </c>
      <c r="AQ148" s="10">
        <f>((Y148*18)+(AE148*2)+(AH148*8)+(AM148*2))/30</f>
        <v>11.794</v>
      </c>
      <c r="AR148" s="46">
        <f>IF(AQ148&gt;=10,30,Z148+AF148+AI148+AN148)</f>
        <v>30</v>
      </c>
      <c r="AS148" s="11">
        <f>(AQ148+W148)/2</f>
        <v>10.527666666666667</v>
      </c>
      <c r="AT148" s="47">
        <f>IF(AS148&gt;=9.99,60,AR148+X148)</f>
        <v>60</v>
      </c>
      <c r="AU148" s="43" t="str">
        <f>IF(AS148&gt;=9.99,"Admis","Ajourné")</f>
        <v>Admis</v>
      </c>
      <c r="AV148" s="18"/>
      <c r="AW148" s="18"/>
      <c r="AX148" s="18"/>
    </row>
    <row r="149" spans="1:50" ht="15">
      <c r="A149" s="8">
        <v>141</v>
      </c>
      <c r="B149" s="8" t="s">
        <v>846</v>
      </c>
      <c r="C149" s="8" t="s">
        <v>842</v>
      </c>
      <c r="D149" s="8" t="s">
        <v>847</v>
      </c>
      <c r="E149" s="9" t="s">
        <v>848</v>
      </c>
      <c r="F149" s="45">
        <f>IF(VALUE(E149)&gt;=10,18,SUM(IF(VALUE(G149)&gt;=10,4,0),IF(VALUE(H149)&gt;=10,4,0),IF(VALUE(I149)&gt;=10,5,0),IF(VALUE(J149)&gt;=10,5,0)))</f>
        <v>5</v>
      </c>
      <c r="G149" s="8" t="s">
        <v>147</v>
      </c>
      <c r="H149" s="8" t="s">
        <v>98</v>
      </c>
      <c r="I149" s="8" t="s">
        <v>241</v>
      </c>
      <c r="J149" s="8" t="s">
        <v>63</v>
      </c>
      <c r="K149" s="9" t="s">
        <v>38</v>
      </c>
      <c r="L149" s="45">
        <f>IF(VALUE(K149)&gt;=10,2,0)</f>
        <v>2</v>
      </c>
      <c r="M149" s="8" t="s">
        <v>38</v>
      </c>
      <c r="N149" s="9" t="s">
        <v>155</v>
      </c>
      <c r="O149" s="45">
        <f>IF(VALUE(N149)&gt;=10,8,SUM(IF(VALUE(P149)&gt;=10,3,0),IF(VALUE(Q149)&gt;=10,2,0),IF(VALUE(R149)&gt;=10,3,0)))</f>
        <v>8</v>
      </c>
      <c r="P149" s="8" t="s">
        <v>39</v>
      </c>
      <c r="Q149" s="8" t="s">
        <v>59</v>
      </c>
      <c r="R149" s="8" t="s">
        <v>38</v>
      </c>
      <c r="S149" s="9" t="s">
        <v>53</v>
      </c>
      <c r="T149" s="45">
        <f>IF(VALUE(S149)&gt;=10,2,SUM(IF(VALUE(U149)&gt;=10,1,0),IF(VALUE(V149)&gt;=10,1,0)))</f>
        <v>0</v>
      </c>
      <c r="U149" s="8" t="s">
        <v>153</v>
      </c>
      <c r="V149" s="8" t="s">
        <v>50</v>
      </c>
      <c r="W149" s="10">
        <f>((E149*18)+(K149*2)+(N149*8)+(S149*2))/30</f>
        <v>8.198666666666666</v>
      </c>
      <c r="X149" s="46">
        <f>IF(W149&gt;=10,30,F149+L149+O149+T149)</f>
        <v>15</v>
      </c>
      <c r="Y149" s="9" t="s">
        <v>166</v>
      </c>
      <c r="Z149" s="45">
        <f>IF(VALUE(Y149)&gt;=10,18,SUM(IF(VALUE(AA149)&gt;=10,4,0),IF(VALUE(AB149)&gt;=10,4,0),IF(VALUE(AC149)&gt;=10,5,0),IF(VALUE(AD149)&gt;=10,5,0)))</f>
        <v>18</v>
      </c>
      <c r="AA149" s="8" t="s">
        <v>253</v>
      </c>
      <c r="AB149" s="8" t="s">
        <v>36</v>
      </c>
      <c r="AC149" s="8" t="s">
        <v>98</v>
      </c>
      <c r="AD149" s="8" t="s">
        <v>159</v>
      </c>
      <c r="AE149" s="9" t="s">
        <v>40</v>
      </c>
      <c r="AF149" s="45">
        <f>IF(VALUE(AE149)&gt;=10,2,0)</f>
        <v>2</v>
      </c>
      <c r="AG149" s="8" t="s">
        <v>40</v>
      </c>
      <c r="AH149" s="9" t="s">
        <v>331</v>
      </c>
      <c r="AI149" s="45">
        <f>IF(VALUE(AH149)&gt;=10,8,SUM(IF(VALUE(AJ149)&gt;=10,3,0),IF(VALUE(AK149)&gt;=10,2,0),IF(VALUE(AL149)&gt;=10,3,0)))</f>
        <v>8</v>
      </c>
      <c r="AJ149" s="8" t="s">
        <v>39</v>
      </c>
      <c r="AK149" s="8" t="s">
        <v>332</v>
      </c>
      <c r="AL149" s="8" t="s">
        <v>40</v>
      </c>
      <c r="AM149" s="9" t="s">
        <v>39</v>
      </c>
      <c r="AN149" s="45">
        <f>IF(VALUE(AM149)&gt;=10,2,SUM(IF(VALUE(AO149)&gt;=10,1,0),IF(VALUE(AP149)&gt;=10,1,0)))</f>
        <v>2</v>
      </c>
      <c r="AO149" s="8" t="s">
        <v>50</v>
      </c>
      <c r="AP149" s="8" t="s">
        <v>59</v>
      </c>
      <c r="AQ149" s="10">
        <f>((Y149*18)+(AE149*2)+(AH149*8)+(AM149*2))/30</f>
        <v>11.152</v>
      </c>
      <c r="AR149" s="46">
        <f>IF(AQ149&gt;=10,30,Z149+AF149+AI149+AN149)</f>
        <v>30</v>
      </c>
      <c r="AS149" s="11">
        <f>(AQ149+W149)/2</f>
        <v>9.675333333333333</v>
      </c>
      <c r="AT149" s="47">
        <f>IF(AS149&gt;=9.99,60,AR149+X149)</f>
        <v>45</v>
      </c>
      <c r="AU149" s="43" t="str">
        <f>IF(AS149&gt;=9.99,"Admis","Ajourné")</f>
        <v>Ajourné</v>
      </c>
      <c r="AV149" s="18"/>
      <c r="AW149" s="18"/>
      <c r="AX149" s="18"/>
    </row>
    <row r="150" spans="1:50" ht="15">
      <c r="A150" s="8">
        <v>142</v>
      </c>
      <c r="B150" s="8" t="s">
        <v>851</v>
      </c>
      <c r="C150" s="8" t="s">
        <v>852</v>
      </c>
      <c r="D150" s="8" t="s">
        <v>853</v>
      </c>
      <c r="E150" s="9" t="s">
        <v>854</v>
      </c>
      <c r="F150" s="45">
        <f>IF(VALUE(E150)&gt;=10,18,SUM(IF(VALUE(G150)&gt;=10,4,0),IF(VALUE(H150)&gt;=10,4,0),IF(VALUE(I150)&gt;=10,5,0),IF(VALUE(J150)&gt;=10,5,0)))</f>
        <v>0</v>
      </c>
      <c r="G150" s="8" t="s">
        <v>454</v>
      </c>
      <c r="H150" s="8" t="s">
        <v>251</v>
      </c>
      <c r="I150" s="8" t="s">
        <v>97</v>
      </c>
      <c r="J150" s="8" t="s">
        <v>609</v>
      </c>
      <c r="K150" s="9" t="s">
        <v>39</v>
      </c>
      <c r="L150" s="45">
        <f>IF(VALUE(K150)&gt;=10,2,0)</f>
        <v>2</v>
      </c>
      <c r="M150" s="8" t="s">
        <v>39</v>
      </c>
      <c r="N150" s="9" t="s">
        <v>648</v>
      </c>
      <c r="O150" s="45">
        <f>IF(VALUE(N150)&gt;=10,8,SUM(IF(VALUE(P150)&gt;=10,3,0),IF(VALUE(Q150)&gt;=10,2,0),IF(VALUE(R150)&gt;=10,3,0)))</f>
        <v>0</v>
      </c>
      <c r="P150" s="8" t="s">
        <v>53</v>
      </c>
      <c r="Q150" s="8" t="s">
        <v>144</v>
      </c>
      <c r="R150" s="8" t="s">
        <v>97</v>
      </c>
      <c r="S150" s="9" t="s">
        <v>89</v>
      </c>
      <c r="T150" s="45">
        <f>IF(VALUE(S150)&gt;=10,2,SUM(IF(VALUE(U150)&gt;=10,1,0),IF(VALUE(V150)&gt;=10,1,0)))</f>
        <v>1</v>
      </c>
      <c r="U150" s="8" t="s">
        <v>56</v>
      </c>
      <c r="V150" s="8" t="s">
        <v>53</v>
      </c>
      <c r="W150" s="10">
        <f>((E150*18)+(K150*2)+(N150*8)+(S150*2))/30</f>
        <v>5.806666666666667</v>
      </c>
      <c r="X150" s="46">
        <f>IF(W150&gt;=10,30,F150+L150+O150+T150)</f>
        <v>3</v>
      </c>
      <c r="Y150" s="9" t="s">
        <v>855</v>
      </c>
      <c r="Z150" s="45">
        <f>IF(VALUE(Y150)&gt;=10,18,SUM(IF(VALUE(AA150)&gt;=10,4,0),IF(VALUE(AB150)&gt;=10,4,0),IF(VALUE(AC150)&gt;=10,5,0),IF(VALUE(AD150)&gt;=10,5,0)))</f>
        <v>0</v>
      </c>
      <c r="AA150" s="8" t="s">
        <v>144</v>
      </c>
      <c r="AB150" s="8" t="s">
        <v>144</v>
      </c>
      <c r="AC150" s="8" t="s">
        <v>241</v>
      </c>
      <c r="AD150" s="8" t="s">
        <v>609</v>
      </c>
      <c r="AE150" s="9" t="s">
        <v>144</v>
      </c>
      <c r="AF150" s="45">
        <f>IF(VALUE(AE150)&gt;=10,2,0)</f>
        <v>0</v>
      </c>
      <c r="AG150" s="8" t="s">
        <v>144</v>
      </c>
      <c r="AH150" s="9" t="s">
        <v>856</v>
      </c>
      <c r="AI150" s="45">
        <f>IF(VALUE(AH150)&gt;=10,8,SUM(IF(VALUE(AJ150)&gt;=10,3,0),IF(VALUE(AK150)&gt;=10,2,0),IF(VALUE(AL150)&gt;=10,3,0)))</f>
        <v>0</v>
      </c>
      <c r="AJ150" s="8" t="s">
        <v>98</v>
      </c>
      <c r="AK150" s="8" t="s">
        <v>144</v>
      </c>
      <c r="AL150" s="8" t="s">
        <v>53</v>
      </c>
      <c r="AM150" s="9" t="s">
        <v>857</v>
      </c>
      <c r="AN150" s="45">
        <f>IF(VALUE(AM150)&gt;=10,2,SUM(IF(VALUE(AO150)&gt;=10,1,0),IF(VALUE(AP150)&gt;=10,1,0)))</f>
        <v>0</v>
      </c>
      <c r="AO150" s="8" t="s">
        <v>144</v>
      </c>
      <c r="AP150" s="8" t="s">
        <v>161</v>
      </c>
      <c r="AQ150" s="10">
        <f>((Y150*18)+(AE150*2)+(AH150*8)+(AM150*2))/30</f>
        <v>3.1013333333333333</v>
      </c>
      <c r="AR150" s="46">
        <f>IF(AQ150&gt;=10,30,Z150+AF150+AI150+AN150)</f>
        <v>0</v>
      </c>
      <c r="AS150" s="11">
        <f>(AQ150+W150)/2</f>
        <v>4.454</v>
      </c>
      <c r="AT150" s="47">
        <f>IF(AS150&gt;=9.99,60,AR150+X150)</f>
        <v>3</v>
      </c>
      <c r="AU150" s="43" t="str">
        <f>IF(AS150&gt;=9.99,"Admis","Ajourné")</f>
        <v>Ajourné</v>
      </c>
      <c r="AV150" s="18"/>
      <c r="AW150" s="18"/>
      <c r="AX150" s="18"/>
    </row>
    <row r="151" spans="1:50" ht="15">
      <c r="A151" s="8">
        <v>143</v>
      </c>
      <c r="B151" s="8" t="s">
        <v>858</v>
      </c>
      <c r="C151" s="8" t="s">
        <v>859</v>
      </c>
      <c r="D151" s="8" t="s">
        <v>731</v>
      </c>
      <c r="E151" s="9" t="s">
        <v>860</v>
      </c>
      <c r="F151" s="45">
        <f>IF(VALUE(E151)&gt;=10,18,SUM(IF(VALUE(G151)&gt;=10,4,0),IF(VALUE(H151)&gt;=10,4,0),IF(VALUE(I151)&gt;=10,5,0),IF(VALUE(J151)&gt;=10,5,0)))</f>
        <v>9</v>
      </c>
      <c r="G151" s="8" t="s">
        <v>56</v>
      </c>
      <c r="H151" s="8" t="s">
        <v>861</v>
      </c>
      <c r="I151" s="8" t="s">
        <v>144</v>
      </c>
      <c r="J151" s="8" t="s">
        <v>43</v>
      </c>
      <c r="K151" s="9" t="s">
        <v>84</v>
      </c>
      <c r="L151" s="45">
        <f>IF(VALUE(K151)&gt;=10,2,0)</f>
        <v>0</v>
      </c>
      <c r="M151" s="8" t="s">
        <v>84</v>
      </c>
      <c r="N151" s="9" t="s">
        <v>123</v>
      </c>
      <c r="O151" s="45">
        <f>IF(VALUE(N151)&gt;=10,8,SUM(IF(VALUE(P151)&gt;=10,3,0),IF(VALUE(Q151)&gt;=10,2,0),IF(VALUE(R151)&gt;=10,3,0)))</f>
        <v>5</v>
      </c>
      <c r="P151" s="8" t="s">
        <v>39</v>
      </c>
      <c r="Q151" s="8" t="s">
        <v>39</v>
      </c>
      <c r="R151" s="8" t="s">
        <v>102</v>
      </c>
      <c r="S151" s="9" t="s">
        <v>53</v>
      </c>
      <c r="T151" s="45">
        <f>IF(VALUE(S151)&gt;=10,2,SUM(IF(VALUE(U151)&gt;=10,1,0),IF(VALUE(V151)&gt;=10,1,0)))</f>
        <v>1</v>
      </c>
      <c r="U151" s="8" t="s">
        <v>82</v>
      </c>
      <c r="V151" s="8" t="s">
        <v>144</v>
      </c>
      <c r="W151" s="10">
        <f>((E151*18)+(K151*2)+(N151*8)+(S151*2))/30</f>
        <v>6.856</v>
      </c>
      <c r="X151" s="46">
        <f>IF(W151&gt;=10,30,F151+L151+O151+T151)</f>
        <v>15</v>
      </c>
      <c r="Y151" s="9" t="s">
        <v>454</v>
      </c>
      <c r="Z151" s="45">
        <f>IF(VALUE(Y151)&gt;=10,18,SUM(IF(VALUE(AA151)&gt;=10,4,0),IF(VALUE(AB151)&gt;=10,4,0),IF(VALUE(AC151)&gt;=10,5,0),IF(VALUE(AD151)&gt;=10,5,0)))</f>
        <v>5</v>
      </c>
      <c r="AA151" s="8" t="s">
        <v>144</v>
      </c>
      <c r="AB151" s="8" t="s">
        <v>144</v>
      </c>
      <c r="AC151" s="8" t="s">
        <v>144</v>
      </c>
      <c r="AD151" s="8" t="s">
        <v>43</v>
      </c>
      <c r="AE151" s="9" t="s">
        <v>144</v>
      </c>
      <c r="AF151" s="45">
        <f>IF(VALUE(AE151)&gt;=10,2,0)</f>
        <v>0</v>
      </c>
      <c r="AG151" s="8" t="s">
        <v>144</v>
      </c>
      <c r="AH151" s="9" t="s">
        <v>320</v>
      </c>
      <c r="AI151" s="45">
        <f>IF(VALUE(AH151)&gt;=10,8,SUM(IF(VALUE(AJ151)&gt;=10,3,0),IF(VALUE(AK151)&gt;=10,2,0),IF(VALUE(AL151)&gt;=10,3,0)))</f>
        <v>2</v>
      </c>
      <c r="AJ151" s="8" t="s">
        <v>144</v>
      </c>
      <c r="AK151" s="8" t="s">
        <v>39</v>
      </c>
      <c r="AL151" s="8" t="s">
        <v>144</v>
      </c>
      <c r="AM151" s="9" t="s">
        <v>97</v>
      </c>
      <c r="AN151" s="45">
        <f>IF(VALUE(AM151)&gt;=10,2,SUM(IF(VALUE(AO151)&gt;=10,1,0),IF(VALUE(AP151)&gt;=10,1,0)))</f>
        <v>1</v>
      </c>
      <c r="AO151" s="8" t="s">
        <v>43</v>
      </c>
      <c r="AP151" s="8" t="s">
        <v>144</v>
      </c>
      <c r="AQ151" s="10">
        <f>((Y151*18)+(AE151*2)+(AH151*8)+(AM151*2))/30</f>
        <v>3.0646666666666667</v>
      </c>
      <c r="AR151" s="46">
        <f>IF(AQ151&gt;=10,30,Z151+AF151+AI151+AN151)</f>
        <v>8</v>
      </c>
      <c r="AS151" s="11">
        <f>(AQ151+W151)/2</f>
        <v>4.960333333333333</v>
      </c>
      <c r="AT151" s="47">
        <f>IF(AS151&gt;=9.99,60,AR151+X151)</f>
        <v>23</v>
      </c>
      <c r="AU151" s="43" t="str">
        <f>IF(AS151&gt;=9.99,"Admis","Ajourné")</f>
        <v>Ajourné</v>
      </c>
      <c r="AV151" s="18"/>
      <c r="AW151" s="18"/>
      <c r="AX151" s="18"/>
    </row>
    <row r="152" spans="1:50" ht="15">
      <c r="A152" s="8">
        <v>144</v>
      </c>
      <c r="B152" s="8" t="s">
        <v>862</v>
      </c>
      <c r="C152" s="8" t="s">
        <v>863</v>
      </c>
      <c r="D152" s="8" t="s">
        <v>864</v>
      </c>
      <c r="E152" s="9" t="s">
        <v>865</v>
      </c>
      <c r="F152" s="45">
        <f>IF(VALUE(E152)&gt;=10,18,SUM(IF(VALUE(G152)&gt;=10,4,0),IF(VALUE(H152)&gt;=10,4,0),IF(VALUE(I152)&gt;=10,5,0),IF(VALUE(J152)&gt;=10,5,0)))</f>
        <v>5</v>
      </c>
      <c r="G152" s="8" t="s">
        <v>74</v>
      </c>
      <c r="H152" s="8" t="s">
        <v>98</v>
      </c>
      <c r="I152" s="8" t="s">
        <v>82</v>
      </c>
      <c r="J152" s="8" t="s">
        <v>251</v>
      </c>
      <c r="K152" s="9" t="s">
        <v>38</v>
      </c>
      <c r="L152" s="45">
        <f>IF(VALUE(K152)&gt;=10,2,0)</f>
        <v>2</v>
      </c>
      <c r="M152" s="8" t="s">
        <v>38</v>
      </c>
      <c r="N152" s="9" t="s">
        <v>229</v>
      </c>
      <c r="O152" s="45">
        <f>IF(VALUE(N152)&gt;=10,8,SUM(IF(VALUE(P152)&gt;=10,3,0),IF(VALUE(Q152)&gt;=10,2,0),IF(VALUE(R152)&gt;=10,3,0)))</f>
        <v>2</v>
      </c>
      <c r="P152" s="8" t="s">
        <v>50</v>
      </c>
      <c r="Q152" s="8" t="s">
        <v>128</v>
      </c>
      <c r="R152" s="8" t="s">
        <v>102</v>
      </c>
      <c r="S152" s="9" t="s">
        <v>39</v>
      </c>
      <c r="T152" s="45">
        <f>IF(VALUE(S152)&gt;=10,2,SUM(IF(VALUE(U152)&gt;=10,1,0),IF(VALUE(V152)&gt;=10,1,0)))</f>
        <v>2</v>
      </c>
      <c r="U152" s="8" t="s">
        <v>161</v>
      </c>
      <c r="V152" s="8" t="s">
        <v>64</v>
      </c>
      <c r="W152" s="10">
        <f>((E152*18)+(K152*2)+(N152*8)+(S152*2))/30</f>
        <v>9.066666666666666</v>
      </c>
      <c r="X152" s="46">
        <f>IF(W152&gt;=10,30,F152+L152+O152+T152)</f>
        <v>11</v>
      </c>
      <c r="Y152" s="9" t="s">
        <v>866</v>
      </c>
      <c r="Z152" s="45">
        <f>IF(VALUE(Y152)&gt;=10,18,SUM(IF(VALUE(AA152)&gt;=10,4,0),IF(VALUE(AB152)&gt;=10,4,0),IF(VALUE(AC152)&gt;=10,5,0),IF(VALUE(AD152)&gt;=10,5,0)))</f>
        <v>4</v>
      </c>
      <c r="AA152" s="8" t="s">
        <v>45</v>
      </c>
      <c r="AB152" s="8" t="s">
        <v>39</v>
      </c>
      <c r="AC152" s="8" t="s">
        <v>98</v>
      </c>
      <c r="AD152" s="8" t="s">
        <v>251</v>
      </c>
      <c r="AE152" s="9" t="s">
        <v>59</v>
      </c>
      <c r="AF152" s="45">
        <f>IF(VALUE(AE152)&gt;=10,2,0)</f>
        <v>2</v>
      </c>
      <c r="AG152" s="8" t="s">
        <v>59</v>
      </c>
      <c r="AH152" s="9" t="s">
        <v>84</v>
      </c>
      <c r="AI152" s="45">
        <f>IF(VALUE(AH152)&gt;=10,8,SUM(IF(VALUE(AJ152)&gt;=10,3,0),IF(VALUE(AK152)&gt;=10,2,0),IF(VALUE(AL152)&gt;=10,3,0)))</f>
        <v>3</v>
      </c>
      <c r="AJ152" s="8" t="s">
        <v>97</v>
      </c>
      <c r="AK152" s="8" t="s">
        <v>84</v>
      </c>
      <c r="AL152" s="8" t="s">
        <v>59</v>
      </c>
      <c r="AM152" s="9" t="s">
        <v>50</v>
      </c>
      <c r="AN152" s="45">
        <f>IF(VALUE(AM152)&gt;=10,2,SUM(IF(VALUE(AO152)&gt;=10,1,0),IF(VALUE(AP152)&gt;=10,1,0)))</f>
        <v>1</v>
      </c>
      <c r="AO152" s="8" t="s">
        <v>45</v>
      </c>
      <c r="AP152" s="8" t="s">
        <v>38</v>
      </c>
      <c r="AQ152" s="10">
        <f>((Y152*18)+(AE152*2)+(AH152*8)+(AM152*2))/30</f>
        <v>8.376</v>
      </c>
      <c r="AR152" s="46">
        <f>IF(AQ152&gt;=10,30,Z152+AF152+AI152+AN152)</f>
        <v>10</v>
      </c>
      <c r="AS152" s="11">
        <f>(AQ152+W152)/2</f>
        <v>8.721333333333334</v>
      </c>
      <c r="AT152" s="47">
        <f>IF(AS152&gt;=9.99,60,AR152+X152)</f>
        <v>21</v>
      </c>
      <c r="AU152" s="43" t="str">
        <f>IF(AS152&gt;=9.99,"Admis","Ajourné")</f>
        <v>Ajourné</v>
      </c>
      <c r="AV152" s="18"/>
      <c r="AW152" s="18"/>
      <c r="AX152" s="18"/>
    </row>
    <row r="153" spans="1:50" ht="15">
      <c r="A153" s="8">
        <v>145</v>
      </c>
      <c r="B153" s="8" t="s">
        <v>869</v>
      </c>
      <c r="C153" s="8" t="s">
        <v>867</v>
      </c>
      <c r="D153" s="8" t="s">
        <v>870</v>
      </c>
      <c r="E153" s="9" t="s">
        <v>871</v>
      </c>
      <c r="F153" s="45">
        <f>IF(VALUE(E153)&gt;=10,18,SUM(IF(VALUE(G153)&gt;=10,4,0),IF(VALUE(H153)&gt;=10,4,0),IF(VALUE(I153)&gt;=10,5,0),IF(VALUE(J153)&gt;=10,5,0)))</f>
        <v>0</v>
      </c>
      <c r="G153" s="8" t="s">
        <v>575</v>
      </c>
      <c r="H153" s="8" t="s">
        <v>50</v>
      </c>
      <c r="I153" s="8" t="s">
        <v>98</v>
      </c>
      <c r="J153" s="8" t="s">
        <v>48</v>
      </c>
      <c r="K153" s="9" t="s">
        <v>40</v>
      </c>
      <c r="L153" s="45">
        <f>IF(VALUE(K153)&gt;=10,2,0)</f>
        <v>2</v>
      </c>
      <c r="M153" s="8" t="s">
        <v>40</v>
      </c>
      <c r="N153" s="9" t="s">
        <v>80</v>
      </c>
      <c r="O153" s="45">
        <f>IF(VALUE(N153)&gt;=10,8,SUM(IF(VALUE(P153)&gt;=10,3,0),IF(VALUE(Q153)&gt;=10,2,0),IF(VALUE(R153)&gt;=10,3,0)))</f>
        <v>3</v>
      </c>
      <c r="P153" s="8" t="s">
        <v>50</v>
      </c>
      <c r="Q153" s="8" t="s">
        <v>240</v>
      </c>
      <c r="R153" s="8" t="s">
        <v>76</v>
      </c>
      <c r="S153" s="62" t="s">
        <v>62</v>
      </c>
      <c r="T153" s="45">
        <f>IF(VALUE(S153)&gt;=10,2,SUM(IF(VALUE(U153)&gt;=10,1,0),IF(VALUE(V153)&gt;=10,1,0)))</f>
        <v>2</v>
      </c>
      <c r="U153" s="8" t="s">
        <v>82</v>
      </c>
      <c r="V153" s="61" t="s">
        <v>60</v>
      </c>
      <c r="W153" s="10">
        <f>((E153*18)+(K153*2)+(N153*8)+(S153*2))/30</f>
        <v>8.693999999999999</v>
      </c>
      <c r="X153" s="46">
        <f>IF(W153&gt;=10,30,F153+L153+O153+T153)</f>
        <v>7</v>
      </c>
      <c r="Y153" s="62" t="s">
        <v>1039</v>
      </c>
      <c r="Z153" s="45">
        <f>IF(VALUE(Y153)&gt;=10,18,SUM(IF(VALUE(AA153)&gt;=10,4,0),IF(VALUE(AB153)&gt;=10,4,0),IF(VALUE(AC153)&gt;=10,5,0),IF(VALUE(AD153)&gt;=10,5,0)))</f>
        <v>18</v>
      </c>
      <c r="AA153" s="8" t="s">
        <v>497</v>
      </c>
      <c r="AB153" s="61" t="s">
        <v>59</v>
      </c>
      <c r="AC153" s="8" t="s">
        <v>43</v>
      </c>
      <c r="AD153" s="61" t="s">
        <v>98</v>
      </c>
      <c r="AE153" s="9" t="s">
        <v>82</v>
      </c>
      <c r="AF153" s="45">
        <f>IF(VALUE(AE153)&gt;=10,2,0)</f>
        <v>2</v>
      </c>
      <c r="AG153" s="8" t="s">
        <v>82</v>
      </c>
      <c r="AH153" s="9" t="s">
        <v>59</v>
      </c>
      <c r="AI153" s="45">
        <f>IF(VALUE(AH153)&gt;=10,8,SUM(IF(VALUE(AJ153)&gt;=10,3,0),IF(VALUE(AK153)&gt;=10,2,0),IF(VALUE(AL153)&gt;=10,3,0)))</f>
        <v>8</v>
      </c>
      <c r="AJ153" s="8" t="s">
        <v>39</v>
      </c>
      <c r="AK153" s="8" t="s">
        <v>104</v>
      </c>
      <c r="AL153" s="8" t="s">
        <v>56</v>
      </c>
      <c r="AM153" s="9" t="s">
        <v>87</v>
      </c>
      <c r="AN153" s="45">
        <f>IF(VALUE(AM153)&gt;=10,2,SUM(IF(VALUE(AO153)&gt;=10,1,0),IF(VALUE(AP153)&gt;=10,1,0)))</f>
        <v>2</v>
      </c>
      <c r="AO153" s="8" t="s">
        <v>134</v>
      </c>
      <c r="AP153" s="8" t="s">
        <v>43</v>
      </c>
      <c r="AQ153" s="10">
        <f>((Y153*18)+(AE153*2)+(AH153*8)+(AM153*2))/30</f>
        <v>11.298000000000002</v>
      </c>
      <c r="AR153" s="46">
        <f>IF(AQ153&gt;=10,30,Z153+AF153+AI153+AN153)</f>
        <v>30</v>
      </c>
      <c r="AS153" s="11">
        <f>(AQ153+W153)/2</f>
        <v>9.996</v>
      </c>
      <c r="AT153" s="47">
        <f>IF(AS153&gt;=9.99,60,AR153+X153)</f>
        <v>60</v>
      </c>
      <c r="AU153" s="43" t="str">
        <f>IF(AS153&gt;=9.99,"Admis","Ajourné")</f>
        <v>Admis</v>
      </c>
      <c r="AV153" s="18"/>
      <c r="AW153" s="18"/>
      <c r="AX153" s="18"/>
    </row>
    <row r="154" spans="1:50" ht="15">
      <c r="A154" s="8">
        <v>146</v>
      </c>
      <c r="B154" s="8" t="s">
        <v>876</v>
      </c>
      <c r="C154" s="8" t="s">
        <v>877</v>
      </c>
      <c r="D154" s="8" t="s">
        <v>878</v>
      </c>
      <c r="E154" s="9" t="s">
        <v>222</v>
      </c>
      <c r="F154" s="45">
        <f>IF(VALUE(E154)&gt;=10,18,SUM(IF(VALUE(G154)&gt;=10,4,0),IF(VALUE(H154)&gt;=10,4,0),IF(VALUE(I154)&gt;=10,5,0),IF(VALUE(J154)&gt;=10,5,0)))</f>
        <v>0</v>
      </c>
      <c r="G154" s="8" t="s">
        <v>153</v>
      </c>
      <c r="H154" s="8" t="s">
        <v>73</v>
      </c>
      <c r="I154" s="8" t="s">
        <v>240</v>
      </c>
      <c r="J154" s="8" t="s">
        <v>244</v>
      </c>
      <c r="K154" s="9" t="s">
        <v>38</v>
      </c>
      <c r="L154" s="45">
        <f>IF(VALUE(K154)&gt;=10,2,0)</f>
        <v>2</v>
      </c>
      <c r="M154" s="8" t="s">
        <v>38</v>
      </c>
      <c r="N154" s="9" t="s">
        <v>879</v>
      </c>
      <c r="O154" s="45">
        <f>IF(VALUE(N154)&gt;=10,8,SUM(IF(VALUE(P154)&gt;=10,3,0),IF(VALUE(Q154)&gt;=10,2,0),IF(VALUE(R154)&gt;=10,3,0)))</f>
        <v>0</v>
      </c>
      <c r="P154" s="8" t="s">
        <v>144</v>
      </c>
      <c r="Q154" s="8" t="s">
        <v>147</v>
      </c>
      <c r="R154" s="8" t="s">
        <v>53</v>
      </c>
      <c r="S154" s="9" t="s">
        <v>56</v>
      </c>
      <c r="T154" s="45">
        <f>IF(VALUE(S154)&gt;=10,2,SUM(IF(VALUE(U154)&gt;=10,1,0),IF(VALUE(V154)&gt;=10,1,0)))</f>
        <v>2</v>
      </c>
      <c r="U154" s="8" t="s">
        <v>56</v>
      </c>
      <c r="V154" s="8" t="s">
        <v>56</v>
      </c>
      <c r="W154" s="10">
        <f>((E154*18)+(K154*2)+(N154*8)+(S154*2))/30</f>
        <v>6.114</v>
      </c>
      <c r="X154" s="46">
        <f>IF(W154&gt;=10,30,F154+L154+O154+T154)</f>
        <v>4</v>
      </c>
      <c r="Y154" s="9" t="s">
        <v>860</v>
      </c>
      <c r="Z154" s="45">
        <f>IF(VALUE(Y154)&gt;=10,18,SUM(IF(VALUE(AA154)&gt;=10,4,0),IF(VALUE(AB154)&gt;=10,4,0),IF(VALUE(AC154)&gt;=10,5,0),IF(VALUE(AD154)&gt;=10,5,0)))</f>
        <v>5</v>
      </c>
      <c r="AA154" s="8" t="s">
        <v>228</v>
      </c>
      <c r="AB154" s="8" t="s">
        <v>244</v>
      </c>
      <c r="AC154" s="8" t="s">
        <v>240</v>
      </c>
      <c r="AD154" s="8" t="s">
        <v>39</v>
      </c>
      <c r="AE154" s="9" t="s">
        <v>144</v>
      </c>
      <c r="AF154" s="45">
        <f>IF(VALUE(AE154)&gt;=10,2,0)</f>
        <v>0</v>
      </c>
      <c r="AG154" s="8" t="s">
        <v>144</v>
      </c>
      <c r="AH154" s="9" t="s">
        <v>694</v>
      </c>
      <c r="AI154" s="45">
        <f>IF(VALUE(AH154)&gt;=10,8,SUM(IF(VALUE(AJ154)&gt;=10,3,0),IF(VALUE(AK154)&gt;=10,2,0),IF(VALUE(AL154)&gt;=10,3,0)))</f>
        <v>0</v>
      </c>
      <c r="AJ154" s="8" t="s">
        <v>98</v>
      </c>
      <c r="AK154" s="8" t="s">
        <v>241</v>
      </c>
      <c r="AL154" s="8" t="s">
        <v>102</v>
      </c>
      <c r="AM154" s="9" t="s">
        <v>305</v>
      </c>
      <c r="AN154" s="45">
        <f>IF(VALUE(AM154)&gt;=10,2,SUM(IF(VALUE(AO154)&gt;=10,1,0),IF(VALUE(AP154)&gt;=10,1,0)))</f>
        <v>2</v>
      </c>
      <c r="AO154" s="8" t="s">
        <v>61</v>
      </c>
      <c r="AP154" s="8" t="s">
        <v>39</v>
      </c>
      <c r="AQ154" s="10">
        <f>((Y154*18)+(AE154*2)+(AH154*8)+(AM154*2))/30</f>
        <v>5.930666666666667</v>
      </c>
      <c r="AR154" s="46">
        <f>IF(AQ154&gt;=10,30,Z154+AF154+AI154+AN154)</f>
        <v>7</v>
      </c>
      <c r="AS154" s="11">
        <f>(AQ154+W154)/2</f>
        <v>6.022333333333334</v>
      </c>
      <c r="AT154" s="47">
        <f>IF(AS154&gt;=9.99,60,AR154+X154)</f>
        <v>11</v>
      </c>
      <c r="AU154" s="43" t="str">
        <f>IF(AS154&gt;=9.99,"Admis","Ajourné")</f>
        <v>Ajourné</v>
      </c>
      <c r="AV154" s="18"/>
      <c r="AW154" s="18"/>
      <c r="AX154" s="18"/>
    </row>
    <row r="155" spans="1:50" ht="15">
      <c r="A155" s="8">
        <v>147</v>
      </c>
      <c r="B155" s="8" t="s">
        <v>880</v>
      </c>
      <c r="C155" s="8" t="s">
        <v>877</v>
      </c>
      <c r="D155" s="8" t="s">
        <v>642</v>
      </c>
      <c r="E155" s="9" t="s">
        <v>71</v>
      </c>
      <c r="F155" s="45">
        <f>IF(VALUE(E155)&gt;=10,18,SUM(IF(VALUE(G155)&gt;=10,4,0),IF(VALUE(H155)&gt;=10,4,0),IF(VALUE(I155)&gt;=10,5,0),IF(VALUE(J155)&gt;=10,5,0)))</f>
        <v>18</v>
      </c>
      <c r="G155" s="8" t="s">
        <v>86</v>
      </c>
      <c r="H155" s="8" t="s">
        <v>86</v>
      </c>
      <c r="I155" s="8" t="s">
        <v>43</v>
      </c>
      <c r="J155" s="8" t="s">
        <v>39</v>
      </c>
      <c r="K155" s="9" t="s">
        <v>43</v>
      </c>
      <c r="L155" s="45">
        <f>IF(VALUE(K155)&gt;=10,2,0)</f>
        <v>2</v>
      </c>
      <c r="M155" s="8" t="s">
        <v>43</v>
      </c>
      <c r="N155" s="9" t="s">
        <v>541</v>
      </c>
      <c r="O155" s="45">
        <f>IF(VALUE(N155)&gt;=10,8,SUM(IF(VALUE(P155)&gt;=10,3,0),IF(VALUE(Q155)&gt;=10,2,0),IF(VALUE(R155)&gt;=10,3,0)))</f>
        <v>6</v>
      </c>
      <c r="P155" s="8" t="s">
        <v>76</v>
      </c>
      <c r="Q155" s="8" t="s">
        <v>144</v>
      </c>
      <c r="R155" s="8" t="s">
        <v>39</v>
      </c>
      <c r="S155" s="9" t="s">
        <v>45</v>
      </c>
      <c r="T155" s="45">
        <f>IF(VALUE(S155)&gt;=10,2,SUM(IF(VALUE(U155)&gt;=10,1,0),IF(VALUE(V155)&gt;=10,1,0)))</f>
        <v>1</v>
      </c>
      <c r="U155" s="8" t="s">
        <v>153</v>
      </c>
      <c r="V155" s="8" t="s">
        <v>39</v>
      </c>
      <c r="W155" s="10">
        <f>((E155*18)+(K155*2)+(N155*8)+(S155*2))/30</f>
        <v>9.748666666666667</v>
      </c>
      <c r="X155" s="46">
        <f>IF(W155&gt;=10,30,F155+L155+O155+T155)</f>
        <v>27</v>
      </c>
      <c r="Y155" s="9" t="s">
        <v>189</v>
      </c>
      <c r="Z155" s="45">
        <f>IF(VALUE(Y155)&gt;=10,18,SUM(IF(VALUE(AA155)&gt;=10,4,0),IF(VALUE(AB155)&gt;=10,4,0),IF(VALUE(AC155)&gt;=10,5,0),IF(VALUE(AD155)&gt;=10,5,0)))</f>
        <v>10</v>
      </c>
      <c r="AA155" s="8" t="s">
        <v>881</v>
      </c>
      <c r="AB155" s="8" t="s">
        <v>244</v>
      </c>
      <c r="AC155" s="8" t="s">
        <v>40</v>
      </c>
      <c r="AD155" s="8" t="s">
        <v>71</v>
      </c>
      <c r="AE155" s="9" t="s">
        <v>83</v>
      </c>
      <c r="AF155" s="45">
        <f>IF(VALUE(AE155)&gt;=10,2,0)</f>
        <v>2</v>
      </c>
      <c r="AG155" s="8" t="s">
        <v>83</v>
      </c>
      <c r="AH155" s="9" t="s">
        <v>101</v>
      </c>
      <c r="AI155" s="45">
        <f>IF(VALUE(AH155)&gt;=10,8,SUM(IF(VALUE(AJ155)&gt;=10,3,0),IF(VALUE(AK155)&gt;=10,2,0),IF(VALUE(AL155)&gt;=10,3,0)))</f>
        <v>5</v>
      </c>
      <c r="AJ155" s="8" t="s">
        <v>43</v>
      </c>
      <c r="AK155" s="8" t="s">
        <v>43</v>
      </c>
      <c r="AL155" s="8" t="s">
        <v>153</v>
      </c>
      <c r="AM155" s="9" t="s">
        <v>133</v>
      </c>
      <c r="AN155" s="45">
        <f>IF(VALUE(AM155)&gt;=10,2,SUM(IF(VALUE(AO155)&gt;=10,1,0),IF(VALUE(AP155)&gt;=10,1,0)))</f>
        <v>2</v>
      </c>
      <c r="AO155" s="8" t="s">
        <v>72</v>
      </c>
      <c r="AP155" s="8" t="s">
        <v>40</v>
      </c>
      <c r="AQ155" s="10">
        <f>((Y155*18)+(AE155*2)+(AH155*8)+(AM155*2))/30</f>
        <v>10.248666666666667</v>
      </c>
      <c r="AR155" s="46">
        <f>IF(AQ155&gt;=10,30,Z155+AF155+AI155+AN155)</f>
        <v>30</v>
      </c>
      <c r="AS155" s="11">
        <f>(AQ155+W155)/2</f>
        <v>9.998666666666667</v>
      </c>
      <c r="AT155" s="47">
        <f>IF(AS155&gt;=9.99,60,AR155+X155)</f>
        <v>60</v>
      </c>
      <c r="AU155" s="43" t="str">
        <f>IF(AS155&gt;=9.99,"Admis","Ajourné")</f>
        <v>Admis</v>
      </c>
      <c r="AV155" s="18"/>
      <c r="AW155" s="18"/>
      <c r="AX155" s="18"/>
    </row>
    <row r="156" spans="1:50" ht="15">
      <c r="A156" s="8">
        <v>148</v>
      </c>
      <c r="B156" s="8" t="s">
        <v>882</v>
      </c>
      <c r="C156" s="8" t="s">
        <v>883</v>
      </c>
      <c r="D156" s="8" t="s">
        <v>884</v>
      </c>
      <c r="E156" s="9" t="s">
        <v>63</v>
      </c>
      <c r="F156" s="45">
        <f>IF(VALUE(E156)&gt;=10,18,SUM(IF(VALUE(G156)&gt;=10,4,0),IF(VALUE(H156)&gt;=10,4,0),IF(VALUE(I156)&gt;=10,5,0),IF(VALUE(J156)&gt;=10,5,0)))</f>
        <v>18</v>
      </c>
      <c r="G156" s="8" t="s">
        <v>62</v>
      </c>
      <c r="H156" s="8" t="s">
        <v>84</v>
      </c>
      <c r="I156" s="8" t="s">
        <v>43</v>
      </c>
      <c r="J156" s="8" t="s">
        <v>98</v>
      </c>
      <c r="K156" s="9" t="s">
        <v>76</v>
      </c>
      <c r="L156" s="45">
        <f>IF(VALUE(K156)&gt;=10,2,0)</f>
        <v>2</v>
      </c>
      <c r="M156" s="8" t="s">
        <v>76</v>
      </c>
      <c r="N156" s="9" t="s">
        <v>168</v>
      </c>
      <c r="O156" s="45">
        <f>IF(VALUE(N156)&gt;=10,8,SUM(IF(VALUE(P156)&gt;=10,3,0),IF(VALUE(Q156)&gt;=10,2,0),IF(VALUE(R156)&gt;=10,3,0)))</f>
        <v>8</v>
      </c>
      <c r="P156" s="8" t="s">
        <v>39</v>
      </c>
      <c r="Q156" s="8" t="s">
        <v>60</v>
      </c>
      <c r="R156" s="8" t="s">
        <v>39</v>
      </c>
      <c r="S156" s="9" t="s">
        <v>38</v>
      </c>
      <c r="T156" s="45">
        <f>IF(VALUE(S156)&gt;=10,2,SUM(IF(VALUE(U156)&gt;=10,1,0),IF(VALUE(V156)&gt;=10,1,0)))</f>
        <v>2</v>
      </c>
      <c r="U156" s="8" t="s">
        <v>50</v>
      </c>
      <c r="V156" s="8" t="s">
        <v>43</v>
      </c>
      <c r="W156" s="10">
        <f>((E156*18)+(K156*2)+(N156*8)+(S156*2))/30</f>
        <v>10.935333333333334</v>
      </c>
      <c r="X156" s="46">
        <f>IF(W156&gt;=10,30,F156+L156+O156+T156)</f>
        <v>30</v>
      </c>
      <c r="Y156" s="9" t="s">
        <v>137</v>
      </c>
      <c r="Z156" s="45">
        <f>IF(VALUE(Y156)&gt;=10,18,SUM(IF(VALUE(AA156)&gt;=10,4,0),IF(VALUE(AB156)&gt;=10,4,0),IF(VALUE(AC156)&gt;=10,5,0),IF(VALUE(AD156)&gt;=10,5,0)))</f>
        <v>18</v>
      </c>
      <c r="AA156" s="8" t="s">
        <v>134</v>
      </c>
      <c r="AB156" s="8" t="s">
        <v>86</v>
      </c>
      <c r="AC156" s="8" t="s">
        <v>98</v>
      </c>
      <c r="AD156" s="8" t="s">
        <v>182</v>
      </c>
      <c r="AE156" s="9" t="s">
        <v>76</v>
      </c>
      <c r="AF156" s="45">
        <f>IF(VALUE(AE156)&gt;=10,2,0)</f>
        <v>2</v>
      </c>
      <c r="AG156" s="8" t="s">
        <v>76</v>
      </c>
      <c r="AH156" s="9" t="s">
        <v>43</v>
      </c>
      <c r="AI156" s="45">
        <f>IF(VALUE(AH156)&gt;=10,8,SUM(IF(VALUE(AJ156)&gt;=10,3,0),IF(VALUE(AK156)&gt;=10,2,0),IF(VALUE(AL156)&gt;=10,3,0)))</f>
        <v>8</v>
      </c>
      <c r="AJ156" s="8" t="s">
        <v>43</v>
      </c>
      <c r="AK156" s="8" t="s">
        <v>60</v>
      </c>
      <c r="AL156" s="8" t="s">
        <v>39</v>
      </c>
      <c r="AM156" s="9" t="s">
        <v>51</v>
      </c>
      <c r="AN156" s="45">
        <f>IF(VALUE(AM156)&gt;=10,2,SUM(IF(VALUE(AO156)&gt;=10,1,0),IF(VALUE(AP156)&gt;=10,1,0)))</f>
        <v>2</v>
      </c>
      <c r="AO156" s="8" t="s">
        <v>44</v>
      </c>
      <c r="AP156" s="8" t="s">
        <v>43</v>
      </c>
      <c r="AQ156" s="10">
        <f>((Y156*18)+(AE156*2)+(AH156*8)+(AM156*2))/30</f>
        <v>10.944666666666668</v>
      </c>
      <c r="AR156" s="46">
        <f>IF(AQ156&gt;=10,30,Z156+AF156+AI156+AN156)</f>
        <v>30</v>
      </c>
      <c r="AS156" s="11">
        <f>(AQ156+W156)/2</f>
        <v>10.940000000000001</v>
      </c>
      <c r="AT156" s="47">
        <f>IF(AS156&gt;=9.99,60,AR156+X156)</f>
        <v>60</v>
      </c>
      <c r="AU156" s="43" t="str">
        <f>IF(AS156&gt;=9.99,"Admis","Ajourné")</f>
        <v>Admis</v>
      </c>
      <c r="AV156" s="18"/>
      <c r="AW156" s="18"/>
      <c r="AX156" s="18"/>
    </row>
    <row r="157" spans="1:50" ht="15">
      <c r="A157" s="8">
        <v>149</v>
      </c>
      <c r="B157" s="8" t="s">
        <v>885</v>
      </c>
      <c r="C157" s="8" t="s">
        <v>886</v>
      </c>
      <c r="D157" s="8" t="s">
        <v>637</v>
      </c>
      <c r="E157" s="9" t="s">
        <v>887</v>
      </c>
      <c r="F157" s="45">
        <f>IF(VALUE(E157)&gt;=10,18,SUM(IF(VALUE(G157)&gt;=10,4,0),IF(VALUE(H157)&gt;=10,4,0),IF(VALUE(I157)&gt;=10,5,0),IF(VALUE(J157)&gt;=10,5,0)))</f>
        <v>10</v>
      </c>
      <c r="G157" s="8" t="s">
        <v>888</v>
      </c>
      <c r="H157" s="8" t="s">
        <v>37</v>
      </c>
      <c r="I157" s="8" t="s">
        <v>39</v>
      </c>
      <c r="J157" s="8" t="s">
        <v>182</v>
      </c>
      <c r="K157" s="9" t="s">
        <v>86</v>
      </c>
      <c r="L157" s="45">
        <f>IF(VALUE(K157)&gt;=10,2,0)</f>
        <v>0</v>
      </c>
      <c r="M157" s="8" t="s">
        <v>86</v>
      </c>
      <c r="N157" s="9" t="s">
        <v>54</v>
      </c>
      <c r="O157" s="45">
        <f>IF(VALUE(N157)&gt;=10,8,SUM(IF(VALUE(P157)&gt;=10,3,0),IF(VALUE(Q157)&gt;=10,2,0),IF(VALUE(R157)&gt;=10,3,0)))</f>
        <v>6</v>
      </c>
      <c r="P157" s="8" t="s">
        <v>38</v>
      </c>
      <c r="Q157" s="8" t="s">
        <v>144</v>
      </c>
      <c r="R157" s="8" t="s">
        <v>76</v>
      </c>
      <c r="S157" s="9" t="s">
        <v>76</v>
      </c>
      <c r="T157" s="45">
        <f>IF(VALUE(S157)&gt;=10,2,SUM(IF(VALUE(U157)&gt;=10,1,0),IF(VALUE(V157)&gt;=10,1,0)))</f>
        <v>2</v>
      </c>
      <c r="U157" s="8" t="s">
        <v>39</v>
      </c>
      <c r="V157" s="8" t="s">
        <v>60</v>
      </c>
      <c r="W157" s="10">
        <f>((E157*18)+(K157*2)+(N157*8)+(S157*2))/30</f>
        <v>9.585333333333333</v>
      </c>
      <c r="X157" s="46">
        <f>IF(W157&gt;=10,30,F157+L157+O157+T157)</f>
        <v>18</v>
      </c>
      <c r="Y157" s="9" t="s">
        <v>889</v>
      </c>
      <c r="Z157" s="45">
        <f>IF(VALUE(Y157)&gt;=10,18,SUM(IF(VALUE(AA157)&gt;=10,4,0),IF(VALUE(AB157)&gt;=10,4,0),IF(VALUE(AC157)&gt;=10,5,0),IF(VALUE(AD157)&gt;=10,5,0)))</f>
        <v>18</v>
      </c>
      <c r="AA157" s="8" t="s">
        <v>134</v>
      </c>
      <c r="AB157" s="8" t="s">
        <v>36</v>
      </c>
      <c r="AC157" s="8" t="s">
        <v>39</v>
      </c>
      <c r="AD157" s="8" t="s">
        <v>60</v>
      </c>
      <c r="AE157" s="9" t="s">
        <v>42</v>
      </c>
      <c r="AF157" s="45">
        <f>IF(VALUE(AE157)&gt;=10,2,0)</f>
        <v>2</v>
      </c>
      <c r="AG157" s="8" t="s">
        <v>42</v>
      </c>
      <c r="AH157" s="9" t="s">
        <v>72</v>
      </c>
      <c r="AI157" s="45">
        <f>IF(VALUE(AH157)&gt;=10,8,SUM(IF(VALUE(AJ157)&gt;=10,3,0),IF(VALUE(AK157)&gt;=10,2,0),IF(VALUE(AL157)&gt;=10,3,0)))</f>
        <v>8</v>
      </c>
      <c r="AJ157" s="8" t="s">
        <v>43</v>
      </c>
      <c r="AK157" s="8" t="s">
        <v>39</v>
      </c>
      <c r="AL157" s="8" t="s">
        <v>39</v>
      </c>
      <c r="AM157" s="9" t="s">
        <v>168</v>
      </c>
      <c r="AN157" s="45">
        <f>IF(VALUE(AM157)&gt;=10,2,SUM(IF(VALUE(AO157)&gt;=10,1,0),IF(VALUE(AP157)&gt;=10,1,0)))</f>
        <v>2</v>
      </c>
      <c r="AO157" s="8" t="s">
        <v>76</v>
      </c>
      <c r="AP157" s="8" t="s">
        <v>39</v>
      </c>
      <c r="AQ157" s="10">
        <f>((Y157*18)+(AE157*2)+(AH157*8)+(AM157*2))/30</f>
        <v>11.505333333333333</v>
      </c>
      <c r="AR157" s="46">
        <f>IF(AQ157&gt;=10,30,Z157+AF157+AI157+AN157)</f>
        <v>30</v>
      </c>
      <c r="AS157" s="11">
        <f>(AQ157+W157)/2</f>
        <v>10.545333333333332</v>
      </c>
      <c r="AT157" s="47">
        <f>IF(AS157&gt;=9.99,60,AR157+X157)</f>
        <v>60</v>
      </c>
      <c r="AU157" s="43" t="str">
        <f>IF(AS157&gt;=9.99,"Admis","Ajourné")</f>
        <v>Admis</v>
      </c>
      <c r="AV157" s="18"/>
      <c r="AW157" s="18"/>
      <c r="AX157" s="18"/>
    </row>
    <row r="158" spans="1:50" ht="15">
      <c r="A158" s="8">
        <v>150</v>
      </c>
      <c r="B158" s="8" t="s">
        <v>891</v>
      </c>
      <c r="C158" s="8" t="s">
        <v>892</v>
      </c>
      <c r="D158" s="8" t="s">
        <v>596</v>
      </c>
      <c r="E158" s="9" t="s">
        <v>36</v>
      </c>
      <c r="F158" s="45">
        <f>IF(VALUE(E158)&gt;=10,18,SUM(IF(VALUE(G158)&gt;=10,4,0),IF(VALUE(H158)&gt;=10,4,0),IF(VALUE(I158)&gt;=10,5,0),IF(VALUE(J158)&gt;=10,5,0)))</f>
        <v>9</v>
      </c>
      <c r="G158" s="8" t="s">
        <v>45</v>
      </c>
      <c r="H158" s="8" t="s">
        <v>214</v>
      </c>
      <c r="I158" s="8" t="s">
        <v>98</v>
      </c>
      <c r="J158" s="8" t="s">
        <v>47</v>
      </c>
      <c r="K158" s="9" t="s">
        <v>76</v>
      </c>
      <c r="L158" s="45">
        <f>IF(VALUE(K158)&gt;=10,2,0)</f>
        <v>2</v>
      </c>
      <c r="M158" s="8" t="s">
        <v>76</v>
      </c>
      <c r="N158" s="9" t="s">
        <v>893</v>
      </c>
      <c r="O158" s="45">
        <f>IF(VALUE(N158)&gt;=10,8,SUM(IF(VALUE(P158)&gt;=10,3,0),IF(VALUE(Q158)&gt;=10,2,0),IF(VALUE(R158)&gt;=10,3,0)))</f>
        <v>3</v>
      </c>
      <c r="P158" s="8" t="s">
        <v>39</v>
      </c>
      <c r="Q158" s="8" t="s">
        <v>894</v>
      </c>
      <c r="R158" s="8" t="s">
        <v>98</v>
      </c>
      <c r="S158" s="9" t="s">
        <v>123</v>
      </c>
      <c r="T158" s="45">
        <f>IF(VALUE(S158)&gt;=10,2,SUM(IF(VALUE(U158)&gt;=10,1,0),IF(VALUE(V158)&gt;=10,1,0)))</f>
        <v>0</v>
      </c>
      <c r="U158" s="8" t="s">
        <v>86</v>
      </c>
      <c r="V158" s="8" t="s">
        <v>97</v>
      </c>
      <c r="W158" s="10">
        <f>((E158*18)+(K158*2)+(N158*8)+(S158*2))/30</f>
        <v>9.269333333333332</v>
      </c>
      <c r="X158" s="46">
        <f>IF(W158&gt;=10,30,F158+L158+O158+T158)</f>
        <v>14</v>
      </c>
      <c r="Y158" s="9" t="s">
        <v>84</v>
      </c>
      <c r="Z158" s="45">
        <f>IF(VALUE(Y158)&gt;=10,18,SUM(IF(VALUE(AA158)&gt;=10,4,0),IF(VALUE(AB158)&gt;=10,4,0),IF(VALUE(AC158)&gt;=10,5,0),IF(VALUE(AD158)&gt;=10,5,0)))</f>
        <v>5</v>
      </c>
      <c r="AA158" s="8" t="s">
        <v>834</v>
      </c>
      <c r="AB158" s="8" t="s">
        <v>86</v>
      </c>
      <c r="AC158" s="8" t="s">
        <v>153</v>
      </c>
      <c r="AD158" s="8" t="s">
        <v>71</v>
      </c>
      <c r="AE158" s="9" t="s">
        <v>64</v>
      </c>
      <c r="AF158" s="45">
        <f>IF(VALUE(AE158)&gt;=10,2,0)</f>
        <v>2</v>
      </c>
      <c r="AG158" s="8" t="s">
        <v>64</v>
      </c>
      <c r="AH158" s="9" t="s">
        <v>177</v>
      </c>
      <c r="AI158" s="45">
        <f>IF(VALUE(AH158)&gt;=10,8,SUM(IF(VALUE(AJ158)&gt;=10,3,0),IF(VALUE(AK158)&gt;=10,2,0),IF(VALUE(AL158)&gt;=10,3,0)))</f>
        <v>2</v>
      </c>
      <c r="AJ158" s="8" t="s">
        <v>98</v>
      </c>
      <c r="AK158" s="8" t="s">
        <v>56</v>
      </c>
      <c r="AL158" s="8" t="s">
        <v>97</v>
      </c>
      <c r="AM158" s="9" t="s">
        <v>177</v>
      </c>
      <c r="AN158" s="45">
        <f>IF(VALUE(AM158)&gt;=10,2,SUM(IF(VALUE(AO158)&gt;=10,1,0),IF(VALUE(AP158)&gt;=10,1,0)))</f>
        <v>1</v>
      </c>
      <c r="AO158" s="8" t="s">
        <v>168</v>
      </c>
      <c r="AP158" s="8" t="s">
        <v>153</v>
      </c>
      <c r="AQ158" s="10">
        <f>((Y158*18)+(AE158*2)+(AH158*8)+(AM158*2))/30</f>
        <v>8.706666666666667</v>
      </c>
      <c r="AR158" s="46">
        <f>IF(AQ158&gt;=10,30,Z158+AF158+AI158+AN158)</f>
        <v>10</v>
      </c>
      <c r="AS158" s="11">
        <f>(AQ158+W158)/2</f>
        <v>8.988</v>
      </c>
      <c r="AT158" s="47">
        <f>IF(AS158&gt;=9.99,60,AR158+X158)</f>
        <v>24</v>
      </c>
      <c r="AU158" s="43" t="str">
        <f>IF(AS158&gt;=9.99,"Admis","Ajourné")</f>
        <v>Ajourné</v>
      </c>
      <c r="AV158" s="18"/>
      <c r="AW158" s="18"/>
      <c r="AX158" s="18"/>
    </row>
    <row r="159" spans="1:50" ht="15">
      <c r="A159" s="8">
        <v>151</v>
      </c>
      <c r="B159" s="8" t="s">
        <v>895</v>
      </c>
      <c r="C159" s="8" t="s">
        <v>896</v>
      </c>
      <c r="D159" s="8" t="s">
        <v>897</v>
      </c>
      <c r="E159" s="9" t="s">
        <v>898</v>
      </c>
      <c r="F159" s="45">
        <f>IF(VALUE(E159)&gt;=10,18,SUM(IF(VALUE(G159)&gt;=10,4,0),IF(VALUE(H159)&gt;=10,4,0),IF(VALUE(I159)&gt;=10,5,0),IF(VALUE(J159)&gt;=10,5,0)))</f>
        <v>18</v>
      </c>
      <c r="G159" s="8" t="s">
        <v>899</v>
      </c>
      <c r="H159" s="8" t="s">
        <v>38</v>
      </c>
      <c r="I159" s="8" t="s">
        <v>39</v>
      </c>
      <c r="J159" s="8" t="s">
        <v>63</v>
      </c>
      <c r="K159" s="9" t="s">
        <v>56</v>
      </c>
      <c r="L159" s="45">
        <f>IF(VALUE(K159)&gt;=10,2,0)</f>
        <v>2</v>
      </c>
      <c r="M159" s="8" t="s">
        <v>56</v>
      </c>
      <c r="N159" s="9" t="s">
        <v>59</v>
      </c>
      <c r="O159" s="45">
        <f>IF(VALUE(N159)&gt;=10,8,SUM(IF(VALUE(P159)&gt;=10,3,0),IF(VALUE(Q159)&gt;=10,2,0),IF(VALUE(R159)&gt;=10,3,0)))</f>
        <v>8</v>
      </c>
      <c r="P159" s="8" t="s">
        <v>56</v>
      </c>
      <c r="Q159" s="8" t="s">
        <v>59</v>
      </c>
      <c r="R159" s="8" t="s">
        <v>38</v>
      </c>
      <c r="S159" s="9" t="s">
        <v>154</v>
      </c>
      <c r="T159" s="45">
        <f>IF(VALUE(S159)&gt;=10,2,SUM(IF(VALUE(U159)&gt;=10,1,0),IF(VALUE(V159)&gt;=10,1,0)))</f>
        <v>2</v>
      </c>
      <c r="U159" s="8" t="s">
        <v>43</v>
      </c>
      <c r="V159" s="8" t="s">
        <v>76</v>
      </c>
      <c r="W159" s="10">
        <f>((E159*18)+(K159*2)+(N159*8)+(S159*2))/30</f>
        <v>11.386666666666667</v>
      </c>
      <c r="X159" s="46">
        <f>IF(W159&gt;=10,30,F159+L159+O159+T159)</f>
        <v>30</v>
      </c>
      <c r="Y159" s="9" t="s">
        <v>399</v>
      </c>
      <c r="Z159" s="45">
        <f>IF(VALUE(Y159)&gt;=10,18,SUM(IF(VALUE(AA159)&gt;=10,4,0),IF(VALUE(AB159)&gt;=10,4,0),IF(VALUE(AC159)&gt;=10,5,0),IF(VALUE(AD159)&gt;=10,5,0)))</f>
        <v>5</v>
      </c>
      <c r="AA159" s="8" t="s">
        <v>900</v>
      </c>
      <c r="AB159" s="8" t="s">
        <v>81</v>
      </c>
      <c r="AC159" s="8" t="s">
        <v>43</v>
      </c>
      <c r="AD159" s="8" t="s">
        <v>251</v>
      </c>
      <c r="AE159" s="9" t="s">
        <v>82</v>
      </c>
      <c r="AF159" s="45">
        <f>IF(VALUE(AE159)&gt;=10,2,0)</f>
        <v>2</v>
      </c>
      <c r="AG159" s="8" t="s">
        <v>82</v>
      </c>
      <c r="AH159" s="9" t="s">
        <v>265</v>
      </c>
      <c r="AI159" s="45">
        <f>IF(VALUE(AH159)&gt;=10,8,SUM(IF(VALUE(AJ159)&gt;=10,3,0),IF(VALUE(AK159)&gt;=10,2,0),IF(VALUE(AL159)&gt;=10,3,0)))</f>
        <v>8</v>
      </c>
      <c r="AJ159" s="8" t="s">
        <v>76</v>
      </c>
      <c r="AK159" s="8" t="s">
        <v>43</v>
      </c>
      <c r="AL159" s="8" t="s">
        <v>39</v>
      </c>
      <c r="AM159" s="9" t="s">
        <v>51</v>
      </c>
      <c r="AN159" s="45">
        <f>IF(VALUE(AM159)&gt;=10,2,SUM(IF(VALUE(AO159)&gt;=10,1,0),IF(VALUE(AP159)&gt;=10,1,0)))</f>
        <v>2</v>
      </c>
      <c r="AO159" s="8" t="s">
        <v>44</v>
      </c>
      <c r="AP159" s="8" t="s">
        <v>43</v>
      </c>
      <c r="AQ159" s="10">
        <f>((Y159*18)+(AE159*2)+(AH159*8)+(AM159*2))/30</f>
        <v>9.923333333333334</v>
      </c>
      <c r="AR159" s="46">
        <f>IF(AQ159&gt;=10,30,Z159+AF159+AI159+AN159)</f>
        <v>17</v>
      </c>
      <c r="AS159" s="11">
        <f>(AQ159+W159)/2</f>
        <v>10.655000000000001</v>
      </c>
      <c r="AT159" s="47">
        <f>IF(AS159&gt;=9.99,60,AR159+X159)</f>
        <v>60</v>
      </c>
      <c r="AU159" s="43" t="str">
        <f>IF(AS159&gt;=9.99,"Admis","Ajourné")</f>
        <v>Admis</v>
      </c>
      <c r="AV159" s="18"/>
      <c r="AW159" s="18"/>
      <c r="AX159" s="18"/>
    </row>
    <row r="160" spans="1:50" ht="15">
      <c r="A160" s="8">
        <v>152</v>
      </c>
      <c r="B160" s="8" t="s">
        <v>902</v>
      </c>
      <c r="C160" s="8" t="s">
        <v>903</v>
      </c>
      <c r="D160" s="8" t="s">
        <v>69</v>
      </c>
      <c r="E160" s="9" t="s">
        <v>887</v>
      </c>
      <c r="F160" s="45">
        <f>IF(VALUE(E160)&gt;=10,18,SUM(IF(VALUE(G160)&gt;=10,4,0),IF(VALUE(H160)&gt;=10,4,0),IF(VALUE(I160)&gt;=10,5,0),IF(VALUE(J160)&gt;=10,5,0)))</f>
        <v>5</v>
      </c>
      <c r="G160" s="8" t="s">
        <v>45</v>
      </c>
      <c r="H160" s="8" t="s">
        <v>86</v>
      </c>
      <c r="I160" s="8" t="s">
        <v>60</v>
      </c>
      <c r="J160" s="8" t="s">
        <v>95</v>
      </c>
      <c r="K160" s="9" t="s">
        <v>64</v>
      </c>
      <c r="L160" s="45">
        <f>IF(VALUE(K160)&gt;=10,2,0)</f>
        <v>2</v>
      </c>
      <c r="M160" s="8" t="s">
        <v>64</v>
      </c>
      <c r="N160" s="9" t="s">
        <v>391</v>
      </c>
      <c r="O160" s="45">
        <f>IF(VALUE(N160)&gt;=10,8,SUM(IF(VALUE(P160)&gt;=10,3,0),IF(VALUE(Q160)&gt;=10,2,0),IF(VALUE(R160)&gt;=10,3,0)))</f>
        <v>8</v>
      </c>
      <c r="P160" s="8" t="s">
        <v>43</v>
      </c>
      <c r="Q160" s="8" t="s">
        <v>89</v>
      </c>
      <c r="R160" s="8" t="s">
        <v>50</v>
      </c>
      <c r="S160" s="9" t="s">
        <v>45</v>
      </c>
      <c r="T160" s="45">
        <f>IF(VALUE(S160)&gt;=10,2,SUM(IF(VALUE(U160)&gt;=10,1,0),IF(VALUE(V160)&gt;=10,1,0)))</f>
        <v>0</v>
      </c>
      <c r="U160" s="8" t="s">
        <v>50</v>
      </c>
      <c r="V160" s="8" t="s">
        <v>97</v>
      </c>
      <c r="W160" s="10">
        <f>((E160*18)+(K160*2)+(N160*8)+(S160*2))/30</f>
        <v>9.937333333333333</v>
      </c>
      <c r="X160" s="46">
        <f>IF(W160&gt;=10,30,F160+L160+O160+T160)</f>
        <v>15</v>
      </c>
      <c r="Y160" s="9" t="s">
        <v>278</v>
      </c>
      <c r="Z160" s="45">
        <f>IF(VALUE(Y160)&gt;=10,18,SUM(IF(VALUE(AA160)&gt;=10,4,0),IF(VALUE(AB160)&gt;=10,4,0),IF(VALUE(AC160)&gt;=10,5,0),IF(VALUE(AD160)&gt;=10,5,0)))</f>
        <v>18</v>
      </c>
      <c r="AA160" s="8" t="s">
        <v>161</v>
      </c>
      <c r="AB160" s="8" t="s">
        <v>59</v>
      </c>
      <c r="AC160" s="8" t="s">
        <v>59</v>
      </c>
      <c r="AD160" s="8" t="s">
        <v>82</v>
      </c>
      <c r="AE160" s="9" t="s">
        <v>83</v>
      </c>
      <c r="AF160" s="45">
        <f>IF(VALUE(AE160)&gt;=10,2,0)</f>
        <v>2</v>
      </c>
      <c r="AG160" s="8" t="s">
        <v>83</v>
      </c>
      <c r="AH160" s="9" t="s">
        <v>72</v>
      </c>
      <c r="AI160" s="45">
        <f>IF(VALUE(AH160)&gt;=10,8,SUM(IF(VALUE(AJ160)&gt;=10,3,0),IF(VALUE(AK160)&gt;=10,2,0),IF(VALUE(AL160)&gt;=10,3,0)))</f>
        <v>8</v>
      </c>
      <c r="AJ160" s="8" t="s">
        <v>39</v>
      </c>
      <c r="AK160" s="8" t="s">
        <v>40</v>
      </c>
      <c r="AL160" s="8" t="s">
        <v>39</v>
      </c>
      <c r="AM160" s="9" t="s">
        <v>167</v>
      </c>
      <c r="AN160" s="45">
        <f>IF(VALUE(AM160)&gt;=10,2,SUM(IF(VALUE(AO160)&gt;=10,1,0),IF(VALUE(AP160)&gt;=10,1,0)))</f>
        <v>1</v>
      </c>
      <c r="AO160" s="8" t="s">
        <v>97</v>
      </c>
      <c r="AP160" s="8" t="s">
        <v>38</v>
      </c>
      <c r="AQ160" s="10">
        <f>((Y160*18)+(AE160*2)+(AH160*8)+(AM160*2))/30</f>
        <v>10.948</v>
      </c>
      <c r="AR160" s="46">
        <f>IF(AQ160&gt;=10,30,Z160+AF160+AI160+AN160)</f>
        <v>30</v>
      </c>
      <c r="AS160" s="11">
        <f>(AQ160+W160)/2</f>
        <v>10.442666666666668</v>
      </c>
      <c r="AT160" s="47">
        <f>IF(AS160&gt;=9.99,60,AR160+X160)</f>
        <v>60</v>
      </c>
      <c r="AU160" s="43" t="str">
        <f>IF(AS160&gt;=9.99,"Admis","Ajourné")</f>
        <v>Admis</v>
      </c>
      <c r="AV160" s="18"/>
      <c r="AW160" s="18"/>
      <c r="AX160" s="18"/>
    </row>
    <row r="161" spans="1:50" ht="15">
      <c r="A161" s="8">
        <v>153</v>
      </c>
      <c r="B161" s="8" t="s">
        <v>904</v>
      </c>
      <c r="C161" s="8" t="s">
        <v>905</v>
      </c>
      <c r="D161" s="8" t="s">
        <v>652</v>
      </c>
      <c r="E161" s="9" t="s">
        <v>906</v>
      </c>
      <c r="F161" s="45">
        <f>IF(VALUE(E161)&gt;=10,18,SUM(IF(VALUE(G161)&gt;=10,4,0),IF(VALUE(H161)&gt;=10,4,0),IF(VALUE(I161)&gt;=10,5,0),IF(VALUE(J161)&gt;=10,5,0)))</f>
        <v>5</v>
      </c>
      <c r="G161" s="8" t="s">
        <v>144</v>
      </c>
      <c r="H161" s="8" t="s">
        <v>907</v>
      </c>
      <c r="I161" s="8" t="s">
        <v>144</v>
      </c>
      <c r="J161" s="8" t="s">
        <v>42</v>
      </c>
      <c r="K161" s="9" t="s">
        <v>82</v>
      </c>
      <c r="L161" s="45">
        <f>IF(VALUE(K161)&gt;=10,2,0)</f>
        <v>2</v>
      </c>
      <c r="M161" s="8" t="s">
        <v>82</v>
      </c>
      <c r="N161" s="9" t="s">
        <v>908</v>
      </c>
      <c r="O161" s="45">
        <f>IF(VALUE(N161)&gt;=10,8,SUM(IF(VALUE(P161)&gt;=10,3,0),IF(VALUE(Q161)&gt;=10,2,0),IF(VALUE(R161)&gt;=10,3,0)))</f>
        <v>2</v>
      </c>
      <c r="P161" s="8" t="s">
        <v>144</v>
      </c>
      <c r="Q161" s="8" t="s">
        <v>64</v>
      </c>
      <c r="R161" s="8" t="s">
        <v>144</v>
      </c>
      <c r="S161" s="9" t="s">
        <v>144</v>
      </c>
      <c r="T161" s="45">
        <f>IF(VALUE(S161)&gt;=10,2,SUM(IF(VALUE(U161)&gt;=10,1,0),IF(VALUE(V161)&gt;=10,1,0)))</f>
        <v>0</v>
      </c>
      <c r="U161" s="8" t="s">
        <v>144</v>
      </c>
      <c r="V161" s="8" t="s">
        <v>144</v>
      </c>
      <c r="W161" s="10">
        <f>((E161*18)+(K161*2)+(N161*8)+(S161*2))/30</f>
        <v>4.876666666666667</v>
      </c>
      <c r="X161" s="46">
        <f>IF(W161&gt;=10,30,F161+L161+O161+T161)</f>
        <v>9</v>
      </c>
      <c r="Y161" s="9" t="s">
        <v>144</v>
      </c>
      <c r="Z161" s="45">
        <f>IF(VALUE(Y161)&gt;=10,18,SUM(IF(VALUE(AA161)&gt;=10,4,0),IF(VALUE(AB161)&gt;=10,4,0),IF(VALUE(AC161)&gt;=10,5,0),IF(VALUE(AD161)&gt;=10,5,0)))</f>
        <v>0</v>
      </c>
      <c r="AA161" s="8" t="s">
        <v>144</v>
      </c>
      <c r="AB161" s="8" t="s">
        <v>144</v>
      </c>
      <c r="AC161" s="8" t="s">
        <v>144</v>
      </c>
      <c r="AD161" s="8" t="s">
        <v>144</v>
      </c>
      <c r="AE161" s="9" t="s">
        <v>144</v>
      </c>
      <c r="AF161" s="45">
        <f>IF(VALUE(AE161)&gt;=10,2,0)</f>
        <v>0</v>
      </c>
      <c r="AG161" s="8" t="s">
        <v>144</v>
      </c>
      <c r="AH161" s="9" t="s">
        <v>908</v>
      </c>
      <c r="AI161" s="45">
        <f>IF(VALUE(AH161)&gt;=10,8,SUM(IF(VALUE(AJ161)&gt;=10,3,0),IF(VALUE(AK161)&gt;=10,2,0),IF(VALUE(AL161)&gt;=10,3,0)))</f>
        <v>2</v>
      </c>
      <c r="AJ161" s="8" t="s">
        <v>144</v>
      </c>
      <c r="AK161" s="8" t="s">
        <v>64</v>
      </c>
      <c r="AL161" s="8" t="s">
        <v>144</v>
      </c>
      <c r="AM161" s="9" t="s">
        <v>144</v>
      </c>
      <c r="AN161" s="45">
        <f>IF(VALUE(AM161)&gt;=10,2,SUM(IF(VALUE(AO161)&gt;=10,1,0),IF(VALUE(AP161)&gt;=10,1,0)))</f>
        <v>0</v>
      </c>
      <c r="AO161" s="8" t="s">
        <v>144</v>
      </c>
      <c r="AP161" s="8" t="s">
        <v>144</v>
      </c>
      <c r="AQ161" s="10">
        <f>((Y161*18)+(AE161*2)+(AH161*8)+(AM161*2))/30</f>
        <v>0.9013333333333333</v>
      </c>
      <c r="AR161" s="46">
        <f>IF(AQ161&gt;=10,30,Z161+AF161+AI161+AN161)</f>
        <v>2</v>
      </c>
      <c r="AS161" s="11">
        <f>(AQ161+W161)/2</f>
        <v>2.8890000000000002</v>
      </c>
      <c r="AT161" s="47">
        <f>IF(AS161&gt;=9.99,60,AR161+X161)</f>
        <v>11</v>
      </c>
      <c r="AU161" s="43" t="str">
        <f>IF(AS161&gt;=9.99,"Admis","Ajourné")</f>
        <v>Ajourné</v>
      </c>
      <c r="AV161" s="18"/>
      <c r="AW161" s="18"/>
      <c r="AX161" s="18"/>
    </row>
    <row r="162" spans="1:50" ht="15">
      <c r="A162" s="8">
        <v>154</v>
      </c>
      <c r="B162" s="8" t="s">
        <v>913</v>
      </c>
      <c r="C162" s="8" t="s">
        <v>914</v>
      </c>
      <c r="D162" s="8" t="s">
        <v>742</v>
      </c>
      <c r="E162" s="9" t="s">
        <v>714</v>
      </c>
      <c r="F162" s="45">
        <f>IF(VALUE(E162)&gt;=10,18,SUM(IF(VALUE(G162)&gt;=10,4,0),IF(VALUE(H162)&gt;=10,4,0),IF(VALUE(I162)&gt;=10,5,0),IF(VALUE(J162)&gt;=10,5,0)))</f>
        <v>18</v>
      </c>
      <c r="G162" s="8" t="s">
        <v>95</v>
      </c>
      <c r="H162" s="8" t="s">
        <v>71</v>
      </c>
      <c r="I162" s="8" t="s">
        <v>42</v>
      </c>
      <c r="J162" s="8" t="s">
        <v>37</v>
      </c>
      <c r="K162" s="9" t="s">
        <v>43</v>
      </c>
      <c r="L162" s="45">
        <f>IF(VALUE(K162)&gt;=10,2,0)</f>
        <v>2</v>
      </c>
      <c r="M162" s="8" t="s">
        <v>43</v>
      </c>
      <c r="N162" s="9" t="s">
        <v>134</v>
      </c>
      <c r="O162" s="45">
        <f>IF(VALUE(N162)&gt;=10,8,SUM(IF(VALUE(P162)&gt;=10,3,0),IF(VALUE(Q162)&gt;=10,2,0),IF(VALUE(R162)&gt;=10,3,0)))</f>
        <v>8</v>
      </c>
      <c r="P162" s="8" t="s">
        <v>38</v>
      </c>
      <c r="Q162" s="8" t="s">
        <v>98</v>
      </c>
      <c r="R162" s="8" t="s">
        <v>56</v>
      </c>
      <c r="S162" s="9" t="s">
        <v>84</v>
      </c>
      <c r="T162" s="45">
        <f>IF(VALUE(S162)&gt;=10,2,SUM(IF(VALUE(U162)&gt;=10,1,0),IF(VALUE(V162)&gt;=10,1,0)))</f>
        <v>0</v>
      </c>
      <c r="U162" s="8" t="s">
        <v>98</v>
      </c>
      <c r="V162" s="8" t="s">
        <v>50</v>
      </c>
      <c r="W162" s="10">
        <f>((E162*18)+(K162*2)+(N162*8)+(S162*2))/30</f>
        <v>10.544</v>
      </c>
      <c r="X162" s="46">
        <f>IF(W162&gt;=10,30,F162+L162+O162+T162)</f>
        <v>30</v>
      </c>
      <c r="Y162" s="9" t="s">
        <v>550</v>
      </c>
      <c r="Z162" s="45">
        <f>IF(VALUE(Y162)&gt;=10,18,SUM(IF(VALUE(AA162)&gt;=10,4,0),IF(VALUE(AB162)&gt;=10,4,0),IF(VALUE(AC162)&gt;=10,5,0),IF(VALUE(AD162)&gt;=10,5,0)))</f>
        <v>9</v>
      </c>
      <c r="AA162" s="8" t="s">
        <v>86</v>
      </c>
      <c r="AB162" s="8" t="s">
        <v>63</v>
      </c>
      <c r="AC162" s="8" t="s">
        <v>39</v>
      </c>
      <c r="AD162" s="8" t="s">
        <v>37</v>
      </c>
      <c r="AE162" s="9" t="s">
        <v>60</v>
      </c>
      <c r="AF162" s="45">
        <f>IF(VALUE(AE162)&gt;=10,2,0)</f>
        <v>2</v>
      </c>
      <c r="AG162" s="8" t="s">
        <v>60</v>
      </c>
      <c r="AH162" s="9" t="s">
        <v>76</v>
      </c>
      <c r="AI162" s="45">
        <f>IF(VALUE(AH162)&gt;=10,8,SUM(IF(VALUE(AJ162)&gt;=10,3,0),IF(VALUE(AK162)&gt;=10,2,0),IF(VALUE(AL162)&gt;=10,3,0)))</f>
        <v>8</v>
      </c>
      <c r="AJ162" s="8" t="s">
        <v>43</v>
      </c>
      <c r="AK162" s="8" t="s">
        <v>76</v>
      </c>
      <c r="AL162" s="8" t="s">
        <v>40</v>
      </c>
      <c r="AM162" s="9" t="s">
        <v>438</v>
      </c>
      <c r="AN162" s="45">
        <f>IF(VALUE(AM162)&gt;=10,2,SUM(IF(VALUE(AO162)&gt;=10,1,0),IF(VALUE(AP162)&gt;=10,1,0)))</f>
        <v>0</v>
      </c>
      <c r="AO162" s="8" t="s">
        <v>147</v>
      </c>
      <c r="AP162" s="8" t="s">
        <v>84</v>
      </c>
      <c r="AQ162" s="10">
        <f>((Y162*18)+(AE162*2)+(AH162*8)+(AM162*2))/30</f>
        <v>10.751333333333331</v>
      </c>
      <c r="AR162" s="46">
        <f>IF(AQ162&gt;=10,30,Z162+AF162+AI162+AN162)</f>
        <v>30</v>
      </c>
      <c r="AS162" s="11">
        <f>(AQ162+W162)/2</f>
        <v>10.647666666666666</v>
      </c>
      <c r="AT162" s="47">
        <f>IF(AS162&gt;=9.99,60,AR162+X162)</f>
        <v>60</v>
      </c>
      <c r="AU162" s="43" t="str">
        <f>IF(AS162&gt;=9.99,"Admis","Ajourné")</f>
        <v>Admis</v>
      </c>
      <c r="AV162" s="18"/>
      <c r="AW162" s="18"/>
      <c r="AX162" s="18"/>
    </row>
    <row r="163" spans="1:50" ht="15">
      <c r="A163" s="8">
        <v>155</v>
      </c>
      <c r="B163" s="8" t="s">
        <v>915</v>
      </c>
      <c r="C163" s="8" t="s">
        <v>916</v>
      </c>
      <c r="D163" s="8" t="s">
        <v>758</v>
      </c>
      <c r="E163" s="9" t="s">
        <v>917</v>
      </c>
      <c r="F163" s="45">
        <f>IF(VALUE(E163)&gt;=10,18,SUM(IF(VALUE(G163)&gt;=10,4,0),IF(VALUE(H163)&gt;=10,4,0),IF(VALUE(I163)&gt;=10,5,0),IF(VALUE(J163)&gt;=10,5,0)))</f>
        <v>5</v>
      </c>
      <c r="G163" s="8" t="s">
        <v>918</v>
      </c>
      <c r="H163" s="8" t="s">
        <v>37</v>
      </c>
      <c r="I163" s="8" t="s">
        <v>59</v>
      </c>
      <c r="J163" s="8" t="s">
        <v>37</v>
      </c>
      <c r="K163" s="9" t="s">
        <v>40</v>
      </c>
      <c r="L163" s="45">
        <f>IF(VALUE(K163)&gt;=10,2,0)</f>
        <v>2</v>
      </c>
      <c r="M163" s="8" t="s">
        <v>40</v>
      </c>
      <c r="N163" s="9" t="s">
        <v>919</v>
      </c>
      <c r="O163" s="45">
        <f>IF(VALUE(N163)&gt;=10,8,SUM(IF(VALUE(P163)&gt;=10,3,0),IF(VALUE(Q163)&gt;=10,2,0),IF(VALUE(R163)&gt;=10,3,0)))</f>
        <v>0</v>
      </c>
      <c r="P163" s="8" t="s">
        <v>45</v>
      </c>
      <c r="Q163" s="8" t="s">
        <v>216</v>
      </c>
      <c r="R163" s="8" t="s">
        <v>53</v>
      </c>
      <c r="S163" s="9" t="s">
        <v>134</v>
      </c>
      <c r="T163" s="45">
        <f>IF(VALUE(S163)&gt;=10,2,SUM(IF(VALUE(U163)&gt;=10,1,0),IF(VALUE(V163)&gt;=10,1,0)))</f>
        <v>2</v>
      </c>
      <c r="U163" s="8" t="s">
        <v>38</v>
      </c>
      <c r="V163" s="8" t="s">
        <v>39</v>
      </c>
      <c r="W163" s="10">
        <f>((E163*18)+(K163*2)+(N163*8)+(S163*2))/30</f>
        <v>8.410666666666666</v>
      </c>
      <c r="X163" s="46">
        <f>IF(W163&gt;=10,30,F163+L163+O163+T163)</f>
        <v>9</v>
      </c>
      <c r="Y163" s="9" t="s">
        <v>266</v>
      </c>
      <c r="Z163" s="45">
        <f>IF(VALUE(Y163)&gt;=10,18,SUM(IF(VALUE(AA163)&gt;=10,4,0),IF(VALUE(AB163)&gt;=10,4,0),IF(VALUE(AC163)&gt;=10,5,0),IF(VALUE(AD163)&gt;=10,5,0)))</f>
        <v>18</v>
      </c>
      <c r="AA163" s="8" t="s">
        <v>244</v>
      </c>
      <c r="AB163" s="8" t="s">
        <v>121</v>
      </c>
      <c r="AC163" s="8" t="s">
        <v>43</v>
      </c>
      <c r="AD163" s="8" t="s">
        <v>43</v>
      </c>
      <c r="AE163" s="9" t="s">
        <v>42</v>
      </c>
      <c r="AF163" s="45">
        <f>IF(VALUE(AE163)&gt;=10,2,0)</f>
        <v>2</v>
      </c>
      <c r="AG163" s="8" t="s">
        <v>42</v>
      </c>
      <c r="AH163" s="9" t="s">
        <v>87</v>
      </c>
      <c r="AI163" s="45">
        <f>IF(VALUE(AH163)&gt;=10,8,SUM(IF(VALUE(AJ163)&gt;=10,3,0),IF(VALUE(AK163)&gt;=10,2,0),IF(VALUE(AL163)&gt;=10,3,0)))</f>
        <v>8</v>
      </c>
      <c r="AJ163" s="8" t="s">
        <v>84</v>
      </c>
      <c r="AK163" s="8" t="s">
        <v>40</v>
      </c>
      <c r="AL163" s="8" t="s">
        <v>76</v>
      </c>
      <c r="AM163" s="9" t="s">
        <v>38</v>
      </c>
      <c r="AN163" s="45">
        <f>IF(VALUE(AM163)&gt;=10,2,SUM(IF(VALUE(AO163)&gt;=10,1,0),IF(VALUE(AP163)&gt;=10,1,0)))</f>
        <v>2</v>
      </c>
      <c r="AO163" s="8" t="s">
        <v>39</v>
      </c>
      <c r="AP163" s="8" t="s">
        <v>59</v>
      </c>
      <c r="AQ163" s="10">
        <f>((Y163*18)+(AE163*2)+(AH163*8)+(AM163*2))/30</f>
        <v>10.912</v>
      </c>
      <c r="AR163" s="46">
        <f>IF(AQ163&gt;=10,30,Z163+AF163+AI163+AN163)</f>
        <v>30</v>
      </c>
      <c r="AS163" s="11">
        <f>(AQ163+W163)/2</f>
        <v>9.661333333333333</v>
      </c>
      <c r="AT163" s="47">
        <f>IF(AS163&gt;=9.99,60,AR163+X163)</f>
        <v>39</v>
      </c>
      <c r="AU163" s="43" t="str">
        <f>IF(AS163&gt;=9.99,"Admis","Ajourné")</f>
        <v>Ajourné</v>
      </c>
      <c r="AV163" s="18"/>
      <c r="AW163" s="18"/>
      <c r="AX163" s="18"/>
    </row>
    <row r="164" spans="1:50" ht="15">
      <c r="A164" s="8">
        <v>156</v>
      </c>
      <c r="B164" s="8" t="s">
        <v>920</v>
      </c>
      <c r="C164" s="8" t="s">
        <v>921</v>
      </c>
      <c r="D164" s="8" t="s">
        <v>343</v>
      </c>
      <c r="E164" s="9" t="s">
        <v>922</v>
      </c>
      <c r="F164" s="45">
        <f>IF(VALUE(E164)&gt;=10,18,SUM(IF(VALUE(G164)&gt;=10,4,0),IF(VALUE(H164)&gt;=10,4,0),IF(VALUE(I164)&gt;=10,5,0),IF(VALUE(J164)&gt;=10,5,0)))</f>
        <v>0</v>
      </c>
      <c r="G164" s="8" t="s">
        <v>144</v>
      </c>
      <c r="H164" s="8" t="s">
        <v>144</v>
      </c>
      <c r="I164" s="8" t="s">
        <v>144</v>
      </c>
      <c r="J164" s="8" t="s">
        <v>454</v>
      </c>
      <c r="K164" s="9" t="s">
        <v>97</v>
      </c>
      <c r="L164" s="45">
        <f>IF(VALUE(K164)&gt;=10,2,0)</f>
        <v>0</v>
      </c>
      <c r="M164" s="8" t="s">
        <v>97</v>
      </c>
      <c r="N164" s="9" t="s">
        <v>923</v>
      </c>
      <c r="O164" s="45">
        <f>IF(VALUE(N164)&gt;=10,8,SUM(IF(VALUE(P164)&gt;=10,3,0),IF(VALUE(Q164)&gt;=10,2,0),IF(VALUE(R164)&gt;=10,3,0)))</f>
        <v>5</v>
      </c>
      <c r="P164" s="8" t="s">
        <v>38</v>
      </c>
      <c r="Q164" s="8" t="s">
        <v>39</v>
      </c>
      <c r="R164" s="8" t="s">
        <v>144</v>
      </c>
      <c r="S164" s="9" t="s">
        <v>104</v>
      </c>
      <c r="T164" s="45">
        <f>IF(VALUE(S164)&gt;=10,2,SUM(IF(VALUE(U164)&gt;=10,1,0),IF(VALUE(V164)&gt;=10,1,0)))</f>
        <v>2</v>
      </c>
      <c r="U164" s="8" t="s">
        <v>62</v>
      </c>
      <c r="V164" s="8" t="s">
        <v>50</v>
      </c>
      <c r="W164" s="10">
        <f>((E164*18)+(K164*2)+(N164*8)+(S164*2))/30</f>
        <v>3.452666666666667</v>
      </c>
      <c r="X164" s="46">
        <f>IF(W164&gt;=10,30,F164+L164+O164+T164)</f>
        <v>7</v>
      </c>
      <c r="Y164" s="9" t="s">
        <v>144</v>
      </c>
      <c r="Z164" s="45">
        <f>IF(VALUE(Y164)&gt;=10,18,SUM(IF(VALUE(AA164)&gt;=10,4,0),IF(VALUE(AB164)&gt;=10,4,0),IF(VALUE(AC164)&gt;=10,5,0),IF(VALUE(AD164)&gt;=10,5,0)))</f>
        <v>0</v>
      </c>
      <c r="AA164" s="8" t="s">
        <v>144</v>
      </c>
      <c r="AB164" s="8" t="s">
        <v>144</v>
      </c>
      <c r="AC164" s="8" t="s">
        <v>144</v>
      </c>
      <c r="AD164" s="8" t="s">
        <v>144</v>
      </c>
      <c r="AE164" s="9" t="s">
        <v>59</v>
      </c>
      <c r="AF164" s="45">
        <f>IF(VALUE(AE164)&gt;=10,2,0)</f>
        <v>2</v>
      </c>
      <c r="AG164" s="8" t="s">
        <v>59</v>
      </c>
      <c r="AH164" s="9" t="s">
        <v>630</v>
      </c>
      <c r="AI164" s="45">
        <f>IF(VALUE(AH164)&gt;=10,8,SUM(IF(VALUE(AJ164)&gt;=10,3,0),IF(VALUE(AK164)&gt;=10,2,0),IF(VALUE(AL164)&gt;=10,3,0)))</f>
        <v>2</v>
      </c>
      <c r="AJ164" s="8" t="s">
        <v>144</v>
      </c>
      <c r="AK164" s="8" t="s">
        <v>38</v>
      </c>
      <c r="AL164" s="8" t="s">
        <v>144</v>
      </c>
      <c r="AM164" s="9" t="s">
        <v>44</v>
      </c>
      <c r="AN164" s="45">
        <f>IF(VALUE(AM164)&gt;=10,2,SUM(IF(VALUE(AO164)&gt;=10,1,0),IF(VALUE(AP164)&gt;=10,1,0)))</f>
        <v>1</v>
      </c>
      <c r="AO164" s="8" t="s">
        <v>62</v>
      </c>
      <c r="AP164" s="8" t="s">
        <v>153</v>
      </c>
      <c r="AQ164" s="10">
        <f>((Y164*18)+(AE164*2)+(AH164*8)+(AM164*2))/30</f>
        <v>2.082</v>
      </c>
      <c r="AR164" s="46">
        <f>IF(AQ164&gt;=10,30,Z164+AF164+AI164+AN164)</f>
        <v>5</v>
      </c>
      <c r="AS164" s="11">
        <f>(AQ164+W164)/2</f>
        <v>2.767333333333333</v>
      </c>
      <c r="AT164" s="47">
        <f>IF(AS164&gt;=9.99,60,AR164+X164)</f>
        <v>12</v>
      </c>
      <c r="AU164" s="43" t="str">
        <f>IF(AS164&gt;=9.99,"Admis","Ajourné")</f>
        <v>Ajourné</v>
      </c>
      <c r="AV164" s="18"/>
      <c r="AW164" s="18"/>
      <c r="AX164" s="18"/>
    </row>
    <row r="165" spans="1:50" ht="15">
      <c r="A165" s="8">
        <v>157</v>
      </c>
      <c r="B165" s="8" t="s">
        <v>924</v>
      </c>
      <c r="C165" s="8" t="s">
        <v>925</v>
      </c>
      <c r="D165" s="8" t="s">
        <v>926</v>
      </c>
      <c r="E165" s="9" t="s">
        <v>900</v>
      </c>
      <c r="F165" s="45">
        <f>IF(VALUE(E165)&gt;=10,18,SUM(IF(VALUE(G165)&gt;=10,4,0),IF(VALUE(H165)&gt;=10,4,0),IF(VALUE(I165)&gt;=10,5,0),IF(VALUE(J165)&gt;=10,5,0)))</f>
        <v>4</v>
      </c>
      <c r="G165" s="8" t="s">
        <v>314</v>
      </c>
      <c r="H165" s="8" t="s">
        <v>38</v>
      </c>
      <c r="I165" s="8" t="s">
        <v>153</v>
      </c>
      <c r="J165" s="8" t="s">
        <v>81</v>
      </c>
      <c r="K165" s="9" t="s">
        <v>83</v>
      </c>
      <c r="L165" s="45">
        <f>IF(VALUE(K165)&gt;=10,2,0)</f>
        <v>2</v>
      </c>
      <c r="M165" s="8" t="s">
        <v>83</v>
      </c>
      <c r="N165" s="9" t="s">
        <v>45</v>
      </c>
      <c r="O165" s="45">
        <f>IF(VALUE(N165)&gt;=10,8,SUM(IF(VALUE(P165)&gt;=10,3,0),IF(VALUE(Q165)&gt;=10,2,0),IF(VALUE(R165)&gt;=10,3,0)))</f>
        <v>3</v>
      </c>
      <c r="P165" s="8" t="s">
        <v>39</v>
      </c>
      <c r="Q165" s="8" t="s">
        <v>97</v>
      </c>
      <c r="R165" s="8" t="s">
        <v>97</v>
      </c>
      <c r="S165" s="9" t="s">
        <v>123</v>
      </c>
      <c r="T165" s="45">
        <f>IF(VALUE(S165)&gt;=10,2,SUM(IF(VALUE(U165)&gt;=10,1,0),IF(VALUE(V165)&gt;=10,1,0)))</f>
        <v>1</v>
      </c>
      <c r="U165" s="8" t="s">
        <v>153</v>
      </c>
      <c r="V165" s="8" t="s">
        <v>38</v>
      </c>
      <c r="W165" s="10">
        <f>((E165*18)+(K165*2)+(N165*8)+(S165*2))/30</f>
        <v>8.002</v>
      </c>
      <c r="X165" s="46">
        <f>IF(W165&gt;=10,30,F165+L165+O165+T165)</f>
        <v>10</v>
      </c>
      <c r="Y165" s="9" t="s">
        <v>927</v>
      </c>
      <c r="Z165" s="45">
        <f>IF(VALUE(Y165)&gt;=10,18,SUM(IF(VALUE(AA165)&gt;=10,4,0),IF(VALUE(AB165)&gt;=10,4,0),IF(VALUE(AC165)&gt;=10,5,0),IF(VALUE(AD165)&gt;=10,5,0)))</f>
        <v>0</v>
      </c>
      <c r="AA165" s="8" t="s">
        <v>928</v>
      </c>
      <c r="AB165" s="8" t="s">
        <v>81</v>
      </c>
      <c r="AC165" s="8" t="s">
        <v>97</v>
      </c>
      <c r="AD165" s="8" t="s">
        <v>121</v>
      </c>
      <c r="AE165" s="9" t="s">
        <v>43</v>
      </c>
      <c r="AF165" s="45">
        <f>IF(VALUE(AE165)&gt;=10,2,0)</f>
        <v>2</v>
      </c>
      <c r="AG165" s="8" t="s">
        <v>43</v>
      </c>
      <c r="AH165" s="9" t="s">
        <v>399</v>
      </c>
      <c r="AI165" s="45">
        <f>IF(VALUE(AH165)&gt;=10,8,SUM(IF(VALUE(AJ165)&gt;=10,3,0),IF(VALUE(AK165)&gt;=10,2,0),IF(VALUE(AL165)&gt;=10,3,0)))</f>
        <v>2</v>
      </c>
      <c r="AJ165" s="8" t="s">
        <v>161</v>
      </c>
      <c r="AK165" s="8" t="s">
        <v>40</v>
      </c>
      <c r="AL165" s="8" t="s">
        <v>98</v>
      </c>
      <c r="AM165" s="9" t="s">
        <v>694</v>
      </c>
      <c r="AN165" s="45">
        <f>IF(VALUE(AM165)&gt;=10,2,SUM(IF(VALUE(AO165)&gt;=10,1,0),IF(VALUE(AP165)&gt;=10,1,0)))</f>
        <v>0</v>
      </c>
      <c r="AO165" s="8" t="s">
        <v>45</v>
      </c>
      <c r="AP165" s="8" t="s">
        <v>241</v>
      </c>
      <c r="AQ165" s="10">
        <f>((Y165*18)+(AE165*2)+(AH165*8)+(AM165*2))/30</f>
        <v>7.811333333333333</v>
      </c>
      <c r="AR165" s="46">
        <f>IF(AQ165&gt;=10,30,Z165+AF165+AI165+AN165)</f>
        <v>4</v>
      </c>
      <c r="AS165" s="11">
        <f>(AQ165+W165)/2</f>
        <v>7.906666666666666</v>
      </c>
      <c r="AT165" s="47">
        <f>IF(AS165&gt;=9.99,60,AR165+X165)</f>
        <v>14</v>
      </c>
      <c r="AU165" s="43" t="str">
        <f>IF(AS165&gt;=9.99,"Admis","Ajourné")</f>
        <v>Ajourné</v>
      </c>
      <c r="AV165" s="18"/>
      <c r="AW165" s="18"/>
      <c r="AX165" s="18"/>
    </row>
    <row r="166" spans="1:50" ht="15">
      <c r="A166" s="8">
        <v>158</v>
      </c>
      <c r="B166" s="8" t="s">
        <v>929</v>
      </c>
      <c r="C166" s="8" t="s">
        <v>930</v>
      </c>
      <c r="D166" s="8" t="s">
        <v>808</v>
      </c>
      <c r="E166" s="9" t="s">
        <v>834</v>
      </c>
      <c r="F166" s="45">
        <f>IF(VALUE(E166)&gt;=10,18,SUM(IF(VALUE(G166)&gt;=10,4,0),IF(VALUE(H166)&gt;=10,4,0),IF(VALUE(I166)&gt;=10,5,0),IF(VALUE(J166)&gt;=10,5,0)))</f>
        <v>5</v>
      </c>
      <c r="G166" s="8" t="s">
        <v>45</v>
      </c>
      <c r="H166" s="8" t="s">
        <v>84</v>
      </c>
      <c r="I166" s="8" t="s">
        <v>98</v>
      </c>
      <c r="J166" s="8" t="s">
        <v>200</v>
      </c>
      <c r="K166" s="9" t="s">
        <v>56</v>
      </c>
      <c r="L166" s="45">
        <f>IF(VALUE(K166)&gt;=10,2,0)</f>
        <v>2</v>
      </c>
      <c r="M166" s="8" t="s">
        <v>56</v>
      </c>
      <c r="N166" s="9" t="s">
        <v>104</v>
      </c>
      <c r="O166" s="45">
        <f>IF(VALUE(N166)&gt;=10,8,SUM(IF(VALUE(P166)&gt;=10,3,0),IF(VALUE(Q166)&gt;=10,2,0),IF(VALUE(R166)&gt;=10,3,0)))</f>
        <v>8</v>
      </c>
      <c r="P166" s="8" t="s">
        <v>43</v>
      </c>
      <c r="Q166" s="8" t="s">
        <v>82</v>
      </c>
      <c r="R166" s="8" t="s">
        <v>39</v>
      </c>
      <c r="S166" s="9" t="s">
        <v>86</v>
      </c>
      <c r="T166" s="45">
        <f>IF(VALUE(S166)&gt;=10,2,SUM(IF(VALUE(U166)&gt;=10,1,0),IF(VALUE(V166)&gt;=10,1,0)))</f>
        <v>1</v>
      </c>
      <c r="U166" s="8" t="s">
        <v>50</v>
      </c>
      <c r="V166" s="8" t="s">
        <v>39</v>
      </c>
      <c r="W166" s="10">
        <f>((E166*18)+(K166*2)+(N166*8)+(S166*2))/30</f>
        <v>10.281333333333333</v>
      </c>
      <c r="X166" s="46">
        <f>IF(W166&gt;=10,30,F166+L166+O166+T166)</f>
        <v>30</v>
      </c>
      <c r="Y166" s="9" t="s">
        <v>432</v>
      </c>
      <c r="Z166" s="45">
        <f>IF(VALUE(Y166)&gt;=10,18,SUM(IF(VALUE(AA166)&gt;=10,4,0),IF(VALUE(AB166)&gt;=10,4,0),IF(VALUE(AC166)&gt;=10,5,0),IF(VALUE(AD166)&gt;=10,5,0)))</f>
        <v>10</v>
      </c>
      <c r="AA166" s="8" t="s">
        <v>320</v>
      </c>
      <c r="AB166" s="8" t="s">
        <v>36</v>
      </c>
      <c r="AC166" s="8" t="s">
        <v>82</v>
      </c>
      <c r="AD166" s="8" t="s">
        <v>59</v>
      </c>
      <c r="AE166" s="9" t="s">
        <v>62</v>
      </c>
      <c r="AF166" s="45">
        <f>IF(VALUE(AE166)&gt;=10,2,0)</f>
        <v>2</v>
      </c>
      <c r="AG166" s="8" t="s">
        <v>62</v>
      </c>
      <c r="AH166" s="9" t="s">
        <v>279</v>
      </c>
      <c r="AI166" s="45">
        <f>IF(VALUE(AH166)&gt;=10,8,SUM(IF(VALUE(AJ166)&gt;=10,3,0),IF(VALUE(AK166)&gt;=10,2,0),IF(VALUE(AL166)&gt;=10,3,0)))</f>
        <v>8</v>
      </c>
      <c r="AJ166" s="8" t="s">
        <v>59</v>
      </c>
      <c r="AK166" s="8" t="s">
        <v>82</v>
      </c>
      <c r="AL166" s="8" t="s">
        <v>56</v>
      </c>
      <c r="AM166" s="9" t="s">
        <v>50</v>
      </c>
      <c r="AN166" s="45">
        <f>IF(VALUE(AM166)&gt;=10,2,SUM(IF(VALUE(AO166)&gt;=10,1,0),IF(VALUE(AP166)&gt;=10,1,0)))</f>
        <v>0</v>
      </c>
      <c r="AO166" s="8" t="s">
        <v>86</v>
      </c>
      <c r="AP166" s="8" t="s">
        <v>84</v>
      </c>
      <c r="AQ166" s="10">
        <f>((Y166*18)+(AE166*2)+(AH166*8)+(AM166*2))/30</f>
        <v>10.540666666666668</v>
      </c>
      <c r="AR166" s="46">
        <f>IF(AQ166&gt;=10,30,Z166+AF166+AI166+AN166)</f>
        <v>30</v>
      </c>
      <c r="AS166" s="11">
        <f>(AQ166+W166)/2</f>
        <v>10.411000000000001</v>
      </c>
      <c r="AT166" s="47">
        <f>IF(AS166&gt;=9.99,60,AR166+X166)</f>
        <v>60</v>
      </c>
      <c r="AU166" s="43" t="str">
        <f>IF(AS166&gt;=9.99,"Admis","Ajourné")</f>
        <v>Admis</v>
      </c>
      <c r="AV166" s="18"/>
      <c r="AW166" s="18"/>
      <c r="AX166" s="18"/>
    </row>
    <row r="167" spans="1:50" ht="15">
      <c r="A167" s="8">
        <v>159</v>
      </c>
      <c r="B167" s="8" t="s">
        <v>931</v>
      </c>
      <c r="C167" s="8" t="s">
        <v>932</v>
      </c>
      <c r="D167" s="8" t="s">
        <v>933</v>
      </c>
      <c r="E167" s="9" t="s">
        <v>824</v>
      </c>
      <c r="F167" s="45">
        <f>IF(VALUE(E167)&gt;=10,18,SUM(IF(VALUE(G167)&gt;=10,4,0),IF(VALUE(H167)&gt;=10,4,0),IF(VALUE(I167)&gt;=10,5,0),IF(VALUE(J167)&gt;=10,5,0)))</f>
        <v>5</v>
      </c>
      <c r="G167" s="8" t="s">
        <v>89</v>
      </c>
      <c r="H167" s="8" t="s">
        <v>268</v>
      </c>
      <c r="I167" s="8" t="s">
        <v>102</v>
      </c>
      <c r="J167" s="8" t="s">
        <v>40</v>
      </c>
      <c r="K167" s="9" t="s">
        <v>43</v>
      </c>
      <c r="L167" s="45">
        <f>IF(VALUE(K167)&gt;=10,2,0)</f>
        <v>2</v>
      </c>
      <c r="M167" s="8" t="s">
        <v>43</v>
      </c>
      <c r="N167" s="9" t="s">
        <v>147</v>
      </c>
      <c r="O167" s="45">
        <f>IF(VALUE(N167)&gt;=10,8,SUM(IF(VALUE(P167)&gt;=10,3,0),IF(VALUE(Q167)&gt;=10,2,0),IF(VALUE(R167)&gt;=10,3,0)))</f>
        <v>0</v>
      </c>
      <c r="P167" s="8" t="s">
        <v>53</v>
      </c>
      <c r="Q167" s="8" t="s">
        <v>50</v>
      </c>
      <c r="R167" s="8" t="s">
        <v>153</v>
      </c>
      <c r="S167" s="9" t="s">
        <v>39</v>
      </c>
      <c r="T167" s="45">
        <f>IF(VALUE(S167)&gt;=10,2,SUM(IF(VALUE(U167)&gt;=10,1,0),IF(VALUE(V167)&gt;=10,1,0)))</f>
        <v>2</v>
      </c>
      <c r="U167" s="8" t="s">
        <v>39</v>
      </c>
      <c r="V167" s="8" t="s">
        <v>39</v>
      </c>
      <c r="W167" s="10">
        <f>((E167*18)+(K167*2)+(N167*8)+(S167*2))/30</f>
        <v>8.642666666666667</v>
      </c>
      <c r="X167" s="46">
        <f>IF(W167&gt;=10,30,F167+L167+O167+T167)</f>
        <v>9</v>
      </c>
      <c r="Y167" s="9" t="s">
        <v>934</v>
      </c>
      <c r="Z167" s="45">
        <f>IF(VALUE(Y167)&gt;=10,18,SUM(IF(VALUE(AA167)&gt;=10,4,0),IF(VALUE(AB167)&gt;=10,4,0),IF(VALUE(AC167)&gt;=10,5,0),IF(VALUE(AD167)&gt;=10,5,0)))</f>
        <v>4</v>
      </c>
      <c r="AA167" s="8" t="s">
        <v>222</v>
      </c>
      <c r="AB167" s="8" t="s">
        <v>278</v>
      </c>
      <c r="AC167" s="8" t="s">
        <v>241</v>
      </c>
      <c r="AD167" s="8" t="s">
        <v>50</v>
      </c>
      <c r="AE167" s="9" t="s">
        <v>43</v>
      </c>
      <c r="AF167" s="45">
        <f>IF(VALUE(AE167)&gt;=10,2,0)</f>
        <v>2</v>
      </c>
      <c r="AG167" s="8" t="s">
        <v>43</v>
      </c>
      <c r="AH167" s="9" t="s">
        <v>96</v>
      </c>
      <c r="AI167" s="45">
        <f>IF(VALUE(AH167)&gt;=10,8,SUM(IF(VALUE(AJ167)&gt;=10,3,0),IF(VALUE(AK167)&gt;=10,2,0),IF(VALUE(AL167)&gt;=10,3,0)))</f>
        <v>0</v>
      </c>
      <c r="AJ167" s="8" t="s">
        <v>50</v>
      </c>
      <c r="AK167" s="8" t="s">
        <v>98</v>
      </c>
      <c r="AL167" s="8" t="s">
        <v>50</v>
      </c>
      <c r="AM167" s="9" t="s">
        <v>86</v>
      </c>
      <c r="AN167" s="45">
        <f>IF(VALUE(AM167)&gt;=10,2,SUM(IF(VALUE(AO167)&gt;=10,1,0),IF(VALUE(AP167)&gt;=10,1,0)))</f>
        <v>1</v>
      </c>
      <c r="AO167" s="8" t="s">
        <v>50</v>
      </c>
      <c r="AP167" s="8" t="s">
        <v>39</v>
      </c>
      <c r="AQ167" s="10">
        <f>((Y167*18)+(AE167*2)+(AH167*8)+(AM167*2))/30</f>
        <v>7.990666666666667</v>
      </c>
      <c r="AR167" s="46">
        <f>IF(AQ167&gt;=10,30,Z167+AF167+AI167+AN167)</f>
        <v>7</v>
      </c>
      <c r="AS167" s="11">
        <f>(AQ167+W167)/2</f>
        <v>8.316666666666666</v>
      </c>
      <c r="AT167" s="47">
        <f>IF(AS167&gt;=9.99,60,AR167+X167)</f>
        <v>16</v>
      </c>
      <c r="AU167" s="43" t="str">
        <f>IF(AS167&gt;=9.99,"Admis","Ajourné")</f>
        <v>Ajourné</v>
      </c>
      <c r="AV167" s="18"/>
      <c r="AW167" s="18"/>
      <c r="AX167" s="18"/>
    </row>
    <row r="168" spans="1:50" ht="15">
      <c r="A168" s="8">
        <v>160</v>
      </c>
      <c r="B168" s="8" t="s">
        <v>935</v>
      </c>
      <c r="C168" s="8" t="s">
        <v>936</v>
      </c>
      <c r="D168" s="8" t="s">
        <v>238</v>
      </c>
      <c r="E168" s="9" t="s">
        <v>937</v>
      </c>
      <c r="F168" s="45">
        <f>IF(VALUE(E168)&gt;=10,18,SUM(IF(VALUE(G168)&gt;=10,4,0),IF(VALUE(H168)&gt;=10,4,0),IF(VALUE(I168)&gt;=10,5,0),IF(VALUE(J168)&gt;=10,5,0)))</f>
        <v>4</v>
      </c>
      <c r="G168" s="8" t="s">
        <v>894</v>
      </c>
      <c r="H168" s="8" t="s">
        <v>214</v>
      </c>
      <c r="I168" s="8" t="s">
        <v>50</v>
      </c>
      <c r="J168" s="8" t="s">
        <v>53</v>
      </c>
      <c r="K168" s="9" t="s">
        <v>40</v>
      </c>
      <c r="L168" s="45">
        <f>IF(VALUE(K168)&gt;=10,2,0)</f>
        <v>2</v>
      </c>
      <c r="M168" s="8" t="s">
        <v>40</v>
      </c>
      <c r="N168" s="9" t="s">
        <v>390</v>
      </c>
      <c r="O168" s="45">
        <f>IF(VALUE(N168)&gt;=10,8,SUM(IF(VALUE(P168)&gt;=10,3,0),IF(VALUE(Q168)&gt;=10,2,0),IF(VALUE(R168)&gt;=10,3,0)))</f>
        <v>6</v>
      </c>
      <c r="P168" s="8" t="s">
        <v>39</v>
      </c>
      <c r="Q168" s="8" t="s">
        <v>242</v>
      </c>
      <c r="R168" s="8" t="s">
        <v>39</v>
      </c>
      <c r="S168" s="9" t="s">
        <v>96</v>
      </c>
      <c r="T168" s="45">
        <f>IF(VALUE(S168)&gt;=10,2,SUM(IF(VALUE(U168)&gt;=10,1,0),IF(VALUE(V168)&gt;=10,1,0)))</f>
        <v>1</v>
      </c>
      <c r="U168" s="8" t="s">
        <v>38</v>
      </c>
      <c r="V168" s="8" t="s">
        <v>53</v>
      </c>
      <c r="W168" s="10">
        <f>((E168*18)+(K168*2)+(N168*8)+(S168*2))/30</f>
        <v>8.588666666666667</v>
      </c>
      <c r="X168" s="46">
        <f>IF(W168&gt;=10,30,F168+L168+O168+T168)</f>
        <v>13</v>
      </c>
      <c r="Y168" s="9" t="s">
        <v>634</v>
      </c>
      <c r="Z168" s="45">
        <f>IF(VALUE(Y168)&gt;=10,18,SUM(IF(VALUE(AA168)&gt;=10,4,0),IF(VALUE(AB168)&gt;=10,4,0),IF(VALUE(AC168)&gt;=10,5,0),IF(VALUE(AD168)&gt;=10,5,0)))</f>
        <v>5</v>
      </c>
      <c r="AA168" s="8" t="s">
        <v>81</v>
      </c>
      <c r="AB168" s="8" t="s">
        <v>268</v>
      </c>
      <c r="AC168" s="8" t="s">
        <v>39</v>
      </c>
      <c r="AD168" s="8" t="s">
        <v>48</v>
      </c>
      <c r="AE168" s="9" t="s">
        <v>76</v>
      </c>
      <c r="AF168" s="45">
        <f>IF(VALUE(AE168)&gt;=10,2,0)</f>
        <v>2</v>
      </c>
      <c r="AG168" s="8" t="s">
        <v>76</v>
      </c>
      <c r="AH168" s="9" t="s">
        <v>190</v>
      </c>
      <c r="AI168" s="45">
        <f>IF(VALUE(AH168)&gt;=10,8,SUM(IF(VALUE(AJ168)&gt;=10,3,0),IF(VALUE(AK168)&gt;=10,2,0),IF(VALUE(AL168)&gt;=10,3,0)))</f>
        <v>8</v>
      </c>
      <c r="AJ168" s="8" t="s">
        <v>50</v>
      </c>
      <c r="AK168" s="8" t="s">
        <v>43</v>
      </c>
      <c r="AL168" s="8" t="s">
        <v>39</v>
      </c>
      <c r="AM168" s="9" t="s">
        <v>89</v>
      </c>
      <c r="AN168" s="45">
        <f>IF(VALUE(AM168)&gt;=10,2,SUM(IF(VALUE(AO168)&gt;=10,1,0),IF(VALUE(AP168)&gt;=10,1,0)))</f>
        <v>1</v>
      </c>
      <c r="AO168" s="8" t="s">
        <v>84</v>
      </c>
      <c r="AP168" s="8" t="s">
        <v>39</v>
      </c>
      <c r="AQ168" s="10">
        <f>((Y168*18)+(AE168*2)+(AH168*8)+(AM168*2))/30</f>
        <v>9.458666666666666</v>
      </c>
      <c r="AR168" s="46">
        <f>IF(AQ168&gt;=10,30,Z168+AF168+AI168+AN168)</f>
        <v>16</v>
      </c>
      <c r="AS168" s="11">
        <f>(AQ168+W168)/2</f>
        <v>9.023666666666667</v>
      </c>
      <c r="AT168" s="47">
        <f>IF(AS168&gt;=9.99,60,AR168+X168)</f>
        <v>29</v>
      </c>
      <c r="AU168" s="43" t="str">
        <f>IF(AS168&gt;=9.99,"Admis","Ajourné")</f>
        <v>Ajourné</v>
      </c>
      <c r="AV168" s="18"/>
      <c r="AW168" s="18"/>
      <c r="AX168" s="18"/>
    </row>
    <row r="169" spans="1:50" ht="15">
      <c r="A169" s="8">
        <v>161</v>
      </c>
      <c r="B169" s="8" t="s">
        <v>938</v>
      </c>
      <c r="C169" s="8" t="s">
        <v>939</v>
      </c>
      <c r="D169" s="8" t="s">
        <v>633</v>
      </c>
      <c r="E169" s="9" t="s">
        <v>542</v>
      </c>
      <c r="F169" s="45">
        <f>IF(VALUE(E169)&gt;=10,18,SUM(IF(VALUE(G169)&gt;=10,4,0),IF(VALUE(H169)&gt;=10,4,0),IF(VALUE(I169)&gt;=10,5,0),IF(VALUE(J169)&gt;=10,5,0)))</f>
        <v>18</v>
      </c>
      <c r="G169" s="8" t="s">
        <v>872</v>
      </c>
      <c r="H169" s="8" t="s">
        <v>81</v>
      </c>
      <c r="I169" s="8" t="s">
        <v>59</v>
      </c>
      <c r="J169" s="8" t="s">
        <v>182</v>
      </c>
      <c r="K169" s="9" t="s">
        <v>59</v>
      </c>
      <c r="L169" s="45">
        <f>IF(VALUE(K169)&gt;=10,2,0)</f>
        <v>2</v>
      </c>
      <c r="M169" s="8" t="s">
        <v>59</v>
      </c>
      <c r="N169" s="9" t="s">
        <v>229</v>
      </c>
      <c r="O169" s="45">
        <f>IF(VALUE(N169)&gt;=10,8,SUM(IF(VALUE(P169)&gt;=10,3,0),IF(VALUE(Q169)&gt;=10,2,0),IF(VALUE(R169)&gt;=10,3,0)))</f>
        <v>5</v>
      </c>
      <c r="P169" s="8" t="s">
        <v>97</v>
      </c>
      <c r="Q169" s="8" t="s">
        <v>76</v>
      </c>
      <c r="R169" s="8" t="s">
        <v>39</v>
      </c>
      <c r="S169" s="9" t="s">
        <v>45</v>
      </c>
      <c r="T169" s="45">
        <f>IF(VALUE(S169)&gt;=10,2,SUM(IF(VALUE(U169)&gt;=10,1,0),IF(VALUE(V169)&gt;=10,1,0)))</f>
        <v>1</v>
      </c>
      <c r="U169" s="8" t="s">
        <v>153</v>
      </c>
      <c r="V169" s="8" t="s">
        <v>39</v>
      </c>
      <c r="W169" s="10">
        <f>((E169*18)+(K169*2)+(N169*8)+(S169*2))/30</f>
        <v>9.911333333333333</v>
      </c>
      <c r="X169" s="46">
        <f>IF(W169&gt;=10,30,F169+L169+O169+T169)</f>
        <v>26</v>
      </c>
      <c r="Y169" s="9" t="s">
        <v>59</v>
      </c>
      <c r="Z169" s="45">
        <f>IF(VALUE(Y169)&gt;=10,18,SUM(IF(VALUE(AA169)&gt;=10,4,0),IF(VALUE(AB169)&gt;=10,4,0),IF(VALUE(AC169)&gt;=10,5,0),IF(VALUE(AD169)&gt;=10,5,0)))</f>
        <v>18</v>
      </c>
      <c r="AA169" s="8" t="s">
        <v>176</v>
      </c>
      <c r="AB169" s="8" t="s">
        <v>63</v>
      </c>
      <c r="AC169" s="8" t="s">
        <v>59</v>
      </c>
      <c r="AD169" s="8" t="s">
        <v>71</v>
      </c>
      <c r="AE169" s="9" t="s">
        <v>42</v>
      </c>
      <c r="AF169" s="45">
        <f>IF(VALUE(AE169)&gt;=10,2,0)</f>
        <v>2</v>
      </c>
      <c r="AG169" s="8" t="s">
        <v>42</v>
      </c>
      <c r="AH169" s="9" t="s">
        <v>528</v>
      </c>
      <c r="AI169" s="45">
        <f>IF(VALUE(AH169)&gt;=10,8,SUM(IF(VALUE(AJ169)&gt;=10,3,0),IF(VALUE(AK169)&gt;=10,2,0),IF(VALUE(AL169)&gt;=10,3,0)))</f>
        <v>8</v>
      </c>
      <c r="AJ169" s="8" t="s">
        <v>39</v>
      </c>
      <c r="AK169" s="8" t="s">
        <v>40</v>
      </c>
      <c r="AL169" s="8" t="s">
        <v>38</v>
      </c>
      <c r="AM169" s="9" t="s">
        <v>89</v>
      </c>
      <c r="AN169" s="45">
        <f>IF(VALUE(AM169)&gt;=10,2,SUM(IF(VALUE(AO169)&gt;=10,1,0),IF(VALUE(AP169)&gt;=10,1,0)))</f>
        <v>1</v>
      </c>
      <c r="AO169" s="8" t="s">
        <v>53</v>
      </c>
      <c r="AP169" s="8" t="s">
        <v>56</v>
      </c>
      <c r="AQ169" s="10">
        <f>((Y169*18)+(AE169*2)+(AH169*8)+(AM169*2))/30</f>
        <v>11.200666666666667</v>
      </c>
      <c r="AR169" s="46">
        <f>IF(AQ169&gt;=10,30,Z169+AF169+AI169+AN169)</f>
        <v>30</v>
      </c>
      <c r="AS169" s="11">
        <f>(AQ169+W169)/2</f>
        <v>10.556000000000001</v>
      </c>
      <c r="AT169" s="47">
        <f>IF(AS169&gt;=9.99,60,AR169+X169)</f>
        <v>60</v>
      </c>
      <c r="AU169" s="43" t="str">
        <f>IF(AS169&gt;=9.99,"Admis","Ajourné")</f>
        <v>Admis</v>
      </c>
      <c r="AV169" s="18"/>
      <c r="AW169" s="18"/>
      <c r="AX169" s="18"/>
    </row>
    <row r="170" spans="1:50" ht="15">
      <c r="A170" s="8">
        <v>162</v>
      </c>
      <c r="B170" s="8" t="s">
        <v>941</v>
      </c>
      <c r="C170" s="8" t="s">
        <v>942</v>
      </c>
      <c r="D170" s="8" t="s">
        <v>642</v>
      </c>
      <c r="E170" s="9" t="s">
        <v>414</v>
      </c>
      <c r="F170" s="45">
        <f>IF(VALUE(E170)&gt;=10,18,SUM(IF(VALUE(G170)&gt;=10,4,0),IF(VALUE(H170)&gt;=10,4,0),IF(VALUE(I170)&gt;=10,5,0),IF(VALUE(J170)&gt;=10,5,0)))</f>
        <v>0</v>
      </c>
      <c r="G170" s="8" t="s">
        <v>84</v>
      </c>
      <c r="H170" s="8" t="s">
        <v>244</v>
      </c>
      <c r="I170" s="8" t="s">
        <v>153</v>
      </c>
      <c r="J170" s="8" t="s">
        <v>81</v>
      </c>
      <c r="K170" s="9" t="s">
        <v>50</v>
      </c>
      <c r="L170" s="45">
        <f>IF(VALUE(K170)&gt;=10,2,0)</f>
        <v>0</v>
      </c>
      <c r="M170" s="8" t="s">
        <v>50</v>
      </c>
      <c r="N170" s="9" t="s">
        <v>893</v>
      </c>
      <c r="O170" s="45">
        <f>IF(VALUE(N170)&gt;=10,8,SUM(IF(VALUE(P170)&gt;=10,3,0),IF(VALUE(Q170)&gt;=10,2,0),IF(VALUE(R170)&gt;=10,3,0)))</f>
        <v>3</v>
      </c>
      <c r="P170" s="8" t="s">
        <v>38</v>
      </c>
      <c r="Q170" s="8" t="s">
        <v>228</v>
      </c>
      <c r="R170" s="8" t="s">
        <v>53</v>
      </c>
      <c r="S170" s="9" t="s">
        <v>242</v>
      </c>
      <c r="T170" s="45">
        <f>IF(VALUE(S170)&gt;=10,2,SUM(IF(VALUE(U170)&gt;=10,1,0),IF(VALUE(V170)&gt;=10,1,0)))</f>
        <v>1</v>
      </c>
      <c r="U170" s="8" t="s">
        <v>38</v>
      </c>
      <c r="V170" s="8" t="s">
        <v>102</v>
      </c>
      <c r="W170" s="10">
        <f>((E170*18)+(K170*2)+(N170*8)+(S170*2))/30</f>
        <v>7.5806666666666676</v>
      </c>
      <c r="X170" s="46">
        <f>IF(W170&gt;=10,30,F170+L170+O170+T170)</f>
        <v>4</v>
      </c>
      <c r="Y170" s="9" t="s">
        <v>943</v>
      </c>
      <c r="Z170" s="45">
        <f>IF(VALUE(Y170)&gt;=10,18,SUM(IF(VALUE(AA170)&gt;=10,4,0),IF(VALUE(AB170)&gt;=10,4,0),IF(VALUE(AC170)&gt;=10,5,0),IF(VALUE(AD170)&gt;=10,5,0)))</f>
        <v>5</v>
      </c>
      <c r="AA170" s="8" t="s">
        <v>944</v>
      </c>
      <c r="AB170" s="8" t="s">
        <v>376</v>
      </c>
      <c r="AC170" s="8" t="s">
        <v>240</v>
      </c>
      <c r="AD170" s="8" t="s">
        <v>39</v>
      </c>
      <c r="AE170" s="9" t="s">
        <v>42</v>
      </c>
      <c r="AF170" s="45">
        <f>IF(VALUE(AE170)&gt;=10,2,0)</f>
        <v>2</v>
      </c>
      <c r="AG170" s="8" t="s">
        <v>42</v>
      </c>
      <c r="AH170" s="9" t="s">
        <v>910</v>
      </c>
      <c r="AI170" s="45">
        <f>IF(VALUE(AH170)&gt;=10,8,SUM(IF(VALUE(AJ170)&gt;=10,3,0),IF(VALUE(AK170)&gt;=10,2,0),IF(VALUE(AL170)&gt;=10,3,0)))</f>
        <v>0</v>
      </c>
      <c r="AJ170" s="8" t="s">
        <v>98</v>
      </c>
      <c r="AK170" s="8" t="s">
        <v>97</v>
      </c>
      <c r="AL170" s="8" t="s">
        <v>53</v>
      </c>
      <c r="AM170" s="9" t="s">
        <v>97</v>
      </c>
      <c r="AN170" s="45">
        <f>IF(VALUE(AM170)&gt;=10,2,SUM(IF(VALUE(AO170)&gt;=10,1,0),IF(VALUE(AP170)&gt;=10,1,0)))</f>
        <v>0</v>
      </c>
      <c r="AO170" s="8" t="s">
        <v>98</v>
      </c>
      <c r="AP170" s="8" t="s">
        <v>102</v>
      </c>
      <c r="AQ170" s="10">
        <f>((Y170*18)+(AE170*2)+(AH170*8)+(AM170*2))/30</f>
        <v>6.851333333333333</v>
      </c>
      <c r="AR170" s="46">
        <f>IF(AQ170&gt;=10,30,Z170+AF170+AI170+AN170)</f>
        <v>7</v>
      </c>
      <c r="AS170" s="11">
        <f>(AQ170+W170)/2</f>
        <v>7.216</v>
      </c>
      <c r="AT170" s="47">
        <f>IF(AS170&gt;=9.99,60,AR170+X170)</f>
        <v>11</v>
      </c>
      <c r="AU170" s="43" t="str">
        <f>IF(AS170&gt;=9.99,"Admis","Ajourné")</f>
        <v>Ajourné</v>
      </c>
      <c r="AV170" s="18"/>
      <c r="AW170" s="18"/>
      <c r="AX170" s="18"/>
    </row>
    <row r="171" spans="1:50" ht="15">
      <c r="A171" s="8">
        <v>163</v>
      </c>
      <c r="B171" s="8" t="s">
        <v>945</v>
      </c>
      <c r="C171" s="8" t="s">
        <v>946</v>
      </c>
      <c r="D171" s="8" t="s">
        <v>947</v>
      </c>
      <c r="E171" s="9" t="s">
        <v>385</v>
      </c>
      <c r="F171" s="45">
        <f>IF(VALUE(E171)&gt;=10,18,SUM(IF(VALUE(G171)&gt;=10,4,0),IF(VALUE(H171)&gt;=10,4,0),IF(VALUE(I171)&gt;=10,5,0),IF(VALUE(J171)&gt;=10,5,0)))</f>
        <v>18</v>
      </c>
      <c r="G171" s="8" t="s">
        <v>73</v>
      </c>
      <c r="H171" s="8" t="s">
        <v>268</v>
      </c>
      <c r="I171" s="8" t="s">
        <v>82</v>
      </c>
      <c r="J171" s="8" t="s">
        <v>71</v>
      </c>
      <c r="K171" s="9" t="s">
        <v>43</v>
      </c>
      <c r="L171" s="45">
        <f>IF(VALUE(K171)&gt;=10,2,0)</f>
        <v>2</v>
      </c>
      <c r="M171" s="8" t="s">
        <v>43</v>
      </c>
      <c r="N171" s="9" t="s">
        <v>823</v>
      </c>
      <c r="O171" s="45">
        <f>IF(VALUE(N171)&gt;=10,8,SUM(IF(VALUE(P171)&gt;=10,3,0),IF(VALUE(Q171)&gt;=10,2,0),IF(VALUE(R171)&gt;=10,3,0)))</f>
        <v>0</v>
      </c>
      <c r="P171" s="8" t="s">
        <v>50</v>
      </c>
      <c r="Q171" s="8" t="s">
        <v>147</v>
      </c>
      <c r="R171" s="8" t="s">
        <v>53</v>
      </c>
      <c r="S171" s="9" t="s">
        <v>89</v>
      </c>
      <c r="T171" s="45">
        <f>IF(VALUE(S171)&gt;=10,2,SUM(IF(VALUE(U171)&gt;=10,1,0),IF(VALUE(V171)&gt;=10,1,0)))</f>
        <v>1</v>
      </c>
      <c r="U171" s="8" t="s">
        <v>84</v>
      </c>
      <c r="V171" s="8" t="s">
        <v>39</v>
      </c>
      <c r="W171" s="10">
        <f>((E171*18)+(K171*2)+(N171*8)+(S171*2))/30</f>
        <v>10.055333333333333</v>
      </c>
      <c r="X171" s="46">
        <f>IF(W171&gt;=10,30,F171+L171+O171+T171)</f>
        <v>30</v>
      </c>
      <c r="Y171" s="9" t="s">
        <v>542</v>
      </c>
      <c r="Z171" s="45">
        <f>IF(VALUE(Y171)&gt;=10,18,SUM(IF(VALUE(AA171)&gt;=10,4,0),IF(VALUE(AB171)&gt;=10,4,0),IF(VALUE(AC171)&gt;=10,5,0),IF(VALUE(AD171)&gt;=10,5,0)))</f>
        <v>18</v>
      </c>
      <c r="AA171" s="8" t="s">
        <v>121</v>
      </c>
      <c r="AB171" s="8" t="s">
        <v>63</v>
      </c>
      <c r="AC171" s="8" t="s">
        <v>43</v>
      </c>
      <c r="AD171" s="8" t="s">
        <v>39</v>
      </c>
      <c r="AE171" s="9" t="s">
        <v>59</v>
      </c>
      <c r="AF171" s="45">
        <f>IF(VALUE(AE171)&gt;=10,2,0)</f>
        <v>2</v>
      </c>
      <c r="AG171" s="8" t="s">
        <v>59</v>
      </c>
      <c r="AH171" s="9" t="s">
        <v>345</v>
      </c>
      <c r="AI171" s="45">
        <f>IF(VALUE(AH171)&gt;=10,8,SUM(IF(VALUE(AJ171)&gt;=10,3,0),IF(VALUE(AK171)&gt;=10,2,0),IF(VALUE(AL171)&gt;=10,3,0)))</f>
        <v>5</v>
      </c>
      <c r="AJ171" s="8" t="s">
        <v>56</v>
      </c>
      <c r="AK171" s="8" t="s">
        <v>60</v>
      </c>
      <c r="AL171" s="8" t="s">
        <v>153</v>
      </c>
      <c r="AM171" s="9" t="s">
        <v>167</v>
      </c>
      <c r="AN171" s="45">
        <f>IF(VALUE(AM171)&gt;=10,2,SUM(IF(VALUE(AO171)&gt;=10,1,0),IF(VALUE(AP171)&gt;=10,1,0)))</f>
        <v>1</v>
      </c>
      <c r="AO171" s="8" t="s">
        <v>153</v>
      </c>
      <c r="AP171" s="8" t="s">
        <v>56</v>
      </c>
      <c r="AQ171" s="10">
        <f>((Y171*18)+(AE171*2)+(AH171*8)+(AM171*2))/30</f>
        <v>10.18</v>
      </c>
      <c r="AR171" s="46">
        <f>IF(AQ171&gt;=10,30,Z171+AF171+AI171+AN171)</f>
        <v>30</v>
      </c>
      <c r="AS171" s="11">
        <f>(AQ171+W171)/2</f>
        <v>10.117666666666667</v>
      </c>
      <c r="AT171" s="47">
        <f>IF(AS171&gt;=9.99,60,AR171+X171)</f>
        <v>60</v>
      </c>
      <c r="AU171" s="43" t="str">
        <f>IF(AS171&gt;=9.99,"Admis","Ajourné")</f>
        <v>Admis</v>
      </c>
      <c r="AV171" s="18"/>
      <c r="AW171" s="18"/>
      <c r="AX171" s="18"/>
    </row>
    <row r="172" spans="1:50" ht="15">
      <c r="A172" s="8">
        <v>164</v>
      </c>
      <c r="B172" s="8" t="s">
        <v>949</v>
      </c>
      <c r="C172" s="8" t="s">
        <v>950</v>
      </c>
      <c r="D172" s="8" t="s">
        <v>951</v>
      </c>
      <c r="E172" s="9" t="s">
        <v>401</v>
      </c>
      <c r="F172" s="45">
        <f>IF(VALUE(E172)&gt;=10,18,SUM(IF(VALUE(G172)&gt;=10,4,0),IF(VALUE(H172)&gt;=10,4,0),IF(VALUE(I172)&gt;=10,5,0),IF(VALUE(J172)&gt;=10,5,0)))</f>
        <v>18</v>
      </c>
      <c r="G172" s="8" t="s">
        <v>37</v>
      </c>
      <c r="H172" s="8" t="s">
        <v>63</v>
      </c>
      <c r="I172" s="8" t="s">
        <v>39</v>
      </c>
      <c r="J172" s="8" t="s">
        <v>71</v>
      </c>
      <c r="K172" s="9" t="s">
        <v>76</v>
      </c>
      <c r="L172" s="45">
        <f>IF(VALUE(K172)&gt;=10,2,0)</f>
        <v>2</v>
      </c>
      <c r="M172" s="8" t="s">
        <v>76</v>
      </c>
      <c r="N172" s="9" t="s">
        <v>481</v>
      </c>
      <c r="O172" s="45">
        <f>IF(VALUE(N172)&gt;=10,8,SUM(IF(VALUE(P172)&gt;=10,3,0),IF(VALUE(Q172)&gt;=10,2,0),IF(VALUE(R172)&gt;=10,3,0)))</f>
        <v>6</v>
      </c>
      <c r="P172" s="8" t="s">
        <v>76</v>
      </c>
      <c r="Q172" s="8" t="s">
        <v>153</v>
      </c>
      <c r="R172" s="8" t="s">
        <v>38</v>
      </c>
      <c r="S172" s="9" t="s">
        <v>123</v>
      </c>
      <c r="T172" s="45">
        <f>IF(VALUE(S172)&gt;=10,2,SUM(IF(VALUE(U172)&gt;=10,1,0),IF(VALUE(V172)&gt;=10,1,0)))</f>
        <v>0</v>
      </c>
      <c r="U172" s="8" t="s">
        <v>84</v>
      </c>
      <c r="V172" s="8" t="s">
        <v>53</v>
      </c>
      <c r="W172" s="10">
        <f>((E172*18)+(K172*2)+(N172*8)+(S172*2))/30</f>
        <v>10.038666666666668</v>
      </c>
      <c r="X172" s="46">
        <f>IF(W172&gt;=10,30,F172+L172+O172+T172)</f>
        <v>30</v>
      </c>
      <c r="Y172" s="9" t="s">
        <v>439</v>
      </c>
      <c r="Z172" s="45">
        <f>IF(VALUE(Y172)&gt;=10,18,SUM(IF(VALUE(AA172)&gt;=10,4,0),IF(VALUE(AB172)&gt;=10,4,0),IF(VALUE(AC172)&gt;=10,5,0),IF(VALUE(AD172)&gt;=10,5,0)))</f>
        <v>18</v>
      </c>
      <c r="AA172" s="8" t="s">
        <v>71</v>
      </c>
      <c r="AB172" s="8" t="s">
        <v>38</v>
      </c>
      <c r="AC172" s="8" t="s">
        <v>50</v>
      </c>
      <c r="AD172" s="8" t="s">
        <v>82</v>
      </c>
      <c r="AE172" s="9" t="s">
        <v>83</v>
      </c>
      <c r="AF172" s="45">
        <f>IF(VALUE(AE172)&gt;=10,2,0)</f>
        <v>2</v>
      </c>
      <c r="AG172" s="8" t="s">
        <v>83</v>
      </c>
      <c r="AH172" s="9" t="s">
        <v>137</v>
      </c>
      <c r="AI172" s="45">
        <f>IF(VALUE(AH172)&gt;=10,8,SUM(IF(VALUE(AJ172)&gt;=10,3,0),IF(VALUE(AK172)&gt;=10,2,0),IF(VALUE(AL172)&gt;=10,3,0)))</f>
        <v>8</v>
      </c>
      <c r="AJ172" s="8" t="s">
        <v>56</v>
      </c>
      <c r="AK172" s="8" t="s">
        <v>60</v>
      </c>
      <c r="AL172" s="8" t="s">
        <v>97</v>
      </c>
      <c r="AM172" s="9" t="s">
        <v>84</v>
      </c>
      <c r="AN172" s="45">
        <f>IF(VALUE(AM172)&gt;=10,2,SUM(IF(VALUE(AO172)&gt;=10,1,0),IF(VALUE(AP172)&gt;=10,1,0)))</f>
        <v>0</v>
      </c>
      <c r="AO172" s="8" t="s">
        <v>50</v>
      </c>
      <c r="AP172" s="8" t="s">
        <v>98</v>
      </c>
      <c r="AQ172" s="10">
        <f>((Y172*18)+(AE172*2)+(AH172*8)+(AM172*2))/30</f>
        <v>10.961333333333332</v>
      </c>
      <c r="AR172" s="46">
        <f>IF(AQ172&gt;=10,30,Z172+AF172+AI172+AN172)</f>
        <v>30</v>
      </c>
      <c r="AS172" s="11">
        <f>(AQ172+W172)/2</f>
        <v>10.5</v>
      </c>
      <c r="AT172" s="47">
        <f>IF(AS172&gt;=9.99,60,AR172+X172)</f>
        <v>60</v>
      </c>
      <c r="AU172" s="43" t="str">
        <f>IF(AS172&gt;=9.99,"Admis","Ajourné")</f>
        <v>Admis</v>
      </c>
      <c r="AV172" s="18"/>
      <c r="AW172" s="18"/>
      <c r="AX172" s="18"/>
    </row>
    <row r="173" spans="1:50" ht="15">
      <c r="A173" s="8">
        <v>165</v>
      </c>
      <c r="B173" s="8" t="s">
        <v>952</v>
      </c>
      <c r="C173" s="8" t="s">
        <v>950</v>
      </c>
      <c r="D173" s="8" t="s">
        <v>953</v>
      </c>
      <c r="E173" s="9" t="s">
        <v>299</v>
      </c>
      <c r="F173" s="45">
        <f>IF(VALUE(E173)&gt;=10,18,SUM(IF(VALUE(G173)&gt;=10,4,0),IF(VALUE(H173)&gt;=10,4,0),IF(VALUE(I173)&gt;=10,5,0),IF(VALUE(J173)&gt;=10,5,0)))</f>
        <v>4</v>
      </c>
      <c r="G173" s="8" t="s">
        <v>379</v>
      </c>
      <c r="H173" s="8" t="s">
        <v>71</v>
      </c>
      <c r="I173" s="8" t="s">
        <v>50</v>
      </c>
      <c r="J173" s="8" t="s">
        <v>609</v>
      </c>
      <c r="K173" s="9" t="s">
        <v>62</v>
      </c>
      <c r="L173" s="45">
        <f>IF(VALUE(K173)&gt;=10,2,0)</f>
        <v>2</v>
      </c>
      <c r="M173" s="8" t="s">
        <v>62</v>
      </c>
      <c r="N173" s="9" t="s">
        <v>80</v>
      </c>
      <c r="O173" s="45">
        <f>IF(VALUE(N173)&gt;=10,8,SUM(IF(VALUE(P173)&gt;=10,3,0),IF(VALUE(Q173)&gt;=10,2,0),IF(VALUE(R173)&gt;=10,3,0)))</f>
        <v>6</v>
      </c>
      <c r="P173" s="8" t="s">
        <v>39</v>
      </c>
      <c r="Q173" s="8" t="s">
        <v>216</v>
      </c>
      <c r="R173" s="8" t="s">
        <v>38</v>
      </c>
      <c r="S173" s="9" t="s">
        <v>44</v>
      </c>
      <c r="T173" s="45">
        <f>IF(VALUE(S173)&gt;=10,2,SUM(IF(VALUE(U173)&gt;=10,1,0),IF(VALUE(V173)&gt;=10,1,0)))</f>
        <v>1</v>
      </c>
      <c r="U173" s="8" t="s">
        <v>56</v>
      </c>
      <c r="V173" s="8" t="s">
        <v>98</v>
      </c>
      <c r="W173" s="10">
        <f>((E173*18)+(K173*2)+(N173*8)+(S173*2))/30</f>
        <v>8.873333333333333</v>
      </c>
      <c r="X173" s="46">
        <f>IF(W173&gt;=10,30,F173+L173+O173+T173)</f>
        <v>13</v>
      </c>
      <c r="Y173" s="9" t="s">
        <v>954</v>
      </c>
      <c r="Z173" s="45">
        <f>IF(VALUE(Y173)&gt;=10,18,SUM(IF(VALUE(AA173)&gt;=10,4,0),IF(VALUE(AB173)&gt;=10,4,0),IF(VALUE(AC173)&gt;=10,5,0),IF(VALUE(AD173)&gt;=10,5,0)))</f>
        <v>4</v>
      </c>
      <c r="AA173" s="8" t="s">
        <v>244</v>
      </c>
      <c r="AB173" s="8" t="s">
        <v>38</v>
      </c>
      <c r="AC173" s="8" t="s">
        <v>232</v>
      </c>
      <c r="AD173" s="8" t="s">
        <v>144</v>
      </c>
      <c r="AE173" s="9" t="s">
        <v>38</v>
      </c>
      <c r="AF173" s="45">
        <f>IF(VALUE(AE173)&gt;=10,2,0)</f>
        <v>2</v>
      </c>
      <c r="AG173" s="8" t="s">
        <v>38</v>
      </c>
      <c r="AH173" s="9" t="s">
        <v>955</v>
      </c>
      <c r="AI173" s="45">
        <f>IF(VALUE(AH173)&gt;=10,8,SUM(IF(VALUE(AJ173)&gt;=10,3,0),IF(VALUE(AK173)&gt;=10,2,0),IF(VALUE(AL173)&gt;=10,3,0)))</f>
        <v>3</v>
      </c>
      <c r="AJ173" s="8" t="s">
        <v>144</v>
      </c>
      <c r="AK173" s="8" t="s">
        <v>84</v>
      </c>
      <c r="AL173" s="8" t="s">
        <v>43</v>
      </c>
      <c r="AM173" s="9" t="s">
        <v>144</v>
      </c>
      <c r="AN173" s="45">
        <f>IF(VALUE(AM173)&gt;=10,2,SUM(IF(VALUE(AO173)&gt;=10,1,0),IF(VALUE(AP173)&gt;=10,1,0)))</f>
        <v>0</v>
      </c>
      <c r="AO173" s="8" t="s">
        <v>144</v>
      </c>
      <c r="AP173" s="8" t="s">
        <v>144</v>
      </c>
      <c r="AQ173" s="10">
        <f>((Y173*18)+(AE173*2)+(AH173*8)+(AM173*2))/30</f>
        <v>5.057333333333333</v>
      </c>
      <c r="AR173" s="46">
        <f>IF(AQ173&gt;=10,30,Z173+AF173+AI173+AN173)</f>
        <v>9</v>
      </c>
      <c r="AS173" s="11">
        <f>(AQ173+W173)/2</f>
        <v>6.965333333333334</v>
      </c>
      <c r="AT173" s="47">
        <f>IF(AS173&gt;=9.99,60,AR173+X173)</f>
        <v>22</v>
      </c>
      <c r="AU173" s="43" t="str">
        <f>IF(AS173&gt;=9.99,"Admis","Ajourné")</f>
        <v>Ajourné</v>
      </c>
      <c r="AV173" s="18"/>
      <c r="AW173" s="18"/>
      <c r="AX173" s="18"/>
    </row>
    <row r="174" spans="1:50" ht="15">
      <c r="A174" s="8">
        <v>166</v>
      </c>
      <c r="B174" s="8" t="s">
        <v>956</v>
      </c>
      <c r="C174" s="8" t="s">
        <v>957</v>
      </c>
      <c r="D174" s="8" t="s">
        <v>958</v>
      </c>
      <c r="E174" s="9" t="s">
        <v>959</v>
      </c>
      <c r="F174" s="45">
        <f>IF(VALUE(E174)&gt;=10,18,SUM(IF(VALUE(G174)&gt;=10,4,0),IF(VALUE(H174)&gt;=10,4,0),IF(VALUE(I174)&gt;=10,5,0),IF(VALUE(J174)&gt;=10,5,0)))</f>
        <v>5</v>
      </c>
      <c r="G174" s="8" t="s">
        <v>147</v>
      </c>
      <c r="H174" s="8" t="s">
        <v>50</v>
      </c>
      <c r="I174" s="8" t="s">
        <v>39</v>
      </c>
      <c r="J174" s="8" t="s">
        <v>81</v>
      </c>
      <c r="K174" s="9" t="s">
        <v>42</v>
      </c>
      <c r="L174" s="45">
        <f>IF(VALUE(K174)&gt;=10,2,0)</f>
        <v>2</v>
      </c>
      <c r="M174" s="8" t="s">
        <v>42</v>
      </c>
      <c r="N174" s="9" t="s">
        <v>56</v>
      </c>
      <c r="O174" s="45">
        <f>IF(VALUE(N174)&gt;=10,8,SUM(IF(VALUE(P174)&gt;=10,3,0),IF(VALUE(Q174)&gt;=10,2,0),IF(VALUE(R174)&gt;=10,3,0)))</f>
        <v>8</v>
      </c>
      <c r="P174" s="8" t="s">
        <v>59</v>
      </c>
      <c r="Q174" s="8" t="s">
        <v>40</v>
      </c>
      <c r="R174" s="8" t="s">
        <v>59</v>
      </c>
      <c r="S174" s="9" t="s">
        <v>86</v>
      </c>
      <c r="T174" s="45">
        <f>IF(VALUE(S174)&gt;=10,2,SUM(IF(VALUE(U174)&gt;=10,1,0),IF(VALUE(V174)&gt;=10,1,0)))</f>
        <v>1</v>
      </c>
      <c r="U174" s="8" t="s">
        <v>84</v>
      </c>
      <c r="V174" s="8" t="s">
        <v>38</v>
      </c>
      <c r="W174" s="10">
        <f>((E174*18)+(K174*2)+(N174*8)+(S174*2))/30</f>
        <v>9.920666666666667</v>
      </c>
      <c r="X174" s="46">
        <f>IF(W174&gt;=10,30,F174+L174+O174+T174)</f>
        <v>16</v>
      </c>
      <c r="Y174" s="9" t="s">
        <v>543</v>
      </c>
      <c r="Z174" s="45">
        <f>IF(VALUE(Y174)&gt;=10,18,SUM(IF(VALUE(AA174)&gt;=10,4,0),IF(VALUE(AB174)&gt;=10,4,0),IF(VALUE(AC174)&gt;=10,5,0),IF(VALUE(AD174)&gt;=10,5,0)))</f>
        <v>10</v>
      </c>
      <c r="AA174" s="8" t="s">
        <v>161</v>
      </c>
      <c r="AB174" s="8" t="s">
        <v>37</v>
      </c>
      <c r="AC174" s="8" t="s">
        <v>59</v>
      </c>
      <c r="AD174" s="8" t="s">
        <v>71</v>
      </c>
      <c r="AE174" s="9" t="s">
        <v>42</v>
      </c>
      <c r="AF174" s="45">
        <f>IF(VALUE(AE174)&gt;=10,2,0)</f>
        <v>2</v>
      </c>
      <c r="AG174" s="8" t="s">
        <v>42</v>
      </c>
      <c r="AH174" s="9" t="s">
        <v>134</v>
      </c>
      <c r="AI174" s="45">
        <f>IF(VALUE(AH174)&gt;=10,8,SUM(IF(VALUE(AJ174)&gt;=10,3,0),IF(VALUE(AK174)&gt;=10,2,0),IF(VALUE(AL174)&gt;=10,3,0)))</f>
        <v>8</v>
      </c>
      <c r="AJ174" s="8" t="s">
        <v>43</v>
      </c>
      <c r="AK174" s="8" t="s">
        <v>86</v>
      </c>
      <c r="AL174" s="8" t="s">
        <v>50</v>
      </c>
      <c r="AM174" s="9" t="s">
        <v>313</v>
      </c>
      <c r="AN174" s="45">
        <f>IF(VALUE(AM174)&gt;=10,2,SUM(IF(VALUE(AO174)&gt;=10,1,0),IF(VALUE(AP174)&gt;=10,1,0)))</f>
        <v>1</v>
      </c>
      <c r="AO174" s="8" t="s">
        <v>134</v>
      </c>
      <c r="AP174" s="8" t="s">
        <v>50</v>
      </c>
      <c r="AQ174" s="10">
        <f>((Y174*18)+(AE174*2)+(AH174*8)+(AM174*2))/30</f>
        <v>10.105333333333332</v>
      </c>
      <c r="AR174" s="46">
        <f>IF(AQ174&gt;=10,30,Z174+AF174+AI174+AN174)</f>
        <v>30</v>
      </c>
      <c r="AS174" s="11">
        <f>(AQ174+W174)/2</f>
        <v>10.013</v>
      </c>
      <c r="AT174" s="47">
        <f>IF(AS174&gt;=9.99,60,AR174+X174)</f>
        <v>60</v>
      </c>
      <c r="AU174" s="43" t="str">
        <f>IF(AS174&gt;=9.99,"Admis","Ajourné")</f>
        <v>Admis</v>
      </c>
      <c r="AV174" s="18"/>
      <c r="AW174" s="18"/>
      <c r="AX174" s="18"/>
    </row>
    <row r="175" spans="1:50" ht="15">
      <c r="A175" s="8">
        <v>167</v>
      </c>
      <c r="B175" s="8" t="s">
        <v>961</v>
      </c>
      <c r="C175" s="8" t="s">
        <v>962</v>
      </c>
      <c r="D175" s="8" t="s">
        <v>963</v>
      </c>
      <c r="E175" s="9" t="s">
        <v>664</v>
      </c>
      <c r="F175" s="45">
        <f>IF(VALUE(E175)&gt;=10,18,SUM(IF(VALUE(G175)&gt;=10,4,0),IF(VALUE(H175)&gt;=10,4,0),IF(VALUE(I175)&gt;=10,5,0),IF(VALUE(J175)&gt;=10,5,0)))</f>
        <v>5</v>
      </c>
      <c r="G175" s="8" t="s">
        <v>98</v>
      </c>
      <c r="H175" s="8" t="s">
        <v>37</v>
      </c>
      <c r="I175" s="8" t="s">
        <v>39</v>
      </c>
      <c r="J175" s="8" t="s">
        <v>251</v>
      </c>
      <c r="K175" s="9" t="s">
        <v>39</v>
      </c>
      <c r="L175" s="45">
        <f>IF(VALUE(K175)&gt;=10,2,0)</f>
        <v>2</v>
      </c>
      <c r="M175" s="8" t="s">
        <v>39</v>
      </c>
      <c r="N175" s="9" t="s">
        <v>313</v>
      </c>
      <c r="O175" s="45">
        <f>IF(VALUE(N175)&gt;=10,8,SUM(IF(VALUE(P175)&gt;=10,3,0),IF(VALUE(Q175)&gt;=10,2,0),IF(VALUE(R175)&gt;=10,3,0)))</f>
        <v>5</v>
      </c>
      <c r="P175" s="8" t="s">
        <v>43</v>
      </c>
      <c r="Q175" s="8" t="s">
        <v>39</v>
      </c>
      <c r="R175" s="8" t="s">
        <v>53</v>
      </c>
      <c r="S175" s="9" t="s">
        <v>84</v>
      </c>
      <c r="T175" s="45">
        <f>IF(VALUE(S175)&gt;=10,2,SUM(IF(VALUE(U175)&gt;=10,1,0),IF(VALUE(V175)&gt;=10,1,0)))</f>
        <v>1</v>
      </c>
      <c r="U175" s="8" t="s">
        <v>59</v>
      </c>
      <c r="V175" s="8" t="s">
        <v>97</v>
      </c>
      <c r="W175" s="10">
        <f>((E175*18)+(K175*2)+(N175*8)+(S175*2))/30</f>
        <v>8.886666666666667</v>
      </c>
      <c r="X175" s="46">
        <f>IF(W175&gt;=10,30,F175+L175+O175+T175)</f>
        <v>13</v>
      </c>
      <c r="Y175" s="9" t="s">
        <v>94</v>
      </c>
      <c r="Z175" s="45">
        <f>IF(VALUE(Y175)&gt;=10,18,SUM(IF(VALUE(AA175)&gt;=10,4,0),IF(VALUE(AB175)&gt;=10,4,0),IF(VALUE(AC175)&gt;=10,5,0),IF(VALUE(AD175)&gt;=10,5,0)))</f>
        <v>10</v>
      </c>
      <c r="AA175" s="8" t="s">
        <v>95</v>
      </c>
      <c r="AB175" s="8" t="s">
        <v>244</v>
      </c>
      <c r="AC175" s="8" t="s">
        <v>39</v>
      </c>
      <c r="AD175" s="8" t="s">
        <v>47</v>
      </c>
      <c r="AE175" s="9" t="s">
        <v>62</v>
      </c>
      <c r="AF175" s="45">
        <f>IF(VALUE(AE175)&gt;=10,2,0)</f>
        <v>2</v>
      </c>
      <c r="AG175" s="8" t="s">
        <v>62</v>
      </c>
      <c r="AH175" s="9" t="s">
        <v>168</v>
      </c>
      <c r="AI175" s="45">
        <f>IF(VALUE(AH175)&gt;=10,8,SUM(IF(VALUE(AJ175)&gt;=10,3,0),IF(VALUE(AK175)&gt;=10,2,0),IF(VALUE(AL175)&gt;=10,3,0)))</f>
        <v>8</v>
      </c>
      <c r="AJ175" s="8" t="s">
        <v>38</v>
      </c>
      <c r="AK175" s="8" t="s">
        <v>43</v>
      </c>
      <c r="AL175" s="8" t="s">
        <v>56</v>
      </c>
      <c r="AM175" s="9" t="s">
        <v>134</v>
      </c>
      <c r="AN175" s="45">
        <f>IF(VALUE(AM175)&gt;=10,2,SUM(IF(VALUE(AO175)&gt;=10,1,0),IF(VALUE(AP175)&gt;=10,1,0)))</f>
        <v>2</v>
      </c>
      <c r="AO175" s="8" t="s">
        <v>38</v>
      </c>
      <c r="AP175" s="8" t="s">
        <v>39</v>
      </c>
      <c r="AQ175" s="10">
        <f>((Y175*18)+(AE175*2)+(AH175*8)+(AM175*2))/30</f>
        <v>10.296</v>
      </c>
      <c r="AR175" s="46">
        <f>IF(AQ175&gt;=10,30,Z175+AF175+AI175+AN175)</f>
        <v>30</v>
      </c>
      <c r="AS175" s="11">
        <f>(AQ175+W175)/2</f>
        <v>9.591333333333333</v>
      </c>
      <c r="AT175" s="47">
        <f>IF(AS175&gt;=9.99,60,AR175+X175)</f>
        <v>43</v>
      </c>
      <c r="AU175" s="43" t="str">
        <f>IF(AS175&gt;=9.99,"Admis","Ajourné")</f>
        <v>Ajourné</v>
      </c>
      <c r="AV175" s="18"/>
      <c r="AW175" s="18"/>
      <c r="AX175" s="18"/>
    </row>
    <row r="176" spans="1:50" ht="15">
      <c r="A176" s="8">
        <v>168</v>
      </c>
      <c r="B176" s="8" t="s">
        <v>965</v>
      </c>
      <c r="C176" s="8" t="s">
        <v>966</v>
      </c>
      <c r="D176" s="8" t="s">
        <v>967</v>
      </c>
      <c r="E176" s="9" t="s">
        <v>653</v>
      </c>
      <c r="F176" s="45">
        <f>IF(VALUE(E176)&gt;=10,18,SUM(IF(VALUE(G176)&gt;=10,4,0),IF(VALUE(H176)&gt;=10,4,0),IF(VALUE(I176)&gt;=10,5,0),IF(VALUE(J176)&gt;=10,5,0)))</f>
        <v>5</v>
      </c>
      <c r="G176" s="8" t="s">
        <v>73</v>
      </c>
      <c r="H176" s="8" t="s">
        <v>86</v>
      </c>
      <c r="I176" s="8" t="s">
        <v>43</v>
      </c>
      <c r="J176" s="8" t="s">
        <v>121</v>
      </c>
      <c r="K176" s="9" t="s">
        <v>59</v>
      </c>
      <c r="L176" s="45">
        <f>IF(VALUE(K176)&gt;=10,2,0)</f>
        <v>2</v>
      </c>
      <c r="M176" s="8" t="s">
        <v>59</v>
      </c>
      <c r="N176" s="9" t="s">
        <v>40</v>
      </c>
      <c r="O176" s="45">
        <f>IF(VALUE(N176)&gt;=10,8,SUM(IF(VALUE(P176)&gt;=10,3,0),IF(VALUE(Q176)&gt;=10,2,0),IF(VALUE(R176)&gt;=10,3,0)))</f>
        <v>8</v>
      </c>
      <c r="P176" s="8" t="s">
        <v>38</v>
      </c>
      <c r="Q176" s="8" t="s">
        <v>42</v>
      </c>
      <c r="R176" s="8" t="s">
        <v>64</v>
      </c>
      <c r="S176" s="9" t="s">
        <v>39</v>
      </c>
      <c r="T176" s="45">
        <f>IF(VALUE(S176)&gt;=10,2,SUM(IF(VALUE(U176)&gt;=10,1,0),IF(VALUE(V176)&gt;=10,1,0)))</f>
        <v>2</v>
      </c>
      <c r="U176" s="8" t="s">
        <v>39</v>
      </c>
      <c r="V176" s="8" t="s">
        <v>39</v>
      </c>
      <c r="W176" s="10">
        <f>((E176*18)+(K176*2)+(N176*8)+(S176*2))/30</f>
        <v>10.800666666666666</v>
      </c>
      <c r="X176" s="46">
        <f>IF(W176&gt;=10,30,F176+L176+O176+T176)</f>
        <v>30</v>
      </c>
      <c r="Y176" s="9" t="s">
        <v>598</v>
      </c>
      <c r="Z176" s="45">
        <f>IF(VALUE(Y176)&gt;=10,18,SUM(IF(VALUE(AA176)&gt;=10,4,0),IF(VALUE(AB176)&gt;=10,4,0),IF(VALUE(AC176)&gt;=10,5,0),IF(VALUE(AD176)&gt;=10,5,0)))</f>
        <v>9</v>
      </c>
      <c r="AA176" s="8" t="s">
        <v>468</v>
      </c>
      <c r="AB176" s="8" t="s">
        <v>50</v>
      </c>
      <c r="AC176" s="8" t="s">
        <v>59</v>
      </c>
      <c r="AD176" s="8" t="s">
        <v>251</v>
      </c>
      <c r="AE176" s="9" t="s">
        <v>42</v>
      </c>
      <c r="AF176" s="45">
        <f>IF(VALUE(AE176)&gt;=10,2,0)</f>
        <v>2</v>
      </c>
      <c r="AG176" s="8" t="s">
        <v>42</v>
      </c>
      <c r="AH176" s="9" t="s">
        <v>204</v>
      </c>
      <c r="AI176" s="45">
        <f>IF(VALUE(AH176)&gt;=10,8,SUM(IF(VALUE(AJ176)&gt;=10,3,0),IF(VALUE(AK176)&gt;=10,2,0),IF(VALUE(AL176)&gt;=10,3,0)))</f>
        <v>8</v>
      </c>
      <c r="AJ176" s="8" t="s">
        <v>38</v>
      </c>
      <c r="AK176" s="8" t="s">
        <v>60</v>
      </c>
      <c r="AL176" s="8" t="s">
        <v>43</v>
      </c>
      <c r="AM176" s="9" t="s">
        <v>97</v>
      </c>
      <c r="AN176" s="45">
        <f>IF(VALUE(AM176)&gt;=10,2,SUM(IF(VALUE(AO176)&gt;=10,1,0),IF(VALUE(AP176)&gt;=10,1,0)))</f>
        <v>0</v>
      </c>
      <c r="AO176" s="8" t="s">
        <v>53</v>
      </c>
      <c r="AP176" s="8" t="s">
        <v>153</v>
      </c>
      <c r="AQ176" s="10">
        <f>((Y176*18)+(AE176*2)+(AH176*8)+(AM176*2))/30</f>
        <v>10.573333333333332</v>
      </c>
      <c r="AR176" s="46">
        <f>IF(AQ176&gt;=10,30,Z176+AF176+AI176+AN176)</f>
        <v>30</v>
      </c>
      <c r="AS176" s="11">
        <f>(AQ176+W176)/2</f>
        <v>10.687</v>
      </c>
      <c r="AT176" s="47">
        <f>IF(AS176&gt;=9.99,60,AR176+X176)</f>
        <v>60</v>
      </c>
      <c r="AU176" s="43" t="str">
        <f>IF(AS176&gt;=9.99,"Admis","Ajourné")</f>
        <v>Admis</v>
      </c>
      <c r="AV176" s="18"/>
      <c r="AW176" s="18"/>
      <c r="AX176" s="18"/>
    </row>
    <row r="177" spans="1:50" ht="15">
      <c r="A177" s="8">
        <v>169</v>
      </c>
      <c r="B177" s="8" t="s">
        <v>970</v>
      </c>
      <c r="C177" s="8" t="s">
        <v>968</v>
      </c>
      <c r="D177" s="8" t="s">
        <v>157</v>
      </c>
      <c r="E177" s="9" t="s">
        <v>284</v>
      </c>
      <c r="F177" s="45">
        <f>IF(VALUE(E177)&gt;=10,18,SUM(IF(VALUE(G177)&gt;=10,4,0),IF(VALUE(H177)&gt;=10,4,0),IF(VALUE(I177)&gt;=10,5,0),IF(VALUE(J177)&gt;=10,5,0)))</f>
        <v>10</v>
      </c>
      <c r="G177" s="8" t="s">
        <v>251</v>
      </c>
      <c r="H177" s="8" t="s">
        <v>36</v>
      </c>
      <c r="I177" s="8" t="s">
        <v>39</v>
      </c>
      <c r="J177" s="8" t="s">
        <v>47</v>
      </c>
      <c r="K177" s="9" t="s">
        <v>76</v>
      </c>
      <c r="L177" s="45">
        <f>IF(VALUE(K177)&gt;=10,2,0)</f>
        <v>2</v>
      </c>
      <c r="M177" s="8" t="s">
        <v>76</v>
      </c>
      <c r="N177" s="9" t="s">
        <v>418</v>
      </c>
      <c r="O177" s="45">
        <f>IF(VALUE(N177)&gt;=10,8,SUM(IF(VALUE(P177)&gt;=10,3,0),IF(VALUE(Q177)&gt;=10,2,0),IF(VALUE(R177)&gt;=10,3,0)))</f>
        <v>6</v>
      </c>
      <c r="P177" s="8" t="s">
        <v>39</v>
      </c>
      <c r="Q177" s="8" t="s">
        <v>228</v>
      </c>
      <c r="R177" s="8" t="s">
        <v>76</v>
      </c>
      <c r="S177" s="9" t="s">
        <v>43</v>
      </c>
      <c r="T177" s="45">
        <f>IF(VALUE(S177)&gt;=10,2,SUM(IF(VALUE(U177)&gt;=10,1,0),IF(VALUE(V177)&gt;=10,1,0)))</f>
        <v>2</v>
      </c>
      <c r="U177" s="8" t="s">
        <v>86</v>
      </c>
      <c r="V177" s="8" t="s">
        <v>62</v>
      </c>
      <c r="W177" s="10">
        <f>((E177*18)+(K177*2)+(N177*8)+(S177*2))/30</f>
        <v>10.207333333333334</v>
      </c>
      <c r="X177" s="46">
        <f>IF(W177&gt;=10,30,F177+L177+O177+T177)</f>
        <v>30</v>
      </c>
      <c r="Y177" s="9" t="s">
        <v>971</v>
      </c>
      <c r="Z177" s="45">
        <f>IF(VALUE(Y177)&gt;=10,18,SUM(IF(VALUE(AA177)&gt;=10,4,0),IF(VALUE(AB177)&gt;=10,4,0),IF(VALUE(AC177)&gt;=10,5,0),IF(VALUE(AD177)&gt;=10,5,0)))</f>
        <v>9</v>
      </c>
      <c r="AA177" s="8" t="s">
        <v>38</v>
      </c>
      <c r="AB177" s="8" t="s">
        <v>376</v>
      </c>
      <c r="AC177" s="8" t="s">
        <v>59</v>
      </c>
      <c r="AD177" s="8" t="s">
        <v>161</v>
      </c>
      <c r="AE177" s="9" t="s">
        <v>56</v>
      </c>
      <c r="AF177" s="45">
        <f>IF(VALUE(AE177)&gt;=10,2,0)</f>
        <v>2</v>
      </c>
      <c r="AG177" s="8" t="s">
        <v>56</v>
      </c>
      <c r="AH177" s="62" t="s">
        <v>75</v>
      </c>
      <c r="AI177" s="45">
        <f>IF(VALUE(AH177)&gt;=10,8,SUM(IF(VALUE(AJ177)&gt;=10,3,0),IF(VALUE(AK177)&gt;=10,2,0),IF(VALUE(AL177)&gt;=10,3,0)))</f>
        <v>8</v>
      </c>
      <c r="AJ177" s="8" t="s">
        <v>56</v>
      </c>
      <c r="AK177" s="8" t="s">
        <v>98</v>
      </c>
      <c r="AL177" s="61" t="s">
        <v>43</v>
      </c>
      <c r="AM177" s="9" t="s">
        <v>134</v>
      </c>
      <c r="AN177" s="45">
        <f>IF(VALUE(AM177)&gt;=10,2,SUM(IF(VALUE(AO177)&gt;=10,1,0),IF(VALUE(AP177)&gt;=10,1,0)))</f>
        <v>2</v>
      </c>
      <c r="AO177" s="8" t="s">
        <v>45</v>
      </c>
      <c r="AP177" s="8" t="s">
        <v>40</v>
      </c>
      <c r="AQ177" s="10">
        <f>((Y177*18)+(AE177*2)+(AH177*8)+(AM177*2))/30</f>
        <v>9.828666666666667</v>
      </c>
      <c r="AR177" s="46">
        <f>IF(AQ177&gt;=10,30,Z177+AF177+AI177+AN177)</f>
        <v>21</v>
      </c>
      <c r="AS177" s="11">
        <f>(AQ177+W177)/2</f>
        <v>10.018</v>
      </c>
      <c r="AT177" s="47">
        <f>IF(AS177&gt;=9.99,60,AR177+X177)</f>
        <v>60</v>
      </c>
      <c r="AU177" s="43" t="str">
        <f>IF(AS177&gt;=9.99,"Admis","Ajourné")</f>
        <v>Admis</v>
      </c>
      <c r="AV177" s="18"/>
      <c r="AW177" s="18"/>
      <c r="AX177" s="18"/>
    </row>
    <row r="178" spans="1:50" ht="15">
      <c r="A178" s="8">
        <v>170</v>
      </c>
      <c r="B178" s="8" t="s">
        <v>972</v>
      </c>
      <c r="C178" s="8" t="s">
        <v>973</v>
      </c>
      <c r="D178" s="8" t="s">
        <v>974</v>
      </c>
      <c r="E178" s="9" t="s">
        <v>524</v>
      </c>
      <c r="F178" s="45">
        <f>IF(VALUE(E178)&gt;=10,18,SUM(IF(VALUE(G178)&gt;=10,4,0),IF(VALUE(H178)&gt;=10,4,0),IF(VALUE(I178)&gt;=10,5,0),IF(VALUE(J178)&gt;=10,5,0)))</f>
        <v>18</v>
      </c>
      <c r="G178" s="8" t="s">
        <v>200</v>
      </c>
      <c r="H178" s="8" t="s">
        <v>376</v>
      </c>
      <c r="I178" s="8" t="s">
        <v>43</v>
      </c>
      <c r="J178" s="8" t="s">
        <v>98</v>
      </c>
      <c r="K178" s="9" t="s">
        <v>83</v>
      </c>
      <c r="L178" s="45">
        <f>IF(VALUE(K178)&gt;=10,2,0)</f>
        <v>2</v>
      </c>
      <c r="M178" s="8" t="s">
        <v>83</v>
      </c>
      <c r="N178" s="9" t="s">
        <v>348</v>
      </c>
      <c r="O178" s="45">
        <f>IF(VALUE(N178)&gt;=10,8,SUM(IF(VALUE(P178)&gt;=10,3,0),IF(VALUE(Q178)&gt;=10,2,0),IF(VALUE(R178)&gt;=10,3,0)))</f>
        <v>8</v>
      </c>
      <c r="P178" s="8" t="s">
        <v>76</v>
      </c>
      <c r="Q178" s="8" t="s">
        <v>59</v>
      </c>
      <c r="R178" s="8" t="s">
        <v>39</v>
      </c>
      <c r="S178" s="9" t="s">
        <v>50</v>
      </c>
      <c r="T178" s="45">
        <f>IF(VALUE(S178)&gt;=10,2,SUM(IF(VALUE(U178)&gt;=10,1,0),IF(VALUE(V178)&gt;=10,1,0)))</f>
        <v>1</v>
      </c>
      <c r="U178" s="8" t="s">
        <v>53</v>
      </c>
      <c r="V178" s="8" t="s">
        <v>59</v>
      </c>
      <c r="W178" s="10">
        <f>((E178*18)+(K178*2)+(N178*8)+(S178*2))/30</f>
        <v>10.953333333333335</v>
      </c>
      <c r="X178" s="46">
        <f>IF(W178&gt;=10,30,F178+L178+O178+T178)</f>
        <v>30</v>
      </c>
      <c r="Y178" s="9" t="s">
        <v>975</v>
      </c>
      <c r="Z178" s="45">
        <f>IF(VALUE(Y178)&gt;=10,18,SUM(IF(VALUE(AA178)&gt;=10,4,0),IF(VALUE(AB178)&gt;=10,4,0),IF(VALUE(AC178)&gt;=10,5,0),IF(VALUE(AD178)&gt;=10,5,0)))</f>
        <v>5</v>
      </c>
      <c r="AA178" s="8" t="s">
        <v>976</v>
      </c>
      <c r="AB178" s="8" t="s">
        <v>37</v>
      </c>
      <c r="AC178" s="8" t="s">
        <v>43</v>
      </c>
      <c r="AD178" s="8" t="s">
        <v>264</v>
      </c>
      <c r="AE178" s="9" t="s">
        <v>42</v>
      </c>
      <c r="AF178" s="45">
        <f>IF(VALUE(AE178)&gt;=10,2,0)</f>
        <v>2</v>
      </c>
      <c r="AG178" s="8" t="s">
        <v>42</v>
      </c>
      <c r="AH178" s="9" t="s">
        <v>269</v>
      </c>
      <c r="AI178" s="45">
        <f>IF(VALUE(AH178)&gt;=10,8,SUM(IF(VALUE(AJ178)&gt;=10,3,0),IF(VALUE(AK178)&gt;=10,2,0),IF(VALUE(AL178)&gt;=10,3,0)))</f>
        <v>8</v>
      </c>
      <c r="AJ178" s="8" t="s">
        <v>56</v>
      </c>
      <c r="AK178" s="8" t="s">
        <v>39</v>
      </c>
      <c r="AL178" s="8" t="s">
        <v>40</v>
      </c>
      <c r="AM178" s="9" t="s">
        <v>51</v>
      </c>
      <c r="AN178" s="45">
        <f>IF(VALUE(AM178)&gt;=10,2,SUM(IF(VALUE(AO178)&gt;=10,1,0),IF(VALUE(AP178)&gt;=10,1,0)))</f>
        <v>2</v>
      </c>
      <c r="AO178" s="8" t="s">
        <v>89</v>
      </c>
      <c r="AP178" s="8" t="s">
        <v>76</v>
      </c>
      <c r="AQ178" s="10">
        <f>((Y178*18)+(AE178*2)+(AH178*8)+(AM178*2))/30</f>
        <v>9.463333333333333</v>
      </c>
      <c r="AR178" s="46">
        <f>IF(AQ178&gt;=10,30,Z178+AF178+AI178+AN178)</f>
        <v>17</v>
      </c>
      <c r="AS178" s="11">
        <f>(AQ178+W178)/2</f>
        <v>10.208333333333334</v>
      </c>
      <c r="AT178" s="47">
        <f>IF(AS178&gt;=9.99,60,AR178+X178)</f>
        <v>60</v>
      </c>
      <c r="AU178" s="43" t="str">
        <f>IF(AS178&gt;=9.99,"Admis","Ajourné")</f>
        <v>Admis</v>
      </c>
      <c r="AV178" s="18"/>
      <c r="AW178" s="18"/>
      <c r="AX178" s="18"/>
    </row>
    <row r="179" spans="1:50" ht="15">
      <c r="A179" s="8">
        <v>171</v>
      </c>
      <c r="B179" s="8" t="s">
        <v>977</v>
      </c>
      <c r="C179" s="8" t="s">
        <v>978</v>
      </c>
      <c r="D179" s="8" t="s">
        <v>778</v>
      </c>
      <c r="E179" s="9" t="s">
        <v>927</v>
      </c>
      <c r="F179" s="45">
        <f>IF(VALUE(E179)&gt;=10,18,SUM(IF(VALUE(G179)&gt;=10,4,0),IF(VALUE(H179)&gt;=10,4,0),IF(VALUE(I179)&gt;=10,5,0),IF(VALUE(J179)&gt;=10,5,0)))</f>
        <v>0</v>
      </c>
      <c r="G179" s="8" t="s">
        <v>979</v>
      </c>
      <c r="H179" s="8" t="s">
        <v>100</v>
      </c>
      <c r="I179" s="8" t="s">
        <v>98</v>
      </c>
      <c r="J179" s="8" t="s">
        <v>251</v>
      </c>
      <c r="K179" s="9" t="s">
        <v>83</v>
      </c>
      <c r="L179" s="45">
        <f>IF(VALUE(K179)&gt;=10,2,0)</f>
        <v>2</v>
      </c>
      <c r="M179" s="8" t="s">
        <v>83</v>
      </c>
      <c r="N179" s="9" t="s">
        <v>390</v>
      </c>
      <c r="O179" s="45">
        <f>IF(VALUE(N179)&gt;=10,8,SUM(IF(VALUE(P179)&gt;=10,3,0),IF(VALUE(Q179)&gt;=10,2,0),IF(VALUE(R179)&gt;=10,3,0)))</f>
        <v>3</v>
      </c>
      <c r="P179" s="8" t="s">
        <v>98</v>
      </c>
      <c r="Q179" s="8" t="s">
        <v>86</v>
      </c>
      <c r="R179" s="8" t="s">
        <v>38</v>
      </c>
      <c r="S179" s="9" t="s">
        <v>44</v>
      </c>
      <c r="T179" s="45">
        <f>IF(VALUE(S179)&gt;=10,2,SUM(IF(VALUE(U179)&gt;=10,1,0),IF(VALUE(V179)&gt;=10,1,0)))</f>
        <v>1</v>
      </c>
      <c r="U179" s="8" t="s">
        <v>86</v>
      </c>
      <c r="V179" s="8" t="s">
        <v>39</v>
      </c>
      <c r="W179" s="10">
        <f>((E179*18)+(K179*2)+(N179*8)+(S179*2))/30</f>
        <v>8.51</v>
      </c>
      <c r="X179" s="46">
        <f>IF(W179&gt;=10,30,F179+L179+O179+T179)</f>
        <v>6</v>
      </c>
      <c r="Y179" s="9" t="s">
        <v>306</v>
      </c>
      <c r="Z179" s="45">
        <f>IF(VALUE(Y179)&gt;=10,18,SUM(IF(VALUE(AA179)&gt;=10,4,0),IF(VALUE(AB179)&gt;=10,4,0),IF(VALUE(AC179)&gt;=10,5,0),IF(VALUE(AD179)&gt;=10,5,0)))</f>
        <v>5</v>
      </c>
      <c r="AA179" s="8" t="s">
        <v>745</v>
      </c>
      <c r="AB179" s="8" t="s">
        <v>86</v>
      </c>
      <c r="AC179" s="8" t="s">
        <v>39</v>
      </c>
      <c r="AD179" s="8" t="s">
        <v>50</v>
      </c>
      <c r="AE179" s="9" t="s">
        <v>40</v>
      </c>
      <c r="AF179" s="45">
        <f>IF(VALUE(AE179)&gt;=10,2,0)</f>
        <v>2</v>
      </c>
      <c r="AG179" s="8" t="s">
        <v>40</v>
      </c>
      <c r="AH179" s="9" t="s">
        <v>301</v>
      </c>
      <c r="AI179" s="45">
        <f>IF(VALUE(AH179)&gt;=10,8,SUM(IF(VALUE(AJ179)&gt;=10,3,0),IF(VALUE(AK179)&gt;=10,2,0),IF(VALUE(AL179)&gt;=10,3,0)))</f>
        <v>3</v>
      </c>
      <c r="AJ179" s="8" t="s">
        <v>45</v>
      </c>
      <c r="AK179" s="8" t="s">
        <v>50</v>
      </c>
      <c r="AL179" s="8" t="s">
        <v>59</v>
      </c>
      <c r="AM179" s="9" t="s">
        <v>178</v>
      </c>
      <c r="AN179" s="45">
        <f>IF(VALUE(AM179)&gt;=10,2,SUM(IF(VALUE(AO179)&gt;=10,1,0),IF(VALUE(AP179)&gt;=10,1,0)))</f>
        <v>1</v>
      </c>
      <c r="AO179" s="8" t="s">
        <v>123</v>
      </c>
      <c r="AP179" s="8" t="s">
        <v>39</v>
      </c>
      <c r="AQ179" s="10">
        <f>((Y179*18)+(AE179*2)+(AH179*8)+(AM179*2))/30</f>
        <v>9.297333333333334</v>
      </c>
      <c r="AR179" s="46">
        <f>IF(AQ179&gt;=10,30,Z179+AF179+AI179+AN179)</f>
        <v>11</v>
      </c>
      <c r="AS179" s="11">
        <f>(AQ179+W179)/2</f>
        <v>8.903666666666666</v>
      </c>
      <c r="AT179" s="47">
        <f>IF(AS179&gt;=9.99,60,AR179+X179)</f>
        <v>17</v>
      </c>
      <c r="AU179" s="43" t="str">
        <f>IF(AS179&gt;=9.99,"Admis","Ajourné")</f>
        <v>Ajourné</v>
      </c>
      <c r="AV179" s="18"/>
      <c r="AW179" s="18"/>
      <c r="AX179" s="18"/>
    </row>
    <row r="180" spans="1:50" ht="15">
      <c r="A180" s="8">
        <v>172</v>
      </c>
      <c r="B180" s="8" t="s">
        <v>980</v>
      </c>
      <c r="C180" s="8" t="s">
        <v>981</v>
      </c>
      <c r="D180" s="8" t="s">
        <v>982</v>
      </c>
      <c r="E180" s="9" t="s">
        <v>71</v>
      </c>
      <c r="F180" s="45">
        <f>IF(VALUE(E180)&gt;=10,18,SUM(IF(VALUE(G180)&gt;=10,4,0),IF(VALUE(H180)&gt;=10,4,0),IF(VALUE(I180)&gt;=10,5,0),IF(VALUE(J180)&gt;=10,5,0)))</f>
        <v>18</v>
      </c>
      <c r="G180" s="8" t="s">
        <v>98</v>
      </c>
      <c r="H180" s="8" t="s">
        <v>214</v>
      </c>
      <c r="I180" s="8" t="s">
        <v>82</v>
      </c>
      <c r="J180" s="8" t="s">
        <v>121</v>
      </c>
      <c r="K180" s="9" t="s">
        <v>43</v>
      </c>
      <c r="L180" s="45">
        <f>IF(VALUE(K180)&gt;=10,2,0)</f>
        <v>2</v>
      </c>
      <c r="M180" s="8" t="s">
        <v>43</v>
      </c>
      <c r="N180" s="9" t="s">
        <v>394</v>
      </c>
      <c r="O180" s="45">
        <f>IF(VALUE(N180)&gt;=10,8,SUM(IF(VALUE(P180)&gt;=10,3,0),IF(VALUE(Q180)&gt;=10,2,0),IF(VALUE(R180)&gt;=10,3,0)))</f>
        <v>5</v>
      </c>
      <c r="P180" s="8" t="s">
        <v>39</v>
      </c>
      <c r="Q180" s="8" t="s">
        <v>82</v>
      </c>
      <c r="R180" s="8" t="s">
        <v>241</v>
      </c>
      <c r="S180" s="9" t="s">
        <v>41</v>
      </c>
      <c r="T180" s="45">
        <f>IF(VALUE(S180)&gt;=10,2,SUM(IF(VALUE(U180)&gt;=10,1,0),IF(VALUE(V180)&gt;=10,1,0)))</f>
        <v>2</v>
      </c>
      <c r="U180" s="8" t="s">
        <v>76</v>
      </c>
      <c r="V180" s="8" t="s">
        <v>40</v>
      </c>
      <c r="W180" s="10">
        <f>((E180*18)+(K180*2)+(N180*8)+(S180*2))/30</f>
        <v>10.082666666666666</v>
      </c>
      <c r="X180" s="46">
        <f>IF(W180&gt;=10,30,F180+L180+O180+T180)</f>
        <v>30</v>
      </c>
      <c r="Y180" s="9" t="s">
        <v>205</v>
      </c>
      <c r="Z180" s="45">
        <f>IF(VALUE(Y180)&gt;=10,18,SUM(IF(VALUE(AA180)&gt;=10,4,0),IF(VALUE(AB180)&gt;=10,4,0),IF(VALUE(AC180)&gt;=10,5,0),IF(VALUE(AD180)&gt;=10,5,0)))</f>
        <v>9</v>
      </c>
      <c r="AA180" s="8" t="s">
        <v>253</v>
      </c>
      <c r="AB180" s="8" t="s">
        <v>36</v>
      </c>
      <c r="AC180" s="8" t="s">
        <v>98</v>
      </c>
      <c r="AD180" s="8" t="s">
        <v>278</v>
      </c>
      <c r="AE180" s="9" t="s">
        <v>82</v>
      </c>
      <c r="AF180" s="45">
        <f>IF(VALUE(AE180)&gt;=10,2,0)</f>
        <v>2</v>
      </c>
      <c r="AG180" s="8" t="s">
        <v>82</v>
      </c>
      <c r="AH180" s="9" t="s">
        <v>269</v>
      </c>
      <c r="AI180" s="45">
        <f>IF(VALUE(AH180)&gt;=10,8,SUM(IF(VALUE(AJ180)&gt;=10,3,0),IF(VALUE(AK180)&gt;=10,2,0),IF(VALUE(AL180)&gt;=10,3,0)))</f>
        <v>8</v>
      </c>
      <c r="AJ180" s="8" t="s">
        <v>76</v>
      </c>
      <c r="AK180" s="8" t="s">
        <v>56</v>
      </c>
      <c r="AL180" s="8" t="s">
        <v>59</v>
      </c>
      <c r="AM180" s="9" t="s">
        <v>76</v>
      </c>
      <c r="AN180" s="45">
        <f>IF(VALUE(AM180)&gt;=10,2,SUM(IF(VALUE(AO180)&gt;=10,1,0),IF(VALUE(AP180)&gt;=10,1,0)))</f>
        <v>2</v>
      </c>
      <c r="AO180" s="8" t="s">
        <v>56</v>
      </c>
      <c r="AP180" s="8" t="s">
        <v>64</v>
      </c>
      <c r="AQ180" s="10">
        <f>((Y180*18)+(AE180*2)+(AH180*8)+(AM180*2))/30</f>
        <v>10.8</v>
      </c>
      <c r="AR180" s="46">
        <f>IF(AQ180&gt;=10,30,Z180+AF180+AI180+AN180)</f>
        <v>30</v>
      </c>
      <c r="AS180" s="11">
        <f>(AQ180+W180)/2</f>
        <v>10.441333333333333</v>
      </c>
      <c r="AT180" s="47">
        <f>IF(AS180&gt;=9.99,60,AR180+X180)</f>
        <v>60</v>
      </c>
      <c r="AU180" s="43" t="str">
        <f>IF(AS180&gt;=9.99,"Admis","Ajourné")</f>
        <v>Admis</v>
      </c>
      <c r="AV180" s="18"/>
      <c r="AW180" s="18"/>
      <c r="AX180" s="18"/>
    </row>
    <row r="181" spans="1:50" ht="15">
      <c r="A181" s="8">
        <v>173</v>
      </c>
      <c r="B181" s="8" t="s">
        <v>985</v>
      </c>
      <c r="C181" s="8" t="s">
        <v>984</v>
      </c>
      <c r="D181" s="8" t="s">
        <v>986</v>
      </c>
      <c r="E181" s="9" t="s">
        <v>626</v>
      </c>
      <c r="F181" s="45">
        <f>IF(VALUE(E181)&gt;=10,18,SUM(IF(VALUE(G181)&gt;=10,4,0),IF(VALUE(H181)&gt;=10,4,0),IF(VALUE(I181)&gt;=10,5,0),IF(VALUE(J181)&gt;=10,5,0)))</f>
        <v>5</v>
      </c>
      <c r="G181" s="8" t="s">
        <v>50</v>
      </c>
      <c r="H181" s="8" t="s">
        <v>376</v>
      </c>
      <c r="I181" s="8" t="s">
        <v>39</v>
      </c>
      <c r="J181" s="8" t="s">
        <v>244</v>
      </c>
      <c r="K181" s="9" t="s">
        <v>42</v>
      </c>
      <c r="L181" s="45">
        <f>IF(VALUE(K181)&gt;=10,2,0)</f>
        <v>2</v>
      </c>
      <c r="M181" s="8" t="s">
        <v>42</v>
      </c>
      <c r="N181" s="9" t="s">
        <v>543</v>
      </c>
      <c r="O181" s="45">
        <f>IF(VALUE(N181)&gt;=10,8,SUM(IF(VALUE(P181)&gt;=10,3,0),IF(VALUE(Q181)&gt;=10,2,0),IF(VALUE(R181)&gt;=10,3,0)))</f>
        <v>6</v>
      </c>
      <c r="P181" s="8" t="s">
        <v>39</v>
      </c>
      <c r="Q181" s="8" t="s">
        <v>53</v>
      </c>
      <c r="R181" s="8" t="s">
        <v>38</v>
      </c>
      <c r="S181" s="9" t="s">
        <v>154</v>
      </c>
      <c r="T181" s="45">
        <f>IF(VALUE(S181)&gt;=10,2,SUM(IF(VALUE(U181)&gt;=10,1,0),IF(VALUE(V181)&gt;=10,1,0)))</f>
        <v>2</v>
      </c>
      <c r="U181" s="8" t="s">
        <v>64</v>
      </c>
      <c r="V181" s="8" t="s">
        <v>59</v>
      </c>
      <c r="W181" s="10">
        <f>((E181*18)+(K181*2)+(N181*8)+(S181*2))/30</f>
        <v>9.722666666666667</v>
      </c>
      <c r="X181" s="46">
        <f>IF(W181&gt;=10,30,F181+L181+O181+T181)</f>
        <v>15</v>
      </c>
      <c r="Y181" s="9" t="s">
        <v>73</v>
      </c>
      <c r="Z181" s="45">
        <f>IF(VALUE(Y181)&gt;=10,18,SUM(IF(VALUE(AA181)&gt;=10,4,0),IF(VALUE(AB181)&gt;=10,4,0),IF(VALUE(AC181)&gt;=10,5,0),IF(VALUE(AD181)&gt;=10,5,0)))</f>
        <v>5</v>
      </c>
      <c r="AA181" s="8" t="s">
        <v>987</v>
      </c>
      <c r="AB181" s="8" t="s">
        <v>73</v>
      </c>
      <c r="AC181" s="8" t="s">
        <v>98</v>
      </c>
      <c r="AD181" s="8" t="s">
        <v>49</v>
      </c>
      <c r="AE181" s="9" t="s">
        <v>39</v>
      </c>
      <c r="AF181" s="45">
        <f>IF(VALUE(AE181)&gt;=10,2,0)</f>
        <v>2</v>
      </c>
      <c r="AG181" s="8" t="s">
        <v>39</v>
      </c>
      <c r="AH181" s="9" t="s">
        <v>292</v>
      </c>
      <c r="AI181" s="45">
        <f>IF(VALUE(AH181)&gt;=10,8,SUM(IF(VALUE(AJ181)&gt;=10,3,0),IF(VALUE(AK181)&gt;=10,2,0),IF(VALUE(AL181)&gt;=10,3,0)))</f>
        <v>8</v>
      </c>
      <c r="AJ181" s="8" t="s">
        <v>43</v>
      </c>
      <c r="AK181" s="8" t="s">
        <v>62</v>
      </c>
      <c r="AL181" s="8" t="s">
        <v>84</v>
      </c>
      <c r="AM181" s="9" t="s">
        <v>59</v>
      </c>
      <c r="AN181" s="45">
        <f>IF(VALUE(AM181)&gt;=10,2,SUM(IF(VALUE(AO181)&gt;=10,1,0),IF(VALUE(AP181)&gt;=10,1,0)))</f>
        <v>2</v>
      </c>
      <c r="AO181" s="8" t="s">
        <v>59</v>
      </c>
      <c r="AP181" s="8" t="s">
        <v>59</v>
      </c>
      <c r="AQ181" s="10">
        <f>((Y181*18)+(AE181*2)+(AH181*8)+(AM181*2))/30</f>
        <v>9.918000000000001</v>
      </c>
      <c r="AR181" s="46">
        <f>IF(AQ181&gt;=10,30,Z181+AF181+AI181+AN181)</f>
        <v>17</v>
      </c>
      <c r="AS181" s="11">
        <f>(AQ181+W181)/2</f>
        <v>9.820333333333334</v>
      </c>
      <c r="AT181" s="47">
        <f>IF(AS181&gt;=9.99,60,AR181+X181)</f>
        <v>32</v>
      </c>
      <c r="AU181" s="43" t="str">
        <f>IF(AS181&gt;=9.99,"Admis","Ajourné")</f>
        <v>Ajourné</v>
      </c>
      <c r="AV181" s="18"/>
      <c r="AW181" s="18"/>
      <c r="AX181" s="18"/>
    </row>
    <row r="182" spans="1:50" ht="15">
      <c r="A182" s="8">
        <v>174</v>
      </c>
      <c r="B182" s="8" t="s">
        <v>989</v>
      </c>
      <c r="C182" s="8" t="s">
        <v>984</v>
      </c>
      <c r="D182" s="8" t="s">
        <v>990</v>
      </c>
      <c r="E182" s="9" t="s">
        <v>649</v>
      </c>
      <c r="F182" s="45">
        <f>IF(VALUE(E182)&gt;=10,18,SUM(IF(VALUE(G182)&gt;=10,4,0),IF(VALUE(H182)&gt;=10,4,0),IF(VALUE(I182)&gt;=10,5,0),IF(VALUE(J182)&gt;=10,5,0)))</f>
        <v>0</v>
      </c>
      <c r="G182" s="8" t="s">
        <v>95</v>
      </c>
      <c r="H182" s="8" t="s">
        <v>36</v>
      </c>
      <c r="I182" s="8" t="s">
        <v>102</v>
      </c>
      <c r="J182" s="8" t="s">
        <v>95</v>
      </c>
      <c r="K182" s="9" t="s">
        <v>39</v>
      </c>
      <c r="L182" s="45">
        <f>IF(VALUE(K182)&gt;=10,2,0)</f>
        <v>2</v>
      </c>
      <c r="M182" s="8" t="s">
        <v>39</v>
      </c>
      <c r="N182" s="9" t="s">
        <v>991</v>
      </c>
      <c r="O182" s="45">
        <f>IF(VALUE(N182)&gt;=10,8,SUM(IF(VALUE(P182)&gt;=10,3,0),IF(VALUE(Q182)&gt;=10,2,0),IF(VALUE(R182)&gt;=10,3,0)))</f>
        <v>2</v>
      </c>
      <c r="P182" s="8" t="s">
        <v>45</v>
      </c>
      <c r="Q182" s="8" t="s">
        <v>39</v>
      </c>
      <c r="R182" s="8" t="s">
        <v>240</v>
      </c>
      <c r="S182" s="9" t="s">
        <v>98</v>
      </c>
      <c r="T182" s="45">
        <f>IF(VALUE(S182)&gt;=10,2,SUM(IF(VALUE(U182)&gt;=10,1,0),IF(VALUE(V182)&gt;=10,1,0)))</f>
        <v>1</v>
      </c>
      <c r="U182" s="8" t="s">
        <v>40</v>
      </c>
      <c r="V182" s="8" t="s">
        <v>241</v>
      </c>
      <c r="W182" s="10">
        <f>((E182*18)+(K182*2)+(N182*8)+(S182*2))/30</f>
        <v>6.668</v>
      </c>
      <c r="X182" s="46">
        <f>IF(W182&gt;=10,30,F182+L182+O182+T182)</f>
        <v>5</v>
      </c>
      <c r="Y182" s="9" t="s">
        <v>563</v>
      </c>
      <c r="Z182" s="45">
        <f>IF(VALUE(Y182)&gt;=10,18,SUM(IF(VALUE(AA182)&gt;=10,4,0),IF(VALUE(AB182)&gt;=10,4,0),IF(VALUE(AC182)&gt;=10,5,0),IF(VALUE(AD182)&gt;=10,5,0)))</f>
        <v>0</v>
      </c>
      <c r="AA182" s="8" t="s">
        <v>708</v>
      </c>
      <c r="AB182" s="8" t="s">
        <v>37</v>
      </c>
      <c r="AC182" s="8" t="s">
        <v>153</v>
      </c>
      <c r="AD182" s="8" t="s">
        <v>121</v>
      </c>
      <c r="AE182" s="9" t="s">
        <v>40</v>
      </c>
      <c r="AF182" s="45">
        <f>IF(VALUE(AE182)&gt;=10,2,0)</f>
        <v>2</v>
      </c>
      <c r="AG182" s="8" t="s">
        <v>40</v>
      </c>
      <c r="AH182" s="9" t="s">
        <v>45</v>
      </c>
      <c r="AI182" s="45">
        <f>IF(VALUE(AH182)&gt;=10,8,SUM(IF(VALUE(AJ182)&gt;=10,3,0),IF(VALUE(AK182)&gt;=10,2,0),IF(VALUE(AL182)&gt;=10,3,0)))</f>
        <v>5</v>
      </c>
      <c r="AJ182" s="8" t="s">
        <v>39</v>
      </c>
      <c r="AK182" s="8" t="s">
        <v>38</v>
      </c>
      <c r="AL182" s="8" t="s">
        <v>241</v>
      </c>
      <c r="AM182" s="9" t="s">
        <v>240</v>
      </c>
      <c r="AN182" s="45">
        <f>IF(VALUE(AM182)&gt;=10,2,SUM(IF(VALUE(AO182)&gt;=10,1,0),IF(VALUE(AP182)&gt;=10,1,0)))</f>
        <v>0</v>
      </c>
      <c r="AO182" s="8" t="s">
        <v>144</v>
      </c>
      <c r="AP182" s="8" t="s">
        <v>102</v>
      </c>
      <c r="AQ182" s="10">
        <f>((Y182*18)+(AE182*2)+(AH182*8)+(AM182*2))/30</f>
        <v>7.164000000000001</v>
      </c>
      <c r="AR182" s="46">
        <f>IF(AQ182&gt;=10,30,Z182+AF182+AI182+AN182)</f>
        <v>7</v>
      </c>
      <c r="AS182" s="11">
        <f>(AQ182+W182)/2</f>
        <v>6.916</v>
      </c>
      <c r="AT182" s="47">
        <f>IF(AS182&gt;=9.99,60,AR182+X182)</f>
        <v>12</v>
      </c>
      <c r="AU182" s="43" t="str">
        <f>IF(AS182&gt;=9.99,"Admis","Ajourné")</f>
        <v>Ajourné</v>
      </c>
      <c r="AV182" s="18"/>
      <c r="AW182" s="18"/>
      <c r="AX182" s="18"/>
    </row>
    <row r="183" spans="1:50" ht="15">
      <c r="A183" s="8">
        <v>175</v>
      </c>
      <c r="B183" s="8" t="s">
        <v>993</v>
      </c>
      <c r="C183" s="8" t="s">
        <v>994</v>
      </c>
      <c r="D183" s="8" t="s">
        <v>974</v>
      </c>
      <c r="E183" s="9" t="s">
        <v>271</v>
      </c>
      <c r="F183" s="45">
        <f>IF(VALUE(E183)&gt;=10,18,SUM(IF(VALUE(G183)&gt;=10,4,0),IF(VALUE(H183)&gt;=10,4,0),IF(VALUE(I183)&gt;=10,5,0),IF(VALUE(J183)&gt;=10,5,0)))</f>
        <v>5</v>
      </c>
      <c r="G183" s="8" t="s">
        <v>53</v>
      </c>
      <c r="H183" s="8" t="s">
        <v>268</v>
      </c>
      <c r="I183" s="8" t="s">
        <v>39</v>
      </c>
      <c r="J183" s="8" t="s">
        <v>244</v>
      </c>
      <c r="K183" s="9" t="s">
        <v>64</v>
      </c>
      <c r="L183" s="45">
        <f>IF(VALUE(K183)&gt;=10,2,0)</f>
        <v>2</v>
      </c>
      <c r="M183" s="8" t="s">
        <v>64</v>
      </c>
      <c r="N183" s="9" t="s">
        <v>112</v>
      </c>
      <c r="O183" s="45">
        <f>IF(VALUE(N183)&gt;=10,8,SUM(IF(VALUE(P183)&gt;=10,3,0),IF(VALUE(Q183)&gt;=10,2,0),IF(VALUE(R183)&gt;=10,3,0)))</f>
        <v>8</v>
      </c>
      <c r="P183" s="8" t="s">
        <v>56</v>
      </c>
      <c r="Q183" s="8" t="s">
        <v>38</v>
      </c>
      <c r="R183" s="8" t="s">
        <v>59</v>
      </c>
      <c r="S183" s="9" t="s">
        <v>134</v>
      </c>
      <c r="T183" s="45">
        <f>IF(VALUE(S183)&gt;=10,2,SUM(IF(VALUE(U183)&gt;=10,1,0),IF(VALUE(V183)&gt;=10,1,0)))</f>
        <v>2</v>
      </c>
      <c r="U183" s="8" t="s">
        <v>84</v>
      </c>
      <c r="V183" s="8" t="s">
        <v>43</v>
      </c>
      <c r="W183" s="10">
        <f>((E183*18)+(K183*2)+(N183*8)+(S183*2))/30</f>
        <v>9.722666666666667</v>
      </c>
      <c r="X183" s="46">
        <f>IF(W183&gt;=10,30,F183+L183+O183+T183)</f>
        <v>17</v>
      </c>
      <c r="Y183" s="9" t="s">
        <v>114</v>
      </c>
      <c r="Z183" s="45">
        <f>IF(VALUE(Y183)&gt;=10,18,SUM(IF(VALUE(AA183)&gt;=10,4,0),IF(VALUE(AB183)&gt;=10,4,0),IF(VALUE(AC183)&gt;=10,5,0),IF(VALUE(AD183)&gt;=10,5,0)))</f>
        <v>5</v>
      </c>
      <c r="AA183" s="8" t="s">
        <v>807</v>
      </c>
      <c r="AB183" s="8" t="s">
        <v>81</v>
      </c>
      <c r="AC183" s="8" t="s">
        <v>82</v>
      </c>
      <c r="AD183" s="8" t="s">
        <v>48</v>
      </c>
      <c r="AE183" s="9" t="s">
        <v>43</v>
      </c>
      <c r="AF183" s="45">
        <f>IF(VALUE(AE183)&gt;=10,2,0)</f>
        <v>2</v>
      </c>
      <c r="AG183" s="8" t="s">
        <v>43</v>
      </c>
      <c r="AH183" s="9" t="s">
        <v>154</v>
      </c>
      <c r="AI183" s="45">
        <f>IF(VALUE(AH183)&gt;=10,8,SUM(IF(VALUE(AJ183)&gt;=10,3,0),IF(VALUE(AK183)&gt;=10,2,0),IF(VALUE(AL183)&gt;=10,3,0)))</f>
        <v>8</v>
      </c>
      <c r="AJ183" s="8" t="s">
        <v>39</v>
      </c>
      <c r="AK183" s="8" t="s">
        <v>42</v>
      </c>
      <c r="AL183" s="8" t="s">
        <v>43</v>
      </c>
      <c r="AM183" s="9" t="s">
        <v>44</v>
      </c>
      <c r="AN183" s="45">
        <f>IF(VALUE(AM183)&gt;=10,2,SUM(IF(VALUE(AO183)&gt;=10,1,0),IF(VALUE(AP183)&gt;=10,1,0)))</f>
        <v>1</v>
      </c>
      <c r="AO183" s="8" t="s">
        <v>98</v>
      </c>
      <c r="AP183" s="8" t="s">
        <v>56</v>
      </c>
      <c r="AQ183" s="10">
        <f>((Y183*18)+(AE183*2)+(AH183*8)+(AM183*2))/30</f>
        <v>10.428666666666667</v>
      </c>
      <c r="AR183" s="46">
        <f>IF(AQ183&gt;=10,30,Z183+AF183+AI183+AN183)</f>
        <v>30</v>
      </c>
      <c r="AS183" s="11">
        <f>(AQ183+W183)/2</f>
        <v>10.075666666666667</v>
      </c>
      <c r="AT183" s="47">
        <f>IF(AS183&gt;=9.99,60,AR183+X183)</f>
        <v>60</v>
      </c>
      <c r="AU183" s="43" t="str">
        <f>IF(AS183&gt;=9.99,"Admis","Ajourné")</f>
        <v>Admis</v>
      </c>
      <c r="AV183" s="18"/>
      <c r="AW183" s="18"/>
      <c r="AX183" s="18"/>
    </row>
    <row r="184" spans="1:50" ht="15">
      <c r="A184" s="8">
        <v>176</v>
      </c>
      <c r="B184" s="8" t="s">
        <v>995</v>
      </c>
      <c r="C184" s="8" t="s">
        <v>996</v>
      </c>
      <c r="D184" s="8" t="s">
        <v>997</v>
      </c>
      <c r="E184" s="9" t="s">
        <v>909</v>
      </c>
      <c r="F184" s="45">
        <f>IF(VALUE(E184)&gt;=10,18,SUM(IF(VALUE(G184)&gt;=10,4,0),IF(VALUE(H184)&gt;=10,4,0),IF(VALUE(I184)&gt;=10,5,0),IF(VALUE(J184)&gt;=10,5,0)))</f>
        <v>4</v>
      </c>
      <c r="G184" s="8" t="s">
        <v>241</v>
      </c>
      <c r="H184" s="8" t="s">
        <v>39</v>
      </c>
      <c r="I184" s="8" t="s">
        <v>144</v>
      </c>
      <c r="J184" s="8" t="s">
        <v>144</v>
      </c>
      <c r="K184" s="9" t="s">
        <v>104</v>
      </c>
      <c r="L184" s="45">
        <f>IF(VALUE(K184)&gt;=10,2,0)</f>
        <v>2</v>
      </c>
      <c r="M184" s="8" t="s">
        <v>104</v>
      </c>
      <c r="N184" s="9" t="s">
        <v>998</v>
      </c>
      <c r="O184" s="45">
        <f>IF(VALUE(N184)&gt;=10,8,SUM(IF(VALUE(P184)&gt;=10,3,0),IF(VALUE(Q184)&gt;=10,2,0),IF(VALUE(R184)&gt;=10,3,0)))</f>
        <v>6</v>
      </c>
      <c r="P184" s="8" t="s">
        <v>56</v>
      </c>
      <c r="Q184" s="8" t="s">
        <v>144</v>
      </c>
      <c r="R184" s="8" t="s">
        <v>63</v>
      </c>
      <c r="S184" s="9" t="s">
        <v>59</v>
      </c>
      <c r="T184" s="45">
        <f>IF(VALUE(S184)&gt;=10,2,SUM(IF(VALUE(U184)&gt;=10,1,0),IF(VALUE(V184)&gt;=10,1,0)))</f>
        <v>2</v>
      </c>
      <c r="U184" s="8" t="s">
        <v>43</v>
      </c>
      <c r="V184" s="8" t="s">
        <v>39</v>
      </c>
      <c r="W184" s="10">
        <f>((E184*18)+(K184*2)+(N184*8)+(S184*2))/30</f>
        <v>5.466666666666667</v>
      </c>
      <c r="X184" s="46">
        <f>IF(W184&gt;=10,30,F184+L184+O184+T184)</f>
        <v>14</v>
      </c>
      <c r="Y184" s="9" t="s">
        <v>443</v>
      </c>
      <c r="Z184" s="45">
        <f>IF(VALUE(Y184)&gt;=10,18,SUM(IF(VALUE(AA184)&gt;=10,4,0),IF(VALUE(AB184)&gt;=10,4,0),IF(VALUE(AC184)&gt;=10,5,0),IF(VALUE(AD184)&gt;=10,5,0)))</f>
        <v>5</v>
      </c>
      <c r="AA184" s="8" t="s">
        <v>144</v>
      </c>
      <c r="AB184" s="8" t="s">
        <v>144</v>
      </c>
      <c r="AC184" s="8" t="s">
        <v>144</v>
      </c>
      <c r="AD184" s="8" t="s">
        <v>39</v>
      </c>
      <c r="AE184" s="9" t="s">
        <v>56</v>
      </c>
      <c r="AF184" s="45">
        <f>IF(VALUE(AE184)&gt;=10,2,0)</f>
        <v>2</v>
      </c>
      <c r="AG184" s="8" t="s">
        <v>56</v>
      </c>
      <c r="AH184" s="9" t="s">
        <v>144</v>
      </c>
      <c r="AI184" s="45">
        <f>IF(VALUE(AH184)&gt;=10,8,SUM(IF(VALUE(AJ184)&gt;=10,3,0),IF(VALUE(AK184)&gt;=10,2,0),IF(VALUE(AL184)&gt;=10,3,0)))</f>
        <v>0</v>
      </c>
      <c r="AJ184" s="8" t="s">
        <v>144</v>
      </c>
      <c r="AK184" s="8" t="s">
        <v>144</v>
      </c>
      <c r="AL184" s="8" t="s">
        <v>144</v>
      </c>
      <c r="AM184" s="9" t="s">
        <v>153</v>
      </c>
      <c r="AN184" s="45">
        <f>IF(VALUE(AM184)&gt;=10,2,SUM(IF(VALUE(AO184)&gt;=10,1,0),IF(VALUE(AP184)&gt;=10,1,0)))</f>
        <v>1</v>
      </c>
      <c r="AO184" s="8" t="s">
        <v>144</v>
      </c>
      <c r="AP184" s="8" t="s">
        <v>39</v>
      </c>
      <c r="AQ184" s="10">
        <f>((Y184*18)+(AE184*2)+(AH184*8)+(AM184*2))/30</f>
        <v>2.768</v>
      </c>
      <c r="AR184" s="46">
        <f>IF(AQ184&gt;=10,30,Z184+AF184+AI184+AN184)</f>
        <v>8</v>
      </c>
      <c r="AS184" s="11">
        <f>(AQ184+W184)/2</f>
        <v>4.117333333333333</v>
      </c>
      <c r="AT184" s="47">
        <f>IF(AS184&gt;=9.99,60,AR184+X184)</f>
        <v>22</v>
      </c>
      <c r="AU184" s="43" t="str">
        <f>IF(AS184&gt;=9.99,"Admis","Ajourné")</f>
        <v>Ajourné</v>
      </c>
      <c r="AV184" s="18"/>
      <c r="AW184" s="18"/>
      <c r="AX184" s="18"/>
    </row>
    <row r="185" spans="1:50" ht="15">
      <c r="A185" s="8">
        <v>177</v>
      </c>
      <c r="B185" s="8" t="s">
        <v>1000</v>
      </c>
      <c r="C185" s="8" t="s">
        <v>1001</v>
      </c>
      <c r="D185" s="8" t="s">
        <v>1002</v>
      </c>
      <c r="E185" s="9" t="s">
        <v>36</v>
      </c>
      <c r="F185" s="45">
        <f>IF(VALUE(E185)&gt;=10,18,SUM(IF(VALUE(G185)&gt;=10,4,0),IF(VALUE(H185)&gt;=10,4,0),IF(VALUE(I185)&gt;=10,5,0),IF(VALUE(J185)&gt;=10,5,0)))</f>
        <v>9</v>
      </c>
      <c r="G185" s="8" t="s">
        <v>89</v>
      </c>
      <c r="H185" s="8" t="s">
        <v>49</v>
      </c>
      <c r="I185" s="8" t="s">
        <v>98</v>
      </c>
      <c r="J185" s="8" t="s">
        <v>71</v>
      </c>
      <c r="K185" s="9" t="s">
        <v>86</v>
      </c>
      <c r="L185" s="45">
        <f>IF(VALUE(K185)&gt;=10,2,0)</f>
        <v>0</v>
      </c>
      <c r="M185" s="8" t="s">
        <v>86</v>
      </c>
      <c r="N185" s="9" t="s">
        <v>185</v>
      </c>
      <c r="O185" s="45">
        <f>IF(VALUE(N185)&gt;=10,8,SUM(IF(VALUE(P185)&gt;=10,3,0),IF(VALUE(Q185)&gt;=10,2,0),IF(VALUE(R185)&gt;=10,3,0)))</f>
        <v>8</v>
      </c>
      <c r="P185" s="8" t="s">
        <v>43</v>
      </c>
      <c r="Q185" s="8" t="s">
        <v>56</v>
      </c>
      <c r="R185" s="8" t="s">
        <v>76</v>
      </c>
      <c r="S185" s="9" t="s">
        <v>50</v>
      </c>
      <c r="T185" s="45">
        <f>IF(VALUE(S185)&gt;=10,2,SUM(IF(VALUE(U185)&gt;=10,1,0),IF(VALUE(V185)&gt;=10,1,0)))</f>
        <v>1</v>
      </c>
      <c r="U185" s="8" t="s">
        <v>39</v>
      </c>
      <c r="V185" s="8" t="s">
        <v>98</v>
      </c>
      <c r="W185" s="10">
        <f>((E185*18)+(K185*2)+(N185*8)+(S185*2))/30</f>
        <v>10.251333333333333</v>
      </c>
      <c r="X185" s="46">
        <f>IF(W185&gt;=10,30,F185+L185+O185+T185)</f>
        <v>30</v>
      </c>
      <c r="Y185" s="9" t="s">
        <v>194</v>
      </c>
      <c r="Z185" s="45">
        <f>IF(VALUE(Y185)&gt;=10,18,SUM(IF(VALUE(AA185)&gt;=10,4,0),IF(VALUE(AB185)&gt;=10,4,0),IF(VALUE(AC185)&gt;=10,5,0),IF(VALUE(AD185)&gt;=10,5,0)))</f>
        <v>18</v>
      </c>
      <c r="AA185" s="8" t="s">
        <v>511</v>
      </c>
      <c r="AB185" s="8" t="s">
        <v>214</v>
      </c>
      <c r="AC185" s="8" t="s">
        <v>43</v>
      </c>
      <c r="AD185" s="8" t="s">
        <v>56</v>
      </c>
      <c r="AE185" s="9" t="s">
        <v>113</v>
      </c>
      <c r="AF185" s="45">
        <f>IF(VALUE(AE185)&gt;=10,2,0)</f>
        <v>2</v>
      </c>
      <c r="AG185" s="8" t="s">
        <v>113</v>
      </c>
      <c r="AH185" s="9" t="s">
        <v>86</v>
      </c>
      <c r="AI185" s="45">
        <f>IF(VALUE(AH185)&gt;=10,8,SUM(IF(VALUE(AJ185)&gt;=10,3,0),IF(VALUE(AK185)&gt;=10,2,0),IF(VALUE(AL185)&gt;=10,3,0)))</f>
        <v>5</v>
      </c>
      <c r="AJ185" s="8" t="s">
        <v>39</v>
      </c>
      <c r="AK185" s="8" t="s">
        <v>76</v>
      </c>
      <c r="AL185" s="8" t="s">
        <v>53</v>
      </c>
      <c r="AM185" s="9" t="s">
        <v>59</v>
      </c>
      <c r="AN185" s="45">
        <f>IF(VALUE(AM185)&gt;=10,2,SUM(IF(VALUE(AO185)&gt;=10,1,0),IF(VALUE(AP185)&gt;=10,1,0)))</f>
        <v>2</v>
      </c>
      <c r="AO185" s="8" t="s">
        <v>40</v>
      </c>
      <c r="AP185" s="8" t="s">
        <v>50</v>
      </c>
      <c r="AQ185" s="10">
        <f>((Y185*18)+(AE185*2)+(AH185*8)+(AM185*2))/30</f>
        <v>10.780666666666665</v>
      </c>
      <c r="AR185" s="46">
        <f>IF(AQ185&gt;=10,30,Z185+AF185+AI185+AN185)</f>
        <v>30</v>
      </c>
      <c r="AS185" s="11">
        <f>(AQ185+W185)/2</f>
        <v>10.515999999999998</v>
      </c>
      <c r="AT185" s="47">
        <f>IF(AS185&gt;=9.99,60,AR185+X185)</f>
        <v>60</v>
      </c>
      <c r="AU185" s="43" t="str">
        <f>IF(AS185&gt;=9.99,"Admis","Ajourné")</f>
        <v>Admis</v>
      </c>
      <c r="AV185" s="18"/>
      <c r="AW185" s="18"/>
      <c r="AX185" s="18"/>
    </row>
    <row r="186" spans="1:50" ht="15">
      <c r="A186" s="8">
        <v>178</v>
      </c>
      <c r="B186" s="8" t="s">
        <v>1003</v>
      </c>
      <c r="C186" s="8" t="s">
        <v>1004</v>
      </c>
      <c r="D186" s="8" t="s">
        <v>1005</v>
      </c>
      <c r="E186" s="9" t="s">
        <v>1006</v>
      </c>
      <c r="F186" s="45">
        <f>IF(VALUE(E186)&gt;=10,18,SUM(IF(VALUE(G186)&gt;=10,4,0),IF(VALUE(H186)&gt;=10,4,0),IF(VALUE(I186)&gt;=10,5,0),IF(VALUE(J186)&gt;=10,5,0)))</f>
        <v>10</v>
      </c>
      <c r="G186" s="8" t="s">
        <v>888</v>
      </c>
      <c r="H186" s="8" t="s">
        <v>100</v>
      </c>
      <c r="I186" s="8" t="s">
        <v>39</v>
      </c>
      <c r="J186" s="8" t="s">
        <v>49</v>
      </c>
      <c r="K186" s="9" t="s">
        <v>128</v>
      </c>
      <c r="L186" s="45">
        <f>IF(VALUE(K186)&gt;=10,2,0)</f>
        <v>2</v>
      </c>
      <c r="M186" s="8" t="s">
        <v>128</v>
      </c>
      <c r="N186" s="9" t="s">
        <v>348</v>
      </c>
      <c r="O186" s="45">
        <f>IF(VALUE(N186)&gt;=10,8,SUM(IF(VALUE(P186)&gt;=10,3,0),IF(VALUE(Q186)&gt;=10,2,0),IF(VALUE(R186)&gt;=10,3,0)))</f>
        <v>8</v>
      </c>
      <c r="P186" s="8" t="s">
        <v>43</v>
      </c>
      <c r="Q186" s="8" t="s">
        <v>61</v>
      </c>
      <c r="R186" s="8" t="s">
        <v>50</v>
      </c>
      <c r="S186" s="9" t="s">
        <v>39</v>
      </c>
      <c r="T186" s="45">
        <f>IF(VALUE(S186)&gt;=10,2,SUM(IF(VALUE(U186)&gt;=10,1,0),IF(VALUE(V186)&gt;=10,1,0)))</f>
        <v>2</v>
      </c>
      <c r="U186" s="8" t="s">
        <v>82</v>
      </c>
      <c r="V186" s="8" t="s">
        <v>97</v>
      </c>
      <c r="W186" s="10">
        <f>((E186*18)+(K186*2)+(N186*8)+(S186*2))/30</f>
        <v>10.118</v>
      </c>
      <c r="X186" s="46">
        <f>IF(W186&gt;=10,30,F186+L186+O186+T186)</f>
        <v>30</v>
      </c>
      <c r="Y186" s="9" t="s">
        <v>1007</v>
      </c>
      <c r="Z186" s="45">
        <f>IF(VALUE(Y186)&gt;=10,18,SUM(IF(VALUE(AA186)&gt;=10,4,0),IF(VALUE(AB186)&gt;=10,4,0),IF(VALUE(AC186)&gt;=10,5,0),IF(VALUE(AD186)&gt;=10,5,0)))</f>
        <v>9</v>
      </c>
      <c r="AA186" s="8" t="s">
        <v>40</v>
      </c>
      <c r="AB186" s="8" t="s">
        <v>48</v>
      </c>
      <c r="AC186" s="8" t="s">
        <v>53</v>
      </c>
      <c r="AD186" s="8" t="s">
        <v>63</v>
      </c>
      <c r="AE186" s="9" t="s">
        <v>82</v>
      </c>
      <c r="AF186" s="45">
        <f>IF(VALUE(AE186)&gt;=10,2,0)</f>
        <v>2</v>
      </c>
      <c r="AG186" s="8" t="s">
        <v>82</v>
      </c>
      <c r="AH186" s="9" t="s">
        <v>101</v>
      </c>
      <c r="AI186" s="45">
        <f>IF(VALUE(AH186)&gt;=10,8,SUM(IF(VALUE(AJ186)&gt;=10,3,0),IF(VALUE(AK186)&gt;=10,2,0),IF(VALUE(AL186)&gt;=10,3,0)))</f>
        <v>5</v>
      </c>
      <c r="AJ186" s="8" t="s">
        <v>59</v>
      </c>
      <c r="AK186" s="8" t="s">
        <v>64</v>
      </c>
      <c r="AL186" s="8" t="s">
        <v>153</v>
      </c>
      <c r="AM186" s="9" t="s">
        <v>167</v>
      </c>
      <c r="AN186" s="45">
        <f>IF(VALUE(AM186)&gt;=10,2,SUM(IF(VALUE(AO186)&gt;=10,1,0),IF(VALUE(AP186)&gt;=10,1,0)))</f>
        <v>0</v>
      </c>
      <c r="AO186" s="8" t="s">
        <v>84</v>
      </c>
      <c r="AP186" s="8" t="s">
        <v>98</v>
      </c>
      <c r="AQ186" s="10">
        <f>((Y186*18)+(AE186*2)+(AH186*8)+(AM186*2))/30</f>
        <v>9.642666666666667</v>
      </c>
      <c r="AR186" s="46">
        <f>IF(AQ186&gt;=10,30,Z186+AF186+AI186+AN186)</f>
        <v>16</v>
      </c>
      <c r="AS186" s="11">
        <f>(AQ186+W186)/2</f>
        <v>9.880333333333333</v>
      </c>
      <c r="AT186" s="47">
        <f>IF(AS186&gt;=9.99,60,AR186+X186)</f>
        <v>46</v>
      </c>
      <c r="AU186" s="43" t="str">
        <f>IF(AS186&gt;=9.99,"Admis","Ajourné")</f>
        <v>Ajourné</v>
      </c>
      <c r="AV186" s="18"/>
      <c r="AW186" s="18"/>
      <c r="AX186" s="18"/>
    </row>
    <row r="187" spans="1:50" ht="15">
      <c r="A187" s="8">
        <v>179</v>
      </c>
      <c r="B187" s="8" t="s">
        <v>1009</v>
      </c>
      <c r="C187" s="8" t="s">
        <v>1010</v>
      </c>
      <c r="D187" s="8" t="s">
        <v>79</v>
      </c>
      <c r="E187" s="9" t="s">
        <v>86</v>
      </c>
      <c r="F187" s="45">
        <f>IF(VALUE(E187)&gt;=10,18,SUM(IF(VALUE(G187)&gt;=10,4,0),IF(VALUE(H187)&gt;=10,4,0),IF(VALUE(I187)&gt;=10,5,0),IF(VALUE(J187)&gt;=10,5,0)))</f>
        <v>9</v>
      </c>
      <c r="G187" s="8" t="s">
        <v>807</v>
      </c>
      <c r="H187" s="8" t="s">
        <v>71</v>
      </c>
      <c r="I187" s="8" t="s">
        <v>39</v>
      </c>
      <c r="J187" s="8" t="s">
        <v>36</v>
      </c>
      <c r="K187" s="9" t="s">
        <v>76</v>
      </c>
      <c r="L187" s="45">
        <f>IF(VALUE(K187)&gt;=10,2,0)</f>
        <v>2</v>
      </c>
      <c r="M187" s="8" t="s">
        <v>76</v>
      </c>
      <c r="N187" s="9" t="s">
        <v>184</v>
      </c>
      <c r="O187" s="45">
        <f>IF(VALUE(N187)&gt;=10,8,SUM(IF(VALUE(P187)&gt;=10,3,0),IF(VALUE(Q187)&gt;=10,2,0),IF(VALUE(R187)&gt;=10,3,0)))</f>
        <v>8</v>
      </c>
      <c r="P187" s="8" t="s">
        <v>98</v>
      </c>
      <c r="Q187" s="8" t="s">
        <v>83</v>
      </c>
      <c r="R187" s="8" t="s">
        <v>39</v>
      </c>
      <c r="S187" s="9" t="s">
        <v>167</v>
      </c>
      <c r="T187" s="45">
        <f>IF(VALUE(S187)&gt;=10,2,SUM(IF(VALUE(U187)&gt;=10,1,0),IF(VALUE(V187)&gt;=10,1,0)))</f>
        <v>1</v>
      </c>
      <c r="U187" s="8" t="s">
        <v>38</v>
      </c>
      <c r="V187" s="8" t="s">
        <v>97</v>
      </c>
      <c r="W187" s="10">
        <f>((E187*18)+(K187*2)+(N187*8)+(S187*2))/30</f>
        <v>9.915333333333333</v>
      </c>
      <c r="X187" s="46">
        <f>IF(W187&gt;=10,30,F187+L187+O187+T187)</f>
        <v>20</v>
      </c>
      <c r="Y187" s="9" t="s">
        <v>501</v>
      </c>
      <c r="Z187" s="45">
        <f>IF(VALUE(Y187)&gt;=10,18,SUM(IF(VALUE(AA187)&gt;=10,4,0),IF(VALUE(AB187)&gt;=10,4,0),IF(VALUE(AC187)&gt;=10,5,0),IF(VALUE(AD187)&gt;=10,5,0)))</f>
        <v>18</v>
      </c>
      <c r="AA187" s="8" t="s">
        <v>567</v>
      </c>
      <c r="AB187" s="8" t="s">
        <v>214</v>
      </c>
      <c r="AC187" s="8" t="s">
        <v>59</v>
      </c>
      <c r="AD187" s="8" t="s">
        <v>63</v>
      </c>
      <c r="AE187" s="9" t="s">
        <v>82</v>
      </c>
      <c r="AF187" s="45">
        <f>IF(VALUE(AE187)&gt;=10,2,0)</f>
        <v>2</v>
      </c>
      <c r="AG187" s="8" t="s">
        <v>82</v>
      </c>
      <c r="AH187" s="9" t="s">
        <v>481</v>
      </c>
      <c r="AI187" s="45">
        <f>IF(VALUE(AH187)&gt;=10,8,SUM(IF(VALUE(AJ187)&gt;=10,3,0),IF(VALUE(AK187)&gt;=10,2,0),IF(VALUE(AL187)&gt;=10,3,0)))</f>
        <v>6</v>
      </c>
      <c r="AJ187" s="8" t="s">
        <v>38</v>
      </c>
      <c r="AK187" s="8" t="s">
        <v>98</v>
      </c>
      <c r="AL187" s="8" t="s">
        <v>38</v>
      </c>
      <c r="AM187" s="9" t="s">
        <v>308</v>
      </c>
      <c r="AN187" s="45">
        <f>IF(VALUE(AM187)&gt;=10,2,SUM(IF(VALUE(AO187)&gt;=10,1,0),IF(VALUE(AP187)&gt;=10,1,0)))</f>
        <v>2</v>
      </c>
      <c r="AO187" s="8" t="s">
        <v>41</v>
      </c>
      <c r="AP187" s="8" t="s">
        <v>98</v>
      </c>
      <c r="AQ187" s="10">
        <f>((Y187*18)+(AE187*2)+(AH187*8)+(AM187*2))/30</f>
        <v>10.572</v>
      </c>
      <c r="AR187" s="46">
        <f>IF(AQ187&gt;=10,30,Z187+AF187+AI187+AN187)</f>
        <v>30</v>
      </c>
      <c r="AS187" s="11">
        <f>(AQ187+W187)/2</f>
        <v>10.243666666666666</v>
      </c>
      <c r="AT187" s="47">
        <f>IF(AS187&gt;=9.99,60,AR187+X187)</f>
        <v>60</v>
      </c>
      <c r="AU187" s="43" t="str">
        <f>IF(AS187&gt;=9.99,"Admis","Ajourné")</f>
        <v>Admis</v>
      </c>
      <c r="AV187" s="18"/>
      <c r="AW187" s="18"/>
      <c r="AX187" s="18"/>
    </row>
    <row r="188" spans="1:50" ht="15">
      <c r="A188" s="8">
        <v>180</v>
      </c>
      <c r="B188" s="8" t="s">
        <v>1011</v>
      </c>
      <c r="C188" s="8" t="s">
        <v>1012</v>
      </c>
      <c r="D188" s="8" t="s">
        <v>724</v>
      </c>
      <c r="E188" s="9" t="s">
        <v>1013</v>
      </c>
      <c r="F188" s="45">
        <f>IF(VALUE(E188)&gt;=10,18,SUM(IF(VALUE(G188)&gt;=10,4,0),IF(VALUE(H188)&gt;=10,4,0),IF(VALUE(I188)&gt;=10,5,0),IF(VALUE(J188)&gt;=10,5,0)))</f>
        <v>0</v>
      </c>
      <c r="G188" s="8" t="s">
        <v>144</v>
      </c>
      <c r="H188" s="8" t="s">
        <v>144</v>
      </c>
      <c r="I188" s="8" t="s">
        <v>102</v>
      </c>
      <c r="J188" s="8" t="s">
        <v>144</v>
      </c>
      <c r="K188" s="9" t="s">
        <v>144</v>
      </c>
      <c r="L188" s="45">
        <f>IF(VALUE(K188)&gt;=10,2,0)</f>
        <v>0</v>
      </c>
      <c r="M188" s="8" t="s">
        <v>144</v>
      </c>
      <c r="N188" s="9" t="s">
        <v>455</v>
      </c>
      <c r="O188" s="45">
        <f>IF(VALUE(N188)&gt;=10,8,SUM(IF(VALUE(P188)&gt;=10,3,0),IF(VALUE(Q188)&gt;=10,2,0),IF(VALUE(R188)&gt;=10,3,0)))</f>
        <v>0</v>
      </c>
      <c r="P188" s="8" t="s">
        <v>144</v>
      </c>
      <c r="Q188" s="8" t="s">
        <v>144</v>
      </c>
      <c r="R188" s="8" t="s">
        <v>240</v>
      </c>
      <c r="S188" s="9" t="s">
        <v>144</v>
      </c>
      <c r="T188" s="45">
        <f>IF(VALUE(S188)&gt;=10,2,SUM(IF(VALUE(U188)&gt;=10,1,0),IF(VALUE(V188)&gt;=10,1,0)))</f>
        <v>0</v>
      </c>
      <c r="U188" s="8" t="s">
        <v>144</v>
      </c>
      <c r="V188" s="8" t="s">
        <v>144</v>
      </c>
      <c r="W188" s="10">
        <f>((E188*18)+(K188*2)+(N188*8)+(S188*2))/30</f>
        <v>0.866</v>
      </c>
      <c r="X188" s="46">
        <f>IF(W188&gt;=10,30,F188+L188+O188+T188)</f>
        <v>0</v>
      </c>
      <c r="Y188" s="9" t="s">
        <v>144</v>
      </c>
      <c r="Z188" s="45">
        <f>IF(VALUE(Y188)&gt;=10,18,SUM(IF(VALUE(AA188)&gt;=10,4,0),IF(VALUE(AB188)&gt;=10,4,0),IF(VALUE(AC188)&gt;=10,5,0),IF(VALUE(AD188)&gt;=10,5,0)))</f>
        <v>0</v>
      </c>
      <c r="AA188" s="8" t="s">
        <v>144</v>
      </c>
      <c r="AB188" s="8" t="s">
        <v>144</v>
      </c>
      <c r="AC188" s="8" t="s">
        <v>144</v>
      </c>
      <c r="AD188" s="8" t="s">
        <v>144</v>
      </c>
      <c r="AE188" s="9" t="s">
        <v>144</v>
      </c>
      <c r="AF188" s="45">
        <f>IF(VALUE(AE188)&gt;=10,2,0)</f>
        <v>0</v>
      </c>
      <c r="AG188" s="8" t="s">
        <v>144</v>
      </c>
      <c r="AH188" s="9" t="s">
        <v>144</v>
      </c>
      <c r="AI188" s="45">
        <f>IF(VALUE(AH188)&gt;=10,8,SUM(IF(VALUE(AJ188)&gt;=10,3,0),IF(VALUE(AK188)&gt;=10,2,0),IF(VALUE(AL188)&gt;=10,3,0)))</f>
        <v>0</v>
      </c>
      <c r="AJ188" s="8" t="s">
        <v>144</v>
      </c>
      <c r="AK188" s="8" t="s">
        <v>144</v>
      </c>
      <c r="AL188" s="8" t="s">
        <v>144</v>
      </c>
      <c r="AM188" s="9" t="s">
        <v>55</v>
      </c>
      <c r="AN188" s="45">
        <f>IF(VALUE(AM188)&gt;=10,2,SUM(IF(VALUE(AO188)&gt;=10,1,0),IF(VALUE(AP188)&gt;=10,1,0)))</f>
        <v>1</v>
      </c>
      <c r="AO188" s="8" t="s">
        <v>144</v>
      </c>
      <c r="AP188" s="8" t="s">
        <v>56</v>
      </c>
      <c r="AQ188" s="10">
        <f>((Y188*18)+(AE188*2)+(AH188*8)+(AM188*2))/30</f>
        <v>0.38333333333333336</v>
      </c>
      <c r="AR188" s="46">
        <f>IF(AQ188&gt;=10,30,Z188+AF188+AI188+AN188)</f>
        <v>1</v>
      </c>
      <c r="AS188" s="11">
        <f>(AQ188+W188)/2</f>
        <v>0.6246666666666667</v>
      </c>
      <c r="AT188" s="47">
        <f>IF(AS188&gt;=9.99,60,AR188+X188)</f>
        <v>1</v>
      </c>
      <c r="AU188" s="43" t="str">
        <f>IF(AS188&gt;=9.99,"Admis","Ajourné")</f>
        <v>Ajourné</v>
      </c>
      <c r="AV188" s="18"/>
      <c r="AW188" s="18"/>
      <c r="AX188" s="18"/>
    </row>
    <row r="189" spans="1:50" ht="15">
      <c r="A189" s="8">
        <v>181</v>
      </c>
      <c r="B189" s="8" t="s">
        <v>1014</v>
      </c>
      <c r="C189" s="8" t="s">
        <v>1015</v>
      </c>
      <c r="D189" s="8" t="s">
        <v>1016</v>
      </c>
      <c r="E189" s="9" t="s">
        <v>1017</v>
      </c>
      <c r="F189" s="45">
        <f>IF(VALUE(E189)&gt;=10,18,SUM(IF(VALUE(G189)&gt;=10,4,0),IF(VALUE(H189)&gt;=10,4,0),IF(VALUE(I189)&gt;=10,5,0),IF(VALUE(J189)&gt;=10,5,0)))</f>
        <v>5</v>
      </c>
      <c r="G189" s="8" t="s">
        <v>48</v>
      </c>
      <c r="H189" s="8" t="s">
        <v>50</v>
      </c>
      <c r="I189" s="8" t="s">
        <v>43</v>
      </c>
      <c r="J189" s="8" t="s">
        <v>81</v>
      </c>
      <c r="K189" s="9" t="s">
        <v>62</v>
      </c>
      <c r="L189" s="45">
        <f>IF(VALUE(K189)&gt;=10,2,0)</f>
        <v>2</v>
      </c>
      <c r="M189" s="8" t="s">
        <v>62</v>
      </c>
      <c r="N189" s="9" t="s">
        <v>38</v>
      </c>
      <c r="O189" s="45">
        <f>IF(VALUE(N189)&gt;=10,8,SUM(IF(VALUE(P189)&gt;=10,3,0),IF(VALUE(Q189)&gt;=10,2,0),IF(VALUE(R189)&gt;=10,3,0)))</f>
        <v>8</v>
      </c>
      <c r="P189" s="8" t="s">
        <v>98</v>
      </c>
      <c r="Q189" s="8" t="s">
        <v>60</v>
      </c>
      <c r="R189" s="8" t="s">
        <v>39</v>
      </c>
      <c r="S189" s="9" t="s">
        <v>96</v>
      </c>
      <c r="T189" s="45">
        <f>IF(VALUE(S189)&gt;=10,2,SUM(IF(VALUE(U189)&gt;=10,1,0),IF(VALUE(V189)&gt;=10,1,0)))</f>
        <v>0</v>
      </c>
      <c r="U189" s="8" t="s">
        <v>84</v>
      </c>
      <c r="V189" s="8" t="s">
        <v>50</v>
      </c>
      <c r="W189" s="10">
        <f>((E189*18)+(K189*2)+(N189*8)+(S189*2))/30</f>
        <v>9.918</v>
      </c>
      <c r="X189" s="46">
        <f>IF(W189&gt;=10,30,F189+L189+O189+T189)</f>
        <v>15</v>
      </c>
      <c r="Y189" s="9" t="s">
        <v>911</v>
      </c>
      <c r="Z189" s="45">
        <f>IF(VALUE(Y189)&gt;=10,18,SUM(IF(VALUE(AA189)&gt;=10,4,0),IF(VALUE(AB189)&gt;=10,4,0),IF(VALUE(AC189)&gt;=10,5,0),IF(VALUE(AD189)&gt;=10,5,0)))</f>
        <v>18</v>
      </c>
      <c r="AA189" s="8" t="s">
        <v>497</v>
      </c>
      <c r="AB189" s="8" t="s">
        <v>100</v>
      </c>
      <c r="AC189" s="8" t="s">
        <v>60</v>
      </c>
      <c r="AD189" s="8" t="s">
        <v>121</v>
      </c>
      <c r="AE189" s="9" t="s">
        <v>40</v>
      </c>
      <c r="AF189" s="45">
        <f>IF(VALUE(AE189)&gt;=10,2,0)</f>
        <v>2</v>
      </c>
      <c r="AG189" s="8" t="s">
        <v>40</v>
      </c>
      <c r="AH189" s="9" t="s">
        <v>104</v>
      </c>
      <c r="AI189" s="45">
        <f>IF(VALUE(AH189)&gt;=10,8,SUM(IF(VALUE(AJ189)&gt;=10,3,0),IF(VALUE(AK189)&gt;=10,2,0),IF(VALUE(AL189)&gt;=10,3,0)))</f>
        <v>8</v>
      </c>
      <c r="AJ189" s="8" t="s">
        <v>59</v>
      </c>
      <c r="AK189" s="8" t="s">
        <v>83</v>
      </c>
      <c r="AL189" s="8" t="s">
        <v>39</v>
      </c>
      <c r="AM189" s="9" t="s">
        <v>104</v>
      </c>
      <c r="AN189" s="45">
        <f>IF(VALUE(AM189)&gt;=10,2,SUM(IF(VALUE(AO189)&gt;=10,1,0),IF(VALUE(AP189)&gt;=10,1,0)))</f>
        <v>2</v>
      </c>
      <c r="AO189" s="8" t="s">
        <v>59</v>
      </c>
      <c r="AP189" s="8" t="s">
        <v>76</v>
      </c>
      <c r="AQ189" s="10">
        <f>((Y189*18)+(AE189*2)+(AH189*8)+(AM189*2))/30</f>
        <v>11.707333333333333</v>
      </c>
      <c r="AR189" s="46">
        <f>IF(AQ189&gt;=10,30,Z189+AF189+AI189+AN189)</f>
        <v>30</v>
      </c>
      <c r="AS189" s="11">
        <f>(AQ189+W189)/2</f>
        <v>10.812666666666665</v>
      </c>
      <c r="AT189" s="47">
        <f>IF(AS189&gt;=9.99,60,AR189+X189)</f>
        <v>60</v>
      </c>
      <c r="AU189" s="43" t="str">
        <f>IF(AS189&gt;=9.99,"Admis","Ajourné")</f>
        <v>Admis</v>
      </c>
      <c r="AV189" s="18"/>
      <c r="AW189" s="18"/>
      <c r="AX189" s="18"/>
    </row>
    <row r="190" spans="1:50" ht="15">
      <c r="A190" s="8">
        <v>182</v>
      </c>
      <c r="B190" s="8" t="s">
        <v>1018</v>
      </c>
      <c r="C190" s="8" t="s">
        <v>1019</v>
      </c>
      <c r="D190" s="8" t="s">
        <v>607</v>
      </c>
      <c r="E190" s="9" t="s">
        <v>1020</v>
      </c>
      <c r="F190" s="45">
        <f>IF(VALUE(E190)&gt;=10,18,SUM(IF(VALUE(G190)&gt;=10,4,0),IF(VALUE(H190)&gt;=10,4,0),IF(VALUE(I190)&gt;=10,5,0),IF(VALUE(J190)&gt;=10,5,0)))</f>
        <v>18</v>
      </c>
      <c r="G190" s="8" t="s">
        <v>347</v>
      </c>
      <c r="H190" s="8" t="s">
        <v>214</v>
      </c>
      <c r="I190" s="8" t="s">
        <v>59</v>
      </c>
      <c r="J190" s="8" t="s">
        <v>40</v>
      </c>
      <c r="K190" s="9" t="s">
        <v>84</v>
      </c>
      <c r="L190" s="45">
        <f>IF(VALUE(K190)&gt;=10,2,0)</f>
        <v>0</v>
      </c>
      <c r="M190" s="8" t="s">
        <v>84</v>
      </c>
      <c r="N190" s="9" t="s">
        <v>790</v>
      </c>
      <c r="O190" s="45">
        <f>IF(VALUE(N190)&gt;=10,8,SUM(IF(VALUE(P190)&gt;=10,3,0),IF(VALUE(Q190)&gt;=10,2,0),IF(VALUE(R190)&gt;=10,3,0)))</f>
        <v>5</v>
      </c>
      <c r="P190" s="8" t="s">
        <v>56</v>
      </c>
      <c r="Q190" s="8" t="s">
        <v>39</v>
      </c>
      <c r="R190" s="8" t="s">
        <v>97</v>
      </c>
      <c r="S190" s="9" t="s">
        <v>44</v>
      </c>
      <c r="T190" s="45">
        <f>IF(VALUE(S190)&gt;=10,2,SUM(IF(VALUE(U190)&gt;=10,1,0),IF(VALUE(V190)&gt;=10,1,0)))</f>
        <v>1</v>
      </c>
      <c r="U190" s="8" t="s">
        <v>45</v>
      </c>
      <c r="V190" s="8" t="s">
        <v>43</v>
      </c>
      <c r="W190" s="10">
        <f>((E190*18)+(K190*2)+(N190*8)+(S190*2))/30</f>
        <v>10.508666666666668</v>
      </c>
      <c r="X190" s="46">
        <f>IF(W190&gt;=10,30,F190+L190+O190+T190)</f>
        <v>30</v>
      </c>
      <c r="Y190" s="9" t="s">
        <v>278</v>
      </c>
      <c r="Z190" s="45">
        <f>IF(VALUE(Y190)&gt;=10,18,SUM(IF(VALUE(AA190)&gt;=10,4,0),IF(VALUE(AB190)&gt;=10,4,0),IF(VALUE(AC190)&gt;=10,5,0),IF(VALUE(AD190)&gt;=10,5,0)))</f>
        <v>18</v>
      </c>
      <c r="AA190" s="8" t="s">
        <v>278</v>
      </c>
      <c r="AB190" s="8" t="s">
        <v>39</v>
      </c>
      <c r="AC190" s="8" t="s">
        <v>50</v>
      </c>
      <c r="AD190" s="8" t="s">
        <v>182</v>
      </c>
      <c r="AE190" s="9" t="s">
        <v>38</v>
      </c>
      <c r="AF190" s="45">
        <f>IF(VALUE(AE190)&gt;=10,2,0)</f>
        <v>2</v>
      </c>
      <c r="AG190" s="8" t="s">
        <v>38</v>
      </c>
      <c r="AH190" s="9" t="s">
        <v>319</v>
      </c>
      <c r="AI190" s="45">
        <f>IF(VALUE(AH190)&gt;=10,8,SUM(IF(VALUE(AJ190)&gt;=10,3,0),IF(VALUE(AK190)&gt;=10,2,0),IF(VALUE(AL190)&gt;=10,3,0)))</f>
        <v>3</v>
      </c>
      <c r="AJ190" s="8" t="s">
        <v>38</v>
      </c>
      <c r="AK190" s="8" t="s">
        <v>53</v>
      </c>
      <c r="AL190" s="8" t="s">
        <v>153</v>
      </c>
      <c r="AM190" s="9" t="s">
        <v>313</v>
      </c>
      <c r="AN190" s="45">
        <f>IF(VALUE(AM190)&gt;=10,2,SUM(IF(VALUE(AO190)&gt;=10,1,0),IF(VALUE(AP190)&gt;=10,1,0)))</f>
        <v>1</v>
      </c>
      <c r="AO190" s="8" t="s">
        <v>123</v>
      </c>
      <c r="AP190" s="8" t="s">
        <v>56</v>
      </c>
      <c r="AQ190" s="10">
        <f>((Y190*18)+(AE190*2)+(AH190*8)+(AM190*2))/30</f>
        <v>9.855333333333334</v>
      </c>
      <c r="AR190" s="46">
        <f>IF(AQ190&gt;=10,30,Z190+AF190+AI190+AN190)</f>
        <v>24</v>
      </c>
      <c r="AS190" s="11">
        <f>(AQ190+W190)/2</f>
        <v>10.182000000000002</v>
      </c>
      <c r="AT190" s="47">
        <f>IF(AS190&gt;=9.99,60,AR190+X190)</f>
        <v>60</v>
      </c>
      <c r="AU190" s="43" t="str">
        <f>IF(AS190&gt;=9.99,"Admis","Ajourné")</f>
        <v>Admis</v>
      </c>
      <c r="AV190" s="18"/>
      <c r="AW190" s="18"/>
      <c r="AX190" s="18"/>
    </row>
    <row r="191" spans="1:50" ht="15">
      <c r="A191" s="8">
        <v>183</v>
      </c>
      <c r="B191" s="8" t="s">
        <v>1021</v>
      </c>
      <c r="C191" s="8" t="s">
        <v>1022</v>
      </c>
      <c r="D191" s="8" t="s">
        <v>295</v>
      </c>
      <c r="E191" s="9" t="s">
        <v>1023</v>
      </c>
      <c r="F191" s="45">
        <f>IF(VALUE(E191)&gt;=10,18,SUM(IF(VALUE(G191)&gt;=10,4,0),IF(VALUE(H191)&gt;=10,4,0),IF(VALUE(I191)&gt;=10,5,0),IF(VALUE(J191)&gt;=10,5,0)))</f>
        <v>5</v>
      </c>
      <c r="G191" s="8" t="s">
        <v>242</v>
      </c>
      <c r="H191" s="8" t="s">
        <v>37</v>
      </c>
      <c r="I191" s="8" t="s">
        <v>59</v>
      </c>
      <c r="J191" s="8" t="s">
        <v>50</v>
      </c>
      <c r="K191" s="9" t="s">
        <v>76</v>
      </c>
      <c r="L191" s="45">
        <f>IF(VALUE(K191)&gt;=10,2,0)</f>
        <v>2</v>
      </c>
      <c r="M191" s="8" t="s">
        <v>76</v>
      </c>
      <c r="N191" s="9" t="s">
        <v>43</v>
      </c>
      <c r="O191" s="45">
        <f>IF(VALUE(N191)&gt;=10,8,SUM(IF(VALUE(P191)&gt;=10,3,0),IF(VALUE(Q191)&gt;=10,2,0),IF(VALUE(R191)&gt;=10,3,0)))</f>
        <v>8</v>
      </c>
      <c r="P191" s="8" t="s">
        <v>43</v>
      </c>
      <c r="Q191" s="8" t="s">
        <v>43</v>
      </c>
      <c r="R191" s="8" t="s">
        <v>43</v>
      </c>
      <c r="S191" s="9" t="s">
        <v>86</v>
      </c>
      <c r="T191" s="45">
        <f>IF(VALUE(S191)&gt;=10,2,SUM(IF(VALUE(U191)&gt;=10,1,0),IF(VALUE(V191)&gt;=10,1,0)))</f>
        <v>1</v>
      </c>
      <c r="U191" s="8" t="s">
        <v>82</v>
      </c>
      <c r="V191" s="8" t="s">
        <v>153</v>
      </c>
      <c r="W191" s="10">
        <f>((E191*18)+(K191*2)+(N191*8)+(S191*2))/30</f>
        <v>10.210666666666667</v>
      </c>
      <c r="X191" s="46">
        <f>IF(W191&gt;=10,30,F191+L191+O191+T191)</f>
        <v>30</v>
      </c>
      <c r="Y191" s="9" t="s">
        <v>160</v>
      </c>
      <c r="Z191" s="45">
        <f>IF(VALUE(Y191)&gt;=10,18,SUM(IF(VALUE(AA191)&gt;=10,4,0),IF(VALUE(AB191)&gt;=10,4,0),IF(VALUE(AC191)&gt;=10,5,0),IF(VALUE(AD191)&gt;=10,5,0)))</f>
        <v>18</v>
      </c>
      <c r="AA191" s="8" t="s">
        <v>56</v>
      </c>
      <c r="AB191" s="8" t="s">
        <v>39</v>
      </c>
      <c r="AC191" s="8" t="s">
        <v>40</v>
      </c>
      <c r="AD191" s="8" t="s">
        <v>97</v>
      </c>
      <c r="AE191" s="9" t="s">
        <v>39</v>
      </c>
      <c r="AF191" s="45">
        <f>IF(VALUE(AE191)&gt;=10,2,0)</f>
        <v>2</v>
      </c>
      <c r="AG191" s="8" t="s">
        <v>39</v>
      </c>
      <c r="AH191" s="9" t="s">
        <v>194</v>
      </c>
      <c r="AI191" s="45">
        <f>IF(VALUE(AH191)&gt;=10,8,SUM(IF(VALUE(AJ191)&gt;=10,3,0),IF(VALUE(AK191)&gt;=10,2,0),IF(VALUE(AL191)&gt;=10,3,0)))</f>
        <v>8</v>
      </c>
      <c r="AJ191" s="8" t="s">
        <v>38</v>
      </c>
      <c r="AK191" s="8" t="s">
        <v>43</v>
      </c>
      <c r="AL191" s="8" t="s">
        <v>39</v>
      </c>
      <c r="AM191" s="9" t="s">
        <v>54</v>
      </c>
      <c r="AN191" s="45">
        <f>IF(VALUE(AM191)&gt;=10,2,SUM(IF(VALUE(AO191)&gt;=10,1,0),IF(VALUE(AP191)&gt;=10,1,0)))</f>
        <v>0</v>
      </c>
      <c r="AO191" s="8" t="s">
        <v>89</v>
      </c>
      <c r="AP191" s="8" t="s">
        <v>98</v>
      </c>
      <c r="AQ191" s="10">
        <f>((Y191*18)+(AE191*2)+(AH191*8)+(AM191*2))/30</f>
        <v>10.128000000000002</v>
      </c>
      <c r="AR191" s="46">
        <f>IF(AQ191&gt;=10,30,Z191+AF191+AI191+AN191)</f>
        <v>30</v>
      </c>
      <c r="AS191" s="11">
        <f>(AQ191+W191)/2</f>
        <v>10.169333333333334</v>
      </c>
      <c r="AT191" s="47">
        <f>IF(AS191&gt;=9.99,60,AR191+X191)</f>
        <v>60</v>
      </c>
      <c r="AU191" s="43" t="str">
        <f>IF(AS191&gt;=9.99,"Admis","Ajourné")</f>
        <v>Admis</v>
      </c>
      <c r="AV191" s="18"/>
      <c r="AW191" s="18"/>
      <c r="AX191" s="18"/>
    </row>
    <row r="192" spans="1:50" ht="15">
      <c r="A192" s="8">
        <v>184</v>
      </c>
      <c r="B192" s="8" t="s">
        <v>1024</v>
      </c>
      <c r="C192" s="8" t="s">
        <v>1025</v>
      </c>
      <c r="D192" s="8" t="s">
        <v>1026</v>
      </c>
      <c r="E192" s="9" t="s">
        <v>697</v>
      </c>
      <c r="F192" s="45">
        <f>IF(VALUE(E192)&gt;=10,18,SUM(IF(VALUE(G192)&gt;=10,4,0),IF(VALUE(H192)&gt;=10,4,0),IF(VALUE(I192)&gt;=10,5,0),IF(VALUE(J192)&gt;=10,5,0)))</f>
        <v>5</v>
      </c>
      <c r="G192" s="8" t="s">
        <v>881</v>
      </c>
      <c r="H192" s="8" t="s">
        <v>37</v>
      </c>
      <c r="I192" s="8" t="s">
        <v>60</v>
      </c>
      <c r="J192" s="8" t="s">
        <v>48</v>
      </c>
      <c r="K192" s="9" t="s">
        <v>39</v>
      </c>
      <c r="L192" s="45">
        <f>IF(VALUE(K192)&gt;=10,2,0)</f>
        <v>2</v>
      </c>
      <c r="M192" s="8" t="s">
        <v>39</v>
      </c>
      <c r="N192" s="9" t="s">
        <v>160</v>
      </c>
      <c r="O192" s="45">
        <f>IF(VALUE(N192)&gt;=10,8,SUM(IF(VALUE(P192)&gt;=10,3,0),IF(VALUE(Q192)&gt;=10,2,0),IF(VALUE(R192)&gt;=10,3,0)))</f>
        <v>8</v>
      </c>
      <c r="P192" s="8" t="s">
        <v>76</v>
      </c>
      <c r="Q192" s="8" t="s">
        <v>153</v>
      </c>
      <c r="R192" s="8" t="s">
        <v>59</v>
      </c>
      <c r="S192" s="9" t="s">
        <v>40</v>
      </c>
      <c r="T192" s="45">
        <f>IF(VALUE(S192)&gt;=10,2,SUM(IF(VALUE(U192)&gt;=10,1,0),IF(VALUE(V192)&gt;=10,1,0)))</f>
        <v>2</v>
      </c>
      <c r="U192" s="8" t="s">
        <v>82</v>
      </c>
      <c r="V192" s="8" t="s">
        <v>43</v>
      </c>
      <c r="W192" s="10">
        <f>((E192*18)+(K192*2)+(N192*8)+(S192*2))/30</f>
        <v>10.192000000000002</v>
      </c>
      <c r="X192" s="46">
        <f>IF(W192&gt;=10,30,F192+L192+O192+T192)</f>
        <v>30</v>
      </c>
      <c r="Y192" s="9" t="s">
        <v>171</v>
      </c>
      <c r="Z192" s="45">
        <f>IF(VALUE(Y192)&gt;=10,18,SUM(IF(VALUE(AA192)&gt;=10,4,0),IF(VALUE(AB192)&gt;=10,4,0),IF(VALUE(AC192)&gt;=10,5,0),IF(VALUE(AD192)&gt;=10,5,0)))</f>
        <v>18</v>
      </c>
      <c r="AA192" s="8" t="s">
        <v>72</v>
      </c>
      <c r="AB192" s="8" t="s">
        <v>268</v>
      </c>
      <c r="AC192" s="8" t="s">
        <v>40</v>
      </c>
      <c r="AD192" s="8" t="s">
        <v>244</v>
      </c>
      <c r="AE192" s="9" t="s">
        <v>83</v>
      </c>
      <c r="AF192" s="45">
        <f>IF(VALUE(AE192)&gt;=10,2,0)</f>
        <v>2</v>
      </c>
      <c r="AG192" s="8" t="s">
        <v>83</v>
      </c>
      <c r="AH192" s="9" t="s">
        <v>528</v>
      </c>
      <c r="AI192" s="45">
        <f>IF(VALUE(AH192)&gt;=10,8,SUM(IF(VALUE(AJ192)&gt;=10,3,0),IF(VALUE(AK192)&gt;=10,2,0),IF(VALUE(AL192)&gt;=10,3,0)))</f>
        <v>8</v>
      </c>
      <c r="AJ192" s="8" t="s">
        <v>39</v>
      </c>
      <c r="AK192" s="8" t="s">
        <v>40</v>
      </c>
      <c r="AL192" s="8" t="s">
        <v>38</v>
      </c>
      <c r="AM192" s="9" t="s">
        <v>82</v>
      </c>
      <c r="AN192" s="45">
        <f>IF(VALUE(AM192)&gt;=10,2,SUM(IF(VALUE(AO192)&gt;=10,1,0),IF(VALUE(AP192)&gt;=10,1,0)))</f>
        <v>2</v>
      </c>
      <c r="AO192" s="8" t="s">
        <v>42</v>
      </c>
      <c r="AP192" s="8" t="s">
        <v>43</v>
      </c>
      <c r="AQ192" s="10">
        <f>((Y192*18)+(AE192*2)+(AH192*8)+(AM192*2))/30</f>
        <v>11.075999999999999</v>
      </c>
      <c r="AR192" s="46">
        <f>IF(AQ192&gt;=10,30,Z192+AF192+AI192+AN192)</f>
        <v>30</v>
      </c>
      <c r="AS192" s="11">
        <f>(AQ192+W192)/2</f>
        <v>10.634</v>
      </c>
      <c r="AT192" s="47">
        <f>IF(AS192&gt;=9.99,60,AR192+X192)</f>
        <v>60</v>
      </c>
      <c r="AU192" s="43" t="str">
        <f>IF(AS192&gt;=9.99,"Admis","Ajourné")</f>
        <v>Admis</v>
      </c>
      <c r="AV192" s="18"/>
      <c r="AW192" s="18"/>
      <c r="AX192" s="18"/>
    </row>
    <row r="193" spans="1:50" ht="15">
      <c r="A193" s="8">
        <v>185</v>
      </c>
      <c r="B193" s="8" t="s">
        <v>1028</v>
      </c>
      <c r="C193" s="8" t="s">
        <v>1029</v>
      </c>
      <c r="D193" s="8" t="s">
        <v>276</v>
      </c>
      <c r="E193" s="9" t="s">
        <v>338</v>
      </c>
      <c r="F193" s="45">
        <f>IF(VALUE(E193)&gt;=10,18,SUM(IF(VALUE(G193)&gt;=10,4,0),IF(VALUE(H193)&gt;=10,4,0),IF(VALUE(I193)&gt;=10,5,0),IF(VALUE(J193)&gt;=10,5,0)))</f>
        <v>18</v>
      </c>
      <c r="G193" s="8" t="s">
        <v>86</v>
      </c>
      <c r="H193" s="8" t="s">
        <v>214</v>
      </c>
      <c r="I193" s="8" t="s">
        <v>59</v>
      </c>
      <c r="J193" s="8" t="s">
        <v>63</v>
      </c>
      <c r="K193" s="9" t="s">
        <v>144</v>
      </c>
      <c r="L193" s="45">
        <f>IF(VALUE(K193)&gt;=10,2,0)</f>
        <v>0</v>
      </c>
      <c r="M193" s="8" t="s">
        <v>144</v>
      </c>
      <c r="N193" s="9" t="s">
        <v>51</v>
      </c>
      <c r="O193" s="45">
        <f>IF(VALUE(N193)&gt;=10,8,SUM(IF(VALUE(P193)&gt;=10,3,0),IF(VALUE(Q193)&gt;=10,2,0),IF(VALUE(R193)&gt;=10,3,0)))</f>
        <v>8</v>
      </c>
      <c r="P193" s="8" t="s">
        <v>38</v>
      </c>
      <c r="Q193" s="8" t="s">
        <v>41</v>
      </c>
      <c r="R193" s="8" t="s">
        <v>39</v>
      </c>
      <c r="S193" s="9" t="s">
        <v>104</v>
      </c>
      <c r="T193" s="45">
        <f>IF(VALUE(S193)&gt;=10,2,SUM(IF(VALUE(U193)&gt;=10,1,0),IF(VALUE(V193)&gt;=10,1,0)))</f>
        <v>2</v>
      </c>
      <c r="U193" s="8" t="s">
        <v>40</v>
      </c>
      <c r="V193" s="8" t="s">
        <v>38</v>
      </c>
      <c r="W193" s="10">
        <f>((E193*18)+(K193*2)+(N193*8)+(S193*2))/30</f>
        <v>9.918666666666667</v>
      </c>
      <c r="X193" s="46">
        <f>IF(W193&gt;=10,30,F193+L193+O193+T193)</f>
        <v>28</v>
      </c>
      <c r="Y193" s="9" t="s">
        <v>44</v>
      </c>
      <c r="Z193" s="45">
        <f>IF(VALUE(Y193)&gt;=10,18,SUM(IF(VALUE(AA193)&gt;=10,4,0),IF(VALUE(AB193)&gt;=10,4,0),IF(VALUE(AC193)&gt;=10,5,0),IF(VALUE(AD193)&gt;=10,5,0)))</f>
        <v>9</v>
      </c>
      <c r="AA193" s="8" t="s">
        <v>314</v>
      </c>
      <c r="AB193" s="8" t="s">
        <v>71</v>
      </c>
      <c r="AC193" s="8" t="s">
        <v>43</v>
      </c>
      <c r="AD193" s="8" t="s">
        <v>268</v>
      </c>
      <c r="AE193" s="9" t="s">
        <v>56</v>
      </c>
      <c r="AF193" s="45">
        <f>IF(VALUE(AE193)&gt;=10,2,0)</f>
        <v>2</v>
      </c>
      <c r="AG193" s="8" t="s">
        <v>56</v>
      </c>
      <c r="AH193" s="9" t="s">
        <v>194</v>
      </c>
      <c r="AI193" s="45">
        <f>IF(VALUE(AH193)&gt;=10,8,SUM(IF(VALUE(AJ193)&gt;=10,3,0),IF(VALUE(AK193)&gt;=10,2,0),IF(VALUE(AL193)&gt;=10,3,0)))</f>
        <v>8</v>
      </c>
      <c r="AJ193" s="8" t="s">
        <v>38</v>
      </c>
      <c r="AK193" s="8" t="s">
        <v>60</v>
      </c>
      <c r="AL193" s="8" t="s">
        <v>98</v>
      </c>
      <c r="AM193" s="9" t="s">
        <v>86</v>
      </c>
      <c r="AN193" s="45">
        <f>IF(VALUE(AM193)&gt;=10,2,SUM(IF(VALUE(AO193)&gt;=10,1,0),IF(VALUE(AP193)&gt;=10,1,0)))</f>
        <v>1</v>
      </c>
      <c r="AO193" s="8" t="s">
        <v>84</v>
      </c>
      <c r="AP193" s="8" t="s">
        <v>38</v>
      </c>
      <c r="AQ193" s="10">
        <f>((Y193*18)+(AE193*2)+(AH193*8)+(AM193*2))/30</f>
        <v>10.100666666666665</v>
      </c>
      <c r="AR193" s="46">
        <f>IF(AQ193&gt;=10,30,Z193+AF193+AI193+AN193)</f>
        <v>30</v>
      </c>
      <c r="AS193" s="11">
        <f>(AQ193+W193)/2</f>
        <v>10.009666666666666</v>
      </c>
      <c r="AT193" s="47">
        <f>IF(AS193&gt;=9.99,60,AR193+X193)</f>
        <v>60</v>
      </c>
      <c r="AU193" s="43" t="str">
        <f>IF(AS193&gt;=9.99,"Admis","Ajourné")</f>
        <v>Admis</v>
      </c>
      <c r="AV193" s="18"/>
      <c r="AW193" s="18"/>
      <c r="AX193" s="18"/>
    </row>
    <row r="194" spans="1:50" ht="15">
      <c r="A194" s="8">
        <v>186</v>
      </c>
      <c r="B194" s="8" t="s">
        <v>1030</v>
      </c>
      <c r="C194" s="8" t="s">
        <v>1031</v>
      </c>
      <c r="D194" s="8" t="s">
        <v>1032</v>
      </c>
      <c r="E194" s="9" t="s">
        <v>307</v>
      </c>
      <c r="F194" s="45">
        <f>IF(VALUE(E194)&gt;=10,18,SUM(IF(VALUE(G194)&gt;=10,4,0),IF(VALUE(H194)&gt;=10,4,0),IF(VALUE(I194)&gt;=10,5,0),IF(VALUE(J194)&gt;=10,5,0)))</f>
        <v>5</v>
      </c>
      <c r="G194" s="8" t="s">
        <v>95</v>
      </c>
      <c r="H194" s="8" t="s">
        <v>37</v>
      </c>
      <c r="I194" s="8" t="s">
        <v>39</v>
      </c>
      <c r="J194" s="8" t="s">
        <v>36</v>
      </c>
      <c r="K194" s="9" t="s">
        <v>43</v>
      </c>
      <c r="L194" s="45">
        <f>IF(VALUE(K194)&gt;=10,2,0)</f>
        <v>2</v>
      </c>
      <c r="M194" s="8" t="s">
        <v>43</v>
      </c>
      <c r="N194" s="9" t="s">
        <v>103</v>
      </c>
      <c r="O194" s="45">
        <f>IF(VALUE(N194)&gt;=10,8,SUM(IF(VALUE(P194)&gt;=10,3,0),IF(VALUE(Q194)&gt;=10,2,0),IF(VALUE(R194)&gt;=10,3,0)))</f>
        <v>8</v>
      </c>
      <c r="P194" s="8" t="s">
        <v>39</v>
      </c>
      <c r="Q194" s="8" t="s">
        <v>76</v>
      </c>
      <c r="R194" s="8" t="s">
        <v>43</v>
      </c>
      <c r="S194" s="9" t="s">
        <v>134</v>
      </c>
      <c r="T194" s="45">
        <f>IF(VALUE(S194)&gt;=10,2,SUM(IF(VALUE(U194)&gt;=10,1,0),IF(VALUE(V194)&gt;=10,1,0)))</f>
        <v>2</v>
      </c>
      <c r="U194" s="8" t="s">
        <v>50</v>
      </c>
      <c r="V194" s="8" t="s">
        <v>56</v>
      </c>
      <c r="W194" s="10">
        <f>((E194*18)+(K194*2)+(N194*8)+(S194*2))/30</f>
        <v>9.882</v>
      </c>
      <c r="X194" s="46">
        <f>IF(W194&gt;=10,30,F194+L194+O194+T194)</f>
        <v>17</v>
      </c>
      <c r="Y194" s="9" t="s">
        <v>76</v>
      </c>
      <c r="Z194" s="45">
        <f>IF(VALUE(Y194)&gt;=10,18,SUM(IF(VALUE(AA194)&gt;=10,4,0),IF(VALUE(AB194)&gt;=10,4,0),IF(VALUE(AC194)&gt;=10,5,0),IF(VALUE(AD194)&gt;=10,5,0)))</f>
        <v>18</v>
      </c>
      <c r="AA194" s="8" t="s">
        <v>98</v>
      </c>
      <c r="AB194" s="8" t="s">
        <v>71</v>
      </c>
      <c r="AC194" s="8" t="s">
        <v>52</v>
      </c>
      <c r="AD194" s="8" t="s">
        <v>159</v>
      </c>
      <c r="AE194" s="9" t="s">
        <v>59</v>
      </c>
      <c r="AF194" s="45">
        <f>IF(VALUE(AE194)&gt;=10,2,0)</f>
        <v>2</v>
      </c>
      <c r="AG194" s="8" t="s">
        <v>59</v>
      </c>
      <c r="AH194" s="9" t="s">
        <v>421</v>
      </c>
      <c r="AI194" s="45">
        <f>IF(VALUE(AH194)&gt;=10,8,SUM(IF(VALUE(AJ194)&gt;=10,3,0),IF(VALUE(AK194)&gt;=10,2,0),IF(VALUE(AL194)&gt;=10,3,0)))</f>
        <v>8</v>
      </c>
      <c r="AJ194" s="8" t="s">
        <v>59</v>
      </c>
      <c r="AK194" s="8" t="s">
        <v>62</v>
      </c>
      <c r="AL194" s="8" t="s">
        <v>76</v>
      </c>
      <c r="AM194" s="9" t="s">
        <v>59</v>
      </c>
      <c r="AN194" s="45">
        <f>IF(VALUE(AM194)&gt;=10,2,SUM(IF(VALUE(AO194)&gt;=10,1,0),IF(VALUE(AP194)&gt;=10,1,0)))</f>
        <v>2</v>
      </c>
      <c r="AO194" s="8" t="s">
        <v>43</v>
      </c>
      <c r="AP194" s="8" t="s">
        <v>39</v>
      </c>
      <c r="AQ194" s="10">
        <f>((Y194*18)+(AE194*2)+(AH194*8)+(AM194*2))/30</f>
        <v>12.283999999999999</v>
      </c>
      <c r="AR194" s="46">
        <f>IF(AQ194&gt;=10,30,Z194+AF194+AI194+AN194)</f>
        <v>30</v>
      </c>
      <c r="AS194" s="11">
        <f>(AQ194+W194)/2</f>
        <v>11.082999999999998</v>
      </c>
      <c r="AT194" s="47">
        <f>IF(AS194&gt;=9.99,60,AR194+X194)</f>
        <v>60</v>
      </c>
      <c r="AU194" s="43" t="str">
        <f>IF(AS194&gt;=9.99,"Admis","Ajourné")</f>
        <v>Admis</v>
      </c>
      <c r="AV194" s="18"/>
      <c r="AW194" s="18"/>
      <c r="AX194" s="18"/>
    </row>
    <row r="195" spans="1:50" ht="15">
      <c r="A195" s="8">
        <v>187</v>
      </c>
      <c r="B195" s="8" t="s">
        <v>1033</v>
      </c>
      <c r="C195" s="8" t="s">
        <v>1034</v>
      </c>
      <c r="D195" s="8" t="s">
        <v>897</v>
      </c>
      <c r="E195" s="9" t="s">
        <v>486</v>
      </c>
      <c r="F195" s="45">
        <f>IF(VALUE(E195)&gt;=10,18,SUM(IF(VALUE(G195)&gt;=10,4,0),IF(VALUE(H195)&gt;=10,4,0),IF(VALUE(I195)&gt;=10,5,0),IF(VALUE(J195)&gt;=10,5,0)))</f>
        <v>10</v>
      </c>
      <c r="G195" s="8" t="s">
        <v>86</v>
      </c>
      <c r="H195" s="8" t="s">
        <v>53</v>
      </c>
      <c r="I195" s="8" t="s">
        <v>59</v>
      </c>
      <c r="J195" s="8" t="s">
        <v>71</v>
      </c>
      <c r="K195" s="9" t="s">
        <v>43</v>
      </c>
      <c r="L195" s="45">
        <f>IF(VALUE(K195)&gt;=10,2,0)</f>
        <v>2</v>
      </c>
      <c r="M195" s="8" t="s">
        <v>43</v>
      </c>
      <c r="N195" s="9" t="s">
        <v>137</v>
      </c>
      <c r="O195" s="45">
        <f>IF(VALUE(N195)&gt;=10,8,SUM(IF(VALUE(P195)&gt;=10,3,0),IF(VALUE(Q195)&gt;=10,2,0),IF(VALUE(R195)&gt;=10,3,0)))</f>
        <v>8</v>
      </c>
      <c r="P195" s="8" t="s">
        <v>38</v>
      </c>
      <c r="Q195" s="8" t="s">
        <v>50</v>
      </c>
      <c r="R195" s="8" t="s">
        <v>59</v>
      </c>
      <c r="S195" s="9" t="s">
        <v>86</v>
      </c>
      <c r="T195" s="45">
        <f>IF(VALUE(S195)&gt;=10,2,SUM(IF(VALUE(U195)&gt;=10,1,0),IF(VALUE(V195)&gt;=10,1,0)))</f>
        <v>1</v>
      </c>
      <c r="U195" s="8" t="s">
        <v>98</v>
      </c>
      <c r="V195" s="8" t="s">
        <v>59</v>
      </c>
      <c r="W195" s="10">
        <f>((E195*18)+(K195*2)+(N195*8)+(S195*2))/30</f>
        <v>9.936666666666667</v>
      </c>
      <c r="X195" s="46">
        <f>IF(W195&gt;=10,30,F195+L195+O195+T195)</f>
        <v>21</v>
      </c>
      <c r="Y195" s="9" t="s">
        <v>898</v>
      </c>
      <c r="Z195" s="45">
        <f>IF(VALUE(Y195)&gt;=10,18,SUM(IF(VALUE(AA195)&gt;=10,4,0),IF(VALUE(AB195)&gt;=10,4,0),IF(VALUE(AC195)&gt;=10,5,0),IF(VALUE(AD195)&gt;=10,5,0)))</f>
        <v>18</v>
      </c>
      <c r="AA195" s="8" t="s">
        <v>154</v>
      </c>
      <c r="AB195" s="8" t="s">
        <v>121</v>
      </c>
      <c r="AC195" s="8" t="s">
        <v>82</v>
      </c>
      <c r="AD195" s="8" t="s">
        <v>38</v>
      </c>
      <c r="AE195" s="9" t="s">
        <v>83</v>
      </c>
      <c r="AF195" s="45">
        <f>IF(VALUE(AE195)&gt;=10,2,0)</f>
        <v>2</v>
      </c>
      <c r="AG195" s="8" t="s">
        <v>83</v>
      </c>
      <c r="AH195" s="9" t="s">
        <v>39</v>
      </c>
      <c r="AI195" s="45">
        <f>IF(VALUE(AH195)&gt;=10,8,SUM(IF(VALUE(AJ195)&gt;=10,3,0),IF(VALUE(AK195)&gt;=10,2,0),IF(VALUE(AL195)&gt;=10,3,0)))</f>
        <v>8</v>
      </c>
      <c r="AJ195" s="8" t="s">
        <v>50</v>
      </c>
      <c r="AK195" s="8" t="s">
        <v>56</v>
      </c>
      <c r="AL195" s="8" t="s">
        <v>39</v>
      </c>
      <c r="AM195" s="9" t="s">
        <v>96</v>
      </c>
      <c r="AN195" s="45">
        <f>IF(VALUE(AM195)&gt;=10,2,SUM(IF(VALUE(AO195)&gt;=10,1,0),IF(VALUE(AP195)&gt;=10,1,0)))</f>
        <v>0</v>
      </c>
      <c r="AO195" s="8" t="s">
        <v>98</v>
      </c>
      <c r="AP195" s="8" t="s">
        <v>86</v>
      </c>
      <c r="AQ195" s="10">
        <f>((Y195*18)+(AE195*2)+(AH195*8)+(AM195*2))/30</f>
        <v>11.153333333333334</v>
      </c>
      <c r="AR195" s="46">
        <f>IF(AQ195&gt;=10,30,Z195+AF195+AI195+AN195)</f>
        <v>30</v>
      </c>
      <c r="AS195" s="11">
        <f>(AQ195+W195)/2</f>
        <v>10.545000000000002</v>
      </c>
      <c r="AT195" s="47">
        <f>IF(AS195&gt;=9.99,60,AR195+X195)</f>
        <v>60</v>
      </c>
      <c r="AU195" s="43" t="str">
        <f>IF(AS195&gt;=9.99,"Admis","Ajourné")</f>
        <v>Admis</v>
      </c>
      <c r="AV195" s="18"/>
      <c r="AW195" s="18"/>
      <c r="AX195" s="18"/>
    </row>
    <row r="196" spans="1:50" ht="15">
      <c r="A196" s="8">
        <v>188</v>
      </c>
      <c r="B196" s="8" t="s">
        <v>1035</v>
      </c>
      <c r="C196" s="8" t="s">
        <v>1036</v>
      </c>
      <c r="D196" s="8" t="s">
        <v>1037</v>
      </c>
      <c r="E196" s="9" t="s">
        <v>287</v>
      </c>
      <c r="F196" s="45">
        <f>IF(VALUE(E196)&gt;=10,18,SUM(IF(VALUE(G196)&gt;=10,4,0),IF(VALUE(H196)&gt;=10,4,0),IF(VALUE(I196)&gt;=10,5,0),IF(VALUE(J196)&gt;=10,5,0)))</f>
        <v>18</v>
      </c>
      <c r="G196" s="8" t="s">
        <v>72</v>
      </c>
      <c r="H196" s="8" t="s">
        <v>56</v>
      </c>
      <c r="I196" s="8" t="s">
        <v>82</v>
      </c>
      <c r="J196" s="8" t="s">
        <v>244</v>
      </c>
      <c r="K196" s="9" t="s">
        <v>62</v>
      </c>
      <c r="L196" s="45">
        <f>IF(VALUE(K196)&gt;=10,2,0)</f>
        <v>2</v>
      </c>
      <c r="M196" s="8" t="s">
        <v>62</v>
      </c>
      <c r="N196" s="9" t="s">
        <v>190</v>
      </c>
      <c r="O196" s="45">
        <f>IF(VALUE(N196)&gt;=10,8,SUM(IF(VALUE(P196)&gt;=10,3,0),IF(VALUE(Q196)&gt;=10,2,0),IF(VALUE(R196)&gt;=10,3,0)))</f>
        <v>8</v>
      </c>
      <c r="P196" s="8" t="s">
        <v>39</v>
      </c>
      <c r="Q196" s="8" t="s">
        <v>45</v>
      </c>
      <c r="R196" s="8" t="s">
        <v>43</v>
      </c>
      <c r="S196" s="9" t="s">
        <v>86</v>
      </c>
      <c r="T196" s="45">
        <f>IF(VALUE(S196)&gt;=10,2,SUM(IF(VALUE(U196)&gt;=10,1,0),IF(VALUE(V196)&gt;=10,1,0)))</f>
        <v>1</v>
      </c>
      <c r="U196" s="8" t="s">
        <v>38</v>
      </c>
      <c r="V196" s="8" t="s">
        <v>84</v>
      </c>
      <c r="W196" s="10">
        <f>((E196*18)+(K196*2)+(N196*8)+(S196*2))/30</f>
        <v>10.874666666666666</v>
      </c>
      <c r="X196" s="46">
        <f>IF(W196&gt;=10,30,F196+L196+O196+T196)</f>
        <v>30</v>
      </c>
      <c r="Y196" s="9" t="s">
        <v>427</v>
      </c>
      <c r="Z196" s="45">
        <f>IF(VALUE(Y196)&gt;=10,18,SUM(IF(VALUE(AA196)&gt;=10,4,0),IF(VALUE(AB196)&gt;=10,4,0),IF(VALUE(AC196)&gt;=10,5,0),IF(VALUE(AD196)&gt;=10,5,0)))</f>
        <v>4</v>
      </c>
      <c r="AA196" s="8" t="s">
        <v>63</v>
      </c>
      <c r="AB196" s="8" t="s">
        <v>36</v>
      </c>
      <c r="AC196" s="8" t="s">
        <v>98</v>
      </c>
      <c r="AD196" s="8" t="s">
        <v>97</v>
      </c>
      <c r="AE196" s="9" t="s">
        <v>76</v>
      </c>
      <c r="AF196" s="45">
        <f>IF(VALUE(AE196)&gt;=10,2,0)</f>
        <v>2</v>
      </c>
      <c r="AG196" s="8" t="s">
        <v>76</v>
      </c>
      <c r="AH196" s="9" t="s">
        <v>348</v>
      </c>
      <c r="AI196" s="45">
        <f>IF(VALUE(AH196)&gt;=10,8,SUM(IF(VALUE(AJ196)&gt;=10,3,0),IF(VALUE(AK196)&gt;=10,2,0),IF(VALUE(AL196)&gt;=10,3,0)))</f>
        <v>8</v>
      </c>
      <c r="AJ196" s="8" t="s">
        <v>38</v>
      </c>
      <c r="AK196" s="8" t="s">
        <v>76</v>
      </c>
      <c r="AL196" s="8" t="s">
        <v>59</v>
      </c>
      <c r="AM196" s="9" t="s">
        <v>305</v>
      </c>
      <c r="AN196" s="45">
        <f>IF(VALUE(AM196)&gt;=10,2,SUM(IF(VALUE(AO196)&gt;=10,1,0),IF(VALUE(AP196)&gt;=10,1,0)))</f>
        <v>2</v>
      </c>
      <c r="AO196" s="8" t="s">
        <v>134</v>
      </c>
      <c r="AP196" s="8" t="s">
        <v>40</v>
      </c>
      <c r="AQ196" s="10">
        <f>((Y196*18)+(AE196*2)+(AH196*8)+(AM196*2))/30</f>
        <v>9.638</v>
      </c>
      <c r="AR196" s="46">
        <f>IF(AQ196&gt;=10,30,Z196+AF196+AI196+AN196)</f>
        <v>16</v>
      </c>
      <c r="AS196" s="11">
        <f>(AQ196+W196)/2</f>
        <v>10.256333333333334</v>
      </c>
      <c r="AT196" s="47">
        <f>IF(AS196&gt;=9.99,60,AR196+X196)</f>
        <v>60</v>
      </c>
      <c r="AU196" s="43" t="str">
        <f>IF(AS196&gt;=9.99,"Admis","Ajourné")</f>
        <v>Admis</v>
      </c>
      <c r="AV196" s="18"/>
      <c r="AW196" s="18"/>
      <c r="AX196" s="18"/>
    </row>
    <row r="197" spans="1:50" ht="15">
      <c r="A197" s="8">
        <v>189</v>
      </c>
      <c r="B197" s="8" t="s">
        <v>1040</v>
      </c>
      <c r="C197" s="8" t="s">
        <v>1041</v>
      </c>
      <c r="D197" s="8" t="s">
        <v>642</v>
      </c>
      <c r="E197" s="9" t="s">
        <v>401</v>
      </c>
      <c r="F197" s="45">
        <f>IF(VALUE(E197)&gt;=10,18,SUM(IF(VALUE(G197)&gt;=10,4,0),IF(VALUE(H197)&gt;=10,4,0),IF(VALUE(I197)&gt;=10,5,0),IF(VALUE(J197)&gt;=10,5,0)))</f>
        <v>18</v>
      </c>
      <c r="G197" s="8" t="s">
        <v>251</v>
      </c>
      <c r="H197" s="8" t="s">
        <v>73</v>
      </c>
      <c r="I197" s="8" t="s">
        <v>39</v>
      </c>
      <c r="J197" s="8" t="s">
        <v>200</v>
      </c>
      <c r="K197" s="9" t="s">
        <v>38</v>
      </c>
      <c r="L197" s="45">
        <f>IF(VALUE(K197)&gt;=10,2,0)</f>
        <v>2</v>
      </c>
      <c r="M197" s="8" t="s">
        <v>38</v>
      </c>
      <c r="N197" s="9" t="s">
        <v>318</v>
      </c>
      <c r="O197" s="45">
        <f>IF(VALUE(N197)&gt;=10,8,SUM(IF(VALUE(P197)&gt;=10,3,0),IF(VALUE(Q197)&gt;=10,2,0),IF(VALUE(R197)&gt;=10,3,0)))</f>
        <v>2</v>
      </c>
      <c r="P197" s="8" t="s">
        <v>53</v>
      </c>
      <c r="Q197" s="8" t="s">
        <v>104</v>
      </c>
      <c r="R197" s="8" t="s">
        <v>102</v>
      </c>
      <c r="S197" s="9" t="s">
        <v>154</v>
      </c>
      <c r="T197" s="45">
        <f>IF(VALUE(S197)&gt;=10,2,SUM(IF(VALUE(U197)&gt;=10,1,0),IF(VALUE(V197)&gt;=10,1,0)))</f>
        <v>2</v>
      </c>
      <c r="U197" s="8" t="s">
        <v>43</v>
      </c>
      <c r="V197" s="8" t="s">
        <v>76</v>
      </c>
      <c r="W197" s="10">
        <f>((E197*18)+(K197*2)+(N197*8)+(S197*2))/30</f>
        <v>9.453333333333335</v>
      </c>
      <c r="X197" s="46">
        <f>IF(W197&gt;=10,30,F197+L197+O197+T197)</f>
        <v>24</v>
      </c>
      <c r="Y197" s="9" t="s">
        <v>120</v>
      </c>
      <c r="Z197" s="45">
        <f>IF(VALUE(Y197)&gt;=10,18,SUM(IF(VALUE(AA197)&gt;=10,4,0),IF(VALUE(AB197)&gt;=10,4,0),IF(VALUE(AC197)&gt;=10,5,0),IF(VALUE(AD197)&gt;=10,5,0)))</f>
        <v>10</v>
      </c>
      <c r="AA197" s="8" t="s">
        <v>610</v>
      </c>
      <c r="AB197" s="8" t="s">
        <v>86</v>
      </c>
      <c r="AC197" s="8" t="s">
        <v>39</v>
      </c>
      <c r="AD197" s="8" t="s">
        <v>39</v>
      </c>
      <c r="AE197" s="9" t="s">
        <v>82</v>
      </c>
      <c r="AF197" s="45">
        <f>IF(VALUE(AE197)&gt;=10,2,0)</f>
        <v>2</v>
      </c>
      <c r="AG197" s="8" t="s">
        <v>82</v>
      </c>
      <c r="AH197" s="9" t="s">
        <v>194</v>
      </c>
      <c r="AI197" s="45">
        <f>IF(VALUE(AH197)&gt;=10,8,SUM(IF(VALUE(AJ197)&gt;=10,3,0),IF(VALUE(AK197)&gt;=10,2,0),IF(VALUE(AL197)&gt;=10,3,0)))</f>
        <v>8</v>
      </c>
      <c r="AJ197" s="8" t="s">
        <v>39</v>
      </c>
      <c r="AK197" s="8" t="s">
        <v>43</v>
      </c>
      <c r="AL197" s="8" t="s">
        <v>38</v>
      </c>
      <c r="AM197" s="9" t="s">
        <v>229</v>
      </c>
      <c r="AN197" s="45">
        <f>IF(VALUE(AM197)&gt;=10,2,SUM(IF(VALUE(AO197)&gt;=10,1,0),IF(VALUE(AP197)&gt;=10,1,0)))</f>
        <v>0</v>
      </c>
      <c r="AO197" s="8" t="s">
        <v>44</v>
      </c>
      <c r="AP197" s="8" t="s">
        <v>84</v>
      </c>
      <c r="AQ197" s="10">
        <f>((Y197*18)+(AE197*2)+(AH197*8)+(AM197*2))/30</f>
        <v>9.9</v>
      </c>
      <c r="AR197" s="46">
        <f>IF(AQ197&gt;=10,30,Z197+AF197+AI197+AN197)</f>
        <v>20</v>
      </c>
      <c r="AS197" s="11">
        <f>(AQ197+W197)/2</f>
        <v>9.676666666666668</v>
      </c>
      <c r="AT197" s="47">
        <f>IF(AS197&gt;=9.99,60,AR197+X197)</f>
        <v>44</v>
      </c>
      <c r="AU197" s="43" t="str">
        <f>IF(AS197&gt;=9.99,"Admis","Ajourné")</f>
        <v>Ajourné</v>
      </c>
      <c r="AV197" s="18"/>
      <c r="AW197" s="18"/>
      <c r="AX197" s="18"/>
    </row>
    <row r="198" spans="1:50" ht="15">
      <c r="A198" s="8">
        <v>190</v>
      </c>
      <c r="B198" s="8" t="s">
        <v>1042</v>
      </c>
      <c r="C198" s="8" t="s">
        <v>1041</v>
      </c>
      <c r="D198" s="8" t="s">
        <v>1043</v>
      </c>
      <c r="E198" s="9" t="s">
        <v>63</v>
      </c>
      <c r="F198" s="45">
        <f>IF(VALUE(E198)&gt;=10,18,SUM(IF(VALUE(G198)&gt;=10,4,0),IF(VALUE(H198)&gt;=10,4,0),IF(VALUE(I198)&gt;=10,5,0),IF(VALUE(J198)&gt;=10,5,0)))</f>
        <v>18</v>
      </c>
      <c r="G198" s="8" t="s">
        <v>86</v>
      </c>
      <c r="H198" s="8" t="s">
        <v>109</v>
      </c>
      <c r="I198" s="8" t="s">
        <v>59</v>
      </c>
      <c r="J198" s="8" t="s">
        <v>71</v>
      </c>
      <c r="K198" s="9" t="s">
        <v>64</v>
      </c>
      <c r="L198" s="45">
        <f>IF(VALUE(K198)&gt;=10,2,0)</f>
        <v>2</v>
      </c>
      <c r="M198" s="8" t="s">
        <v>64</v>
      </c>
      <c r="N198" s="9" t="s">
        <v>204</v>
      </c>
      <c r="O198" s="45">
        <f>IF(VALUE(N198)&gt;=10,8,SUM(IF(VALUE(P198)&gt;=10,3,0),IF(VALUE(Q198)&gt;=10,2,0),IF(VALUE(R198)&gt;=10,3,0)))</f>
        <v>8</v>
      </c>
      <c r="P198" s="8" t="s">
        <v>39</v>
      </c>
      <c r="Q198" s="8" t="s">
        <v>43</v>
      </c>
      <c r="R198" s="8" t="s">
        <v>62</v>
      </c>
      <c r="S198" s="9" t="s">
        <v>64</v>
      </c>
      <c r="T198" s="45">
        <f>IF(VALUE(S198)&gt;=10,2,SUM(IF(VALUE(U198)&gt;=10,1,0),IF(VALUE(V198)&gt;=10,1,0)))</f>
        <v>2</v>
      </c>
      <c r="U198" s="8" t="s">
        <v>43</v>
      </c>
      <c r="V198" s="8" t="s">
        <v>60</v>
      </c>
      <c r="W198" s="10">
        <f>((E198*18)+(K198*2)+(N198*8)+(S198*2))/30</f>
        <v>11.452666666666666</v>
      </c>
      <c r="X198" s="46">
        <f>IF(W198&gt;=10,30,F198+L198+O198+T198)</f>
        <v>30</v>
      </c>
      <c r="Y198" s="9" t="s">
        <v>577</v>
      </c>
      <c r="Z198" s="45">
        <f>IF(VALUE(Y198)&gt;=10,18,SUM(IF(VALUE(AA198)&gt;=10,4,0),IF(VALUE(AB198)&gt;=10,4,0),IF(VALUE(AC198)&gt;=10,5,0),IF(VALUE(AD198)&gt;=10,5,0)))</f>
        <v>14</v>
      </c>
      <c r="AA198" s="8" t="s">
        <v>848</v>
      </c>
      <c r="AB198" s="8" t="s">
        <v>39</v>
      </c>
      <c r="AC198" s="8" t="s">
        <v>39</v>
      </c>
      <c r="AD198" s="8" t="s">
        <v>63</v>
      </c>
      <c r="AE198" s="9" t="s">
        <v>86</v>
      </c>
      <c r="AF198" s="45">
        <f>IF(VALUE(AE198)&gt;=10,2,0)</f>
        <v>0</v>
      </c>
      <c r="AG198" s="8" t="s">
        <v>86</v>
      </c>
      <c r="AH198" s="9" t="s">
        <v>194</v>
      </c>
      <c r="AI198" s="45">
        <f>IF(VALUE(AH198)&gt;=10,8,SUM(IF(VALUE(AJ198)&gt;=10,3,0),IF(VALUE(AK198)&gt;=10,2,0),IF(VALUE(AL198)&gt;=10,3,0)))</f>
        <v>8</v>
      </c>
      <c r="AJ198" s="8" t="s">
        <v>39</v>
      </c>
      <c r="AK198" s="8" t="s">
        <v>113</v>
      </c>
      <c r="AL198" s="8" t="s">
        <v>45</v>
      </c>
      <c r="AM198" s="9" t="s">
        <v>51</v>
      </c>
      <c r="AN198" s="45">
        <f>IF(VALUE(AM198)&gt;=10,2,SUM(IF(VALUE(AO198)&gt;=10,1,0),IF(VALUE(AP198)&gt;=10,1,0)))</f>
        <v>2</v>
      </c>
      <c r="AO198" s="8" t="s">
        <v>134</v>
      </c>
      <c r="AP198" s="8" t="s">
        <v>56</v>
      </c>
      <c r="AQ198" s="10">
        <f>((Y198*18)+(AE198*2)+(AH198*8)+(AM198*2))/30</f>
        <v>9.933333333333332</v>
      </c>
      <c r="AR198" s="46">
        <f>IF(AQ198&gt;=10,30,Z198+AF198+AI198+AN198)</f>
        <v>24</v>
      </c>
      <c r="AS198" s="11">
        <f>(AQ198+W198)/2</f>
        <v>10.692999999999998</v>
      </c>
      <c r="AT198" s="47">
        <f>IF(AS198&gt;=9.99,60,AR198+X198)</f>
        <v>60</v>
      </c>
      <c r="AU198" s="43" t="str">
        <f>IF(AS198&gt;=9.99,"Admis","Ajourné")</f>
        <v>Admis</v>
      </c>
      <c r="AV198" s="18"/>
      <c r="AW198" s="18"/>
      <c r="AX198" s="18"/>
    </row>
    <row r="199" spans="1:50" ht="15">
      <c r="A199" s="8">
        <v>191</v>
      </c>
      <c r="B199" s="8" t="s">
        <v>1046</v>
      </c>
      <c r="C199" s="8" t="s">
        <v>1047</v>
      </c>
      <c r="D199" s="8" t="s">
        <v>731</v>
      </c>
      <c r="E199" s="9" t="s">
        <v>287</v>
      </c>
      <c r="F199" s="45">
        <f>IF(VALUE(E199)&gt;=10,18,SUM(IF(VALUE(G199)&gt;=10,4,0),IF(VALUE(H199)&gt;=10,4,0),IF(VALUE(I199)&gt;=10,5,0),IF(VALUE(J199)&gt;=10,5,0)))</f>
        <v>18</v>
      </c>
      <c r="G199" s="8" t="s">
        <v>154</v>
      </c>
      <c r="H199" s="8" t="s">
        <v>39</v>
      </c>
      <c r="I199" s="8" t="s">
        <v>82</v>
      </c>
      <c r="J199" s="8" t="s">
        <v>244</v>
      </c>
      <c r="K199" s="9" t="s">
        <v>56</v>
      </c>
      <c r="L199" s="45">
        <f>IF(VALUE(K199)&gt;=10,2,0)</f>
        <v>2</v>
      </c>
      <c r="M199" s="8" t="s">
        <v>56</v>
      </c>
      <c r="N199" s="9" t="s">
        <v>87</v>
      </c>
      <c r="O199" s="45">
        <f>IF(VALUE(N199)&gt;=10,8,SUM(IF(VALUE(P199)&gt;=10,3,0),IF(VALUE(Q199)&gt;=10,2,0),IF(VALUE(R199)&gt;=10,3,0)))</f>
        <v>8</v>
      </c>
      <c r="P199" s="8" t="s">
        <v>59</v>
      </c>
      <c r="Q199" s="8" t="s">
        <v>39</v>
      </c>
      <c r="R199" s="8" t="s">
        <v>43</v>
      </c>
      <c r="S199" s="9" t="s">
        <v>86</v>
      </c>
      <c r="T199" s="45">
        <f>IF(VALUE(S199)&gt;=10,2,SUM(IF(VALUE(U199)&gt;=10,1,0),IF(VALUE(V199)&gt;=10,1,0)))</f>
        <v>1</v>
      </c>
      <c r="U199" s="8" t="s">
        <v>98</v>
      </c>
      <c r="V199" s="8" t="s">
        <v>59</v>
      </c>
      <c r="W199" s="10">
        <f>((E199*18)+(K199*2)+(N199*8)+(S199*2))/30</f>
        <v>10.941333333333334</v>
      </c>
      <c r="X199" s="46">
        <f>IF(W199&gt;=10,30,F199+L199+O199+T199)</f>
        <v>30</v>
      </c>
      <c r="Y199" s="9" t="s">
        <v>1048</v>
      </c>
      <c r="Z199" s="45">
        <f>IF(VALUE(Y199)&gt;=10,18,SUM(IF(VALUE(AA199)&gt;=10,4,0),IF(VALUE(AB199)&gt;=10,4,0),IF(VALUE(AC199)&gt;=10,5,0),IF(VALUE(AD199)&gt;=10,5,0)))</f>
        <v>5</v>
      </c>
      <c r="AA199" s="8" t="s">
        <v>50</v>
      </c>
      <c r="AB199" s="8" t="s">
        <v>81</v>
      </c>
      <c r="AC199" s="8" t="s">
        <v>39</v>
      </c>
      <c r="AD199" s="8" t="s">
        <v>74</v>
      </c>
      <c r="AE199" s="9" t="s">
        <v>62</v>
      </c>
      <c r="AF199" s="45">
        <f>IF(VALUE(AE199)&gt;=10,2,0)</f>
        <v>2</v>
      </c>
      <c r="AG199" s="8" t="s">
        <v>62</v>
      </c>
      <c r="AH199" s="9" t="s">
        <v>190</v>
      </c>
      <c r="AI199" s="45">
        <f>IF(VALUE(AH199)&gt;=10,8,SUM(IF(VALUE(AJ199)&gt;=10,3,0),IF(VALUE(AK199)&gt;=10,2,0),IF(VALUE(AL199)&gt;=10,3,0)))</f>
        <v>8</v>
      </c>
      <c r="AJ199" s="8" t="s">
        <v>50</v>
      </c>
      <c r="AK199" s="8" t="s">
        <v>43</v>
      </c>
      <c r="AL199" s="8" t="s">
        <v>39</v>
      </c>
      <c r="AM199" s="9" t="s">
        <v>394</v>
      </c>
      <c r="AN199" s="45">
        <f>IF(VALUE(AM199)&gt;=10,2,SUM(IF(VALUE(AO199)&gt;=10,1,0),IF(VALUE(AP199)&gt;=10,1,0)))</f>
        <v>0</v>
      </c>
      <c r="AO199" s="8" t="s">
        <v>167</v>
      </c>
      <c r="AP199" s="8" t="s">
        <v>84</v>
      </c>
      <c r="AQ199" s="10">
        <f>((Y199*18)+(AE199*2)+(AH199*8)+(AM199*2))/30</f>
        <v>9.144</v>
      </c>
      <c r="AR199" s="46">
        <f>IF(AQ199&gt;=10,30,Z199+AF199+AI199+AN199)</f>
        <v>15</v>
      </c>
      <c r="AS199" s="11">
        <f>(AQ199+W199)/2</f>
        <v>10.042666666666667</v>
      </c>
      <c r="AT199" s="47">
        <f>IF(AS199&gt;=9.99,60,AR199+X199)</f>
        <v>60</v>
      </c>
      <c r="AU199" s="43" t="str">
        <f>IF(AS199&gt;=9.99,"Admis","Ajourné")</f>
        <v>Admis</v>
      </c>
      <c r="AV199" s="18"/>
      <c r="AW199" s="18"/>
      <c r="AX199" s="18"/>
    </row>
    <row r="200" spans="1:50" ht="15">
      <c r="A200" s="8">
        <v>192</v>
      </c>
      <c r="B200" s="8" t="s">
        <v>1049</v>
      </c>
      <c r="C200" s="8" t="s">
        <v>1050</v>
      </c>
      <c r="D200" s="8" t="s">
        <v>1051</v>
      </c>
      <c r="E200" s="9" t="s">
        <v>516</v>
      </c>
      <c r="F200" s="45">
        <f>IF(VALUE(E200)&gt;=10,18,SUM(IF(VALUE(G200)&gt;=10,4,0),IF(VALUE(H200)&gt;=10,4,0),IF(VALUE(I200)&gt;=10,5,0),IF(VALUE(J200)&gt;=10,5,0)))</f>
        <v>5</v>
      </c>
      <c r="G200" s="8" t="s">
        <v>74</v>
      </c>
      <c r="H200" s="8" t="s">
        <v>98</v>
      </c>
      <c r="I200" s="8" t="s">
        <v>98</v>
      </c>
      <c r="J200" s="8" t="s">
        <v>63</v>
      </c>
      <c r="K200" s="9" t="s">
        <v>39</v>
      </c>
      <c r="L200" s="45">
        <f>IF(VALUE(K200)&gt;=10,2,0)</f>
        <v>2</v>
      </c>
      <c r="M200" s="8" t="s">
        <v>39</v>
      </c>
      <c r="N200" s="9" t="s">
        <v>438</v>
      </c>
      <c r="O200" s="45">
        <f>IF(VALUE(N200)&gt;=10,8,SUM(IF(VALUE(P200)&gt;=10,3,0),IF(VALUE(Q200)&gt;=10,2,0),IF(VALUE(R200)&gt;=10,3,0)))</f>
        <v>0</v>
      </c>
      <c r="P200" s="8" t="s">
        <v>98</v>
      </c>
      <c r="Q200" s="8" t="s">
        <v>98</v>
      </c>
      <c r="R200" s="8" t="s">
        <v>53</v>
      </c>
      <c r="S200" s="9" t="s">
        <v>59</v>
      </c>
      <c r="T200" s="45">
        <f>IF(VALUE(S200)&gt;=10,2,SUM(IF(VALUE(U200)&gt;=10,1,0),IF(VALUE(V200)&gt;=10,1,0)))</f>
        <v>2</v>
      </c>
      <c r="U200" s="8" t="s">
        <v>50</v>
      </c>
      <c r="V200" s="8" t="s">
        <v>40</v>
      </c>
      <c r="W200" s="10">
        <f>((E200*18)+(K200*2)+(N200*8)+(S200*2))/30</f>
        <v>8.364</v>
      </c>
      <c r="X200" s="46">
        <f>IF(W200&gt;=10,30,F200+L200+O200+T200)</f>
        <v>9</v>
      </c>
      <c r="Y200" s="9" t="s">
        <v>1052</v>
      </c>
      <c r="Z200" s="45">
        <f>IF(VALUE(Y200)&gt;=10,18,SUM(IF(VALUE(AA200)&gt;=10,4,0),IF(VALUE(AB200)&gt;=10,4,0),IF(VALUE(AC200)&gt;=10,5,0),IF(VALUE(AD200)&gt;=10,5,0)))</f>
        <v>0</v>
      </c>
      <c r="AA200" s="8" t="s">
        <v>53</v>
      </c>
      <c r="AB200" s="8" t="s">
        <v>86</v>
      </c>
      <c r="AC200" s="8" t="s">
        <v>153</v>
      </c>
      <c r="AD200" s="8" t="s">
        <v>37</v>
      </c>
      <c r="AE200" s="9" t="s">
        <v>59</v>
      </c>
      <c r="AF200" s="45">
        <f>IF(VALUE(AE200)&gt;=10,2,0)</f>
        <v>2</v>
      </c>
      <c r="AG200" s="8" t="s">
        <v>59</v>
      </c>
      <c r="AH200" s="9" t="s">
        <v>59</v>
      </c>
      <c r="AI200" s="45">
        <f>IF(VALUE(AH200)&gt;=10,8,SUM(IF(VALUE(AJ200)&gt;=10,3,0),IF(VALUE(AK200)&gt;=10,2,0),IF(VALUE(AL200)&gt;=10,3,0)))</f>
        <v>8</v>
      </c>
      <c r="AJ200" s="8" t="s">
        <v>39</v>
      </c>
      <c r="AK200" s="8" t="s">
        <v>82</v>
      </c>
      <c r="AL200" s="8" t="s">
        <v>39</v>
      </c>
      <c r="AM200" s="9" t="s">
        <v>134</v>
      </c>
      <c r="AN200" s="45">
        <f>IF(VALUE(AM200)&gt;=10,2,SUM(IF(VALUE(AO200)&gt;=10,1,0),IF(VALUE(AP200)&gt;=10,1,0)))</f>
        <v>2</v>
      </c>
      <c r="AO200" s="8" t="s">
        <v>39</v>
      </c>
      <c r="AP200" s="8" t="s">
        <v>38</v>
      </c>
      <c r="AQ200" s="10">
        <f>((Y200*18)+(AE200*2)+(AH200*8)+(AM200*2))/30</f>
        <v>8.940000000000001</v>
      </c>
      <c r="AR200" s="46">
        <f>IF(AQ200&gt;=10,30,Z200+AF200+AI200+AN200)</f>
        <v>12</v>
      </c>
      <c r="AS200" s="11">
        <f>(AQ200+W200)/2</f>
        <v>8.652000000000001</v>
      </c>
      <c r="AT200" s="47">
        <f>IF(AS200&gt;=9.99,60,AR200+X200)</f>
        <v>21</v>
      </c>
      <c r="AU200" s="43" t="str">
        <f>IF(AS200&gt;=9.99,"Admis","Ajourné")</f>
        <v>Ajourné</v>
      </c>
      <c r="AV200" s="18"/>
      <c r="AW200" s="18"/>
      <c r="AX200" s="18"/>
    </row>
    <row r="201" spans="1:50" ht="15">
      <c r="A201" s="8">
        <v>193</v>
      </c>
      <c r="B201" s="8" t="s">
        <v>1053</v>
      </c>
      <c r="C201" s="8" t="s">
        <v>1054</v>
      </c>
      <c r="D201" s="8" t="s">
        <v>1055</v>
      </c>
      <c r="E201" s="9" t="s">
        <v>385</v>
      </c>
      <c r="F201" s="45">
        <f>IF(VALUE(E201)&gt;=10,18,SUM(IF(VALUE(G201)&gt;=10,4,0),IF(VALUE(H201)&gt;=10,4,0),IF(VALUE(I201)&gt;=10,5,0),IF(VALUE(J201)&gt;=10,5,0)))</f>
        <v>18</v>
      </c>
      <c r="G201" s="8" t="s">
        <v>74</v>
      </c>
      <c r="H201" s="8" t="s">
        <v>39</v>
      </c>
      <c r="I201" s="8" t="s">
        <v>60</v>
      </c>
      <c r="J201" s="8" t="s">
        <v>43</v>
      </c>
      <c r="K201" s="9" t="s">
        <v>64</v>
      </c>
      <c r="L201" s="45">
        <f>IF(VALUE(K201)&gt;=10,2,0)</f>
        <v>2</v>
      </c>
      <c r="M201" s="8" t="s">
        <v>64</v>
      </c>
      <c r="N201" s="9" t="s">
        <v>233</v>
      </c>
      <c r="O201" s="45">
        <f>IF(VALUE(N201)&gt;=10,8,SUM(IF(VALUE(P201)&gt;=10,3,0),IF(VALUE(Q201)&gt;=10,2,0),IF(VALUE(R201)&gt;=10,3,0)))</f>
        <v>8</v>
      </c>
      <c r="P201" s="8" t="s">
        <v>76</v>
      </c>
      <c r="Q201" s="8" t="s">
        <v>59</v>
      </c>
      <c r="R201" s="8" t="s">
        <v>76</v>
      </c>
      <c r="S201" s="9" t="s">
        <v>38</v>
      </c>
      <c r="T201" s="45">
        <f>IF(VALUE(S201)&gt;=10,2,SUM(IF(VALUE(U201)&gt;=10,1,0),IF(VALUE(V201)&gt;=10,1,0)))</f>
        <v>2</v>
      </c>
      <c r="U201" s="8" t="s">
        <v>39</v>
      </c>
      <c r="V201" s="8" t="s">
        <v>59</v>
      </c>
      <c r="W201" s="10">
        <f>((E201*18)+(K201*2)+(N201*8)+(S201*2))/30</f>
        <v>11.42</v>
      </c>
      <c r="X201" s="46">
        <f>IF(W201&gt;=10,30,F201+L201+O201+T201)</f>
        <v>30</v>
      </c>
      <c r="Y201" s="9" t="s">
        <v>330</v>
      </c>
      <c r="Z201" s="45">
        <f>IF(VALUE(Y201)&gt;=10,18,SUM(IF(VALUE(AA201)&gt;=10,4,0),IF(VALUE(AB201)&gt;=10,4,0),IF(VALUE(AC201)&gt;=10,5,0),IF(VALUE(AD201)&gt;=10,5,0)))</f>
        <v>4</v>
      </c>
      <c r="AA201" s="8" t="s">
        <v>121</v>
      </c>
      <c r="AB201" s="8" t="s">
        <v>253</v>
      </c>
      <c r="AC201" s="8" t="s">
        <v>98</v>
      </c>
      <c r="AD201" s="8" t="s">
        <v>37</v>
      </c>
      <c r="AE201" s="9" t="s">
        <v>113</v>
      </c>
      <c r="AF201" s="45">
        <f>IF(VALUE(AE201)&gt;=10,2,0)</f>
        <v>2</v>
      </c>
      <c r="AG201" s="8" t="s">
        <v>113</v>
      </c>
      <c r="AH201" s="9" t="s">
        <v>413</v>
      </c>
      <c r="AI201" s="45">
        <f>IF(VALUE(AH201)&gt;=10,8,SUM(IF(VALUE(AJ201)&gt;=10,3,0),IF(VALUE(AK201)&gt;=10,2,0),IF(VALUE(AL201)&gt;=10,3,0)))</f>
        <v>8</v>
      </c>
      <c r="AJ201" s="8" t="s">
        <v>82</v>
      </c>
      <c r="AK201" s="8" t="s">
        <v>40</v>
      </c>
      <c r="AL201" s="8" t="s">
        <v>62</v>
      </c>
      <c r="AM201" s="9" t="s">
        <v>235</v>
      </c>
      <c r="AN201" s="45">
        <f>IF(VALUE(AM201)&gt;=10,2,SUM(IF(VALUE(AO201)&gt;=10,1,0),IF(VALUE(AP201)&gt;=10,1,0)))</f>
        <v>2</v>
      </c>
      <c r="AO201" s="8" t="s">
        <v>61</v>
      </c>
      <c r="AP201" s="8" t="s">
        <v>56</v>
      </c>
      <c r="AQ201" s="10">
        <f>((Y201*18)+(AE201*2)+(AH201*8)+(AM201*2))/30</f>
        <v>11.174666666666667</v>
      </c>
      <c r="AR201" s="46">
        <f>IF(AQ201&gt;=10,30,Z201+AF201+AI201+AN201)</f>
        <v>30</v>
      </c>
      <c r="AS201" s="11">
        <f>(AQ201+W201)/2</f>
        <v>11.297333333333334</v>
      </c>
      <c r="AT201" s="47">
        <f>IF(AS201&gt;=9.99,60,AR201+X201)</f>
        <v>60</v>
      </c>
      <c r="AU201" s="43" t="str">
        <f>IF(AS201&gt;=9.99,"Admis","Ajourné")</f>
        <v>Admis</v>
      </c>
      <c r="AV201" s="18"/>
      <c r="AW201" s="18"/>
      <c r="AX201" s="18"/>
    </row>
    <row r="202" spans="1:50" ht="15">
      <c r="A202" s="8">
        <v>194</v>
      </c>
      <c r="B202" s="8" t="s">
        <v>1057</v>
      </c>
      <c r="C202" s="8" t="s">
        <v>1058</v>
      </c>
      <c r="D202" s="8" t="s">
        <v>496</v>
      </c>
      <c r="E202" s="9" t="s">
        <v>85</v>
      </c>
      <c r="F202" s="45">
        <f>IF(VALUE(E202)&gt;=10,18,SUM(IF(VALUE(G202)&gt;=10,4,0),IF(VALUE(H202)&gt;=10,4,0),IF(VALUE(I202)&gt;=10,5,0),IF(VALUE(J202)&gt;=10,5,0)))</f>
        <v>18</v>
      </c>
      <c r="G202" s="8" t="s">
        <v>121</v>
      </c>
      <c r="H202" s="8" t="s">
        <v>37</v>
      </c>
      <c r="I202" s="8" t="s">
        <v>60</v>
      </c>
      <c r="J202" s="8" t="s">
        <v>58</v>
      </c>
      <c r="K202" s="9" t="s">
        <v>76</v>
      </c>
      <c r="L202" s="45">
        <f>IF(VALUE(K202)&gt;=10,2,0)</f>
        <v>2</v>
      </c>
      <c r="M202" s="8" t="s">
        <v>76</v>
      </c>
      <c r="N202" s="9" t="s">
        <v>184</v>
      </c>
      <c r="O202" s="45">
        <f>IF(VALUE(N202)&gt;=10,8,SUM(IF(VALUE(P202)&gt;=10,3,0),IF(VALUE(Q202)&gt;=10,2,0),IF(VALUE(R202)&gt;=10,3,0)))</f>
        <v>8</v>
      </c>
      <c r="P202" s="8" t="s">
        <v>40</v>
      </c>
      <c r="Q202" s="8" t="s">
        <v>59</v>
      </c>
      <c r="R202" s="8" t="s">
        <v>98</v>
      </c>
      <c r="S202" s="9" t="s">
        <v>168</v>
      </c>
      <c r="T202" s="45">
        <f>IF(VALUE(S202)&gt;=10,2,SUM(IF(VALUE(U202)&gt;=10,1,0),IF(VALUE(V202)&gt;=10,1,0)))</f>
        <v>2</v>
      </c>
      <c r="U202" s="8" t="s">
        <v>64</v>
      </c>
      <c r="V202" s="8" t="s">
        <v>50</v>
      </c>
      <c r="W202" s="10">
        <f>((E202*18)+(K202*2)+(N202*8)+(S202*2))/30</f>
        <v>11.261333333333333</v>
      </c>
      <c r="X202" s="46">
        <f>IF(W202&gt;=10,30,F202+L202+O202+T202)</f>
        <v>30</v>
      </c>
      <c r="Y202" s="9" t="s">
        <v>802</v>
      </c>
      <c r="Z202" s="45">
        <f>IF(VALUE(Y202)&gt;=10,18,SUM(IF(VALUE(AA202)&gt;=10,4,0),IF(VALUE(AB202)&gt;=10,4,0),IF(VALUE(AC202)&gt;=10,5,0),IF(VALUE(AD202)&gt;=10,5,0)))</f>
        <v>18</v>
      </c>
      <c r="AA202" s="8" t="s">
        <v>643</v>
      </c>
      <c r="AB202" s="8" t="s">
        <v>37</v>
      </c>
      <c r="AC202" s="8" t="s">
        <v>59</v>
      </c>
      <c r="AD202" s="8" t="s">
        <v>49</v>
      </c>
      <c r="AE202" s="9" t="s">
        <v>64</v>
      </c>
      <c r="AF202" s="45">
        <f>IF(VALUE(AE202)&gt;=10,2,0)</f>
        <v>2</v>
      </c>
      <c r="AG202" s="8" t="s">
        <v>64</v>
      </c>
      <c r="AH202" s="9" t="s">
        <v>110</v>
      </c>
      <c r="AI202" s="45">
        <f>IF(VALUE(AH202)&gt;=10,8,SUM(IF(VALUE(AJ202)&gt;=10,3,0),IF(VALUE(AK202)&gt;=10,2,0),IF(VALUE(AL202)&gt;=10,3,0)))</f>
        <v>8</v>
      </c>
      <c r="AJ202" s="8" t="s">
        <v>64</v>
      </c>
      <c r="AK202" s="8" t="s">
        <v>43</v>
      </c>
      <c r="AL202" s="8" t="s">
        <v>43</v>
      </c>
      <c r="AM202" s="9" t="s">
        <v>43</v>
      </c>
      <c r="AN202" s="45">
        <f>IF(VALUE(AM202)&gt;=10,2,SUM(IF(VALUE(AO202)&gt;=10,1,0),IF(VALUE(AP202)&gt;=10,1,0)))</f>
        <v>2</v>
      </c>
      <c r="AO202" s="8" t="s">
        <v>43</v>
      </c>
      <c r="AP202" s="8" t="s">
        <v>43</v>
      </c>
      <c r="AQ202" s="10">
        <f>((Y202*18)+(AE202*2)+(AH202*8)+(AM202*2))/30</f>
        <v>11.205333333333334</v>
      </c>
      <c r="AR202" s="46">
        <f>IF(AQ202&gt;=10,30,Z202+AF202+AI202+AN202)</f>
        <v>30</v>
      </c>
      <c r="AS202" s="11">
        <f>(AQ202+W202)/2</f>
        <v>11.233333333333334</v>
      </c>
      <c r="AT202" s="47">
        <f>IF(AS202&gt;=9.99,60,AR202+X202)</f>
        <v>60</v>
      </c>
      <c r="AU202" s="43" t="str">
        <f>IF(AS202&gt;=9.99,"Admis","Ajourné")</f>
        <v>Admis</v>
      </c>
      <c r="AV202" s="18"/>
      <c r="AW202" s="18"/>
      <c r="AX202" s="18"/>
    </row>
    <row r="203" spans="1:50" ht="15">
      <c r="A203" s="8">
        <v>195</v>
      </c>
      <c r="B203" s="8" t="s">
        <v>1059</v>
      </c>
      <c r="C203" s="8" t="s">
        <v>1060</v>
      </c>
      <c r="D203" s="8" t="s">
        <v>198</v>
      </c>
      <c r="E203" s="9" t="s">
        <v>376</v>
      </c>
      <c r="F203" s="45">
        <f>IF(VALUE(E203)&gt;=10,18,SUM(IF(VALUE(G203)&gt;=10,4,0),IF(VALUE(H203)&gt;=10,4,0),IF(VALUE(I203)&gt;=10,5,0),IF(VALUE(J203)&gt;=10,5,0)))</f>
        <v>9</v>
      </c>
      <c r="G203" s="8" t="s">
        <v>881</v>
      </c>
      <c r="H203" s="8" t="s">
        <v>38</v>
      </c>
      <c r="I203" s="8" t="s">
        <v>97</v>
      </c>
      <c r="J203" s="8" t="s">
        <v>49</v>
      </c>
      <c r="K203" s="9" t="s">
        <v>43</v>
      </c>
      <c r="L203" s="45">
        <f>IF(VALUE(K203)&gt;=10,2,0)</f>
        <v>2</v>
      </c>
      <c r="M203" s="8" t="s">
        <v>43</v>
      </c>
      <c r="N203" s="9" t="s">
        <v>233</v>
      </c>
      <c r="O203" s="45">
        <f>IF(VALUE(N203)&gt;=10,8,SUM(IF(VALUE(P203)&gt;=10,3,0),IF(VALUE(Q203)&gt;=10,2,0),IF(VALUE(R203)&gt;=10,3,0)))</f>
        <v>8</v>
      </c>
      <c r="P203" s="8" t="s">
        <v>43</v>
      </c>
      <c r="Q203" s="8" t="s">
        <v>59</v>
      </c>
      <c r="R203" s="8" t="s">
        <v>40</v>
      </c>
      <c r="S203" s="9" t="s">
        <v>154</v>
      </c>
      <c r="T203" s="45">
        <f>IF(VALUE(S203)&gt;=10,2,SUM(IF(VALUE(U203)&gt;=10,1,0),IF(VALUE(V203)&gt;=10,1,0)))</f>
        <v>2</v>
      </c>
      <c r="U203" s="8" t="s">
        <v>56</v>
      </c>
      <c r="V203" s="8" t="s">
        <v>40</v>
      </c>
      <c r="W203" s="10">
        <f>((E203*18)+(K203*2)+(N203*8)+(S203*2))/30</f>
        <v>10.146666666666667</v>
      </c>
      <c r="X203" s="46">
        <f>IF(W203&gt;=10,30,F203+L203+O203+T203)</f>
        <v>30</v>
      </c>
      <c r="Y203" s="9" t="s">
        <v>112</v>
      </c>
      <c r="Z203" s="45">
        <f>IF(VALUE(Y203)&gt;=10,18,SUM(IF(VALUE(AA203)&gt;=10,4,0),IF(VALUE(AB203)&gt;=10,4,0),IF(VALUE(AC203)&gt;=10,5,0),IF(VALUE(AD203)&gt;=10,5,0)))</f>
        <v>18</v>
      </c>
      <c r="AA203" s="8" t="s">
        <v>81</v>
      </c>
      <c r="AB203" s="8" t="s">
        <v>214</v>
      </c>
      <c r="AC203" s="8" t="s">
        <v>40</v>
      </c>
      <c r="AD203" s="8" t="s">
        <v>43</v>
      </c>
      <c r="AE203" s="9" t="s">
        <v>62</v>
      </c>
      <c r="AF203" s="45">
        <f>IF(VALUE(AE203)&gt;=10,2,0)</f>
        <v>2</v>
      </c>
      <c r="AG203" s="8" t="s">
        <v>62</v>
      </c>
      <c r="AH203" s="9" t="s">
        <v>112</v>
      </c>
      <c r="AI203" s="45">
        <f>IF(VALUE(AH203)&gt;=10,8,SUM(IF(VALUE(AJ203)&gt;=10,3,0),IF(VALUE(AK203)&gt;=10,2,0),IF(VALUE(AL203)&gt;=10,3,0)))</f>
        <v>8</v>
      </c>
      <c r="AJ203" s="8" t="s">
        <v>39</v>
      </c>
      <c r="AK203" s="8" t="s">
        <v>64</v>
      </c>
      <c r="AL203" s="8" t="s">
        <v>38</v>
      </c>
      <c r="AM203" s="9" t="s">
        <v>190</v>
      </c>
      <c r="AN203" s="45">
        <f>IF(VALUE(AM203)&gt;=10,2,SUM(IF(VALUE(AO203)&gt;=10,1,0),IF(VALUE(AP203)&gt;=10,1,0)))</f>
        <v>2</v>
      </c>
      <c r="AO203" s="8" t="s">
        <v>96</v>
      </c>
      <c r="AP203" s="8" t="s">
        <v>56</v>
      </c>
      <c r="AQ203" s="10">
        <f>((Y203*18)+(AE203*2)+(AH203*8)+(AM203*2))/30</f>
        <v>11.226666666666667</v>
      </c>
      <c r="AR203" s="46">
        <f>IF(AQ203&gt;=10,30,Z203+AF203+AI203+AN203)</f>
        <v>30</v>
      </c>
      <c r="AS203" s="11">
        <f>(AQ203+W203)/2</f>
        <v>10.686666666666667</v>
      </c>
      <c r="AT203" s="47">
        <f>IF(AS203&gt;=9.99,60,AR203+X203)</f>
        <v>60</v>
      </c>
      <c r="AU203" s="43" t="str">
        <f>IF(AS203&gt;=9.99,"Admis","Ajourné")</f>
        <v>Admis</v>
      </c>
      <c r="AV203" s="18"/>
      <c r="AW203" s="18"/>
      <c r="AX203" s="18"/>
    </row>
    <row r="204" spans="1:50" ht="15">
      <c r="A204" s="8">
        <v>196</v>
      </c>
      <c r="B204" s="8" t="s">
        <v>1061</v>
      </c>
      <c r="C204" s="8" t="s">
        <v>1062</v>
      </c>
      <c r="D204" s="8" t="s">
        <v>1063</v>
      </c>
      <c r="E204" s="9" t="s">
        <v>405</v>
      </c>
      <c r="F204" s="45">
        <f>IF(VALUE(E204)&gt;=10,18,SUM(IF(VALUE(G204)&gt;=10,4,0),IF(VALUE(H204)&gt;=10,4,0),IF(VALUE(I204)&gt;=10,5,0),IF(VALUE(J204)&gt;=10,5,0)))</f>
        <v>9</v>
      </c>
      <c r="G204" s="8" t="s">
        <v>708</v>
      </c>
      <c r="H204" s="8" t="s">
        <v>71</v>
      </c>
      <c r="I204" s="8" t="s">
        <v>43</v>
      </c>
      <c r="J204" s="8" t="s">
        <v>121</v>
      </c>
      <c r="K204" s="9" t="s">
        <v>76</v>
      </c>
      <c r="L204" s="45">
        <f>IF(VALUE(K204)&gt;=10,2,0)</f>
        <v>2</v>
      </c>
      <c r="M204" s="8" t="s">
        <v>76</v>
      </c>
      <c r="N204" s="9" t="s">
        <v>185</v>
      </c>
      <c r="O204" s="45">
        <f>IF(VALUE(N204)&gt;=10,8,SUM(IF(VALUE(P204)&gt;=10,3,0),IF(VALUE(Q204)&gt;=10,2,0),IF(VALUE(R204)&gt;=10,3,0)))</f>
        <v>8</v>
      </c>
      <c r="P204" s="8" t="s">
        <v>56</v>
      </c>
      <c r="Q204" s="8" t="s">
        <v>39</v>
      </c>
      <c r="R204" s="8" t="s">
        <v>82</v>
      </c>
      <c r="S204" s="9" t="s">
        <v>38</v>
      </c>
      <c r="T204" s="45">
        <f>IF(VALUE(S204)&gt;=10,2,SUM(IF(VALUE(U204)&gt;=10,1,0),IF(VALUE(V204)&gt;=10,1,0)))</f>
        <v>2</v>
      </c>
      <c r="U204" s="8" t="s">
        <v>82</v>
      </c>
      <c r="V204" s="8" t="s">
        <v>53</v>
      </c>
      <c r="W204" s="10">
        <f>((E204*18)+(K204*2)+(N204*8)+(S204*2))/30</f>
        <v>10.215333333333332</v>
      </c>
      <c r="X204" s="46">
        <f>IF(W204&gt;=10,30,F204+L204+O204+T204)</f>
        <v>30</v>
      </c>
      <c r="Y204" s="9" t="s">
        <v>765</v>
      </c>
      <c r="Z204" s="45">
        <f>IF(VALUE(Y204)&gt;=10,18,SUM(IF(VALUE(AA204)&gt;=10,4,0),IF(VALUE(AB204)&gt;=10,4,0),IF(VALUE(AC204)&gt;=10,5,0),IF(VALUE(AD204)&gt;=10,5,0)))</f>
        <v>18</v>
      </c>
      <c r="AA204" s="8" t="s">
        <v>76</v>
      </c>
      <c r="AB204" s="8" t="s">
        <v>50</v>
      </c>
      <c r="AC204" s="8" t="s">
        <v>39</v>
      </c>
      <c r="AD204" s="8" t="s">
        <v>182</v>
      </c>
      <c r="AE204" s="9" t="s">
        <v>40</v>
      </c>
      <c r="AF204" s="45">
        <f>IF(VALUE(AE204)&gt;=10,2,0)</f>
        <v>2</v>
      </c>
      <c r="AG204" s="8" t="s">
        <v>40</v>
      </c>
      <c r="AH204" s="9" t="s">
        <v>44</v>
      </c>
      <c r="AI204" s="45">
        <f>IF(VALUE(AH204)&gt;=10,8,SUM(IF(VALUE(AJ204)&gt;=10,3,0),IF(VALUE(AK204)&gt;=10,2,0),IF(VALUE(AL204)&gt;=10,3,0)))</f>
        <v>3</v>
      </c>
      <c r="AJ204" s="8" t="s">
        <v>43</v>
      </c>
      <c r="AK204" s="8" t="s">
        <v>50</v>
      </c>
      <c r="AL204" s="8" t="s">
        <v>98</v>
      </c>
      <c r="AM204" s="9" t="s">
        <v>50</v>
      </c>
      <c r="AN204" s="45">
        <f>IF(VALUE(AM204)&gt;=10,2,SUM(IF(VALUE(AO204)&gt;=10,1,0),IF(VALUE(AP204)&gt;=10,1,0)))</f>
        <v>1</v>
      </c>
      <c r="AO204" s="8" t="s">
        <v>98</v>
      </c>
      <c r="AP204" s="8" t="s">
        <v>39</v>
      </c>
      <c r="AQ204" s="10">
        <f>((Y204*18)+(AE204*2)+(AH204*8)+(AM204*2))/30</f>
        <v>10.822666666666667</v>
      </c>
      <c r="AR204" s="46">
        <f>IF(AQ204&gt;=10,30,Z204+AF204+AI204+AN204)</f>
        <v>30</v>
      </c>
      <c r="AS204" s="11">
        <f>(AQ204+W204)/2</f>
        <v>10.518999999999998</v>
      </c>
      <c r="AT204" s="47">
        <f>IF(AS204&gt;=9.99,60,AR204+X204)</f>
        <v>60</v>
      </c>
      <c r="AU204" s="43" t="str">
        <f>IF(AS204&gt;=9.99,"Admis","Ajourné")</f>
        <v>Admis</v>
      </c>
      <c r="AV204" s="18"/>
      <c r="AW204" s="18"/>
      <c r="AX204" s="18"/>
    </row>
    <row r="205" spans="1:50" ht="15">
      <c r="A205" s="8">
        <v>197</v>
      </c>
      <c r="B205" s="8" t="s">
        <v>1064</v>
      </c>
      <c r="C205" s="8" t="s">
        <v>1065</v>
      </c>
      <c r="D205" s="8" t="s">
        <v>1066</v>
      </c>
      <c r="E205" s="9" t="s">
        <v>1067</v>
      </c>
      <c r="F205" s="45">
        <f>IF(VALUE(E205)&gt;=10,18,SUM(IF(VALUE(G205)&gt;=10,4,0),IF(VALUE(H205)&gt;=10,4,0),IF(VALUE(I205)&gt;=10,5,0),IF(VALUE(J205)&gt;=10,5,0)))</f>
        <v>0</v>
      </c>
      <c r="G205" s="8" t="s">
        <v>241</v>
      </c>
      <c r="H205" s="8" t="s">
        <v>264</v>
      </c>
      <c r="I205" s="8" t="s">
        <v>240</v>
      </c>
      <c r="J205" s="8" t="s">
        <v>98</v>
      </c>
      <c r="K205" s="9" t="s">
        <v>144</v>
      </c>
      <c r="L205" s="45">
        <f>IF(VALUE(K205)&gt;=10,2,0)</f>
        <v>0</v>
      </c>
      <c r="M205" s="8" t="s">
        <v>144</v>
      </c>
      <c r="N205" s="9" t="s">
        <v>1068</v>
      </c>
      <c r="O205" s="45">
        <f>IF(VALUE(N205)&gt;=10,8,SUM(IF(VALUE(P205)&gt;=10,3,0),IF(VALUE(Q205)&gt;=10,2,0),IF(VALUE(R205)&gt;=10,3,0)))</f>
        <v>0</v>
      </c>
      <c r="P205" s="8" t="s">
        <v>144</v>
      </c>
      <c r="Q205" s="8" t="s">
        <v>144</v>
      </c>
      <c r="R205" s="8" t="s">
        <v>232</v>
      </c>
      <c r="S205" s="9" t="s">
        <v>320</v>
      </c>
      <c r="T205" s="45">
        <f>IF(VALUE(S205)&gt;=10,2,SUM(IF(VALUE(U205)&gt;=10,1,0),IF(VALUE(V205)&gt;=10,1,0)))</f>
        <v>0</v>
      </c>
      <c r="U205" s="8" t="s">
        <v>144</v>
      </c>
      <c r="V205" s="8" t="s">
        <v>153</v>
      </c>
      <c r="W205" s="10">
        <f>((E205*18)+(K205*2)+(N205*8)+(S205*2))/30</f>
        <v>2.914</v>
      </c>
      <c r="X205" s="46">
        <f>IF(W205&gt;=10,30,F205+L205+O205+T205)</f>
        <v>0</v>
      </c>
      <c r="Y205" s="9" t="s">
        <v>144</v>
      </c>
      <c r="Z205" s="45">
        <f>IF(VALUE(Y205)&gt;=10,18,SUM(IF(VALUE(AA205)&gt;=10,4,0),IF(VALUE(AB205)&gt;=10,4,0),IF(VALUE(AC205)&gt;=10,5,0),IF(VALUE(AD205)&gt;=10,5,0)))</f>
        <v>0</v>
      </c>
      <c r="AA205" s="8" t="s">
        <v>144</v>
      </c>
      <c r="AB205" s="8" t="s">
        <v>144</v>
      </c>
      <c r="AC205" s="8" t="s">
        <v>144</v>
      </c>
      <c r="AD205" s="8" t="s">
        <v>144</v>
      </c>
      <c r="AE205" s="9" t="s">
        <v>144</v>
      </c>
      <c r="AF205" s="45">
        <f>IF(VALUE(AE205)&gt;=10,2,0)</f>
        <v>0</v>
      </c>
      <c r="AG205" s="8" t="s">
        <v>144</v>
      </c>
      <c r="AH205" s="9" t="s">
        <v>144</v>
      </c>
      <c r="AI205" s="45">
        <f>IF(VALUE(AH205)&gt;=10,8,SUM(IF(VALUE(AJ205)&gt;=10,3,0),IF(VALUE(AK205)&gt;=10,2,0),IF(VALUE(AL205)&gt;=10,3,0)))</f>
        <v>0</v>
      </c>
      <c r="AJ205" s="8" t="s">
        <v>144</v>
      </c>
      <c r="AK205" s="8" t="s">
        <v>144</v>
      </c>
      <c r="AL205" s="8" t="s">
        <v>144</v>
      </c>
      <c r="AM205" s="9" t="s">
        <v>144</v>
      </c>
      <c r="AN205" s="45">
        <f>IF(VALUE(AM205)&gt;=10,2,SUM(IF(VALUE(AO205)&gt;=10,1,0),IF(VALUE(AP205)&gt;=10,1,0)))</f>
        <v>0</v>
      </c>
      <c r="AO205" s="8" t="s">
        <v>144</v>
      </c>
      <c r="AP205" s="8" t="s">
        <v>144</v>
      </c>
      <c r="AQ205" s="10">
        <f>((Y205*18)+(AE205*2)+(AH205*8)+(AM205*2))/30</f>
        <v>0</v>
      </c>
      <c r="AR205" s="46">
        <f>IF(AQ205&gt;=10,30,Z205+AF205+AI205+AN205)</f>
        <v>0</v>
      </c>
      <c r="AS205" s="11">
        <f>(AQ205+W205)/2</f>
        <v>1.457</v>
      </c>
      <c r="AT205" s="47">
        <f>IF(AS205&gt;=9.99,60,AR205+X205)</f>
        <v>0</v>
      </c>
      <c r="AU205" s="43" t="str">
        <f>IF(AS205&gt;=9.99,"Admis","Ajourné")</f>
        <v>Ajourné</v>
      </c>
      <c r="AV205" s="18"/>
      <c r="AW205" s="18"/>
      <c r="AX205" s="18"/>
    </row>
    <row r="206" spans="1:50" ht="15">
      <c r="A206" s="8">
        <v>198</v>
      </c>
      <c r="B206" s="8" t="s">
        <v>1070</v>
      </c>
      <c r="C206" s="8" t="s">
        <v>1071</v>
      </c>
      <c r="D206" s="8" t="s">
        <v>534</v>
      </c>
      <c r="E206" s="9" t="s">
        <v>879</v>
      </c>
      <c r="F206" s="45">
        <f>IF(VALUE(E206)&gt;=10,18,SUM(IF(VALUE(G206)&gt;=10,4,0),IF(VALUE(H206)&gt;=10,4,0),IF(VALUE(I206)&gt;=10,5,0),IF(VALUE(J206)&gt;=10,5,0)))</f>
        <v>0</v>
      </c>
      <c r="G206" s="8" t="s">
        <v>241</v>
      </c>
      <c r="H206" s="8" t="s">
        <v>264</v>
      </c>
      <c r="I206" s="8" t="s">
        <v>240</v>
      </c>
      <c r="J206" s="8" t="s">
        <v>244</v>
      </c>
      <c r="K206" s="9" t="s">
        <v>144</v>
      </c>
      <c r="L206" s="45">
        <f>IF(VALUE(K206)&gt;=10,2,0)</f>
        <v>0</v>
      </c>
      <c r="M206" s="8" t="s">
        <v>144</v>
      </c>
      <c r="N206" s="9" t="s">
        <v>648</v>
      </c>
      <c r="O206" s="45">
        <f>IF(VALUE(N206)&gt;=10,8,SUM(IF(VALUE(P206)&gt;=10,3,0),IF(VALUE(Q206)&gt;=10,2,0),IF(VALUE(R206)&gt;=10,3,0)))</f>
        <v>0</v>
      </c>
      <c r="P206" s="8" t="s">
        <v>53</v>
      </c>
      <c r="Q206" s="8" t="s">
        <v>144</v>
      </c>
      <c r="R206" s="8" t="s">
        <v>97</v>
      </c>
      <c r="S206" s="9" t="s">
        <v>240</v>
      </c>
      <c r="T206" s="45">
        <f>IF(VALUE(S206)&gt;=10,2,SUM(IF(VALUE(U206)&gt;=10,1,0),IF(VALUE(V206)&gt;=10,1,0)))</f>
        <v>0</v>
      </c>
      <c r="U206" s="8" t="s">
        <v>144</v>
      </c>
      <c r="V206" s="8" t="s">
        <v>102</v>
      </c>
      <c r="W206" s="10">
        <f>((E206*18)+(K206*2)+(N206*8)+(S206*2))/30</f>
        <v>4.020666666666667</v>
      </c>
      <c r="X206" s="46">
        <f>IF(W206&gt;=10,30,F206+L206+O206+T206)</f>
        <v>0</v>
      </c>
      <c r="Y206" s="9" t="s">
        <v>144</v>
      </c>
      <c r="Z206" s="45">
        <f>IF(VALUE(Y206)&gt;=10,18,SUM(IF(VALUE(AA206)&gt;=10,4,0),IF(VALUE(AB206)&gt;=10,4,0),IF(VALUE(AC206)&gt;=10,5,0),IF(VALUE(AD206)&gt;=10,5,0)))</f>
        <v>0</v>
      </c>
      <c r="AA206" s="8" t="s">
        <v>144</v>
      </c>
      <c r="AB206" s="8" t="s">
        <v>144</v>
      </c>
      <c r="AC206" s="8" t="s">
        <v>144</v>
      </c>
      <c r="AD206" s="8" t="s">
        <v>144</v>
      </c>
      <c r="AE206" s="9" t="s">
        <v>144</v>
      </c>
      <c r="AF206" s="45">
        <f>IF(VALUE(AE206)&gt;=10,2,0)</f>
        <v>0</v>
      </c>
      <c r="AG206" s="8" t="s">
        <v>144</v>
      </c>
      <c r="AH206" s="9" t="s">
        <v>144</v>
      </c>
      <c r="AI206" s="45">
        <f>IF(VALUE(AH206)&gt;=10,8,SUM(IF(VALUE(AJ206)&gt;=10,3,0),IF(VALUE(AK206)&gt;=10,2,0),IF(VALUE(AL206)&gt;=10,3,0)))</f>
        <v>0</v>
      </c>
      <c r="AJ206" s="8" t="s">
        <v>144</v>
      </c>
      <c r="AK206" s="8" t="s">
        <v>144</v>
      </c>
      <c r="AL206" s="8" t="s">
        <v>144</v>
      </c>
      <c r="AM206" s="9" t="s">
        <v>144</v>
      </c>
      <c r="AN206" s="45">
        <f>IF(VALUE(AM206)&gt;=10,2,SUM(IF(VALUE(AO206)&gt;=10,1,0),IF(VALUE(AP206)&gt;=10,1,0)))</f>
        <v>0</v>
      </c>
      <c r="AO206" s="8" t="s">
        <v>144</v>
      </c>
      <c r="AP206" s="8" t="s">
        <v>144</v>
      </c>
      <c r="AQ206" s="10">
        <f>((Y206*18)+(AE206*2)+(AH206*8)+(AM206*2))/30</f>
        <v>0</v>
      </c>
      <c r="AR206" s="46">
        <f>IF(AQ206&gt;=10,30,Z206+AF206+AI206+AN206)</f>
        <v>0</v>
      </c>
      <c r="AS206" s="11">
        <f>(AQ206+W206)/2</f>
        <v>2.0103333333333335</v>
      </c>
      <c r="AT206" s="47">
        <f>IF(AS206&gt;=9.99,60,AR206+X206)</f>
        <v>0</v>
      </c>
      <c r="AU206" s="43" t="str">
        <f>IF(AS206&gt;=9.99,"Admis","Ajourné")</f>
        <v>Ajourné</v>
      </c>
      <c r="AV206" s="18"/>
      <c r="AW206" s="18"/>
      <c r="AX206" s="18"/>
    </row>
    <row r="207" spans="1:50" ht="15">
      <c r="A207" s="8">
        <v>199</v>
      </c>
      <c r="B207" s="8" t="s">
        <v>1073</v>
      </c>
      <c r="C207" s="8" t="s">
        <v>1074</v>
      </c>
      <c r="D207" s="8" t="s">
        <v>1075</v>
      </c>
      <c r="E207" s="9" t="s">
        <v>988</v>
      </c>
      <c r="F207" s="45">
        <f>IF(VALUE(E207)&gt;=10,18,SUM(IF(VALUE(G207)&gt;=10,4,0),IF(VALUE(H207)&gt;=10,4,0),IF(VALUE(I207)&gt;=10,5,0),IF(VALUE(J207)&gt;=10,5,0)))</f>
        <v>9</v>
      </c>
      <c r="G207" s="8" t="s">
        <v>253</v>
      </c>
      <c r="H207" s="8" t="s">
        <v>98</v>
      </c>
      <c r="I207" s="8" t="s">
        <v>43</v>
      </c>
      <c r="J207" s="8" t="s">
        <v>98</v>
      </c>
      <c r="K207" s="9" t="s">
        <v>43</v>
      </c>
      <c r="L207" s="45">
        <f>IF(VALUE(K207)&gt;=10,2,0)</f>
        <v>2</v>
      </c>
      <c r="M207" s="8" t="s">
        <v>43</v>
      </c>
      <c r="N207" s="9" t="s">
        <v>132</v>
      </c>
      <c r="O207" s="45">
        <f>IF(VALUE(N207)&gt;=10,8,SUM(IF(VALUE(P207)&gt;=10,3,0),IF(VALUE(Q207)&gt;=10,2,0),IF(VALUE(R207)&gt;=10,3,0)))</f>
        <v>6</v>
      </c>
      <c r="P207" s="8" t="s">
        <v>38</v>
      </c>
      <c r="Q207" s="8" t="s">
        <v>98</v>
      </c>
      <c r="R207" s="8" t="s">
        <v>39</v>
      </c>
      <c r="S207" s="9" t="s">
        <v>40</v>
      </c>
      <c r="T207" s="45">
        <f>IF(VALUE(S207)&gt;=10,2,SUM(IF(VALUE(U207)&gt;=10,1,0),IF(VALUE(V207)&gt;=10,1,0)))</f>
        <v>2</v>
      </c>
      <c r="U207" s="8" t="s">
        <v>60</v>
      </c>
      <c r="V207" s="8" t="s">
        <v>59</v>
      </c>
      <c r="W207" s="10">
        <f>((E207*18)+(K207*2)+(N207*8)+(S207*2))/30</f>
        <v>10.142666666666665</v>
      </c>
      <c r="X207" s="46">
        <f>IF(W207&gt;=10,30,F207+L207+O207+T207)</f>
        <v>30</v>
      </c>
      <c r="Y207" s="9" t="s">
        <v>1076</v>
      </c>
      <c r="Z207" s="45">
        <f>IF(VALUE(Y207)&gt;=10,18,SUM(IF(VALUE(AA207)&gt;=10,4,0),IF(VALUE(AB207)&gt;=10,4,0),IF(VALUE(AC207)&gt;=10,5,0),IF(VALUE(AD207)&gt;=10,5,0)))</f>
        <v>9</v>
      </c>
      <c r="AA207" s="8" t="s">
        <v>48</v>
      </c>
      <c r="AB207" s="8" t="s">
        <v>71</v>
      </c>
      <c r="AC207" s="8" t="s">
        <v>43</v>
      </c>
      <c r="AD207" s="8" t="s">
        <v>48</v>
      </c>
      <c r="AE207" s="9" t="s">
        <v>76</v>
      </c>
      <c r="AF207" s="45">
        <f>IF(VALUE(AE207)&gt;=10,2,0)</f>
        <v>2</v>
      </c>
      <c r="AG207" s="8" t="s">
        <v>76</v>
      </c>
      <c r="AH207" s="9" t="s">
        <v>170</v>
      </c>
      <c r="AI207" s="45">
        <f>IF(VALUE(AH207)&gt;=10,8,SUM(IF(VALUE(AJ207)&gt;=10,3,0),IF(VALUE(AK207)&gt;=10,2,0),IF(VALUE(AL207)&gt;=10,3,0)))</f>
        <v>8</v>
      </c>
      <c r="AJ207" s="8" t="s">
        <v>59</v>
      </c>
      <c r="AK207" s="8" t="s">
        <v>62</v>
      </c>
      <c r="AL207" s="8" t="s">
        <v>40</v>
      </c>
      <c r="AM207" s="9" t="s">
        <v>40</v>
      </c>
      <c r="AN207" s="45">
        <f>IF(VALUE(AM207)&gt;=10,2,SUM(IF(VALUE(AO207)&gt;=10,1,0),IF(VALUE(AP207)&gt;=10,1,0)))</f>
        <v>2</v>
      </c>
      <c r="AO207" s="8" t="s">
        <v>56</v>
      </c>
      <c r="AP207" s="8" t="s">
        <v>62</v>
      </c>
      <c r="AQ207" s="10">
        <f>((Y207*18)+(AE207*2)+(AH207*8)+(AM207*2))/30</f>
        <v>10.639333333333331</v>
      </c>
      <c r="AR207" s="46">
        <f>IF(AQ207&gt;=10,30,Z207+AF207+AI207+AN207)</f>
        <v>30</v>
      </c>
      <c r="AS207" s="11">
        <f>(AQ207+W207)/2</f>
        <v>10.390999999999998</v>
      </c>
      <c r="AT207" s="47">
        <f>IF(AS207&gt;=9.99,60,AR207+X207)</f>
        <v>60</v>
      </c>
      <c r="AU207" s="43" t="str">
        <f>IF(AS207&gt;=9.99,"Admis","Ajourné")</f>
        <v>Admis</v>
      </c>
      <c r="AV207" s="18"/>
      <c r="AW207" s="18"/>
      <c r="AX207" s="18"/>
    </row>
    <row r="208" spans="1:50" ht="15">
      <c r="A208" s="8">
        <v>200</v>
      </c>
      <c r="B208" s="8" t="s">
        <v>1078</v>
      </c>
      <c r="C208" s="8" t="s">
        <v>1079</v>
      </c>
      <c r="D208" s="8" t="s">
        <v>1080</v>
      </c>
      <c r="E208" s="9" t="s">
        <v>486</v>
      </c>
      <c r="F208" s="45">
        <f>IF(VALUE(E208)&gt;=10,18,SUM(IF(VALUE(G208)&gt;=10,4,0),IF(VALUE(H208)&gt;=10,4,0),IF(VALUE(I208)&gt;=10,5,0),IF(VALUE(J208)&gt;=10,5,0)))</f>
        <v>9</v>
      </c>
      <c r="G208" s="8" t="s">
        <v>745</v>
      </c>
      <c r="H208" s="8" t="s">
        <v>59</v>
      </c>
      <c r="I208" s="8" t="s">
        <v>50</v>
      </c>
      <c r="J208" s="8" t="s">
        <v>59</v>
      </c>
      <c r="K208" s="9" t="s">
        <v>82</v>
      </c>
      <c r="L208" s="45">
        <f>IF(VALUE(K208)&gt;=10,2,0)</f>
        <v>2</v>
      </c>
      <c r="M208" s="8" t="s">
        <v>82</v>
      </c>
      <c r="N208" s="9" t="s">
        <v>38</v>
      </c>
      <c r="O208" s="45">
        <f>IF(VALUE(N208)&gt;=10,8,SUM(IF(VALUE(P208)&gt;=10,3,0),IF(VALUE(Q208)&gt;=10,2,0),IF(VALUE(R208)&gt;=10,3,0)))</f>
        <v>8</v>
      </c>
      <c r="P208" s="8" t="s">
        <v>39</v>
      </c>
      <c r="Q208" s="8" t="s">
        <v>38</v>
      </c>
      <c r="R208" s="8" t="s">
        <v>59</v>
      </c>
      <c r="S208" s="9" t="s">
        <v>43</v>
      </c>
      <c r="T208" s="45">
        <f>IF(VALUE(S208)&gt;=10,2,SUM(IF(VALUE(U208)&gt;=10,1,0),IF(VALUE(V208)&gt;=10,1,0)))</f>
        <v>2</v>
      </c>
      <c r="U208" s="8" t="s">
        <v>59</v>
      </c>
      <c r="V208" s="8" t="s">
        <v>40</v>
      </c>
      <c r="W208" s="10">
        <f>((E208*18)+(K208*2)+(N208*8)+(S208*2))/30</f>
        <v>10.287333333333333</v>
      </c>
      <c r="X208" s="46">
        <f>IF(W208&gt;=10,30,F208+L208+O208+T208)</f>
        <v>30</v>
      </c>
      <c r="Y208" s="9" t="s">
        <v>112</v>
      </c>
      <c r="Z208" s="45">
        <f>IF(VALUE(Y208)&gt;=10,18,SUM(IF(VALUE(AA208)&gt;=10,4,0),IF(VALUE(AB208)&gt;=10,4,0),IF(VALUE(AC208)&gt;=10,5,0),IF(VALUE(AD208)&gt;=10,5,0)))</f>
        <v>18</v>
      </c>
      <c r="AA208" s="8" t="s">
        <v>56</v>
      </c>
      <c r="AB208" s="8" t="s">
        <v>253</v>
      </c>
      <c r="AC208" s="8" t="s">
        <v>39</v>
      </c>
      <c r="AD208" s="8" t="s">
        <v>58</v>
      </c>
      <c r="AE208" s="9" t="s">
        <v>56</v>
      </c>
      <c r="AF208" s="45">
        <f>IF(VALUE(AE208)&gt;=10,2,0)</f>
        <v>2</v>
      </c>
      <c r="AG208" s="8" t="s">
        <v>56</v>
      </c>
      <c r="AH208" s="9" t="s">
        <v>229</v>
      </c>
      <c r="AI208" s="45">
        <f>IF(VALUE(AH208)&gt;=10,8,SUM(IF(VALUE(AJ208)&gt;=10,3,0),IF(VALUE(AK208)&gt;=10,2,0),IF(VALUE(AL208)&gt;=10,3,0)))</f>
        <v>3</v>
      </c>
      <c r="AJ208" s="8" t="s">
        <v>39</v>
      </c>
      <c r="AK208" s="8" t="s">
        <v>86</v>
      </c>
      <c r="AL208" s="8" t="s">
        <v>98</v>
      </c>
      <c r="AM208" s="9" t="s">
        <v>43</v>
      </c>
      <c r="AN208" s="45">
        <f>IF(VALUE(AM208)&gt;=10,2,SUM(IF(VALUE(AO208)&gt;=10,1,0),IF(VALUE(AP208)&gt;=10,1,0)))</f>
        <v>2</v>
      </c>
      <c r="AO208" s="8" t="s">
        <v>40</v>
      </c>
      <c r="AP208" s="8" t="s">
        <v>59</v>
      </c>
      <c r="AQ208" s="10">
        <f>((Y208*18)+(AE208*2)+(AH208*8)+(AM208*2))/30</f>
        <v>10.634666666666668</v>
      </c>
      <c r="AR208" s="46">
        <f>IF(AQ208&gt;=10,30,Z208+AF208+AI208+AN208)</f>
        <v>30</v>
      </c>
      <c r="AS208" s="11">
        <f>(AQ208+W208)/2</f>
        <v>10.461</v>
      </c>
      <c r="AT208" s="47">
        <f>IF(AS208&gt;=9.99,60,AR208+X208)</f>
        <v>60</v>
      </c>
      <c r="AU208" s="43" t="str">
        <f>IF(AS208&gt;=9.99,"Admis","Ajourné")</f>
        <v>Admis</v>
      </c>
      <c r="AV208" s="18"/>
      <c r="AW208" s="18"/>
      <c r="AX208" s="18"/>
    </row>
    <row r="209" spans="1:50" ht="15">
      <c r="A209" s="8">
        <v>201</v>
      </c>
      <c r="B209" s="8" t="s">
        <v>1081</v>
      </c>
      <c r="C209" s="8" t="s">
        <v>1082</v>
      </c>
      <c r="D209" s="8" t="s">
        <v>633</v>
      </c>
      <c r="E209" s="9" t="s">
        <v>344</v>
      </c>
      <c r="F209" s="45">
        <f>IF(VALUE(E209)&gt;=10,18,SUM(IF(VALUE(G209)&gt;=10,4,0),IF(VALUE(H209)&gt;=10,4,0),IF(VALUE(I209)&gt;=10,5,0),IF(VALUE(J209)&gt;=10,5,0)))</f>
        <v>18</v>
      </c>
      <c r="G209" s="8" t="s">
        <v>161</v>
      </c>
      <c r="H209" s="8" t="s">
        <v>59</v>
      </c>
      <c r="I209" s="8" t="s">
        <v>43</v>
      </c>
      <c r="J209" s="8" t="s">
        <v>285</v>
      </c>
      <c r="K209" s="9" t="s">
        <v>43</v>
      </c>
      <c r="L209" s="45">
        <f>IF(VALUE(K209)&gt;=10,2,0)</f>
        <v>2</v>
      </c>
      <c r="M209" s="8" t="s">
        <v>43</v>
      </c>
      <c r="N209" s="9" t="s">
        <v>39</v>
      </c>
      <c r="O209" s="45">
        <f>IF(VALUE(N209)&gt;=10,8,SUM(IF(VALUE(P209)&gt;=10,3,0),IF(VALUE(Q209)&gt;=10,2,0),IF(VALUE(R209)&gt;=10,3,0)))</f>
        <v>8</v>
      </c>
      <c r="P209" s="8" t="s">
        <v>39</v>
      </c>
      <c r="Q209" s="8" t="s">
        <v>39</v>
      </c>
      <c r="R209" s="8" t="s">
        <v>39</v>
      </c>
      <c r="S209" s="9" t="s">
        <v>104</v>
      </c>
      <c r="T209" s="45">
        <f>IF(VALUE(S209)&gt;=10,2,SUM(IF(VALUE(U209)&gt;=10,1,0),IF(VALUE(V209)&gt;=10,1,0)))</f>
        <v>2</v>
      </c>
      <c r="U209" s="8" t="s">
        <v>76</v>
      </c>
      <c r="V209" s="8" t="s">
        <v>59</v>
      </c>
      <c r="W209" s="10">
        <f>((E209*18)+(K209*2)+(N209*8)+(S209*2))/30</f>
        <v>10.97</v>
      </c>
      <c r="X209" s="46">
        <f>IF(W209&gt;=10,30,F209+L209+O209+T209)</f>
        <v>30</v>
      </c>
      <c r="Y209" s="9" t="s">
        <v>1083</v>
      </c>
      <c r="Z209" s="45">
        <f>IF(VALUE(Y209)&gt;=10,18,SUM(IF(VALUE(AA209)&gt;=10,4,0),IF(VALUE(AB209)&gt;=10,4,0),IF(VALUE(AC209)&gt;=10,5,0),IF(VALUE(AD209)&gt;=10,5,0)))</f>
        <v>5</v>
      </c>
      <c r="AA209" s="8" t="s">
        <v>50</v>
      </c>
      <c r="AB209" s="8" t="s">
        <v>50</v>
      </c>
      <c r="AC209" s="8" t="s">
        <v>241</v>
      </c>
      <c r="AD209" s="8" t="s">
        <v>63</v>
      </c>
      <c r="AE209" s="9" t="s">
        <v>62</v>
      </c>
      <c r="AF209" s="45">
        <f>IF(VALUE(AE209)&gt;=10,2,0)</f>
        <v>2</v>
      </c>
      <c r="AG209" s="8" t="s">
        <v>62</v>
      </c>
      <c r="AH209" s="9" t="s">
        <v>168</v>
      </c>
      <c r="AI209" s="45">
        <f>IF(VALUE(AH209)&gt;=10,8,SUM(IF(VALUE(AJ209)&gt;=10,3,0),IF(VALUE(AK209)&gt;=10,2,0),IF(VALUE(AL209)&gt;=10,3,0)))</f>
        <v>8</v>
      </c>
      <c r="AJ209" s="8" t="s">
        <v>39</v>
      </c>
      <c r="AK209" s="8" t="s">
        <v>50</v>
      </c>
      <c r="AL209" s="8" t="s">
        <v>82</v>
      </c>
      <c r="AM209" s="9" t="s">
        <v>41</v>
      </c>
      <c r="AN209" s="45">
        <f>IF(VALUE(AM209)&gt;=10,2,SUM(IF(VALUE(AO209)&gt;=10,1,0),IF(VALUE(AP209)&gt;=10,1,0)))</f>
        <v>2</v>
      </c>
      <c r="AO209" s="8" t="s">
        <v>64</v>
      </c>
      <c r="AP209" s="8" t="s">
        <v>43</v>
      </c>
      <c r="AQ209" s="10">
        <f>((Y209*18)+(AE209*2)+(AH209*8)+(AM209*2))/30</f>
        <v>9.496666666666666</v>
      </c>
      <c r="AR209" s="46">
        <f>IF(AQ209&gt;=10,30,Z209+AF209+AI209+AN209)</f>
        <v>17</v>
      </c>
      <c r="AS209" s="11">
        <f>(AQ209+W209)/2</f>
        <v>10.233333333333334</v>
      </c>
      <c r="AT209" s="47">
        <f>IF(AS209&gt;=9.99,60,AR209+X209)</f>
        <v>60</v>
      </c>
      <c r="AU209" s="43" t="str">
        <f>IF(AS209&gt;=9.99,"Admis","Ajourné")</f>
        <v>Admis</v>
      </c>
      <c r="AV209" s="18"/>
      <c r="AW209" s="18"/>
      <c r="AX209" s="18"/>
    </row>
    <row r="210" spans="1:50" ht="15">
      <c r="A210" s="8">
        <v>202</v>
      </c>
      <c r="B210" s="8" t="s">
        <v>1085</v>
      </c>
      <c r="C210" s="8" t="s">
        <v>1086</v>
      </c>
      <c r="D210" s="8" t="s">
        <v>1087</v>
      </c>
      <c r="E210" s="9" t="s">
        <v>57</v>
      </c>
      <c r="F210" s="45">
        <f>IF(VALUE(E210)&gt;=10,18,SUM(IF(VALUE(G210)&gt;=10,4,0),IF(VALUE(H210)&gt;=10,4,0),IF(VALUE(I210)&gt;=10,5,0),IF(VALUE(J210)&gt;=10,5,0)))</f>
        <v>18</v>
      </c>
      <c r="G210" s="8" t="s">
        <v>928</v>
      </c>
      <c r="H210" s="8" t="s">
        <v>63</v>
      </c>
      <c r="I210" s="8" t="s">
        <v>82</v>
      </c>
      <c r="J210" s="8" t="s">
        <v>278</v>
      </c>
      <c r="K210" s="9" t="s">
        <v>64</v>
      </c>
      <c r="L210" s="45">
        <f>IF(VALUE(K210)&gt;=10,2,0)</f>
        <v>2</v>
      </c>
      <c r="M210" s="8" t="s">
        <v>64</v>
      </c>
      <c r="N210" s="9" t="s">
        <v>348</v>
      </c>
      <c r="O210" s="45">
        <f>IF(VALUE(N210)&gt;=10,8,SUM(IF(VALUE(P210)&gt;=10,3,0),IF(VALUE(Q210)&gt;=10,2,0),IF(VALUE(R210)&gt;=10,3,0)))</f>
        <v>8</v>
      </c>
      <c r="P210" s="8" t="s">
        <v>38</v>
      </c>
      <c r="Q210" s="8" t="s">
        <v>76</v>
      </c>
      <c r="R210" s="8" t="s">
        <v>59</v>
      </c>
      <c r="S210" s="9" t="s">
        <v>104</v>
      </c>
      <c r="T210" s="45">
        <f>IF(VALUE(S210)&gt;=10,2,SUM(IF(VALUE(U210)&gt;=10,1,0),IF(VALUE(V210)&gt;=10,1,0)))</f>
        <v>2</v>
      </c>
      <c r="U210" s="8" t="s">
        <v>40</v>
      </c>
      <c r="V210" s="8" t="s">
        <v>38</v>
      </c>
      <c r="W210" s="10">
        <f>((E210*18)+(K210*2)+(N210*8)+(S210*2))/30</f>
        <v>11.015333333333333</v>
      </c>
      <c r="X210" s="46">
        <f>IF(W210&gt;=10,30,F210+L210+O210+T210)</f>
        <v>30</v>
      </c>
      <c r="Y210" s="9" t="s">
        <v>849</v>
      </c>
      <c r="Z210" s="45">
        <f>IF(VALUE(Y210)&gt;=10,18,SUM(IF(VALUE(AA210)&gt;=10,4,0),IF(VALUE(AB210)&gt;=10,4,0),IF(VALUE(AC210)&gt;=10,5,0),IF(VALUE(AD210)&gt;=10,5,0)))</f>
        <v>13</v>
      </c>
      <c r="AA210" s="8" t="s">
        <v>39</v>
      </c>
      <c r="AB210" s="8" t="s">
        <v>63</v>
      </c>
      <c r="AC210" s="8" t="s">
        <v>153</v>
      </c>
      <c r="AD210" s="8" t="s">
        <v>182</v>
      </c>
      <c r="AE210" s="9" t="s">
        <v>60</v>
      </c>
      <c r="AF210" s="45">
        <f>IF(VALUE(AE210)&gt;=10,2,0)</f>
        <v>2</v>
      </c>
      <c r="AG210" s="8" t="s">
        <v>60</v>
      </c>
      <c r="AH210" s="9" t="s">
        <v>50</v>
      </c>
      <c r="AI210" s="45">
        <f>IF(VALUE(AH210)&gt;=10,8,SUM(IF(VALUE(AJ210)&gt;=10,3,0),IF(VALUE(AK210)&gt;=10,2,0),IF(VALUE(AL210)&gt;=10,3,0)))</f>
        <v>5</v>
      </c>
      <c r="AJ210" s="8" t="s">
        <v>53</v>
      </c>
      <c r="AK210" s="8" t="s">
        <v>38</v>
      </c>
      <c r="AL210" s="8" t="s">
        <v>39</v>
      </c>
      <c r="AM210" s="9" t="s">
        <v>59</v>
      </c>
      <c r="AN210" s="45">
        <f>IF(VALUE(AM210)&gt;=10,2,SUM(IF(VALUE(AO210)&gt;=10,1,0),IF(VALUE(AP210)&gt;=10,1,0)))</f>
        <v>2</v>
      </c>
      <c r="AO210" s="8" t="s">
        <v>98</v>
      </c>
      <c r="AP210" s="8" t="s">
        <v>82</v>
      </c>
      <c r="AQ210" s="10">
        <f>((Y210*18)+(AE210*2)+(AH210*8)+(AM210*2))/30</f>
        <v>9.941333333333334</v>
      </c>
      <c r="AR210" s="46">
        <f>IF(AQ210&gt;=10,30,Z210+AF210+AI210+AN210)</f>
        <v>22</v>
      </c>
      <c r="AS210" s="11">
        <f>(AQ210+W210)/2</f>
        <v>10.478333333333333</v>
      </c>
      <c r="AT210" s="47">
        <f>IF(AS210&gt;=9.99,60,AR210+X210)</f>
        <v>60</v>
      </c>
      <c r="AU210" s="43" t="str">
        <f>IF(AS210&gt;=9.99,"Admis","Ajourné")</f>
        <v>Admis</v>
      </c>
      <c r="AV210" s="18"/>
      <c r="AW210" s="18"/>
      <c r="AX210" s="18"/>
    </row>
    <row r="211" spans="1:50" ht="15">
      <c r="A211" s="8">
        <v>203</v>
      </c>
      <c r="B211" s="8" t="s">
        <v>1089</v>
      </c>
      <c r="C211" s="8" t="s">
        <v>1090</v>
      </c>
      <c r="D211" s="8" t="s">
        <v>808</v>
      </c>
      <c r="E211" s="9" t="s">
        <v>634</v>
      </c>
      <c r="F211" s="45">
        <f>IF(VALUE(E211)&gt;=10,18,SUM(IF(VALUE(G211)&gt;=10,4,0),IF(VALUE(H211)&gt;=10,4,0),IF(VALUE(I211)&gt;=10,5,0),IF(VALUE(J211)&gt;=10,5,0)))</f>
        <v>9</v>
      </c>
      <c r="G211" s="8" t="s">
        <v>278</v>
      </c>
      <c r="H211" s="8" t="s">
        <v>100</v>
      </c>
      <c r="I211" s="8" t="s">
        <v>97</v>
      </c>
      <c r="J211" s="8" t="s">
        <v>63</v>
      </c>
      <c r="K211" s="9" t="s">
        <v>59</v>
      </c>
      <c r="L211" s="45">
        <f>IF(VALUE(K211)&gt;=10,2,0)</f>
        <v>2</v>
      </c>
      <c r="M211" s="8" t="s">
        <v>59</v>
      </c>
      <c r="N211" s="9" t="s">
        <v>59</v>
      </c>
      <c r="O211" s="45">
        <f>IF(VALUE(N211)&gt;=10,8,SUM(IF(VALUE(P211)&gt;=10,3,0),IF(VALUE(Q211)&gt;=10,2,0),IF(VALUE(R211)&gt;=10,3,0)))</f>
        <v>8</v>
      </c>
      <c r="P211" s="8" t="s">
        <v>59</v>
      </c>
      <c r="Q211" s="8" t="s">
        <v>134</v>
      </c>
      <c r="R211" s="8" t="s">
        <v>56</v>
      </c>
      <c r="S211" s="9" t="s">
        <v>38</v>
      </c>
      <c r="T211" s="45">
        <f>IF(VALUE(S211)&gt;=10,2,SUM(IF(VALUE(U211)&gt;=10,1,0),IF(VALUE(V211)&gt;=10,1,0)))</f>
        <v>2</v>
      </c>
      <c r="U211" s="8" t="s">
        <v>39</v>
      </c>
      <c r="V211" s="8" t="s">
        <v>59</v>
      </c>
      <c r="W211" s="10">
        <f>((E211*18)+(K211*2)+(N211*8)+(S211*2))/30</f>
        <v>9.676666666666666</v>
      </c>
      <c r="X211" s="46">
        <f>IF(W211&gt;=10,30,F211+L211+O211+T211)</f>
        <v>21</v>
      </c>
      <c r="Y211" s="9" t="s">
        <v>1056</v>
      </c>
      <c r="Z211" s="45">
        <f>IF(VALUE(Y211)&gt;=10,18,SUM(IF(VALUE(AA211)&gt;=10,4,0),IF(VALUE(AB211)&gt;=10,4,0),IF(VALUE(AC211)&gt;=10,5,0),IF(VALUE(AD211)&gt;=10,5,0)))</f>
        <v>18</v>
      </c>
      <c r="AA211" s="8" t="s">
        <v>89</v>
      </c>
      <c r="AB211" s="8" t="s">
        <v>39</v>
      </c>
      <c r="AC211" s="8" t="s">
        <v>40</v>
      </c>
      <c r="AD211" s="8" t="s">
        <v>63</v>
      </c>
      <c r="AE211" s="9" t="s">
        <v>62</v>
      </c>
      <c r="AF211" s="45">
        <f>IF(VALUE(AE211)&gt;=10,2,0)</f>
        <v>2</v>
      </c>
      <c r="AG211" s="8" t="s">
        <v>62</v>
      </c>
      <c r="AH211" s="9" t="s">
        <v>168</v>
      </c>
      <c r="AI211" s="45">
        <f>IF(VALUE(AH211)&gt;=10,8,SUM(IF(VALUE(AJ211)&gt;=10,3,0),IF(VALUE(AK211)&gt;=10,2,0),IF(VALUE(AL211)&gt;=10,3,0)))</f>
        <v>8</v>
      </c>
      <c r="AJ211" s="8" t="s">
        <v>39</v>
      </c>
      <c r="AK211" s="8" t="s">
        <v>60</v>
      </c>
      <c r="AL211" s="8" t="s">
        <v>39</v>
      </c>
      <c r="AM211" s="9" t="s">
        <v>44</v>
      </c>
      <c r="AN211" s="45">
        <f>IF(VALUE(AM211)&gt;=10,2,SUM(IF(VALUE(AO211)&gt;=10,1,0),IF(VALUE(AP211)&gt;=10,1,0)))</f>
        <v>1</v>
      </c>
      <c r="AO211" s="8" t="s">
        <v>86</v>
      </c>
      <c r="AP211" s="8" t="s">
        <v>39</v>
      </c>
      <c r="AQ211" s="10">
        <f>((Y211*18)+(AE211*2)+(AH211*8)+(AM211*2))/30</f>
        <v>11.126666666666665</v>
      </c>
      <c r="AR211" s="46">
        <f>IF(AQ211&gt;=10,30,Z211+AF211+AI211+AN211)</f>
        <v>30</v>
      </c>
      <c r="AS211" s="11">
        <f>(AQ211+W211)/2</f>
        <v>10.401666666666666</v>
      </c>
      <c r="AT211" s="47">
        <f>IF(AS211&gt;=9.99,60,AR211+X211)</f>
        <v>60</v>
      </c>
      <c r="AU211" s="43" t="str">
        <f>IF(AS211&gt;=9.99,"Admis","Ajourné")</f>
        <v>Admis</v>
      </c>
      <c r="AV211" s="18"/>
      <c r="AW211" s="18"/>
      <c r="AX211" s="18"/>
    </row>
    <row r="212" spans="1:50" ht="15">
      <c r="A212" s="8">
        <v>204</v>
      </c>
      <c r="B212" s="8" t="s">
        <v>1091</v>
      </c>
      <c r="C212" s="8" t="s">
        <v>1092</v>
      </c>
      <c r="D212" s="8" t="s">
        <v>1093</v>
      </c>
      <c r="E212" s="9" t="s">
        <v>948</v>
      </c>
      <c r="F212" s="45">
        <f>IF(VALUE(E212)&gt;=10,18,SUM(IF(VALUE(G212)&gt;=10,4,0),IF(VALUE(H212)&gt;=10,4,0),IF(VALUE(I212)&gt;=10,5,0),IF(VALUE(J212)&gt;=10,5,0)))</f>
        <v>18</v>
      </c>
      <c r="G212" s="8" t="s">
        <v>43</v>
      </c>
      <c r="H212" s="8" t="s">
        <v>58</v>
      </c>
      <c r="I212" s="8" t="s">
        <v>82</v>
      </c>
      <c r="J212" s="8" t="s">
        <v>63</v>
      </c>
      <c r="K212" s="9" t="s">
        <v>38</v>
      </c>
      <c r="L212" s="45">
        <f>IF(VALUE(K212)&gt;=10,2,0)</f>
        <v>2</v>
      </c>
      <c r="M212" s="8" t="s">
        <v>38</v>
      </c>
      <c r="N212" s="9" t="s">
        <v>103</v>
      </c>
      <c r="O212" s="45">
        <f>IF(VALUE(N212)&gt;=10,8,SUM(IF(VALUE(P212)&gt;=10,3,0),IF(VALUE(Q212)&gt;=10,2,0),IF(VALUE(R212)&gt;=10,3,0)))</f>
        <v>8</v>
      </c>
      <c r="P212" s="8" t="s">
        <v>38</v>
      </c>
      <c r="Q212" s="8" t="s">
        <v>86</v>
      </c>
      <c r="R212" s="8" t="s">
        <v>64</v>
      </c>
      <c r="S212" s="9" t="s">
        <v>59</v>
      </c>
      <c r="T212" s="45">
        <f>IF(VALUE(S212)&gt;=10,2,SUM(IF(VALUE(U212)&gt;=10,1,0),IF(VALUE(V212)&gt;=10,1,0)))</f>
        <v>2</v>
      </c>
      <c r="U212" s="8" t="s">
        <v>98</v>
      </c>
      <c r="V212" s="8" t="s">
        <v>82</v>
      </c>
      <c r="W212" s="10">
        <f>((E212*18)+(K212*2)+(N212*8)+(S212*2))/30</f>
        <v>11.734</v>
      </c>
      <c r="X212" s="46">
        <f>IF(W212&gt;=10,30,F212+L212+O212+T212)</f>
        <v>30</v>
      </c>
      <c r="Y212" s="9" t="s">
        <v>50</v>
      </c>
      <c r="Z212" s="45">
        <f>IF(VALUE(Y212)&gt;=10,18,SUM(IF(VALUE(AA212)&gt;=10,4,0),IF(VALUE(AB212)&gt;=10,4,0),IF(VALUE(AC212)&gt;=10,5,0),IF(VALUE(AD212)&gt;=10,5,0)))</f>
        <v>9</v>
      </c>
      <c r="AA212" s="8" t="s">
        <v>745</v>
      </c>
      <c r="AB212" s="8" t="s">
        <v>39</v>
      </c>
      <c r="AC212" s="8" t="s">
        <v>39</v>
      </c>
      <c r="AD212" s="8" t="s">
        <v>121</v>
      </c>
      <c r="AE212" s="9" t="s">
        <v>60</v>
      </c>
      <c r="AF212" s="45">
        <f>IF(VALUE(AE212)&gt;=10,2,0)</f>
        <v>2</v>
      </c>
      <c r="AG212" s="8" t="s">
        <v>60</v>
      </c>
      <c r="AH212" s="9" t="s">
        <v>178</v>
      </c>
      <c r="AI212" s="45">
        <f>IF(VALUE(AH212)&gt;=10,8,SUM(IF(VALUE(AJ212)&gt;=10,3,0),IF(VALUE(AK212)&gt;=10,2,0),IF(VALUE(AL212)&gt;=10,3,0)))</f>
        <v>5</v>
      </c>
      <c r="AJ212" s="8" t="s">
        <v>43</v>
      </c>
      <c r="AK212" s="8" t="s">
        <v>39</v>
      </c>
      <c r="AL212" s="8" t="s">
        <v>153</v>
      </c>
      <c r="AM212" s="9" t="s">
        <v>170</v>
      </c>
      <c r="AN212" s="45">
        <f>IF(VALUE(AM212)&gt;=10,2,SUM(IF(VALUE(AO212)&gt;=10,1,0),IF(VALUE(AP212)&gt;=10,1,0)))</f>
        <v>2</v>
      </c>
      <c r="AO212" s="8" t="s">
        <v>134</v>
      </c>
      <c r="AP212" s="8" t="s">
        <v>60</v>
      </c>
      <c r="AQ212" s="10">
        <f>((Y212*18)+(AE212*2)+(AH212*8)+(AM212*2))/30</f>
        <v>9.609333333333334</v>
      </c>
      <c r="AR212" s="46">
        <f>IF(AQ212&gt;=10,30,Z212+AF212+AI212+AN212)</f>
        <v>18</v>
      </c>
      <c r="AS212" s="11">
        <f>(AQ212+W212)/2</f>
        <v>10.671666666666667</v>
      </c>
      <c r="AT212" s="47">
        <f>IF(AS212&gt;=9.99,60,AR212+X212)</f>
        <v>60</v>
      </c>
      <c r="AU212" s="43" t="str">
        <f>IF(AS212&gt;=9.99,"Admis","Ajourné")</f>
        <v>Admis</v>
      </c>
      <c r="AV212" s="18"/>
      <c r="AW212" s="18"/>
      <c r="AX212" s="18"/>
    </row>
    <row r="213" spans="1:50" ht="15">
      <c r="A213" s="8">
        <v>205</v>
      </c>
      <c r="B213" s="8" t="s">
        <v>1095</v>
      </c>
      <c r="C213" s="8" t="s">
        <v>1094</v>
      </c>
      <c r="D213" s="8" t="s">
        <v>1096</v>
      </c>
      <c r="E213" s="9" t="s">
        <v>783</v>
      </c>
      <c r="F213" s="45">
        <f>IF(VALUE(E213)&gt;=10,18,SUM(IF(VALUE(G213)&gt;=10,4,0),IF(VALUE(H213)&gt;=10,4,0),IF(VALUE(I213)&gt;=10,5,0),IF(VALUE(J213)&gt;=10,5,0)))</f>
        <v>18</v>
      </c>
      <c r="G213" s="8" t="s">
        <v>161</v>
      </c>
      <c r="H213" s="8" t="s">
        <v>71</v>
      </c>
      <c r="I213" s="8" t="s">
        <v>59</v>
      </c>
      <c r="J213" s="8" t="s">
        <v>43</v>
      </c>
      <c r="K213" s="9" t="s">
        <v>59</v>
      </c>
      <c r="L213" s="45">
        <f>IF(VALUE(K213)&gt;=10,2,0)</f>
        <v>2</v>
      </c>
      <c r="M213" s="8" t="s">
        <v>59</v>
      </c>
      <c r="N213" s="9" t="s">
        <v>481</v>
      </c>
      <c r="O213" s="45">
        <f>IF(VALUE(N213)&gt;=10,8,SUM(IF(VALUE(P213)&gt;=10,3,0),IF(VALUE(Q213)&gt;=10,2,0),IF(VALUE(R213)&gt;=10,3,0)))</f>
        <v>5</v>
      </c>
      <c r="P213" s="8" t="s">
        <v>53</v>
      </c>
      <c r="Q213" s="8" t="s">
        <v>134</v>
      </c>
      <c r="R213" s="8" t="s">
        <v>76</v>
      </c>
      <c r="S213" s="9" t="s">
        <v>39</v>
      </c>
      <c r="T213" s="45">
        <f>IF(VALUE(S213)&gt;=10,2,SUM(IF(VALUE(U213)&gt;=10,1,0),IF(VALUE(V213)&gt;=10,1,0)))</f>
        <v>2</v>
      </c>
      <c r="U213" s="8" t="s">
        <v>40</v>
      </c>
      <c r="V213" s="8" t="s">
        <v>53</v>
      </c>
      <c r="W213" s="10">
        <f>((E213*18)+(K213*2)+(N213*8)+(S213*2))/30</f>
        <v>10.112666666666666</v>
      </c>
      <c r="X213" s="46">
        <f>IF(W213&gt;=10,30,F213+L213+O213+T213)</f>
        <v>30</v>
      </c>
      <c r="Y213" s="9" t="s">
        <v>1084</v>
      </c>
      <c r="Z213" s="45">
        <f>IF(VALUE(Y213)&gt;=10,18,SUM(IF(VALUE(AA213)&gt;=10,4,0),IF(VALUE(AB213)&gt;=10,4,0),IF(VALUE(AC213)&gt;=10,5,0),IF(VALUE(AD213)&gt;=10,5,0)))</f>
        <v>10</v>
      </c>
      <c r="AA213" s="8" t="s">
        <v>100</v>
      </c>
      <c r="AB213" s="8" t="s">
        <v>121</v>
      </c>
      <c r="AC213" s="8" t="s">
        <v>39</v>
      </c>
      <c r="AD213" s="8" t="s">
        <v>39</v>
      </c>
      <c r="AE213" s="9" t="s">
        <v>76</v>
      </c>
      <c r="AF213" s="45">
        <f>IF(VALUE(AE213)&gt;=10,2,0)</f>
        <v>2</v>
      </c>
      <c r="AG213" s="8" t="s">
        <v>76</v>
      </c>
      <c r="AH213" s="9" t="s">
        <v>190</v>
      </c>
      <c r="AI213" s="45">
        <f>IF(VALUE(AH213)&gt;=10,8,SUM(IF(VALUE(AJ213)&gt;=10,3,0),IF(VALUE(AK213)&gt;=10,2,0),IF(VALUE(AL213)&gt;=10,3,0)))</f>
        <v>8</v>
      </c>
      <c r="AJ213" s="8" t="s">
        <v>39</v>
      </c>
      <c r="AK213" s="8" t="s">
        <v>60</v>
      </c>
      <c r="AL213" s="8" t="s">
        <v>53</v>
      </c>
      <c r="AM213" s="9" t="s">
        <v>168</v>
      </c>
      <c r="AN213" s="45">
        <f>IF(VALUE(AM213)&gt;=10,2,SUM(IF(VALUE(AO213)&gt;=10,1,0),IF(VALUE(AP213)&gt;=10,1,0)))</f>
        <v>2</v>
      </c>
      <c r="AO213" s="8" t="s">
        <v>43</v>
      </c>
      <c r="AP213" s="8" t="s">
        <v>38</v>
      </c>
      <c r="AQ213" s="10">
        <f>((Y213*18)+(AE213*2)+(AH213*8)+(AM213*2))/30</f>
        <v>9.862</v>
      </c>
      <c r="AR213" s="46">
        <f>IF(AQ213&gt;=10,30,Z213+AF213+AI213+AN213)</f>
        <v>22</v>
      </c>
      <c r="AS213" s="11">
        <v>10</v>
      </c>
      <c r="AT213" s="47">
        <f>IF(AS213&gt;=9.99,60,AR213+X213)</f>
        <v>60</v>
      </c>
      <c r="AU213" s="43" t="str">
        <f>IF(AS213&gt;=9.99,"Admis","Ajourné")</f>
        <v>Admis</v>
      </c>
      <c r="AV213" s="18"/>
      <c r="AW213" s="18"/>
      <c r="AX213" s="18"/>
    </row>
    <row r="214" spans="1:50" ht="15">
      <c r="A214" s="8">
        <v>206</v>
      </c>
      <c r="B214" s="8" t="s">
        <v>1097</v>
      </c>
      <c r="C214" s="8" t="s">
        <v>1098</v>
      </c>
      <c r="D214" s="8" t="s">
        <v>526</v>
      </c>
      <c r="E214" s="9" t="s">
        <v>341</v>
      </c>
      <c r="F214" s="45">
        <f>IF(VALUE(E214)&gt;=10,18,SUM(IF(VALUE(G214)&gt;=10,4,0),IF(VALUE(H214)&gt;=10,4,0),IF(VALUE(I214)&gt;=10,5,0),IF(VALUE(J214)&gt;=10,5,0)))</f>
        <v>18</v>
      </c>
      <c r="G214" s="8" t="s">
        <v>53</v>
      </c>
      <c r="H214" s="8" t="s">
        <v>43</v>
      </c>
      <c r="I214" s="8" t="s">
        <v>60</v>
      </c>
      <c r="J214" s="8" t="s">
        <v>182</v>
      </c>
      <c r="K214" s="9" t="s">
        <v>39</v>
      </c>
      <c r="L214" s="45">
        <f>IF(VALUE(K214)&gt;=10,2,0)</f>
        <v>2</v>
      </c>
      <c r="M214" s="8" t="s">
        <v>39</v>
      </c>
      <c r="N214" s="9" t="s">
        <v>96</v>
      </c>
      <c r="O214" s="45">
        <f>IF(VALUE(N214)&gt;=10,8,SUM(IF(VALUE(P214)&gt;=10,3,0),IF(VALUE(Q214)&gt;=10,2,0),IF(VALUE(R214)&gt;=10,3,0)))</f>
        <v>5</v>
      </c>
      <c r="P214" s="8" t="s">
        <v>43</v>
      </c>
      <c r="Q214" s="8" t="s">
        <v>59</v>
      </c>
      <c r="R214" s="8" t="s">
        <v>102</v>
      </c>
      <c r="S214" s="9" t="s">
        <v>84</v>
      </c>
      <c r="T214" s="45">
        <f>IF(VALUE(S214)&gt;=10,2,SUM(IF(VALUE(U214)&gt;=10,1,0),IF(VALUE(V214)&gt;=10,1,0)))</f>
        <v>0</v>
      </c>
      <c r="U214" s="8" t="s">
        <v>50</v>
      </c>
      <c r="V214" s="8" t="s">
        <v>98</v>
      </c>
      <c r="W214" s="10">
        <f>((E214*18)+(K214*2)+(N214*8)+(S214*2))/30</f>
        <v>10.820666666666666</v>
      </c>
      <c r="X214" s="46">
        <f>IF(W214&gt;=10,30,F214+L214+O214+T214)</f>
        <v>30</v>
      </c>
      <c r="Y214" s="9" t="s">
        <v>627</v>
      </c>
      <c r="Z214" s="45">
        <f>IF(VALUE(Y214)&gt;=10,18,SUM(IF(VALUE(AA214)&gt;=10,4,0),IF(VALUE(AB214)&gt;=10,4,0),IF(VALUE(AC214)&gt;=10,5,0),IF(VALUE(AD214)&gt;=10,5,0)))</f>
        <v>18</v>
      </c>
      <c r="AA214" s="8" t="s">
        <v>168</v>
      </c>
      <c r="AB214" s="8" t="s">
        <v>98</v>
      </c>
      <c r="AC214" s="8" t="s">
        <v>43</v>
      </c>
      <c r="AD214" s="8" t="s">
        <v>40</v>
      </c>
      <c r="AE214" s="9" t="s">
        <v>60</v>
      </c>
      <c r="AF214" s="45">
        <f>IF(VALUE(AE214)&gt;=10,2,0)</f>
        <v>2</v>
      </c>
      <c r="AG214" s="8" t="s">
        <v>60</v>
      </c>
      <c r="AH214" s="9" t="s">
        <v>137</v>
      </c>
      <c r="AI214" s="45">
        <f>IF(VALUE(AH214)&gt;=10,8,SUM(IF(VALUE(AJ214)&gt;=10,3,0),IF(VALUE(AK214)&gt;=10,2,0),IF(VALUE(AL214)&gt;=10,3,0)))</f>
        <v>8</v>
      </c>
      <c r="AJ214" s="8" t="s">
        <v>56</v>
      </c>
      <c r="AK214" s="8" t="s">
        <v>50</v>
      </c>
      <c r="AL214" s="8" t="s">
        <v>39</v>
      </c>
      <c r="AM214" s="9" t="s">
        <v>313</v>
      </c>
      <c r="AN214" s="45">
        <f>IF(VALUE(AM214)&gt;=10,2,SUM(IF(VALUE(AO214)&gt;=10,1,0),IF(VALUE(AP214)&gt;=10,1,0)))</f>
        <v>1</v>
      </c>
      <c r="AO214" s="8" t="s">
        <v>168</v>
      </c>
      <c r="AP214" s="8" t="s">
        <v>98</v>
      </c>
      <c r="AQ214" s="10">
        <f>((Y214*18)+(AE214*2)+(AH214*8)+(AM214*2))/30</f>
        <v>11.122666666666667</v>
      </c>
      <c r="AR214" s="46">
        <f>IF(AQ214&gt;=10,30,Z214+AF214+AI214+AN214)</f>
        <v>30</v>
      </c>
      <c r="AS214" s="11">
        <f>(AQ214+W214)/2</f>
        <v>10.971666666666668</v>
      </c>
      <c r="AT214" s="47">
        <f>IF(AS214&gt;=9.99,60,AR214+X214)</f>
        <v>60</v>
      </c>
      <c r="AU214" s="43" t="str">
        <f>IF(AS214&gt;=9.99,"Admis","Ajourné")</f>
        <v>Admis</v>
      </c>
      <c r="AV214" s="18"/>
      <c r="AW214" s="18"/>
      <c r="AX214" s="18"/>
    </row>
    <row r="215" spans="1:50" ht="15">
      <c r="A215" s="8">
        <v>207</v>
      </c>
      <c r="B215" s="8" t="s">
        <v>1100</v>
      </c>
      <c r="C215" s="8" t="s">
        <v>1101</v>
      </c>
      <c r="D215" s="8" t="s">
        <v>1102</v>
      </c>
      <c r="E215" s="9" t="s">
        <v>1103</v>
      </c>
      <c r="F215" s="45">
        <f>IF(VALUE(E215)&gt;=10,18,SUM(IF(VALUE(G215)&gt;=10,4,0),IF(VALUE(H215)&gt;=10,4,0),IF(VALUE(I215)&gt;=10,5,0),IF(VALUE(J215)&gt;=10,5,0)))</f>
        <v>0</v>
      </c>
      <c r="G215" s="8" t="s">
        <v>240</v>
      </c>
      <c r="H215" s="8" t="s">
        <v>144</v>
      </c>
      <c r="I215" s="8" t="s">
        <v>144</v>
      </c>
      <c r="J215" s="8" t="s">
        <v>709</v>
      </c>
      <c r="K215" s="9" t="s">
        <v>144</v>
      </c>
      <c r="L215" s="45">
        <f>IF(VALUE(K215)&gt;=10,2,0)</f>
        <v>0</v>
      </c>
      <c r="M215" s="8" t="s">
        <v>144</v>
      </c>
      <c r="N215" s="9" t="s">
        <v>144</v>
      </c>
      <c r="O215" s="45">
        <f>IF(VALUE(N215)&gt;=10,8,SUM(IF(VALUE(P215)&gt;=10,3,0),IF(VALUE(Q215)&gt;=10,2,0),IF(VALUE(R215)&gt;=10,3,0)))</f>
        <v>0</v>
      </c>
      <c r="P215" s="8" t="s">
        <v>144</v>
      </c>
      <c r="Q215" s="8" t="s">
        <v>144</v>
      </c>
      <c r="R215" s="8" t="s">
        <v>144</v>
      </c>
      <c r="S215" s="9" t="s">
        <v>721</v>
      </c>
      <c r="T215" s="45">
        <f>IF(VALUE(S215)&gt;=10,2,SUM(IF(VALUE(U215)&gt;=10,1,0),IF(VALUE(V215)&gt;=10,1,0)))</f>
        <v>0</v>
      </c>
      <c r="U215" s="8" t="s">
        <v>144</v>
      </c>
      <c r="V215" s="8" t="s">
        <v>232</v>
      </c>
      <c r="W215" s="10">
        <f>((E215*18)+(K215*2)+(N215*8)+(S215*2))/30</f>
        <v>0.7473333333333333</v>
      </c>
      <c r="X215" s="46">
        <f>IF(W215&gt;=10,30,F215+L215+O215+T215)</f>
        <v>0</v>
      </c>
      <c r="Y215" s="9" t="s">
        <v>144</v>
      </c>
      <c r="Z215" s="45">
        <f>IF(VALUE(Y215)&gt;=10,18,SUM(IF(VALUE(AA215)&gt;=10,4,0),IF(VALUE(AB215)&gt;=10,4,0),IF(VALUE(AC215)&gt;=10,5,0),IF(VALUE(AD215)&gt;=10,5,0)))</f>
        <v>0</v>
      </c>
      <c r="AA215" s="8" t="s">
        <v>144</v>
      </c>
      <c r="AB215" s="8" t="s">
        <v>144</v>
      </c>
      <c r="AC215" s="8" t="s">
        <v>144</v>
      </c>
      <c r="AD215" s="8" t="s">
        <v>144</v>
      </c>
      <c r="AE215" s="9" t="s">
        <v>144</v>
      </c>
      <c r="AF215" s="45">
        <f>IF(VALUE(AE215)&gt;=10,2,0)</f>
        <v>0</v>
      </c>
      <c r="AG215" s="8" t="s">
        <v>144</v>
      </c>
      <c r="AH215" s="9" t="s">
        <v>144</v>
      </c>
      <c r="AI215" s="45">
        <f>IF(VALUE(AH215)&gt;=10,8,SUM(IF(VALUE(AJ215)&gt;=10,3,0),IF(VALUE(AK215)&gt;=10,2,0),IF(VALUE(AL215)&gt;=10,3,0)))</f>
        <v>0</v>
      </c>
      <c r="AJ215" s="8" t="s">
        <v>144</v>
      </c>
      <c r="AK215" s="8" t="s">
        <v>144</v>
      </c>
      <c r="AL215" s="8" t="s">
        <v>144</v>
      </c>
      <c r="AM215" s="9" t="s">
        <v>144</v>
      </c>
      <c r="AN215" s="45">
        <f>IF(VALUE(AM215)&gt;=10,2,SUM(IF(VALUE(AO215)&gt;=10,1,0),IF(VALUE(AP215)&gt;=10,1,0)))</f>
        <v>0</v>
      </c>
      <c r="AO215" s="8" t="s">
        <v>144</v>
      </c>
      <c r="AP215" s="8" t="s">
        <v>144</v>
      </c>
      <c r="AQ215" s="10">
        <f>((Y215*18)+(AE215*2)+(AH215*8)+(AM215*2))/30</f>
        <v>0</v>
      </c>
      <c r="AR215" s="46">
        <f>IF(AQ215&gt;=10,30,Z215+AF215+AI215+AN215)</f>
        <v>0</v>
      </c>
      <c r="AS215" s="11">
        <f>(AQ215+W215)/2</f>
        <v>0.37366666666666665</v>
      </c>
      <c r="AT215" s="47">
        <f>IF(AS215&gt;=9.99,60,AR215+X215)</f>
        <v>0</v>
      </c>
      <c r="AU215" s="43" t="str">
        <f>IF(AS215&gt;=9.99,"Admis","Ajourné")</f>
        <v>Ajourné</v>
      </c>
      <c r="AV215" s="18"/>
      <c r="AW215" s="18"/>
      <c r="AX215" s="18"/>
    </row>
    <row r="216" spans="1:50" ht="15">
      <c r="A216" s="8">
        <v>208</v>
      </c>
      <c r="B216" s="8" t="s">
        <v>1104</v>
      </c>
      <c r="C216" s="8" t="s">
        <v>1105</v>
      </c>
      <c r="D216" s="8" t="s">
        <v>1106</v>
      </c>
      <c r="E216" s="9" t="s">
        <v>306</v>
      </c>
      <c r="F216" s="45">
        <f>IF(VALUE(E216)&gt;=10,18,SUM(IF(VALUE(G216)&gt;=10,4,0),IF(VALUE(H216)&gt;=10,4,0),IF(VALUE(I216)&gt;=10,5,0),IF(VALUE(J216)&gt;=10,5,0)))</f>
        <v>9</v>
      </c>
      <c r="G216" s="8" t="s">
        <v>73</v>
      </c>
      <c r="H216" s="8" t="s">
        <v>39</v>
      </c>
      <c r="I216" s="8" t="s">
        <v>53</v>
      </c>
      <c r="J216" s="8" t="s">
        <v>39</v>
      </c>
      <c r="K216" s="9" t="s">
        <v>38</v>
      </c>
      <c r="L216" s="45">
        <f>IF(VALUE(K216)&gt;=10,2,0)</f>
        <v>2</v>
      </c>
      <c r="M216" s="8" t="s">
        <v>38</v>
      </c>
      <c r="N216" s="9" t="s">
        <v>790</v>
      </c>
      <c r="O216" s="45">
        <f>IF(VALUE(N216)&gt;=10,8,SUM(IF(VALUE(P216)&gt;=10,3,0),IF(VALUE(Q216)&gt;=10,2,0),IF(VALUE(R216)&gt;=10,3,0)))</f>
        <v>5</v>
      </c>
      <c r="P216" s="8" t="s">
        <v>38</v>
      </c>
      <c r="Q216" s="8" t="s">
        <v>56</v>
      </c>
      <c r="R216" s="8" t="s">
        <v>97</v>
      </c>
      <c r="S216" s="9" t="s">
        <v>89</v>
      </c>
      <c r="T216" s="45">
        <f>IF(VALUE(S216)&gt;=10,2,SUM(IF(VALUE(U216)&gt;=10,1,0),IF(VALUE(V216)&gt;=10,1,0)))</f>
        <v>1</v>
      </c>
      <c r="U216" s="8" t="s">
        <v>56</v>
      </c>
      <c r="V216" s="8" t="s">
        <v>53</v>
      </c>
      <c r="W216" s="10">
        <f>((E216*18)+(K216*2)+(N216*8)+(S216*2))/30</f>
        <v>9.120666666666667</v>
      </c>
      <c r="X216" s="46">
        <f>IF(W216&gt;=10,30,F216+L216+O216+T216)</f>
        <v>17</v>
      </c>
      <c r="Y216" s="9" t="s">
        <v>1107</v>
      </c>
      <c r="Z216" s="45">
        <f>IF(VALUE(Y216)&gt;=10,18,SUM(IF(VALUE(AA216)&gt;=10,4,0),IF(VALUE(AB216)&gt;=10,4,0),IF(VALUE(AC216)&gt;=10,5,0),IF(VALUE(AD216)&gt;=10,5,0)))</f>
        <v>5</v>
      </c>
      <c r="AA216" s="8" t="s">
        <v>148</v>
      </c>
      <c r="AB216" s="8" t="s">
        <v>37</v>
      </c>
      <c r="AC216" s="8" t="s">
        <v>98</v>
      </c>
      <c r="AD216" s="8" t="s">
        <v>59</v>
      </c>
      <c r="AE216" s="9" t="s">
        <v>40</v>
      </c>
      <c r="AF216" s="45">
        <f>IF(VALUE(AE216)&gt;=10,2,0)</f>
        <v>2</v>
      </c>
      <c r="AG216" s="8" t="s">
        <v>40</v>
      </c>
      <c r="AH216" s="9" t="s">
        <v>84</v>
      </c>
      <c r="AI216" s="45">
        <f>IF(VALUE(AH216)&gt;=10,8,SUM(IF(VALUE(AJ216)&gt;=10,3,0),IF(VALUE(AK216)&gt;=10,2,0),IF(VALUE(AL216)&gt;=10,3,0)))</f>
        <v>5</v>
      </c>
      <c r="AJ216" s="8" t="s">
        <v>39</v>
      </c>
      <c r="AK216" s="8" t="s">
        <v>56</v>
      </c>
      <c r="AL216" s="8" t="s">
        <v>153</v>
      </c>
      <c r="AM216" s="9" t="s">
        <v>39</v>
      </c>
      <c r="AN216" s="45">
        <f>IF(VALUE(AM216)&gt;=10,2,SUM(IF(VALUE(AO216)&gt;=10,1,0),IF(VALUE(AP216)&gt;=10,1,0)))</f>
        <v>2</v>
      </c>
      <c r="AO216" s="8" t="s">
        <v>40</v>
      </c>
      <c r="AP216" s="8" t="s">
        <v>53</v>
      </c>
      <c r="AQ216" s="10">
        <f>((Y216*18)+(AE216*2)+(AH216*8)+(AM216*2))/30</f>
        <v>8.767999999999999</v>
      </c>
      <c r="AR216" s="46">
        <f>IF(AQ216&gt;=10,30,Z216+AF216+AI216+AN216)</f>
        <v>14</v>
      </c>
      <c r="AS216" s="11">
        <f>(AQ216+W216)/2</f>
        <v>8.944333333333333</v>
      </c>
      <c r="AT216" s="47">
        <f>IF(AS216&gt;=9.99,60,AR216+X216)</f>
        <v>31</v>
      </c>
      <c r="AU216" s="43" t="str">
        <f>IF(AS216&gt;=9.99,"Admis","Ajourné")</f>
        <v>Ajourné</v>
      </c>
      <c r="AV216" s="18"/>
      <c r="AW216" s="18"/>
      <c r="AX216" s="18"/>
    </row>
    <row r="217" spans="1:50" ht="15">
      <c r="A217" s="8">
        <v>209</v>
      </c>
      <c r="B217" s="8" t="s">
        <v>1108</v>
      </c>
      <c r="C217" s="8" t="s">
        <v>1109</v>
      </c>
      <c r="D217" s="8" t="s">
        <v>322</v>
      </c>
      <c r="E217" s="9" t="s">
        <v>391</v>
      </c>
      <c r="F217" s="45">
        <f>IF(VALUE(E217)&gt;=10,18,SUM(IF(VALUE(G217)&gt;=10,4,0),IF(VALUE(H217)&gt;=10,4,0),IF(VALUE(I217)&gt;=10,5,0),IF(VALUE(J217)&gt;=10,5,0)))</f>
        <v>18</v>
      </c>
      <c r="G217" s="8" t="s">
        <v>912</v>
      </c>
      <c r="H217" s="8" t="s">
        <v>71</v>
      </c>
      <c r="I217" s="8" t="s">
        <v>43</v>
      </c>
      <c r="J217" s="8" t="s">
        <v>36</v>
      </c>
      <c r="K217" s="9" t="s">
        <v>42</v>
      </c>
      <c r="L217" s="45">
        <f>IF(VALUE(K217)&gt;=10,2,0)</f>
        <v>2</v>
      </c>
      <c r="M217" s="8" t="s">
        <v>42</v>
      </c>
      <c r="N217" s="9" t="s">
        <v>38</v>
      </c>
      <c r="O217" s="45">
        <f>IF(VALUE(N217)&gt;=10,8,SUM(IF(VALUE(P217)&gt;=10,3,0),IF(VALUE(Q217)&gt;=10,2,0),IF(VALUE(R217)&gt;=10,3,0)))</f>
        <v>8</v>
      </c>
      <c r="P217" s="8" t="s">
        <v>38</v>
      </c>
      <c r="Q217" s="8" t="s">
        <v>45</v>
      </c>
      <c r="R217" s="8" t="s">
        <v>76</v>
      </c>
      <c r="S217" s="9" t="s">
        <v>50</v>
      </c>
      <c r="T217" s="45">
        <f>IF(VALUE(S217)&gt;=10,2,SUM(IF(VALUE(U217)&gt;=10,1,0),IF(VALUE(V217)&gt;=10,1,0)))</f>
        <v>1</v>
      </c>
      <c r="U217" s="8" t="s">
        <v>98</v>
      </c>
      <c r="V217" s="8" t="s">
        <v>39</v>
      </c>
      <c r="W217" s="10">
        <f>((E217*18)+(K217*2)+(N217*8)+(S217*2))/30</f>
        <v>10.580666666666666</v>
      </c>
      <c r="X217" s="46">
        <f>IF(W217&gt;=10,30,F217+L217+O217+T217)</f>
        <v>30</v>
      </c>
      <c r="Y217" s="9" t="s">
        <v>739</v>
      </c>
      <c r="Z217" s="45">
        <f>IF(VALUE(Y217)&gt;=10,18,SUM(IF(VALUE(AA217)&gt;=10,4,0),IF(VALUE(AB217)&gt;=10,4,0),IF(VALUE(AC217)&gt;=10,5,0),IF(VALUE(AD217)&gt;=10,5,0)))</f>
        <v>18</v>
      </c>
      <c r="AA217" s="8" t="s">
        <v>71</v>
      </c>
      <c r="AB217" s="8" t="s">
        <v>214</v>
      </c>
      <c r="AC217" s="8" t="s">
        <v>43</v>
      </c>
      <c r="AD217" s="8" t="s">
        <v>98</v>
      </c>
      <c r="AE217" s="9" t="s">
        <v>64</v>
      </c>
      <c r="AF217" s="45">
        <f>IF(VALUE(AE217)&gt;=10,2,0)</f>
        <v>2</v>
      </c>
      <c r="AG217" s="8" t="s">
        <v>64</v>
      </c>
      <c r="AH217" s="9" t="s">
        <v>167</v>
      </c>
      <c r="AI217" s="45">
        <f>IF(VALUE(AH217)&gt;=10,8,SUM(IF(VALUE(AJ217)&gt;=10,3,0),IF(VALUE(AK217)&gt;=10,2,0),IF(VALUE(AL217)&gt;=10,3,0)))</f>
        <v>3</v>
      </c>
      <c r="AJ217" s="8" t="s">
        <v>39</v>
      </c>
      <c r="AK217" s="8" t="s">
        <v>50</v>
      </c>
      <c r="AL217" s="8" t="s">
        <v>97</v>
      </c>
      <c r="AM217" s="9" t="s">
        <v>72</v>
      </c>
      <c r="AN217" s="45">
        <f>IF(VALUE(AM217)&gt;=10,2,SUM(IF(VALUE(AO217)&gt;=10,1,0),IF(VALUE(AP217)&gt;=10,1,0)))</f>
        <v>2</v>
      </c>
      <c r="AO217" s="8" t="s">
        <v>38</v>
      </c>
      <c r="AP217" s="8" t="s">
        <v>59</v>
      </c>
      <c r="AQ217" s="10">
        <f>((Y217*18)+(AE217*2)+(AH217*8)+(AM217*2))/30</f>
        <v>9.882666666666667</v>
      </c>
      <c r="AR217" s="46">
        <f>IF(AQ217&gt;=10,30,Z217+AF217+AI217+AN217)</f>
        <v>25</v>
      </c>
      <c r="AS217" s="11">
        <f>(AQ217+W217)/2</f>
        <v>10.231666666666666</v>
      </c>
      <c r="AT217" s="47">
        <f>IF(AS217&gt;=9.99,60,AR217+X217)</f>
        <v>60</v>
      </c>
      <c r="AU217" s="43" t="str">
        <f>IF(AS217&gt;=9.99,"Admis","Ajourné")</f>
        <v>Admis</v>
      </c>
      <c r="AV217" s="18"/>
      <c r="AW217" s="18"/>
      <c r="AX217" s="18"/>
    </row>
    <row r="218" spans="1:50" ht="15">
      <c r="A218" s="8">
        <v>210</v>
      </c>
      <c r="B218" s="8" t="s">
        <v>1110</v>
      </c>
      <c r="C218" s="8" t="s">
        <v>1111</v>
      </c>
      <c r="D218" s="8" t="s">
        <v>212</v>
      </c>
      <c r="E218" s="9" t="s">
        <v>383</v>
      </c>
      <c r="F218" s="45">
        <f>IF(VALUE(E218)&gt;=10,18,SUM(IF(VALUE(G218)&gt;=10,4,0),IF(VALUE(H218)&gt;=10,4,0),IF(VALUE(I218)&gt;=10,5,0),IF(VALUE(J218)&gt;=10,5,0)))</f>
        <v>5</v>
      </c>
      <c r="G218" s="8" t="s">
        <v>872</v>
      </c>
      <c r="H218" s="8" t="s">
        <v>121</v>
      </c>
      <c r="I218" s="8" t="s">
        <v>97</v>
      </c>
      <c r="J218" s="8" t="s">
        <v>182</v>
      </c>
      <c r="K218" s="9" t="s">
        <v>38</v>
      </c>
      <c r="L218" s="45">
        <f>IF(VALUE(K218)&gt;=10,2,0)</f>
        <v>2</v>
      </c>
      <c r="M218" s="8" t="s">
        <v>38</v>
      </c>
      <c r="N218" s="9" t="s">
        <v>44</v>
      </c>
      <c r="O218" s="45">
        <f>IF(VALUE(N218)&gt;=10,8,SUM(IF(VALUE(P218)&gt;=10,3,0),IF(VALUE(Q218)&gt;=10,2,0),IF(VALUE(R218)&gt;=10,3,0)))</f>
        <v>5</v>
      </c>
      <c r="P218" s="8" t="s">
        <v>43</v>
      </c>
      <c r="Q218" s="8" t="s">
        <v>38</v>
      </c>
      <c r="R218" s="8" t="s">
        <v>53</v>
      </c>
      <c r="S218" s="9" t="s">
        <v>64</v>
      </c>
      <c r="T218" s="45">
        <f>IF(VALUE(S218)&gt;=10,2,SUM(IF(VALUE(U218)&gt;=10,1,0),IF(VALUE(V218)&gt;=10,1,0)))</f>
        <v>2</v>
      </c>
      <c r="U218" s="8" t="s">
        <v>40</v>
      </c>
      <c r="V218" s="8" t="s">
        <v>82</v>
      </c>
      <c r="W218" s="10">
        <f>((E218*18)+(K218*2)+(N218*8)+(S218*2))/30</f>
        <v>9.654</v>
      </c>
      <c r="X218" s="46">
        <f>IF(W218&gt;=10,30,F218+L218+O218+T218)</f>
        <v>14</v>
      </c>
      <c r="Y218" s="9" t="s">
        <v>126</v>
      </c>
      <c r="Z218" s="45">
        <f>IF(VALUE(Y218)&gt;=10,18,SUM(IF(VALUE(AA218)&gt;=10,4,0),IF(VALUE(AB218)&gt;=10,4,0),IF(VALUE(AC218)&gt;=10,5,0),IF(VALUE(AD218)&gt;=10,5,0)))</f>
        <v>18</v>
      </c>
      <c r="AA218" s="8" t="s">
        <v>109</v>
      </c>
      <c r="AB218" s="8" t="s">
        <v>71</v>
      </c>
      <c r="AC218" s="8" t="s">
        <v>60</v>
      </c>
      <c r="AD218" s="8" t="s">
        <v>48</v>
      </c>
      <c r="AE218" s="9" t="s">
        <v>59</v>
      </c>
      <c r="AF218" s="45">
        <f>IF(VALUE(AE218)&gt;=10,2,0)</f>
        <v>2</v>
      </c>
      <c r="AG218" s="8" t="s">
        <v>59</v>
      </c>
      <c r="AH218" s="9" t="s">
        <v>103</v>
      </c>
      <c r="AI218" s="45">
        <f>IF(VALUE(AH218)&gt;=10,8,SUM(IF(VALUE(AJ218)&gt;=10,3,0),IF(VALUE(AK218)&gt;=10,2,0),IF(VALUE(AL218)&gt;=10,3,0)))</f>
        <v>8</v>
      </c>
      <c r="AJ218" s="8" t="s">
        <v>39</v>
      </c>
      <c r="AK218" s="8" t="s">
        <v>82</v>
      </c>
      <c r="AL218" s="8" t="s">
        <v>59</v>
      </c>
      <c r="AM218" s="9" t="s">
        <v>72</v>
      </c>
      <c r="AN218" s="45">
        <f>IF(VALUE(AM218)&gt;=10,2,SUM(IF(VALUE(AO218)&gt;=10,1,0),IF(VALUE(AP218)&gt;=10,1,0)))</f>
        <v>2</v>
      </c>
      <c r="AO218" s="8" t="s">
        <v>50</v>
      </c>
      <c r="AP218" s="8" t="s">
        <v>76</v>
      </c>
      <c r="AQ218" s="10">
        <f>((Y218*18)+(AE218*2)+(AH218*8)+(AM218*2))/30</f>
        <v>11.162666666666667</v>
      </c>
      <c r="AR218" s="46">
        <f>IF(AQ218&gt;=10,30,Z218+AF218+AI218+AN218)</f>
        <v>30</v>
      </c>
      <c r="AS218" s="11">
        <f>(AQ218+W218)/2</f>
        <v>10.408333333333333</v>
      </c>
      <c r="AT218" s="47">
        <f>IF(AS218&gt;=9.99,60,AR218+X218)</f>
        <v>60</v>
      </c>
      <c r="AU218" s="43" t="str">
        <f>IF(AS218&gt;=9.99,"Admis","Ajourné")</f>
        <v>Admis</v>
      </c>
      <c r="AV218" s="18"/>
      <c r="AW218" s="18"/>
      <c r="AX218" s="18"/>
    </row>
    <row r="219" spans="1:50" ht="15">
      <c r="A219" s="8">
        <v>211</v>
      </c>
      <c r="B219" s="8" t="s">
        <v>1112</v>
      </c>
      <c r="C219" s="8" t="s">
        <v>1113</v>
      </c>
      <c r="D219" s="8" t="s">
        <v>1114</v>
      </c>
      <c r="E219" s="9" t="s">
        <v>492</v>
      </c>
      <c r="F219" s="45">
        <f>IF(VALUE(E219)&gt;=10,18,SUM(IF(VALUE(G219)&gt;=10,4,0),IF(VALUE(H219)&gt;=10,4,0),IF(VALUE(I219)&gt;=10,5,0),IF(VALUE(J219)&gt;=10,5,0)))</f>
        <v>9</v>
      </c>
      <c r="G219" s="8" t="s">
        <v>900</v>
      </c>
      <c r="H219" s="8" t="s">
        <v>63</v>
      </c>
      <c r="I219" s="8" t="s">
        <v>39</v>
      </c>
      <c r="J219" s="8" t="s">
        <v>121</v>
      </c>
      <c r="K219" s="9" t="s">
        <v>62</v>
      </c>
      <c r="L219" s="45">
        <f>IF(VALUE(K219)&gt;=10,2,0)</f>
        <v>2</v>
      </c>
      <c r="M219" s="8" t="s">
        <v>62</v>
      </c>
      <c r="N219" s="9" t="s">
        <v>190</v>
      </c>
      <c r="O219" s="45">
        <f>IF(VALUE(N219)&gt;=10,8,SUM(IF(VALUE(P219)&gt;=10,3,0),IF(VALUE(Q219)&gt;=10,2,0),IF(VALUE(R219)&gt;=10,3,0)))</f>
        <v>8</v>
      </c>
      <c r="P219" s="8" t="s">
        <v>43</v>
      </c>
      <c r="Q219" s="8" t="s">
        <v>45</v>
      </c>
      <c r="R219" s="8" t="s">
        <v>39</v>
      </c>
      <c r="S219" s="9" t="s">
        <v>96</v>
      </c>
      <c r="T219" s="45">
        <f>IF(VALUE(S219)&gt;=10,2,SUM(IF(VALUE(U219)&gt;=10,1,0),IF(VALUE(V219)&gt;=10,1,0)))</f>
        <v>1</v>
      </c>
      <c r="U219" s="8" t="s">
        <v>56</v>
      </c>
      <c r="V219" s="8" t="s">
        <v>97</v>
      </c>
      <c r="W219" s="10">
        <f>((E219*18)+(K219*2)+(N219*8)+(S219*2))/30</f>
        <v>9.774666666666667</v>
      </c>
      <c r="X219" s="46">
        <f>IF(W219&gt;=10,30,F219+L219+O219+T219)</f>
        <v>20</v>
      </c>
      <c r="Y219" s="9" t="s">
        <v>1107</v>
      </c>
      <c r="Z219" s="45">
        <f>IF(VALUE(Y219)&gt;=10,18,SUM(IF(VALUE(AA219)&gt;=10,4,0),IF(VALUE(AB219)&gt;=10,4,0),IF(VALUE(AC219)&gt;=10,5,0),IF(VALUE(AD219)&gt;=10,5,0)))</f>
        <v>5</v>
      </c>
      <c r="AA219" s="8" t="s">
        <v>894</v>
      </c>
      <c r="AB219" s="8" t="s">
        <v>73</v>
      </c>
      <c r="AC219" s="8" t="s">
        <v>98</v>
      </c>
      <c r="AD219" s="8" t="s">
        <v>63</v>
      </c>
      <c r="AE219" s="9" t="s">
        <v>60</v>
      </c>
      <c r="AF219" s="45">
        <f>IF(VALUE(AE219)&gt;=10,2,0)</f>
        <v>2</v>
      </c>
      <c r="AG219" s="8" t="s">
        <v>60</v>
      </c>
      <c r="AH219" s="9" t="s">
        <v>104</v>
      </c>
      <c r="AI219" s="45">
        <f>IF(VALUE(AH219)&gt;=10,8,SUM(IF(VALUE(AJ219)&gt;=10,3,0),IF(VALUE(AK219)&gt;=10,2,0),IF(VALUE(AL219)&gt;=10,3,0)))</f>
        <v>8</v>
      </c>
      <c r="AJ219" s="8" t="s">
        <v>38</v>
      </c>
      <c r="AK219" s="8" t="s">
        <v>83</v>
      </c>
      <c r="AL219" s="8" t="s">
        <v>38</v>
      </c>
      <c r="AM219" s="9" t="s">
        <v>39</v>
      </c>
      <c r="AN219" s="45">
        <f>IF(VALUE(AM219)&gt;=10,2,SUM(IF(VALUE(AO219)&gt;=10,1,0),IF(VALUE(AP219)&gt;=10,1,0)))</f>
        <v>2</v>
      </c>
      <c r="AO219" s="8" t="s">
        <v>98</v>
      </c>
      <c r="AP219" s="8" t="s">
        <v>43</v>
      </c>
      <c r="AQ219" s="10">
        <f>((Y219*18)+(AE219*2)+(AH219*8)+(AM219*2))/30</f>
        <v>9.767999999999999</v>
      </c>
      <c r="AR219" s="46">
        <f>IF(AQ219&gt;=10,30,Z219+AF219+AI219+AN219)</f>
        <v>17</v>
      </c>
      <c r="AS219" s="11">
        <f>(AQ219+W219)/2</f>
        <v>9.771333333333333</v>
      </c>
      <c r="AT219" s="47">
        <f>IF(AS219&gt;=9.99,60,AR219+X219)</f>
        <v>37</v>
      </c>
      <c r="AU219" s="43" t="str">
        <f>IF(AS219&gt;=9.99,"Admis","Ajourné")</f>
        <v>Ajourné</v>
      </c>
      <c r="AV219" s="18"/>
      <c r="AW219" s="18"/>
      <c r="AX219" s="18"/>
    </row>
    <row r="220" spans="1:50" ht="15">
      <c r="A220" s="8">
        <v>212</v>
      </c>
      <c r="B220" s="8" t="s">
        <v>1115</v>
      </c>
      <c r="C220" s="8" t="s">
        <v>1116</v>
      </c>
      <c r="D220" s="8" t="s">
        <v>556</v>
      </c>
      <c r="E220" s="9" t="s">
        <v>189</v>
      </c>
      <c r="F220" s="45">
        <f>IF(VALUE(E220)&gt;=10,18,SUM(IF(VALUE(G220)&gt;=10,4,0),IF(VALUE(H220)&gt;=10,4,0),IF(VALUE(I220)&gt;=10,5,0),IF(VALUE(J220)&gt;=10,5,0)))</f>
        <v>10</v>
      </c>
      <c r="G220" s="8" t="s">
        <v>44</v>
      </c>
      <c r="H220" s="8" t="s">
        <v>36</v>
      </c>
      <c r="I220" s="8" t="s">
        <v>39</v>
      </c>
      <c r="J220" s="8" t="s">
        <v>39</v>
      </c>
      <c r="K220" s="9" t="s">
        <v>38</v>
      </c>
      <c r="L220" s="45">
        <f>IF(VALUE(K220)&gt;=10,2,0)</f>
        <v>2</v>
      </c>
      <c r="M220" s="8" t="s">
        <v>38</v>
      </c>
      <c r="N220" s="9" t="s">
        <v>190</v>
      </c>
      <c r="O220" s="45">
        <f>IF(VALUE(N220)&gt;=10,8,SUM(IF(VALUE(P220)&gt;=10,3,0),IF(VALUE(Q220)&gt;=10,2,0),IF(VALUE(R220)&gt;=10,3,0)))</f>
        <v>8</v>
      </c>
      <c r="P220" s="8" t="s">
        <v>39</v>
      </c>
      <c r="Q220" s="8" t="s">
        <v>45</v>
      </c>
      <c r="R220" s="8" t="s">
        <v>43</v>
      </c>
      <c r="S220" s="9" t="s">
        <v>168</v>
      </c>
      <c r="T220" s="45">
        <f>IF(VALUE(S220)&gt;=10,2,SUM(IF(VALUE(U220)&gt;=10,1,0),IF(VALUE(V220)&gt;=10,1,0)))</f>
        <v>2</v>
      </c>
      <c r="U220" s="8" t="s">
        <v>64</v>
      </c>
      <c r="V220" s="8" t="s">
        <v>50</v>
      </c>
      <c r="W220" s="10">
        <f>((E220*18)+(K220*2)+(N220*8)+(S220*2))/30</f>
        <v>10.070666666666666</v>
      </c>
      <c r="X220" s="46">
        <f>IF(W220&gt;=10,30,F220+L220+O220+T220)</f>
        <v>30</v>
      </c>
      <c r="Y220" s="9" t="s">
        <v>437</v>
      </c>
      <c r="Z220" s="45">
        <f>IF(VALUE(Y220)&gt;=10,18,SUM(IF(VALUE(AA220)&gt;=10,4,0),IF(VALUE(AB220)&gt;=10,4,0),IF(VALUE(AC220)&gt;=10,5,0),IF(VALUE(AD220)&gt;=10,5,0)))</f>
        <v>18</v>
      </c>
      <c r="AA220" s="8" t="s">
        <v>44</v>
      </c>
      <c r="AB220" s="8" t="s">
        <v>37</v>
      </c>
      <c r="AC220" s="8" t="s">
        <v>43</v>
      </c>
      <c r="AD220" s="8" t="s">
        <v>182</v>
      </c>
      <c r="AE220" s="9" t="s">
        <v>38</v>
      </c>
      <c r="AF220" s="45">
        <f>IF(VALUE(AE220)&gt;=10,2,0)</f>
        <v>2</v>
      </c>
      <c r="AG220" s="8" t="s">
        <v>38</v>
      </c>
      <c r="AH220" s="9" t="s">
        <v>38</v>
      </c>
      <c r="AI220" s="45">
        <f>IF(VALUE(AH220)&gt;=10,8,SUM(IF(VALUE(AJ220)&gt;=10,3,0),IF(VALUE(AK220)&gt;=10,2,0),IF(VALUE(AL220)&gt;=10,3,0)))</f>
        <v>8</v>
      </c>
      <c r="AJ220" s="8" t="s">
        <v>38</v>
      </c>
      <c r="AK220" s="8" t="s">
        <v>50</v>
      </c>
      <c r="AL220" s="8" t="s">
        <v>56</v>
      </c>
      <c r="AM220" s="9" t="s">
        <v>134</v>
      </c>
      <c r="AN220" s="45">
        <f>IF(VALUE(AM220)&gt;=10,2,SUM(IF(VALUE(AO220)&gt;=10,1,0),IF(VALUE(AP220)&gt;=10,1,0)))</f>
        <v>2</v>
      </c>
      <c r="AO220" s="8" t="s">
        <v>39</v>
      </c>
      <c r="AP220" s="8" t="s">
        <v>38</v>
      </c>
      <c r="AQ220" s="10">
        <f>((Y220*18)+(AE220*2)+(AH220*8)+(AM220*2))/30</f>
        <v>10.951333333333332</v>
      </c>
      <c r="AR220" s="46">
        <f>IF(AQ220&gt;=10,30,Z220+AF220+AI220+AN220)</f>
        <v>30</v>
      </c>
      <c r="AS220" s="11">
        <f>(AQ220+W220)/2</f>
        <v>10.511</v>
      </c>
      <c r="AT220" s="47">
        <f>IF(AS220&gt;=9.99,60,AR220+X220)</f>
        <v>60</v>
      </c>
      <c r="AU220" s="43" t="str">
        <f>IF(AS220&gt;=9.99,"Admis","Ajourné")</f>
        <v>Admis</v>
      </c>
      <c r="AV220" s="18"/>
      <c r="AW220" s="18"/>
      <c r="AX220" s="18"/>
    </row>
    <row r="221" spans="1:50" ht="15">
      <c r="A221" s="8">
        <v>213</v>
      </c>
      <c r="B221" s="8" t="s">
        <v>1117</v>
      </c>
      <c r="C221" s="8" t="s">
        <v>1118</v>
      </c>
      <c r="D221" s="8" t="s">
        <v>322</v>
      </c>
      <c r="E221" s="9" t="s">
        <v>262</v>
      </c>
      <c r="F221" s="45">
        <f>IF(VALUE(E221)&gt;=10,18,SUM(IF(VALUE(G221)&gt;=10,4,0),IF(VALUE(H221)&gt;=10,4,0),IF(VALUE(I221)&gt;=10,5,0),IF(VALUE(J221)&gt;=10,5,0)))</f>
        <v>9</v>
      </c>
      <c r="G221" s="8" t="s">
        <v>74</v>
      </c>
      <c r="H221" s="8" t="s">
        <v>59</v>
      </c>
      <c r="I221" s="8" t="s">
        <v>98</v>
      </c>
      <c r="J221" s="8" t="s">
        <v>49</v>
      </c>
      <c r="K221" s="9" t="s">
        <v>82</v>
      </c>
      <c r="L221" s="45">
        <f>IF(VALUE(K221)&gt;=10,2,0)</f>
        <v>2</v>
      </c>
      <c r="M221" s="8" t="s">
        <v>82</v>
      </c>
      <c r="N221" s="9" t="s">
        <v>281</v>
      </c>
      <c r="O221" s="45">
        <f>IF(VALUE(N221)&gt;=10,8,SUM(IF(VALUE(P221)&gt;=10,3,0),IF(VALUE(Q221)&gt;=10,2,0),IF(VALUE(R221)&gt;=10,3,0)))</f>
        <v>8</v>
      </c>
      <c r="P221" s="8" t="s">
        <v>39</v>
      </c>
      <c r="Q221" s="8" t="s">
        <v>64</v>
      </c>
      <c r="R221" s="8" t="s">
        <v>76</v>
      </c>
      <c r="S221" s="9" t="s">
        <v>168</v>
      </c>
      <c r="T221" s="45">
        <f>IF(VALUE(S221)&gt;=10,2,SUM(IF(VALUE(U221)&gt;=10,1,0),IF(VALUE(V221)&gt;=10,1,0)))</f>
        <v>2</v>
      </c>
      <c r="U221" s="8" t="s">
        <v>64</v>
      </c>
      <c r="V221" s="8" t="s">
        <v>50</v>
      </c>
      <c r="W221" s="10">
        <f>((E221*18)+(K221*2)+(N221*8)+(S221*2))/30</f>
        <v>10.274666666666667</v>
      </c>
      <c r="X221" s="46">
        <f>IF(W221&gt;=10,30,F221+L221+O221+T221)</f>
        <v>30</v>
      </c>
      <c r="Y221" s="9" t="s">
        <v>137</v>
      </c>
      <c r="Z221" s="45">
        <f>IF(VALUE(Y221)&gt;=10,18,SUM(IF(VALUE(AA221)&gt;=10,4,0),IF(VALUE(AB221)&gt;=10,4,0),IF(VALUE(AC221)&gt;=10,5,0),IF(VALUE(AD221)&gt;=10,5,0)))</f>
        <v>18</v>
      </c>
      <c r="AA221" s="8" t="s">
        <v>159</v>
      </c>
      <c r="AB221" s="8" t="s">
        <v>71</v>
      </c>
      <c r="AC221" s="8" t="s">
        <v>98</v>
      </c>
      <c r="AD221" s="8" t="s">
        <v>59</v>
      </c>
      <c r="AE221" s="9" t="s">
        <v>62</v>
      </c>
      <c r="AF221" s="45">
        <f>IF(VALUE(AE221)&gt;=10,2,0)</f>
        <v>2</v>
      </c>
      <c r="AG221" s="8" t="s">
        <v>62</v>
      </c>
      <c r="AH221" s="9" t="s">
        <v>87</v>
      </c>
      <c r="AI221" s="45">
        <f>IF(VALUE(AH221)&gt;=10,8,SUM(IF(VALUE(AJ221)&gt;=10,3,0),IF(VALUE(AK221)&gt;=10,2,0),IF(VALUE(AL221)&gt;=10,3,0)))</f>
        <v>8</v>
      </c>
      <c r="AJ221" s="8" t="s">
        <v>39</v>
      </c>
      <c r="AK221" s="8" t="s">
        <v>39</v>
      </c>
      <c r="AL221" s="8" t="s">
        <v>40</v>
      </c>
      <c r="AM221" s="9" t="s">
        <v>50</v>
      </c>
      <c r="AN221" s="45">
        <f>IF(VALUE(AM221)&gt;=10,2,SUM(IF(VALUE(AO221)&gt;=10,1,0),IF(VALUE(AP221)&gt;=10,1,0)))</f>
        <v>1</v>
      </c>
      <c r="AO221" s="8" t="s">
        <v>39</v>
      </c>
      <c r="AP221" s="8" t="s">
        <v>98</v>
      </c>
      <c r="AQ221" s="10">
        <f>((Y221*18)+(AE221*2)+(AH221*8)+(AM221*2))/30</f>
        <v>10.718</v>
      </c>
      <c r="AR221" s="46">
        <f>IF(AQ221&gt;=10,30,Z221+AF221+AI221+AN221)</f>
        <v>30</v>
      </c>
      <c r="AS221" s="11">
        <f>(AQ221+W221)/2</f>
        <v>10.496333333333332</v>
      </c>
      <c r="AT221" s="47">
        <f>IF(AS221&gt;=9.99,60,AR221+X221)</f>
        <v>60</v>
      </c>
      <c r="AU221" s="43" t="str">
        <f>IF(AS221&gt;=9.99,"Admis","Ajourné")</f>
        <v>Admis</v>
      </c>
      <c r="AV221" s="18"/>
      <c r="AW221" s="18"/>
      <c r="AX221" s="18"/>
    </row>
    <row r="222" spans="1:50" ht="15">
      <c r="A222" s="8">
        <v>214</v>
      </c>
      <c r="B222" s="8" t="s">
        <v>1119</v>
      </c>
      <c r="C222" s="8" t="s">
        <v>1120</v>
      </c>
      <c r="D222" s="8" t="s">
        <v>1121</v>
      </c>
      <c r="E222" s="9" t="s">
        <v>95</v>
      </c>
      <c r="F222" s="45">
        <f>IF(VALUE(E222)&gt;=10,18,SUM(IF(VALUE(G222)&gt;=10,4,0),IF(VALUE(H222)&gt;=10,4,0),IF(VALUE(I222)&gt;=10,5,0),IF(VALUE(J222)&gt;=10,5,0)))</f>
        <v>0</v>
      </c>
      <c r="G222" s="8" t="s">
        <v>48</v>
      </c>
      <c r="H222" s="8" t="s">
        <v>121</v>
      </c>
      <c r="I222" s="8" t="s">
        <v>240</v>
      </c>
      <c r="J222" s="8" t="s">
        <v>98</v>
      </c>
      <c r="K222" s="9" t="s">
        <v>64</v>
      </c>
      <c r="L222" s="45">
        <f>IF(VALUE(K222)&gt;=10,2,0)</f>
        <v>2</v>
      </c>
      <c r="M222" s="8" t="s">
        <v>64</v>
      </c>
      <c r="N222" s="9" t="s">
        <v>167</v>
      </c>
      <c r="O222" s="45">
        <f>IF(VALUE(N222)&gt;=10,8,SUM(IF(VALUE(P222)&gt;=10,3,0),IF(VALUE(Q222)&gt;=10,2,0),IF(VALUE(R222)&gt;=10,3,0)))</f>
        <v>5</v>
      </c>
      <c r="P222" s="8" t="s">
        <v>39</v>
      </c>
      <c r="Q222" s="8" t="s">
        <v>64</v>
      </c>
      <c r="R222" s="8" t="s">
        <v>241</v>
      </c>
      <c r="S222" s="9" t="s">
        <v>134</v>
      </c>
      <c r="T222" s="45">
        <f>IF(VALUE(S222)&gt;=10,2,SUM(IF(VALUE(U222)&gt;=10,1,0),IF(VALUE(V222)&gt;=10,1,0)))</f>
        <v>2</v>
      </c>
      <c r="U222" s="8" t="s">
        <v>76</v>
      </c>
      <c r="V222" s="8" t="s">
        <v>98</v>
      </c>
      <c r="W222" s="10">
        <f>((E222*18)+(K222*2)+(N222*8)+(S222*2))/30</f>
        <v>7.581333333333333</v>
      </c>
      <c r="X222" s="46">
        <f>IF(W222&gt;=10,30,F222+L222+O222+T222)</f>
        <v>9</v>
      </c>
      <c r="Y222" s="9" t="s">
        <v>144</v>
      </c>
      <c r="Z222" s="45">
        <f>IF(VALUE(Y222)&gt;=10,18,SUM(IF(VALUE(AA222)&gt;=10,4,0),IF(VALUE(AB222)&gt;=10,4,0),IF(VALUE(AC222)&gt;=10,5,0),IF(VALUE(AD222)&gt;=10,5,0)))</f>
        <v>0</v>
      </c>
      <c r="AA222" s="8" t="s">
        <v>144</v>
      </c>
      <c r="AB222" s="8" t="s">
        <v>144</v>
      </c>
      <c r="AC222" s="8" t="s">
        <v>144</v>
      </c>
      <c r="AD222" s="8" t="s">
        <v>144</v>
      </c>
      <c r="AE222" s="9" t="s">
        <v>144</v>
      </c>
      <c r="AF222" s="45">
        <f>IF(VALUE(AE222)&gt;=10,2,0)</f>
        <v>0</v>
      </c>
      <c r="AG222" s="8" t="s">
        <v>144</v>
      </c>
      <c r="AH222" s="9" t="s">
        <v>144</v>
      </c>
      <c r="AI222" s="45">
        <f>IF(VALUE(AH222)&gt;=10,8,SUM(IF(VALUE(AJ222)&gt;=10,3,0),IF(VALUE(AK222)&gt;=10,2,0),IF(VALUE(AL222)&gt;=10,3,0)))</f>
        <v>0</v>
      </c>
      <c r="AJ222" s="8" t="s">
        <v>144</v>
      </c>
      <c r="AK222" s="8" t="s">
        <v>144</v>
      </c>
      <c r="AL222" s="8" t="s">
        <v>144</v>
      </c>
      <c r="AM222" s="9" t="s">
        <v>144</v>
      </c>
      <c r="AN222" s="45">
        <f>IF(VALUE(AM222)&gt;=10,2,SUM(IF(VALUE(AO222)&gt;=10,1,0),IF(VALUE(AP222)&gt;=10,1,0)))</f>
        <v>0</v>
      </c>
      <c r="AO222" s="8" t="s">
        <v>144</v>
      </c>
      <c r="AP222" s="8" t="s">
        <v>144</v>
      </c>
      <c r="AQ222" s="10">
        <f>((Y222*18)+(AE222*2)+(AH222*8)+(AM222*2))/30</f>
        <v>0</v>
      </c>
      <c r="AR222" s="46">
        <f>IF(AQ222&gt;=10,30,Z222+AF222+AI222+AN222)</f>
        <v>0</v>
      </c>
      <c r="AS222" s="11">
        <f>(AQ222+W222)/2</f>
        <v>3.7906666666666666</v>
      </c>
      <c r="AT222" s="47">
        <f>IF(AS222&gt;=9.99,60,AR222+X222)</f>
        <v>9</v>
      </c>
      <c r="AU222" s="43" t="str">
        <f>IF(AS222&gt;=9.99,"Admis","Ajourné")</f>
        <v>Ajourné</v>
      </c>
      <c r="AV222" s="18"/>
      <c r="AW222" s="18"/>
      <c r="AX222" s="18"/>
    </row>
    <row r="223" spans="1:50" ht="15">
      <c r="A223" s="8">
        <v>215</v>
      </c>
      <c r="B223" s="8" t="s">
        <v>1122</v>
      </c>
      <c r="C223" s="8" t="s">
        <v>1123</v>
      </c>
      <c r="D223" s="8" t="s">
        <v>1002</v>
      </c>
      <c r="E223" s="9" t="s">
        <v>783</v>
      </c>
      <c r="F223" s="45">
        <f>IF(VALUE(E223)&gt;=10,18,SUM(IF(VALUE(G223)&gt;=10,4,0),IF(VALUE(H223)&gt;=10,4,0),IF(VALUE(I223)&gt;=10,5,0),IF(VALUE(J223)&gt;=10,5,0)))</f>
        <v>18</v>
      </c>
      <c r="G223" s="8" t="s">
        <v>72</v>
      </c>
      <c r="H223" s="8" t="s">
        <v>63</v>
      </c>
      <c r="I223" s="8" t="s">
        <v>43</v>
      </c>
      <c r="J223" s="8" t="s">
        <v>48</v>
      </c>
      <c r="K223" s="9" t="s">
        <v>40</v>
      </c>
      <c r="L223" s="45">
        <f>IF(VALUE(K223)&gt;=10,2,0)</f>
        <v>2</v>
      </c>
      <c r="M223" s="8" t="s">
        <v>40</v>
      </c>
      <c r="N223" s="9" t="s">
        <v>391</v>
      </c>
      <c r="O223" s="45">
        <f>IF(VALUE(N223)&gt;=10,8,SUM(IF(VALUE(P223)&gt;=10,3,0),IF(VALUE(Q223)&gt;=10,2,0),IF(VALUE(R223)&gt;=10,3,0)))</f>
        <v>8</v>
      </c>
      <c r="P223" s="8" t="s">
        <v>39</v>
      </c>
      <c r="Q223" s="8" t="s">
        <v>324</v>
      </c>
      <c r="R223" s="8" t="s">
        <v>98</v>
      </c>
      <c r="S223" s="9" t="s">
        <v>104</v>
      </c>
      <c r="T223" s="45">
        <f>IF(VALUE(S223)&gt;=10,2,SUM(IF(VALUE(U223)&gt;=10,1,0),IF(VALUE(V223)&gt;=10,1,0)))</f>
        <v>2</v>
      </c>
      <c r="U223" s="8" t="s">
        <v>76</v>
      </c>
      <c r="V223" s="8" t="s">
        <v>59</v>
      </c>
      <c r="W223" s="10">
        <f>((E223*18)+(K223*2)+(N223*8)+(S223*2))/30</f>
        <v>10.445333333333334</v>
      </c>
      <c r="X223" s="46">
        <f>IF(W223&gt;=10,30,F223+L223+O223+T223)</f>
        <v>30</v>
      </c>
      <c r="Y223" s="9" t="s">
        <v>626</v>
      </c>
      <c r="Z223" s="45">
        <f>IF(VALUE(Y223)&gt;=10,18,SUM(IF(VALUE(AA223)&gt;=10,4,0),IF(VALUE(AB223)&gt;=10,4,0),IF(VALUE(AC223)&gt;=10,5,0),IF(VALUE(AD223)&gt;=10,5,0)))</f>
        <v>0</v>
      </c>
      <c r="AA223" s="8" t="s">
        <v>81</v>
      </c>
      <c r="AB223" s="8" t="s">
        <v>86</v>
      </c>
      <c r="AC223" s="8" t="s">
        <v>98</v>
      </c>
      <c r="AD223" s="8" t="s">
        <v>36</v>
      </c>
      <c r="AE223" s="9" t="s">
        <v>40</v>
      </c>
      <c r="AF223" s="45">
        <f>IF(VALUE(AE223)&gt;=10,2,0)</f>
        <v>2</v>
      </c>
      <c r="AG223" s="8" t="s">
        <v>40</v>
      </c>
      <c r="AH223" s="9" t="s">
        <v>428</v>
      </c>
      <c r="AI223" s="45">
        <f>IF(VALUE(AH223)&gt;=10,8,SUM(IF(VALUE(AJ223)&gt;=10,3,0),IF(VALUE(AK223)&gt;=10,2,0),IF(VALUE(AL223)&gt;=10,3,0)))</f>
        <v>8</v>
      </c>
      <c r="AJ223" s="8" t="s">
        <v>50</v>
      </c>
      <c r="AK223" s="8" t="s">
        <v>128</v>
      </c>
      <c r="AL223" s="8" t="s">
        <v>76</v>
      </c>
      <c r="AM223" s="9" t="s">
        <v>101</v>
      </c>
      <c r="AN223" s="45">
        <f>IF(VALUE(AM223)&gt;=10,2,SUM(IF(VALUE(AO223)&gt;=10,1,0),IF(VALUE(AP223)&gt;=10,1,0)))</f>
        <v>1</v>
      </c>
      <c r="AO223" s="8" t="s">
        <v>123</v>
      </c>
      <c r="AP223" s="8" t="s">
        <v>59</v>
      </c>
      <c r="AQ223" s="10">
        <f>((Y223*18)+(AE223*2)+(AH223*8)+(AM223*2))/30</f>
        <v>10.096666666666666</v>
      </c>
      <c r="AR223" s="46">
        <f>IF(AQ223&gt;=10,30,Z223+AF223+AI223+AN223)</f>
        <v>30</v>
      </c>
      <c r="AS223" s="11">
        <f>(AQ223+W223)/2</f>
        <v>10.271</v>
      </c>
      <c r="AT223" s="47">
        <f>IF(AS223&gt;=9.99,60,AR223+X223)</f>
        <v>60</v>
      </c>
      <c r="AU223" s="43" t="str">
        <f>IF(AS223&gt;=9.99,"Admis","Ajourné")</f>
        <v>Admis</v>
      </c>
      <c r="AV223" s="18"/>
      <c r="AW223" s="18"/>
      <c r="AX223" s="18"/>
    </row>
    <row r="224" spans="1:50" ht="15">
      <c r="A224" s="8">
        <v>216</v>
      </c>
      <c r="B224" s="8" t="s">
        <v>1124</v>
      </c>
      <c r="C224" s="8" t="s">
        <v>1123</v>
      </c>
      <c r="D224" s="8" t="s">
        <v>983</v>
      </c>
      <c r="E224" s="9" t="s">
        <v>1125</v>
      </c>
      <c r="F224" s="45">
        <f>IF(VALUE(E224)&gt;=10,18,SUM(IF(VALUE(G224)&gt;=10,4,0),IF(VALUE(H224)&gt;=10,4,0),IF(VALUE(I224)&gt;=10,5,0),IF(VALUE(J224)&gt;=10,5,0)))</f>
        <v>18</v>
      </c>
      <c r="G224" s="8" t="s">
        <v>1126</v>
      </c>
      <c r="H224" s="8" t="s">
        <v>36</v>
      </c>
      <c r="I224" s="8" t="s">
        <v>43</v>
      </c>
      <c r="J224" s="8" t="s">
        <v>39</v>
      </c>
      <c r="K224" s="9" t="s">
        <v>56</v>
      </c>
      <c r="L224" s="45">
        <f>IF(VALUE(K224)&gt;=10,2,0)</f>
        <v>2</v>
      </c>
      <c r="M224" s="8" t="s">
        <v>56</v>
      </c>
      <c r="N224" s="9" t="s">
        <v>229</v>
      </c>
      <c r="O224" s="45">
        <f>IF(VALUE(N224)&gt;=10,8,SUM(IF(VALUE(P224)&gt;=10,3,0),IF(VALUE(Q224)&gt;=10,2,0),IF(VALUE(R224)&gt;=10,3,0)))</f>
        <v>3</v>
      </c>
      <c r="P224" s="8" t="s">
        <v>39</v>
      </c>
      <c r="Q224" s="8" t="s">
        <v>86</v>
      </c>
      <c r="R224" s="8" t="s">
        <v>98</v>
      </c>
      <c r="S224" s="9" t="s">
        <v>39</v>
      </c>
      <c r="T224" s="45">
        <f>IF(VALUE(S224)&gt;=10,2,SUM(IF(VALUE(U224)&gt;=10,1,0),IF(VALUE(V224)&gt;=10,1,0)))</f>
        <v>2</v>
      </c>
      <c r="U224" s="8" t="s">
        <v>39</v>
      </c>
      <c r="V224" s="8" t="s">
        <v>39</v>
      </c>
      <c r="W224" s="10">
        <f>((E224*18)+(K224*2)+(N224*8)+(S224*2))/30</f>
        <v>10.945333333333334</v>
      </c>
      <c r="X224" s="46">
        <f>IF(W224&gt;=10,30,F224+L224+O224+T224)</f>
        <v>30</v>
      </c>
      <c r="Y224" s="9" t="s">
        <v>362</v>
      </c>
      <c r="Z224" s="45">
        <f>IF(VALUE(Y224)&gt;=10,18,SUM(IF(VALUE(AA224)&gt;=10,4,0),IF(VALUE(AB224)&gt;=10,4,0),IF(VALUE(AC224)&gt;=10,5,0),IF(VALUE(AD224)&gt;=10,5,0)))</f>
        <v>5</v>
      </c>
      <c r="AA224" s="8" t="s">
        <v>37</v>
      </c>
      <c r="AB224" s="8" t="s">
        <v>268</v>
      </c>
      <c r="AC224" s="8" t="s">
        <v>98</v>
      </c>
      <c r="AD224" s="8" t="s">
        <v>49</v>
      </c>
      <c r="AE224" s="9" t="s">
        <v>76</v>
      </c>
      <c r="AF224" s="45">
        <f>IF(VALUE(AE224)&gt;=10,2,0)</f>
        <v>2</v>
      </c>
      <c r="AG224" s="8" t="s">
        <v>76</v>
      </c>
      <c r="AH224" s="9" t="s">
        <v>132</v>
      </c>
      <c r="AI224" s="45">
        <f>IF(VALUE(AH224)&gt;=10,8,SUM(IF(VALUE(AJ224)&gt;=10,3,0),IF(VALUE(AK224)&gt;=10,2,0),IF(VALUE(AL224)&gt;=10,3,0)))</f>
        <v>5</v>
      </c>
      <c r="AJ224" s="8" t="s">
        <v>38</v>
      </c>
      <c r="AK224" s="8" t="s">
        <v>76</v>
      </c>
      <c r="AL224" s="8" t="s">
        <v>53</v>
      </c>
      <c r="AM224" s="9" t="s">
        <v>305</v>
      </c>
      <c r="AN224" s="45">
        <f>IF(VALUE(AM224)&gt;=10,2,SUM(IF(VALUE(AO224)&gt;=10,1,0),IF(VALUE(AP224)&gt;=10,1,0)))</f>
        <v>2</v>
      </c>
      <c r="AO224" s="8" t="s">
        <v>154</v>
      </c>
      <c r="AP224" s="8" t="s">
        <v>59</v>
      </c>
      <c r="AQ224" s="10">
        <f>((Y224*18)+(AE224*2)+(AH224*8)+(AM224*2))/30</f>
        <v>9.97</v>
      </c>
      <c r="AR224" s="46">
        <f>IF(AQ224&gt;=10,30,Z224+AF224+AI224+AN224)</f>
        <v>14</v>
      </c>
      <c r="AS224" s="11">
        <f>(AQ224+W224)/2</f>
        <v>10.457666666666668</v>
      </c>
      <c r="AT224" s="47">
        <f>IF(AS224&gt;=9.99,60,AR224+X224)</f>
        <v>60</v>
      </c>
      <c r="AU224" s="43" t="str">
        <f>IF(AS224&gt;=9.99,"Admis","Ajourné")</f>
        <v>Admis</v>
      </c>
      <c r="AV224" s="18"/>
      <c r="AW224" s="18"/>
      <c r="AX224" s="18"/>
    </row>
    <row r="225" spans="1:50" ht="15">
      <c r="A225" s="8">
        <v>217</v>
      </c>
      <c r="B225" s="8" t="s">
        <v>1127</v>
      </c>
      <c r="C225" s="8" t="s">
        <v>1128</v>
      </c>
      <c r="D225" s="8" t="s">
        <v>698</v>
      </c>
      <c r="E225" s="9" t="s">
        <v>725</v>
      </c>
      <c r="F225" s="45">
        <f>IF(VALUE(E225)&gt;=10,18,SUM(IF(VALUE(G225)&gt;=10,4,0),IF(VALUE(H225)&gt;=10,4,0),IF(VALUE(I225)&gt;=10,5,0),IF(VALUE(J225)&gt;=10,5,0)))</f>
        <v>18</v>
      </c>
      <c r="G225" s="8" t="s">
        <v>59</v>
      </c>
      <c r="H225" s="8" t="s">
        <v>59</v>
      </c>
      <c r="I225" s="8" t="s">
        <v>39</v>
      </c>
      <c r="J225" s="8" t="s">
        <v>63</v>
      </c>
      <c r="K225" s="9" t="s">
        <v>59</v>
      </c>
      <c r="L225" s="45">
        <f>IF(VALUE(K225)&gt;=10,2,0)</f>
        <v>2</v>
      </c>
      <c r="M225" s="8" t="s">
        <v>59</v>
      </c>
      <c r="N225" s="9" t="s">
        <v>943</v>
      </c>
      <c r="O225" s="45">
        <f>IF(VALUE(N225)&gt;=10,8,SUM(IF(VALUE(P225)&gt;=10,3,0),IF(VALUE(Q225)&gt;=10,2,0),IF(VALUE(R225)&gt;=10,3,0)))</f>
        <v>0</v>
      </c>
      <c r="P225" s="8" t="s">
        <v>45</v>
      </c>
      <c r="Q225" s="8" t="s">
        <v>415</v>
      </c>
      <c r="R225" s="8" t="s">
        <v>53</v>
      </c>
      <c r="S225" s="9" t="s">
        <v>59</v>
      </c>
      <c r="T225" s="45">
        <f>IF(VALUE(S225)&gt;=10,2,SUM(IF(VALUE(U225)&gt;=10,1,0),IF(VALUE(V225)&gt;=10,1,0)))</f>
        <v>2</v>
      </c>
      <c r="U225" s="8" t="s">
        <v>60</v>
      </c>
      <c r="V225" s="8" t="s">
        <v>53</v>
      </c>
      <c r="W225" s="10">
        <f>((E225*18)+(K225*2)+(N225*8)+(S225*2))/30</f>
        <v>9.394</v>
      </c>
      <c r="X225" s="46">
        <f>IF(W225&gt;=10,30,F225+L225+O225+T225)</f>
        <v>22</v>
      </c>
      <c r="Y225" s="9" t="s">
        <v>132</v>
      </c>
      <c r="Z225" s="45">
        <f>IF(VALUE(Y225)&gt;=10,18,SUM(IF(VALUE(AA225)&gt;=10,4,0),IF(VALUE(AB225)&gt;=10,4,0),IF(VALUE(AC225)&gt;=10,5,0),IF(VALUE(AD225)&gt;=10,5,0)))</f>
        <v>10</v>
      </c>
      <c r="AA225" s="8" t="s">
        <v>1129</v>
      </c>
      <c r="AB225" s="8" t="s">
        <v>121</v>
      </c>
      <c r="AC225" s="8" t="s">
        <v>43</v>
      </c>
      <c r="AD225" s="8" t="s">
        <v>43</v>
      </c>
      <c r="AE225" s="9" t="s">
        <v>86</v>
      </c>
      <c r="AF225" s="45">
        <f>IF(VALUE(AE225)&gt;=10,2,0)</f>
        <v>0</v>
      </c>
      <c r="AG225" s="8" t="s">
        <v>86</v>
      </c>
      <c r="AH225" s="9" t="s">
        <v>418</v>
      </c>
      <c r="AI225" s="45">
        <f>IF(VALUE(AH225)&gt;=10,8,SUM(IF(VALUE(AJ225)&gt;=10,3,0),IF(VALUE(AK225)&gt;=10,2,0),IF(VALUE(AL225)&gt;=10,3,0)))</f>
        <v>5</v>
      </c>
      <c r="AJ225" s="8" t="s">
        <v>98</v>
      </c>
      <c r="AK225" s="8" t="s">
        <v>39</v>
      </c>
      <c r="AL225" s="8" t="s">
        <v>56</v>
      </c>
      <c r="AM225" s="9" t="s">
        <v>39</v>
      </c>
      <c r="AN225" s="45">
        <f>IF(VALUE(AM225)&gt;=10,2,SUM(IF(VALUE(AO225)&gt;=10,1,0),IF(VALUE(AP225)&gt;=10,1,0)))</f>
        <v>2</v>
      </c>
      <c r="AO225" s="8" t="s">
        <v>40</v>
      </c>
      <c r="AP225" s="8" t="s">
        <v>53</v>
      </c>
      <c r="AQ225" s="10">
        <f>((Y225*18)+(AE225*2)+(AH225*8)+(AM225*2))/30</f>
        <v>9.729999999999999</v>
      </c>
      <c r="AR225" s="46">
        <f>IF(AQ225&gt;=10,30,Z225+AF225+AI225+AN225)</f>
        <v>17</v>
      </c>
      <c r="AS225" s="11">
        <f>(AQ225+W225)/2</f>
        <v>9.562</v>
      </c>
      <c r="AT225" s="47">
        <f>IF(AS225&gt;=9.99,60,AR225+X225)</f>
        <v>39</v>
      </c>
      <c r="AU225" s="43" t="str">
        <f>IF(AS225&gt;=9.99,"Admis","Ajourné")</f>
        <v>Ajourné</v>
      </c>
      <c r="AV225" s="18"/>
      <c r="AW225" s="18"/>
      <c r="AX225" s="18"/>
    </row>
    <row r="226" spans="1:50" ht="15">
      <c r="A226" s="8">
        <v>218</v>
      </c>
      <c r="B226" s="8" t="s">
        <v>1131</v>
      </c>
      <c r="C226" s="8" t="s">
        <v>1132</v>
      </c>
      <c r="D226" s="8" t="s">
        <v>1099</v>
      </c>
      <c r="E226" s="9" t="s">
        <v>132</v>
      </c>
      <c r="F226" s="45">
        <f>IF(VALUE(E226)&gt;=10,18,SUM(IF(VALUE(G226)&gt;=10,4,0),IF(VALUE(H226)&gt;=10,4,0),IF(VALUE(I226)&gt;=10,5,0),IF(VALUE(J226)&gt;=10,5,0)))</f>
        <v>9</v>
      </c>
      <c r="G226" s="8" t="s">
        <v>89</v>
      </c>
      <c r="H226" s="8" t="s">
        <v>59</v>
      </c>
      <c r="I226" s="8" t="s">
        <v>98</v>
      </c>
      <c r="J226" s="8" t="s">
        <v>63</v>
      </c>
      <c r="K226" s="9" t="s">
        <v>40</v>
      </c>
      <c r="L226" s="45">
        <f>IF(VALUE(K226)&gt;=10,2,0)</f>
        <v>2</v>
      </c>
      <c r="M226" s="8" t="s">
        <v>40</v>
      </c>
      <c r="N226" s="9" t="s">
        <v>72</v>
      </c>
      <c r="O226" s="45">
        <f>IF(VALUE(N226)&gt;=10,8,SUM(IF(VALUE(P226)&gt;=10,3,0),IF(VALUE(Q226)&gt;=10,2,0),IF(VALUE(R226)&gt;=10,3,0)))</f>
        <v>8</v>
      </c>
      <c r="P226" s="8" t="s">
        <v>38</v>
      </c>
      <c r="Q226" s="8" t="s">
        <v>39</v>
      </c>
      <c r="R226" s="8" t="s">
        <v>56</v>
      </c>
      <c r="S226" s="9" t="s">
        <v>104</v>
      </c>
      <c r="T226" s="45">
        <f>IF(VALUE(S226)&gt;=10,2,SUM(IF(VALUE(U226)&gt;=10,1,0),IF(VALUE(V226)&gt;=10,1,0)))</f>
        <v>2</v>
      </c>
      <c r="U226" s="8" t="s">
        <v>64</v>
      </c>
      <c r="V226" s="8" t="s">
        <v>39</v>
      </c>
      <c r="W226" s="10">
        <f>((E226*18)+(K226*2)+(N226*8)+(S226*2))/30</f>
        <v>10.330666666666666</v>
      </c>
      <c r="X226" s="46">
        <f>IF(W226&gt;=10,30,F226+L226+O226+T226)</f>
        <v>30</v>
      </c>
      <c r="Y226" s="9" t="s">
        <v>114</v>
      </c>
      <c r="Z226" s="45">
        <f>IF(VALUE(Y226)&gt;=10,18,SUM(IF(VALUE(AA226)&gt;=10,4,0),IF(VALUE(AB226)&gt;=10,4,0),IF(VALUE(AC226)&gt;=10,5,0),IF(VALUE(AD226)&gt;=10,5,0)))</f>
        <v>5</v>
      </c>
      <c r="AA226" s="8" t="s">
        <v>36</v>
      </c>
      <c r="AB226" s="8" t="s">
        <v>50</v>
      </c>
      <c r="AC226" s="8" t="s">
        <v>59</v>
      </c>
      <c r="AD226" s="8" t="s">
        <v>81</v>
      </c>
      <c r="AE226" s="9" t="s">
        <v>56</v>
      </c>
      <c r="AF226" s="45">
        <f>IF(VALUE(AE226)&gt;=10,2,0)</f>
        <v>2</v>
      </c>
      <c r="AG226" s="8" t="s">
        <v>56</v>
      </c>
      <c r="AH226" s="9" t="s">
        <v>38</v>
      </c>
      <c r="AI226" s="45">
        <f>IF(VALUE(AH226)&gt;=10,8,SUM(IF(VALUE(AJ226)&gt;=10,3,0),IF(VALUE(AK226)&gt;=10,2,0),IF(VALUE(AL226)&gt;=10,3,0)))</f>
        <v>8</v>
      </c>
      <c r="AJ226" s="8" t="s">
        <v>43</v>
      </c>
      <c r="AK226" s="8" t="s">
        <v>64</v>
      </c>
      <c r="AL226" s="8" t="s">
        <v>53</v>
      </c>
      <c r="AM226" s="9" t="s">
        <v>184</v>
      </c>
      <c r="AN226" s="45">
        <f>IF(VALUE(AM226)&gt;=10,2,SUM(IF(VALUE(AO226)&gt;=10,1,0),IF(VALUE(AP226)&gt;=10,1,0)))</f>
        <v>2</v>
      </c>
      <c r="AO226" s="8" t="s">
        <v>44</v>
      </c>
      <c r="AP226" s="8" t="s">
        <v>56</v>
      </c>
      <c r="AQ226" s="10">
        <f>((Y226*18)+(AE226*2)+(AH226*8)+(AM226*2))/30</f>
        <v>9.986666666666668</v>
      </c>
      <c r="AR226" s="46">
        <f>IF(AQ226&gt;=10,30,Z226+AF226+AI226+AN226)</f>
        <v>17</v>
      </c>
      <c r="AS226" s="11">
        <f>(AQ226+W226)/2</f>
        <v>10.158666666666667</v>
      </c>
      <c r="AT226" s="47">
        <f>IF(AS226&gt;=9.99,60,AR226+X226)</f>
        <v>60</v>
      </c>
      <c r="AU226" s="43" t="str">
        <f>IF(AS226&gt;=9.99,"Admis","Ajourné")</f>
        <v>Admis</v>
      </c>
      <c r="AV226" s="18"/>
      <c r="AW226" s="18"/>
      <c r="AX226" s="18"/>
    </row>
    <row r="227" spans="1:50" ht="15">
      <c r="A227" s="8">
        <v>219</v>
      </c>
      <c r="B227" s="8" t="s">
        <v>1134</v>
      </c>
      <c r="C227" s="8" t="s">
        <v>1133</v>
      </c>
      <c r="D227" s="8" t="s">
        <v>1037</v>
      </c>
      <c r="E227" s="9" t="s">
        <v>45</v>
      </c>
      <c r="F227" s="45">
        <f>IF(VALUE(E227)&gt;=10,18,SUM(IF(VALUE(G227)&gt;=10,4,0),IF(VALUE(H227)&gt;=10,4,0),IF(VALUE(I227)&gt;=10,5,0),IF(VALUE(J227)&gt;=10,5,0)))</f>
        <v>5</v>
      </c>
      <c r="G227" s="8" t="s">
        <v>228</v>
      </c>
      <c r="H227" s="8" t="s">
        <v>121</v>
      </c>
      <c r="I227" s="8" t="s">
        <v>102</v>
      </c>
      <c r="J227" s="8" t="s">
        <v>58</v>
      </c>
      <c r="K227" s="9" t="s">
        <v>50</v>
      </c>
      <c r="L227" s="45">
        <f>IF(VALUE(K227)&gt;=10,2,0)</f>
        <v>0</v>
      </c>
      <c r="M227" s="8" t="s">
        <v>50</v>
      </c>
      <c r="N227" s="9" t="s">
        <v>44</v>
      </c>
      <c r="O227" s="45">
        <f>IF(VALUE(N227)&gt;=10,8,SUM(IF(VALUE(P227)&gt;=10,3,0),IF(VALUE(Q227)&gt;=10,2,0),IF(VALUE(R227)&gt;=10,3,0)))</f>
        <v>2</v>
      </c>
      <c r="P227" s="8" t="s">
        <v>53</v>
      </c>
      <c r="Q227" s="8" t="s">
        <v>60</v>
      </c>
      <c r="R227" s="8" t="s">
        <v>50</v>
      </c>
      <c r="S227" s="9" t="s">
        <v>72</v>
      </c>
      <c r="T227" s="45">
        <f>IF(VALUE(S227)&gt;=10,2,SUM(IF(VALUE(U227)&gt;=10,1,0),IF(VALUE(V227)&gt;=10,1,0)))</f>
        <v>2</v>
      </c>
      <c r="U227" s="8" t="s">
        <v>39</v>
      </c>
      <c r="V227" s="8" t="s">
        <v>56</v>
      </c>
      <c r="W227" s="10">
        <f>((E227*18)+(K227*2)+(N227*8)+(S227*2))/30</f>
        <v>8.416666666666666</v>
      </c>
      <c r="X227" s="46">
        <f>IF(W227&gt;=10,30,F227+L227+O227+T227)</f>
        <v>9</v>
      </c>
      <c r="Y227" s="9" t="s">
        <v>1135</v>
      </c>
      <c r="Z227" s="45">
        <f>IF(VALUE(Y227)&gt;=10,18,SUM(IF(VALUE(AA227)&gt;=10,4,0),IF(VALUE(AB227)&gt;=10,4,0),IF(VALUE(AC227)&gt;=10,5,0),IF(VALUE(AD227)&gt;=10,5,0)))</f>
        <v>5</v>
      </c>
      <c r="AA227" s="8" t="s">
        <v>918</v>
      </c>
      <c r="AB227" s="8" t="s">
        <v>153</v>
      </c>
      <c r="AC227" s="8" t="s">
        <v>153</v>
      </c>
      <c r="AD227" s="8" t="s">
        <v>127</v>
      </c>
      <c r="AE227" s="9" t="s">
        <v>40</v>
      </c>
      <c r="AF227" s="45">
        <f>IF(VALUE(AE227)&gt;=10,2,0)</f>
        <v>2</v>
      </c>
      <c r="AG227" s="8" t="s">
        <v>40</v>
      </c>
      <c r="AH227" s="9" t="s">
        <v>694</v>
      </c>
      <c r="AI227" s="45">
        <f>IF(VALUE(AH227)&gt;=10,8,SUM(IF(VALUE(AJ227)&gt;=10,3,0),IF(VALUE(AK227)&gt;=10,2,0),IF(VALUE(AL227)&gt;=10,3,0)))</f>
        <v>2</v>
      </c>
      <c r="AJ227" s="8" t="s">
        <v>144</v>
      </c>
      <c r="AK227" s="8" t="s">
        <v>60</v>
      </c>
      <c r="AL227" s="8" t="s">
        <v>102</v>
      </c>
      <c r="AM227" s="9" t="s">
        <v>144</v>
      </c>
      <c r="AN227" s="45">
        <f>IF(VALUE(AM227)&gt;=10,2,SUM(IF(VALUE(AO227)&gt;=10,1,0),IF(VALUE(AP227)&gt;=10,1,0)))</f>
        <v>0</v>
      </c>
      <c r="AO227" s="8" t="s">
        <v>144</v>
      </c>
      <c r="AP227" s="8" t="s">
        <v>144</v>
      </c>
      <c r="AQ227" s="10">
        <f>((Y227*18)+(AE227*2)+(AH227*8)+(AM227*2))/30</f>
        <v>6.754666666666667</v>
      </c>
      <c r="AR227" s="46">
        <f>IF(AQ227&gt;=10,30,Z227+AF227+AI227+AN227)</f>
        <v>9</v>
      </c>
      <c r="AS227" s="11">
        <f>(AQ227+W227)/2</f>
        <v>7.585666666666667</v>
      </c>
      <c r="AT227" s="47">
        <f>IF(AS227&gt;=9.99,60,AR227+X227)</f>
        <v>18</v>
      </c>
      <c r="AU227" s="43" t="str">
        <f>IF(AS227&gt;=9.99,"Admis","Ajourné")</f>
        <v>Ajourné</v>
      </c>
      <c r="AV227" s="18"/>
      <c r="AW227" s="18"/>
      <c r="AX227" s="18"/>
    </row>
    <row r="228" spans="1:50" ht="15">
      <c r="A228" s="8">
        <v>220</v>
      </c>
      <c r="B228" s="8" t="s">
        <v>1136</v>
      </c>
      <c r="C228" s="8" t="s">
        <v>1137</v>
      </c>
      <c r="D228" s="8" t="s">
        <v>1138</v>
      </c>
      <c r="E228" s="9" t="s">
        <v>361</v>
      </c>
      <c r="F228" s="45">
        <f>IF(VALUE(E228)&gt;=10,18,SUM(IF(VALUE(G228)&gt;=10,4,0),IF(VALUE(H228)&gt;=10,4,0),IF(VALUE(I228)&gt;=10,5,0),IF(VALUE(J228)&gt;=10,5,0)))</f>
        <v>18</v>
      </c>
      <c r="G228" s="8" t="s">
        <v>147</v>
      </c>
      <c r="H228" s="8" t="s">
        <v>214</v>
      </c>
      <c r="I228" s="8" t="s">
        <v>60</v>
      </c>
      <c r="J228" s="8" t="s">
        <v>49</v>
      </c>
      <c r="K228" s="9" t="s">
        <v>82</v>
      </c>
      <c r="L228" s="45">
        <f>IF(VALUE(K228)&gt;=10,2,0)</f>
        <v>2</v>
      </c>
      <c r="M228" s="8" t="s">
        <v>82</v>
      </c>
      <c r="N228" s="9" t="s">
        <v>154</v>
      </c>
      <c r="O228" s="45">
        <f>IF(VALUE(N228)&gt;=10,8,SUM(IF(VALUE(P228)&gt;=10,3,0),IF(VALUE(Q228)&gt;=10,2,0),IF(VALUE(R228)&gt;=10,3,0)))</f>
        <v>8</v>
      </c>
      <c r="P228" s="8" t="s">
        <v>43</v>
      </c>
      <c r="Q228" s="8" t="s">
        <v>56</v>
      </c>
      <c r="R228" s="8" t="s">
        <v>40</v>
      </c>
      <c r="S228" s="9" t="s">
        <v>86</v>
      </c>
      <c r="T228" s="45">
        <f>IF(VALUE(S228)&gt;=10,2,SUM(IF(VALUE(U228)&gt;=10,1,0),IF(VALUE(V228)&gt;=10,1,0)))</f>
        <v>1</v>
      </c>
      <c r="U228" s="8" t="s">
        <v>98</v>
      </c>
      <c r="V228" s="8" t="s">
        <v>59</v>
      </c>
      <c r="W228" s="10">
        <f>((E228*18)+(K228*2)+(N228*8)+(S228*2))/30</f>
        <v>11.475333333333333</v>
      </c>
      <c r="X228" s="46">
        <f>IF(W228&gt;=10,30,F228+L228+O228+T228)</f>
        <v>30</v>
      </c>
      <c r="Y228" s="9" t="s">
        <v>39</v>
      </c>
      <c r="Z228" s="45">
        <f>IF(VALUE(Y228)&gt;=10,18,SUM(IF(VALUE(AA228)&gt;=10,4,0),IF(VALUE(AB228)&gt;=10,4,0),IF(VALUE(AC228)&gt;=10,5,0),IF(VALUE(AD228)&gt;=10,5,0)))</f>
        <v>18</v>
      </c>
      <c r="AA228" s="8" t="s">
        <v>268</v>
      </c>
      <c r="AB228" s="8" t="s">
        <v>214</v>
      </c>
      <c r="AC228" s="8" t="s">
        <v>98</v>
      </c>
      <c r="AD228" s="8" t="s">
        <v>43</v>
      </c>
      <c r="AE228" s="9" t="s">
        <v>59</v>
      </c>
      <c r="AF228" s="45">
        <f>IF(VALUE(AE228)&gt;=10,2,0)</f>
        <v>2</v>
      </c>
      <c r="AG228" s="8" t="s">
        <v>59</v>
      </c>
      <c r="AH228" s="9" t="s">
        <v>101</v>
      </c>
      <c r="AI228" s="45">
        <f>IF(VALUE(AH228)&gt;=10,8,SUM(IF(VALUE(AJ228)&gt;=10,3,0),IF(VALUE(AK228)&gt;=10,2,0),IF(VALUE(AL228)&gt;=10,3,0)))</f>
        <v>5</v>
      </c>
      <c r="AJ228" s="8" t="s">
        <v>39</v>
      </c>
      <c r="AK228" s="8" t="s">
        <v>43</v>
      </c>
      <c r="AL228" s="8" t="s">
        <v>53</v>
      </c>
      <c r="AM228" s="9" t="s">
        <v>44</v>
      </c>
      <c r="AN228" s="45">
        <f>IF(VALUE(AM228)&gt;=10,2,SUM(IF(VALUE(AO228)&gt;=10,1,0),IF(VALUE(AP228)&gt;=10,1,0)))</f>
        <v>1</v>
      </c>
      <c r="AO228" s="8" t="s">
        <v>98</v>
      </c>
      <c r="AP228" s="8" t="s">
        <v>56</v>
      </c>
      <c r="AQ228" s="10">
        <f>((Y228*18)+(AE228*2)+(AH228*8)+(AM228*2))/30</f>
        <v>9.884666666666668</v>
      </c>
      <c r="AR228" s="46">
        <f>IF(AQ228&gt;=10,30,Z228+AF228+AI228+AN228)</f>
        <v>26</v>
      </c>
      <c r="AS228" s="11">
        <f>(AQ228+W228)/2</f>
        <v>10.68</v>
      </c>
      <c r="AT228" s="47">
        <f>IF(AS228&gt;=9.99,60,AR228+X228)</f>
        <v>60</v>
      </c>
      <c r="AU228" s="43" t="str">
        <f>IF(AS228&gt;=9.99,"Admis","Ajourné")</f>
        <v>Admis</v>
      </c>
      <c r="AV228" s="18"/>
      <c r="AW228" s="18"/>
      <c r="AX228" s="18"/>
    </row>
    <row r="229" spans="1:50" ht="15">
      <c r="A229" s="8">
        <v>221</v>
      </c>
      <c r="B229" s="8" t="s">
        <v>1139</v>
      </c>
      <c r="C229" s="8" t="s">
        <v>1140</v>
      </c>
      <c r="D229" s="8" t="s">
        <v>238</v>
      </c>
      <c r="E229" s="9" t="s">
        <v>357</v>
      </c>
      <c r="F229" s="45">
        <f>IF(VALUE(E229)&gt;=10,18,SUM(IF(VALUE(G229)&gt;=10,4,0),IF(VALUE(H229)&gt;=10,4,0),IF(VALUE(I229)&gt;=10,5,0),IF(VALUE(J229)&gt;=10,5,0)))</f>
        <v>14</v>
      </c>
      <c r="G229" s="8" t="s">
        <v>1045</v>
      </c>
      <c r="H229" s="8" t="s">
        <v>71</v>
      </c>
      <c r="I229" s="8" t="s">
        <v>39</v>
      </c>
      <c r="J229" s="8" t="s">
        <v>58</v>
      </c>
      <c r="K229" s="9" t="s">
        <v>39</v>
      </c>
      <c r="L229" s="45">
        <f>IF(VALUE(K229)&gt;=10,2,0)</f>
        <v>2</v>
      </c>
      <c r="M229" s="8" t="s">
        <v>39</v>
      </c>
      <c r="N229" s="9" t="s">
        <v>259</v>
      </c>
      <c r="O229" s="45">
        <f>IF(VALUE(N229)&gt;=10,8,SUM(IF(VALUE(P229)&gt;=10,3,0),IF(VALUE(Q229)&gt;=10,2,0),IF(VALUE(R229)&gt;=10,3,0)))</f>
        <v>2</v>
      </c>
      <c r="P229" s="8" t="s">
        <v>45</v>
      </c>
      <c r="Q229" s="8" t="s">
        <v>64</v>
      </c>
      <c r="R229" s="8" t="s">
        <v>53</v>
      </c>
      <c r="S229" s="9" t="s">
        <v>43</v>
      </c>
      <c r="T229" s="45">
        <f>IF(VALUE(S229)&gt;=10,2,SUM(IF(VALUE(U229)&gt;=10,1,0),IF(VALUE(V229)&gt;=10,1,0)))</f>
        <v>2</v>
      </c>
      <c r="U229" s="8" t="s">
        <v>43</v>
      </c>
      <c r="V229" s="8" t="s">
        <v>43</v>
      </c>
      <c r="W229" s="10">
        <f>((E229*18)+(K229*2)+(N229*8)+(S229*2))/30</f>
        <v>9.684</v>
      </c>
      <c r="X229" s="46">
        <f>IF(W229&gt;=10,30,F229+L229+O229+T229)</f>
        <v>20</v>
      </c>
      <c r="Y229" s="9" t="s">
        <v>38</v>
      </c>
      <c r="Z229" s="45">
        <f>IF(VALUE(Y229)&gt;=10,18,SUM(IF(VALUE(AA229)&gt;=10,4,0),IF(VALUE(AB229)&gt;=10,4,0),IF(VALUE(AC229)&gt;=10,5,0),IF(VALUE(AD229)&gt;=10,5,0)))</f>
        <v>18</v>
      </c>
      <c r="AA229" s="8" t="s">
        <v>161</v>
      </c>
      <c r="AB229" s="8" t="s">
        <v>253</v>
      </c>
      <c r="AC229" s="8" t="s">
        <v>59</v>
      </c>
      <c r="AD229" s="8" t="s">
        <v>47</v>
      </c>
      <c r="AE229" s="9" t="s">
        <v>43</v>
      </c>
      <c r="AF229" s="45">
        <f>IF(VALUE(AE229)&gt;=10,2,0)</f>
        <v>2</v>
      </c>
      <c r="AG229" s="8" t="s">
        <v>43</v>
      </c>
      <c r="AH229" s="9" t="s">
        <v>161</v>
      </c>
      <c r="AI229" s="45">
        <f>IF(VALUE(AH229)&gt;=10,8,SUM(IF(VALUE(AJ229)&gt;=10,3,0),IF(VALUE(AK229)&gt;=10,2,0),IF(VALUE(AL229)&gt;=10,3,0)))</f>
        <v>0</v>
      </c>
      <c r="AJ229" s="8" t="s">
        <v>50</v>
      </c>
      <c r="AK229" s="8" t="s">
        <v>153</v>
      </c>
      <c r="AL229" s="8" t="s">
        <v>153</v>
      </c>
      <c r="AM229" s="9" t="s">
        <v>422</v>
      </c>
      <c r="AN229" s="45">
        <f>IF(VALUE(AM229)&gt;=10,2,SUM(IF(VALUE(AO229)&gt;=10,1,0),IF(VALUE(AP229)&gt;=10,1,0)))</f>
        <v>1</v>
      </c>
      <c r="AO229" s="8" t="s">
        <v>72</v>
      </c>
      <c r="AP229" s="8" t="s">
        <v>153</v>
      </c>
      <c r="AQ229" s="10">
        <f>((Y229*18)+(AE229*2)+(AH229*8)+(AM229*2))/30</f>
        <v>9.358666666666666</v>
      </c>
      <c r="AR229" s="46">
        <f>IF(AQ229&gt;=10,30,Z229+AF229+AI229+AN229)</f>
        <v>21</v>
      </c>
      <c r="AS229" s="11">
        <f>(AQ229+W229)/2</f>
        <v>9.521333333333333</v>
      </c>
      <c r="AT229" s="47">
        <f>IF(AS229&gt;=9.99,60,AR229+X229)</f>
        <v>41</v>
      </c>
      <c r="AU229" s="43" t="str">
        <f>IF(AS229&gt;=9.99,"Admis","Ajourné")</f>
        <v>Ajourné</v>
      </c>
      <c r="AV229" s="18"/>
      <c r="AW229" s="18"/>
      <c r="AX229" s="18"/>
    </row>
    <row r="230" spans="1:50" ht="15">
      <c r="A230" s="8">
        <v>222</v>
      </c>
      <c r="B230" s="8" t="s">
        <v>1141</v>
      </c>
      <c r="C230" s="8" t="s">
        <v>1142</v>
      </c>
      <c r="D230" s="8" t="s">
        <v>1143</v>
      </c>
      <c r="E230" s="9" t="s">
        <v>1144</v>
      </c>
      <c r="F230" s="45">
        <f>IF(VALUE(E230)&gt;=10,18,SUM(IF(VALUE(G230)&gt;=10,4,0),IF(VALUE(H230)&gt;=10,4,0),IF(VALUE(I230)&gt;=10,5,0),IF(VALUE(J230)&gt;=10,5,0)))</f>
        <v>0</v>
      </c>
      <c r="G230" s="8" t="s">
        <v>454</v>
      </c>
      <c r="H230" s="8" t="s">
        <v>609</v>
      </c>
      <c r="I230" s="8" t="s">
        <v>240</v>
      </c>
      <c r="J230" s="8" t="s">
        <v>97</v>
      </c>
      <c r="K230" s="9" t="s">
        <v>144</v>
      </c>
      <c r="L230" s="45">
        <f>IF(VALUE(K230)&gt;=10,2,0)</f>
        <v>0</v>
      </c>
      <c r="M230" s="8" t="s">
        <v>144</v>
      </c>
      <c r="N230" s="9" t="s">
        <v>856</v>
      </c>
      <c r="O230" s="45">
        <f>IF(VALUE(N230)&gt;=10,8,SUM(IF(VALUE(P230)&gt;=10,3,0),IF(VALUE(Q230)&gt;=10,2,0),IF(VALUE(R230)&gt;=10,3,0)))</f>
        <v>0</v>
      </c>
      <c r="P230" s="8" t="s">
        <v>98</v>
      </c>
      <c r="Q230" s="8" t="s">
        <v>144</v>
      </c>
      <c r="R230" s="8" t="s">
        <v>53</v>
      </c>
      <c r="S230" s="9" t="s">
        <v>241</v>
      </c>
      <c r="T230" s="45">
        <f>IF(VALUE(S230)&gt;=10,2,SUM(IF(VALUE(U230)&gt;=10,1,0),IF(VALUE(V230)&gt;=10,1,0)))</f>
        <v>0</v>
      </c>
      <c r="U230" s="8" t="s">
        <v>144</v>
      </c>
      <c r="V230" s="8" t="s">
        <v>97</v>
      </c>
      <c r="W230" s="10">
        <f>((E230*18)+(K230*2)+(N230*8)+(S230*2))/30</f>
        <v>4.188666666666666</v>
      </c>
      <c r="X230" s="46">
        <f>IF(W230&gt;=10,30,F230+L230+O230+T230)</f>
        <v>0</v>
      </c>
      <c r="Y230" s="9" t="s">
        <v>144</v>
      </c>
      <c r="Z230" s="45">
        <f>IF(VALUE(Y230)&gt;=10,18,SUM(IF(VALUE(AA230)&gt;=10,4,0),IF(VALUE(AB230)&gt;=10,4,0),IF(VALUE(AC230)&gt;=10,5,0),IF(VALUE(AD230)&gt;=10,5,0)))</f>
        <v>0</v>
      </c>
      <c r="AA230" s="8" t="s">
        <v>144</v>
      </c>
      <c r="AB230" s="8" t="s">
        <v>144</v>
      </c>
      <c r="AC230" s="8" t="s">
        <v>144</v>
      </c>
      <c r="AD230" s="8" t="s">
        <v>144</v>
      </c>
      <c r="AE230" s="9" t="s">
        <v>144</v>
      </c>
      <c r="AF230" s="45">
        <f>IF(VALUE(AE230)&gt;=10,2,0)</f>
        <v>0</v>
      </c>
      <c r="AG230" s="8" t="s">
        <v>144</v>
      </c>
      <c r="AH230" s="9" t="s">
        <v>144</v>
      </c>
      <c r="AI230" s="45">
        <f>IF(VALUE(AH230)&gt;=10,8,SUM(IF(VALUE(AJ230)&gt;=10,3,0),IF(VALUE(AK230)&gt;=10,2,0),IF(VALUE(AL230)&gt;=10,3,0)))</f>
        <v>0</v>
      </c>
      <c r="AJ230" s="8" t="s">
        <v>144</v>
      </c>
      <c r="AK230" s="8" t="s">
        <v>144</v>
      </c>
      <c r="AL230" s="8" t="s">
        <v>144</v>
      </c>
      <c r="AM230" s="9" t="s">
        <v>144</v>
      </c>
      <c r="AN230" s="45">
        <f>IF(VALUE(AM230)&gt;=10,2,SUM(IF(VALUE(AO230)&gt;=10,1,0),IF(VALUE(AP230)&gt;=10,1,0)))</f>
        <v>0</v>
      </c>
      <c r="AO230" s="8" t="s">
        <v>144</v>
      </c>
      <c r="AP230" s="8" t="s">
        <v>144</v>
      </c>
      <c r="AQ230" s="10">
        <f>((Y230*18)+(AE230*2)+(AH230*8)+(AM230*2))/30</f>
        <v>0</v>
      </c>
      <c r="AR230" s="46">
        <f>IF(AQ230&gt;=10,30,Z230+AF230+AI230+AN230)</f>
        <v>0</v>
      </c>
      <c r="AS230" s="11">
        <f>(AQ230+W230)/2</f>
        <v>2.094333333333333</v>
      </c>
      <c r="AT230" s="47">
        <f>IF(AS230&gt;=9.99,60,AR230+X230)</f>
        <v>0</v>
      </c>
      <c r="AU230" s="43" t="str">
        <f>IF(AS230&gt;=9.99,"Admis","Ajourné")</f>
        <v>Ajourné</v>
      </c>
      <c r="AV230" s="18"/>
      <c r="AW230" s="18"/>
      <c r="AX230" s="18"/>
    </row>
    <row r="231" spans="1:50" ht="15">
      <c r="A231" s="8">
        <v>223</v>
      </c>
      <c r="B231" s="8" t="s">
        <v>1145</v>
      </c>
      <c r="C231" s="8" t="s">
        <v>1146</v>
      </c>
      <c r="D231" s="8" t="s">
        <v>1147</v>
      </c>
      <c r="E231" s="9" t="s">
        <v>281</v>
      </c>
      <c r="F231" s="45">
        <f>IF(VALUE(E231)&gt;=10,18,SUM(IF(VALUE(G231)&gt;=10,4,0),IF(VALUE(H231)&gt;=10,4,0),IF(VALUE(I231)&gt;=10,5,0),IF(VALUE(J231)&gt;=10,5,0)))</f>
        <v>18</v>
      </c>
      <c r="G231" s="8" t="s">
        <v>109</v>
      </c>
      <c r="H231" s="8" t="s">
        <v>38</v>
      </c>
      <c r="I231" s="8" t="s">
        <v>40</v>
      </c>
      <c r="J231" s="8" t="s">
        <v>58</v>
      </c>
      <c r="K231" s="9" t="s">
        <v>40</v>
      </c>
      <c r="L231" s="45">
        <f>IF(VALUE(K231)&gt;=10,2,0)</f>
        <v>2</v>
      </c>
      <c r="M231" s="8" t="s">
        <v>40</v>
      </c>
      <c r="N231" s="9" t="s">
        <v>185</v>
      </c>
      <c r="O231" s="45">
        <f>IF(VALUE(N231)&gt;=10,8,SUM(IF(VALUE(P231)&gt;=10,3,0),IF(VALUE(Q231)&gt;=10,2,0),IF(VALUE(R231)&gt;=10,3,0)))</f>
        <v>8</v>
      </c>
      <c r="P231" s="8" t="s">
        <v>76</v>
      </c>
      <c r="Q231" s="8" t="s">
        <v>42</v>
      </c>
      <c r="R231" s="8" t="s">
        <v>50</v>
      </c>
      <c r="S231" s="9" t="s">
        <v>168</v>
      </c>
      <c r="T231" s="45">
        <f>IF(VALUE(S231)&gt;=10,2,SUM(IF(VALUE(U231)&gt;=10,1,0),IF(VALUE(V231)&gt;=10,1,0)))</f>
        <v>2</v>
      </c>
      <c r="U231" s="8" t="s">
        <v>59</v>
      </c>
      <c r="V231" s="8" t="s">
        <v>56</v>
      </c>
      <c r="W231" s="10">
        <f>((E231*18)+(K231*2)+(N231*8)+(S231*2))/30</f>
        <v>11.918666666666667</v>
      </c>
      <c r="X231" s="46">
        <f>IF(W231&gt;=10,30,F231+L231+O231+T231)</f>
        <v>30</v>
      </c>
      <c r="Y231" s="9" t="s">
        <v>834</v>
      </c>
      <c r="Z231" s="45">
        <f>IF(VALUE(Y231)&gt;=10,18,SUM(IF(VALUE(AA231)&gt;=10,4,0),IF(VALUE(AB231)&gt;=10,4,0),IF(VALUE(AC231)&gt;=10,5,0),IF(VALUE(AD231)&gt;=10,5,0)))</f>
        <v>5</v>
      </c>
      <c r="AA231" s="8" t="s">
        <v>912</v>
      </c>
      <c r="AB231" s="8" t="s">
        <v>376</v>
      </c>
      <c r="AC231" s="8" t="s">
        <v>82</v>
      </c>
      <c r="AD231" s="8" t="s">
        <v>251</v>
      </c>
      <c r="AE231" s="9" t="s">
        <v>83</v>
      </c>
      <c r="AF231" s="45">
        <f>IF(VALUE(AE231)&gt;=10,2,0)</f>
        <v>2</v>
      </c>
      <c r="AG231" s="8" t="s">
        <v>83</v>
      </c>
      <c r="AH231" s="9" t="s">
        <v>134</v>
      </c>
      <c r="AI231" s="45">
        <f>IF(VALUE(AH231)&gt;=10,8,SUM(IF(VALUE(AJ231)&gt;=10,3,0),IF(VALUE(AK231)&gt;=10,2,0),IF(VALUE(AL231)&gt;=10,3,0)))</f>
        <v>8</v>
      </c>
      <c r="AJ231" s="8" t="s">
        <v>39</v>
      </c>
      <c r="AK231" s="8" t="s">
        <v>83</v>
      </c>
      <c r="AL231" s="8" t="s">
        <v>53</v>
      </c>
      <c r="AM231" s="9" t="s">
        <v>54</v>
      </c>
      <c r="AN231" s="45">
        <f>IF(VALUE(AM231)&gt;=10,2,SUM(IF(VALUE(AO231)&gt;=10,1,0),IF(VALUE(AP231)&gt;=10,1,0)))</f>
        <v>0</v>
      </c>
      <c r="AO231" s="8" t="s">
        <v>89</v>
      </c>
      <c r="AP231" s="8" t="s">
        <v>98</v>
      </c>
      <c r="AQ231" s="10">
        <f>((Y231*18)+(AE231*2)+(AH231*8)+(AM231*2))/30</f>
        <v>10.089333333333334</v>
      </c>
      <c r="AR231" s="46">
        <f>IF(AQ231&gt;=10,30,Z231+AF231+AI231+AN231)</f>
        <v>30</v>
      </c>
      <c r="AS231" s="11">
        <f>(AQ231+W231)/2</f>
        <v>11.004000000000001</v>
      </c>
      <c r="AT231" s="47">
        <f>IF(AS231&gt;=9.99,60,AR231+X231)</f>
        <v>60</v>
      </c>
      <c r="AU231" s="43" t="str">
        <f>IF(AS231&gt;=9.99,"Admis","Ajourné")</f>
        <v>Admis</v>
      </c>
      <c r="AV231" s="18"/>
      <c r="AW231" s="18"/>
      <c r="AX231" s="18"/>
    </row>
    <row r="232" spans="1:50" ht="15">
      <c r="A232" s="8">
        <v>224</v>
      </c>
      <c r="B232" s="8" t="s">
        <v>1148</v>
      </c>
      <c r="C232" s="8" t="s">
        <v>1149</v>
      </c>
      <c r="D232" s="8" t="s">
        <v>657</v>
      </c>
      <c r="E232" s="9" t="s">
        <v>278</v>
      </c>
      <c r="F232" s="45">
        <f>IF(VALUE(E232)&gt;=10,18,SUM(IF(VALUE(G232)&gt;=10,4,0),IF(VALUE(H232)&gt;=10,4,0),IF(VALUE(I232)&gt;=10,5,0),IF(VALUE(J232)&gt;=10,5,0)))</f>
        <v>18</v>
      </c>
      <c r="G232" s="8" t="s">
        <v>268</v>
      </c>
      <c r="H232" s="8" t="s">
        <v>59</v>
      </c>
      <c r="I232" s="8" t="s">
        <v>43</v>
      </c>
      <c r="J232" s="8" t="s">
        <v>71</v>
      </c>
      <c r="K232" s="9" t="s">
        <v>43</v>
      </c>
      <c r="L232" s="45">
        <f>IF(VALUE(K232)&gt;=10,2,0)</f>
        <v>2</v>
      </c>
      <c r="M232" s="8" t="s">
        <v>43</v>
      </c>
      <c r="N232" s="9" t="s">
        <v>112</v>
      </c>
      <c r="O232" s="45">
        <f>IF(VALUE(N232)&gt;=10,8,SUM(IF(VALUE(P232)&gt;=10,3,0),IF(VALUE(Q232)&gt;=10,2,0),IF(VALUE(R232)&gt;=10,3,0)))</f>
        <v>8</v>
      </c>
      <c r="P232" s="8" t="s">
        <v>38</v>
      </c>
      <c r="Q232" s="8" t="s">
        <v>38</v>
      </c>
      <c r="R232" s="8" t="s">
        <v>43</v>
      </c>
      <c r="S232" s="9" t="s">
        <v>104</v>
      </c>
      <c r="T232" s="45">
        <f>IF(VALUE(S232)&gt;=10,2,SUM(IF(VALUE(U232)&gt;=10,1,0),IF(VALUE(V232)&gt;=10,1,0)))</f>
        <v>2</v>
      </c>
      <c r="U232" s="8" t="s">
        <v>64</v>
      </c>
      <c r="V232" s="8" t="s">
        <v>39</v>
      </c>
      <c r="W232" s="10">
        <f>((E232*18)+(K232*2)+(N232*8)+(S232*2))/30</f>
        <v>11.030666666666667</v>
      </c>
      <c r="X232" s="46">
        <f>IF(W232&gt;=10,30,F232+L232+O232+T232)</f>
        <v>30</v>
      </c>
      <c r="Y232" s="9" t="s">
        <v>291</v>
      </c>
      <c r="Z232" s="45">
        <f>IF(VALUE(Y232)&gt;=10,18,SUM(IF(VALUE(AA232)&gt;=10,4,0),IF(VALUE(AB232)&gt;=10,4,0),IF(VALUE(AC232)&gt;=10,5,0),IF(VALUE(AD232)&gt;=10,5,0)))</f>
        <v>18</v>
      </c>
      <c r="AA232" s="8" t="s">
        <v>253</v>
      </c>
      <c r="AB232" s="8" t="s">
        <v>36</v>
      </c>
      <c r="AC232" s="8" t="s">
        <v>128</v>
      </c>
      <c r="AD232" s="8" t="s">
        <v>63</v>
      </c>
      <c r="AE232" s="9" t="s">
        <v>38</v>
      </c>
      <c r="AF232" s="45">
        <f>IF(VALUE(AE232)&gt;=10,2,0)</f>
        <v>2</v>
      </c>
      <c r="AG232" s="8" t="s">
        <v>38</v>
      </c>
      <c r="AH232" s="9" t="s">
        <v>51</v>
      </c>
      <c r="AI232" s="45">
        <f>IF(VALUE(AH232)&gt;=10,8,SUM(IF(VALUE(AJ232)&gt;=10,3,0),IF(VALUE(AK232)&gt;=10,2,0),IF(VALUE(AL232)&gt;=10,3,0)))</f>
        <v>8</v>
      </c>
      <c r="AJ232" s="8" t="s">
        <v>39</v>
      </c>
      <c r="AK232" s="8" t="s">
        <v>38</v>
      </c>
      <c r="AL232" s="8" t="s">
        <v>43</v>
      </c>
      <c r="AM232" s="9" t="s">
        <v>56</v>
      </c>
      <c r="AN232" s="45">
        <f>IF(VALUE(AM232)&gt;=10,2,SUM(IF(VALUE(AO232)&gt;=10,1,0),IF(VALUE(AP232)&gt;=10,1,0)))</f>
        <v>2</v>
      </c>
      <c r="AO232" s="8" t="s">
        <v>76</v>
      </c>
      <c r="AP232" s="8" t="s">
        <v>38</v>
      </c>
      <c r="AQ232" s="10">
        <f>((Y232*18)+(AE232*2)+(AH232*8)+(AM232*2))/30</f>
        <v>11.76</v>
      </c>
      <c r="AR232" s="46">
        <f>IF(AQ232&gt;=10,30,Z232+AF232+AI232+AN232)</f>
        <v>30</v>
      </c>
      <c r="AS232" s="11">
        <f>(AQ232+W232)/2</f>
        <v>11.395333333333333</v>
      </c>
      <c r="AT232" s="47">
        <f>IF(AS232&gt;=9.99,60,AR232+X232)</f>
        <v>60</v>
      </c>
      <c r="AU232" s="43" t="str">
        <f>IF(AS232&gt;=9.99,"Admis","Ajourné")</f>
        <v>Admis</v>
      </c>
      <c r="AV232" s="18"/>
      <c r="AW232" s="18"/>
      <c r="AX232" s="18"/>
    </row>
    <row r="233" spans="1:50" ht="15">
      <c r="A233" s="8">
        <v>225</v>
      </c>
      <c r="B233" s="8" t="s">
        <v>1150</v>
      </c>
      <c r="C233" s="8" t="s">
        <v>1151</v>
      </c>
      <c r="D233" s="8" t="s">
        <v>969</v>
      </c>
      <c r="E233" s="9" t="s">
        <v>340</v>
      </c>
      <c r="F233" s="45">
        <f>IF(VALUE(E233)&gt;=10,18,SUM(IF(VALUE(G233)&gt;=10,4,0),IF(VALUE(H233)&gt;=10,4,0),IF(VALUE(I233)&gt;=10,5,0),IF(VALUE(J233)&gt;=10,5,0)))</f>
        <v>14</v>
      </c>
      <c r="G233" s="8" t="s">
        <v>1152</v>
      </c>
      <c r="H233" s="8" t="s">
        <v>49</v>
      </c>
      <c r="I233" s="8" t="s">
        <v>39</v>
      </c>
      <c r="J233" s="8" t="s">
        <v>39</v>
      </c>
      <c r="K233" s="9" t="s">
        <v>39</v>
      </c>
      <c r="L233" s="45">
        <f>IF(VALUE(K233)&gt;=10,2,0)</f>
        <v>2</v>
      </c>
      <c r="M233" s="8" t="s">
        <v>39</v>
      </c>
      <c r="N233" s="9" t="s">
        <v>96</v>
      </c>
      <c r="O233" s="45">
        <f>IF(VALUE(N233)&gt;=10,8,SUM(IF(VALUE(P233)&gt;=10,3,0),IF(VALUE(Q233)&gt;=10,2,0),IF(VALUE(R233)&gt;=10,3,0)))</f>
        <v>3</v>
      </c>
      <c r="P233" s="8" t="s">
        <v>39</v>
      </c>
      <c r="Q233" s="8" t="s">
        <v>161</v>
      </c>
      <c r="R233" s="8" t="s">
        <v>50</v>
      </c>
      <c r="S233" s="9" t="s">
        <v>43</v>
      </c>
      <c r="T233" s="45">
        <f>IF(VALUE(S233)&gt;=10,2,SUM(IF(VALUE(U233)&gt;=10,1,0),IF(VALUE(V233)&gt;=10,1,0)))</f>
        <v>2</v>
      </c>
      <c r="U233" s="8" t="s">
        <v>82</v>
      </c>
      <c r="V233" s="8" t="s">
        <v>39</v>
      </c>
      <c r="W233" s="10">
        <f>((E233*18)+(K233*2)+(N233*8)+(S233*2))/30</f>
        <v>9.32</v>
      </c>
      <c r="X233" s="46">
        <f>IF(W233&gt;=10,30,F233+L233+O233+T233)</f>
        <v>21</v>
      </c>
      <c r="Y233" s="9" t="s">
        <v>1153</v>
      </c>
      <c r="Z233" s="45">
        <f>IF(VALUE(Y233)&gt;=10,18,SUM(IF(VALUE(AA233)&gt;=10,4,0),IF(VALUE(AB233)&gt;=10,4,0),IF(VALUE(AC233)&gt;=10,5,0),IF(VALUE(AD233)&gt;=10,5,0)))</f>
        <v>5</v>
      </c>
      <c r="AA233" s="8" t="s">
        <v>807</v>
      </c>
      <c r="AB233" s="8" t="s">
        <v>121</v>
      </c>
      <c r="AC233" s="8" t="s">
        <v>232</v>
      </c>
      <c r="AD233" s="8" t="s">
        <v>39</v>
      </c>
      <c r="AE233" s="9" t="s">
        <v>144</v>
      </c>
      <c r="AF233" s="45">
        <f>IF(VALUE(AE233)&gt;=10,2,0)</f>
        <v>0</v>
      </c>
      <c r="AG233" s="8" t="s">
        <v>144</v>
      </c>
      <c r="AH233" s="9" t="s">
        <v>522</v>
      </c>
      <c r="AI233" s="45">
        <f>IF(VALUE(AH233)&gt;=10,8,SUM(IF(VALUE(AJ233)&gt;=10,3,0),IF(VALUE(AK233)&gt;=10,2,0),IF(VALUE(AL233)&gt;=10,3,0)))</f>
        <v>0</v>
      </c>
      <c r="AJ233" s="8" t="s">
        <v>50</v>
      </c>
      <c r="AK233" s="8" t="s">
        <v>50</v>
      </c>
      <c r="AL233" s="8" t="s">
        <v>240</v>
      </c>
      <c r="AM233" s="9" t="s">
        <v>585</v>
      </c>
      <c r="AN233" s="45">
        <f>IF(VALUE(AM233)&gt;=10,2,SUM(IF(VALUE(AO233)&gt;=10,1,0),IF(VALUE(AP233)&gt;=10,1,0)))</f>
        <v>0</v>
      </c>
      <c r="AO233" s="8" t="s">
        <v>44</v>
      </c>
      <c r="AP233" s="8" t="s">
        <v>153</v>
      </c>
      <c r="AQ233" s="10">
        <f>((Y233*18)+(AE233*2)+(AH233*8)+(AM233*2))/30</f>
        <v>6.225333333333333</v>
      </c>
      <c r="AR233" s="46">
        <f>IF(AQ233&gt;=10,30,Z233+AF233+AI233+AN233)</f>
        <v>5</v>
      </c>
      <c r="AS233" s="11">
        <f>(AQ233+W233)/2</f>
        <v>7.772666666666667</v>
      </c>
      <c r="AT233" s="47">
        <f>IF(AS233&gt;=9.99,60,AR233+X233)</f>
        <v>26</v>
      </c>
      <c r="AU233" s="43" t="str">
        <f>IF(AS233&gt;=9.99,"Admis","Ajourné")</f>
        <v>Ajourné</v>
      </c>
      <c r="AV233" s="18"/>
      <c r="AW233" s="18"/>
      <c r="AX233" s="18"/>
    </row>
    <row r="234" spans="1:50" ht="15">
      <c r="A234" s="8">
        <v>226</v>
      </c>
      <c r="B234" s="8" t="s">
        <v>1155</v>
      </c>
      <c r="C234" s="8" t="s">
        <v>1156</v>
      </c>
      <c r="D234" s="8" t="s">
        <v>1157</v>
      </c>
      <c r="E234" s="9" t="s">
        <v>230</v>
      </c>
      <c r="F234" s="45">
        <f>IF(VALUE(E234)&gt;=10,18,SUM(IF(VALUE(G234)&gt;=10,4,0),IF(VALUE(H234)&gt;=10,4,0),IF(VALUE(I234)&gt;=10,5,0),IF(VALUE(J234)&gt;=10,5,0)))</f>
        <v>13</v>
      </c>
      <c r="G234" s="8" t="s">
        <v>567</v>
      </c>
      <c r="H234" s="8" t="s">
        <v>43</v>
      </c>
      <c r="I234" s="8" t="s">
        <v>98</v>
      </c>
      <c r="J234" s="8" t="s">
        <v>39</v>
      </c>
      <c r="K234" s="9" t="s">
        <v>43</v>
      </c>
      <c r="L234" s="45">
        <f>IF(VALUE(K234)&gt;=10,2,0)</f>
        <v>2</v>
      </c>
      <c r="M234" s="8" t="s">
        <v>43</v>
      </c>
      <c r="N234" s="9" t="s">
        <v>50</v>
      </c>
      <c r="O234" s="45">
        <f>IF(VALUE(N234)&gt;=10,8,SUM(IF(VALUE(P234)&gt;=10,3,0),IF(VALUE(Q234)&gt;=10,2,0),IF(VALUE(R234)&gt;=10,3,0)))</f>
        <v>5</v>
      </c>
      <c r="P234" s="8" t="s">
        <v>39</v>
      </c>
      <c r="Q234" s="8" t="s">
        <v>38</v>
      </c>
      <c r="R234" s="8" t="s">
        <v>53</v>
      </c>
      <c r="S234" s="9" t="s">
        <v>134</v>
      </c>
      <c r="T234" s="45">
        <f>IF(VALUE(S234)&gt;=10,2,SUM(IF(VALUE(U234)&gt;=10,1,0),IF(VALUE(V234)&gt;=10,1,0)))</f>
        <v>2</v>
      </c>
      <c r="U234" s="8" t="s">
        <v>56</v>
      </c>
      <c r="V234" s="8" t="s">
        <v>50</v>
      </c>
      <c r="W234" s="10">
        <f>((E234*18)+(K234*2)+(N234*8)+(S234*2))/30</f>
        <v>9.829333333333333</v>
      </c>
      <c r="X234" s="46">
        <f>IF(W234&gt;=10,30,F234+L234+O234+T234)</f>
        <v>22</v>
      </c>
      <c r="Y234" s="9" t="s">
        <v>166</v>
      </c>
      <c r="Z234" s="45">
        <f>IF(VALUE(Y234)&gt;=10,18,SUM(IF(VALUE(AA234)&gt;=10,4,0),IF(VALUE(AB234)&gt;=10,4,0),IF(VALUE(AC234)&gt;=10,5,0),IF(VALUE(AD234)&gt;=10,5,0)))</f>
        <v>18</v>
      </c>
      <c r="AA234" s="8" t="s">
        <v>195</v>
      </c>
      <c r="AB234" s="8" t="s">
        <v>39</v>
      </c>
      <c r="AC234" s="8" t="s">
        <v>98</v>
      </c>
      <c r="AD234" s="8" t="s">
        <v>47</v>
      </c>
      <c r="AE234" s="9" t="s">
        <v>64</v>
      </c>
      <c r="AF234" s="45">
        <f>IF(VALUE(AE234)&gt;=10,2,0)</f>
        <v>2</v>
      </c>
      <c r="AG234" s="8" t="s">
        <v>64</v>
      </c>
      <c r="AH234" s="9" t="s">
        <v>345</v>
      </c>
      <c r="AI234" s="45">
        <f>IF(VALUE(AH234)&gt;=10,8,SUM(IF(VALUE(AJ234)&gt;=10,3,0),IF(VALUE(AK234)&gt;=10,2,0),IF(VALUE(AL234)&gt;=10,3,0)))</f>
        <v>3</v>
      </c>
      <c r="AJ234" s="8" t="s">
        <v>84</v>
      </c>
      <c r="AK234" s="8" t="s">
        <v>50</v>
      </c>
      <c r="AL234" s="8" t="s">
        <v>43</v>
      </c>
      <c r="AM234" s="9" t="s">
        <v>43</v>
      </c>
      <c r="AN234" s="45">
        <f>IF(VALUE(AM234)&gt;=10,2,SUM(IF(VALUE(AO234)&gt;=10,1,0),IF(VALUE(AP234)&gt;=10,1,0)))</f>
        <v>2</v>
      </c>
      <c r="AO234" s="8" t="s">
        <v>56</v>
      </c>
      <c r="AP234" s="8" t="s">
        <v>76</v>
      </c>
      <c r="AQ234" s="10">
        <f>((Y234*18)+(AE234*2)+(AH234*8)+(AM234*2))/30</f>
        <v>10.518666666666666</v>
      </c>
      <c r="AR234" s="46">
        <f>IF(AQ234&gt;=10,30,Z234+AF234+AI234+AN234)</f>
        <v>30</v>
      </c>
      <c r="AS234" s="11">
        <f>(AQ234+W234)/2</f>
        <v>10.174</v>
      </c>
      <c r="AT234" s="47">
        <f>IF(AS234&gt;=9.99,60,AR234+X234)</f>
        <v>60</v>
      </c>
      <c r="AU234" s="43" t="str">
        <f>IF(AS234&gt;=9.99,"Admis","Ajourné")</f>
        <v>Admis</v>
      </c>
      <c r="AV234" s="18"/>
      <c r="AW234" s="18"/>
      <c r="AX234" s="18"/>
    </row>
    <row r="235" spans="1:50" ht="15">
      <c r="A235" s="8">
        <v>227</v>
      </c>
      <c r="B235" s="8" t="s">
        <v>1158</v>
      </c>
      <c r="C235" s="8" t="s">
        <v>1159</v>
      </c>
      <c r="D235" s="8" t="s">
        <v>1044</v>
      </c>
      <c r="E235" s="9" t="s">
        <v>330</v>
      </c>
      <c r="F235" s="45">
        <f>IF(VALUE(E235)&gt;=10,18,SUM(IF(VALUE(G235)&gt;=10,4,0),IF(VALUE(H235)&gt;=10,4,0),IF(VALUE(I235)&gt;=10,5,0),IF(VALUE(J235)&gt;=10,5,0)))</f>
        <v>4</v>
      </c>
      <c r="G235" s="8" t="s">
        <v>195</v>
      </c>
      <c r="H235" s="8" t="s">
        <v>268</v>
      </c>
      <c r="I235" s="8" t="s">
        <v>98</v>
      </c>
      <c r="J235" s="8" t="s">
        <v>50</v>
      </c>
      <c r="K235" s="9" t="s">
        <v>59</v>
      </c>
      <c r="L235" s="45">
        <f>IF(VALUE(K235)&gt;=10,2,0)</f>
        <v>2</v>
      </c>
      <c r="M235" s="8" t="s">
        <v>59</v>
      </c>
      <c r="N235" s="9" t="s">
        <v>75</v>
      </c>
      <c r="O235" s="45">
        <f>IF(VALUE(N235)&gt;=10,8,SUM(IF(VALUE(P235)&gt;=10,3,0),IF(VALUE(Q235)&gt;=10,2,0),IF(VALUE(R235)&gt;=10,3,0)))</f>
        <v>8</v>
      </c>
      <c r="P235" s="8" t="s">
        <v>39</v>
      </c>
      <c r="Q235" s="8" t="s">
        <v>76</v>
      </c>
      <c r="R235" s="8" t="s">
        <v>38</v>
      </c>
      <c r="S235" s="9" t="s">
        <v>39</v>
      </c>
      <c r="T235" s="45">
        <f>IF(VALUE(S235)&gt;=10,2,SUM(IF(VALUE(U235)&gt;=10,1,0),IF(VALUE(V235)&gt;=10,1,0)))</f>
        <v>2</v>
      </c>
      <c r="U235" s="8" t="s">
        <v>39</v>
      </c>
      <c r="V235" s="8" t="s">
        <v>39</v>
      </c>
      <c r="W235" s="10">
        <f>((E235*18)+(K235*2)+(N235*8)+(S235*2))/30</f>
        <v>9.814666666666666</v>
      </c>
      <c r="X235" s="46">
        <f>IF(W235&gt;=10,30,F235+L235+O235+T235)</f>
        <v>16</v>
      </c>
      <c r="Y235" s="9" t="s">
        <v>849</v>
      </c>
      <c r="Z235" s="45">
        <f>IF(VALUE(Y235)&gt;=10,18,SUM(IF(VALUE(AA235)&gt;=10,4,0),IF(VALUE(AB235)&gt;=10,4,0),IF(VALUE(AC235)&gt;=10,5,0),IF(VALUE(AD235)&gt;=10,5,0)))</f>
        <v>9</v>
      </c>
      <c r="AA235" s="8" t="s">
        <v>979</v>
      </c>
      <c r="AB235" s="8" t="s">
        <v>39</v>
      </c>
      <c r="AC235" s="8" t="s">
        <v>98</v>
      </c>
      <c r="AD235" s="8" t="s">
        <v>82</v>
      </c>
      <c r="AE235" s="9" t="s">
        <v>38</v>
      </c>
      <c r="AF235" s="45">
        <f>IF(VALUE(AE235)&gt;=10,2,0)</f>
        <v>2</v>
      </c>
      <c r="AG235" s="8" t="s">
        <v>38</v>
      </c>
      <c r="AH235" s="9" t="s">
        <v>229</v>
      </c>
      <c r="AI235" s="45">
        <f>IF(VALUE(AH235)&gt;=10,8,SUM(IF(VALUE(AJ235)&gt;=10,3,0),IF(VALUE(AK235)&gt;=10,2,0),IF(VALUE(AL235)&gt;=10,3,0)))</f>
        <v>2</v>
      </c>
      <c r="AJ235" s="8" t="s">
        <v>97</v>
      </c>
      <c r="AK235" s="8" t="s">
        <v>82</v>
      </c>
      <c r="AL235" s="8" t="s">
        <v>50</v>
      </c>
      <c r="AM235" s="9" t="s">
        <v>44</v>
      </c>
      <c r="AN235" s="45">
        <f>IF(VALUE(AM235)&gt;=10,2,SUM(IF(VALUE(AO235)&gt;=10,1,0),IF(VALUE(AP235)&gt;=10,1,0)))</f>
        <v>1</v>
      </c>
      <c r="AO235" s="8" t="s">
        <v>84</v>
      </c>
      <c r="AP235" s="8" t="s">
        <v>59</v>
      </c>
      <c r="AQ235" s="10">
        <f>((Y235*18)+(AE235*2)+(AH235*8)+(AM235*2))/30</f>
        <v>9.59</v>
      </c>
      <c r="AR235" s="46">
        <f>IF(AQ235&gt;=10,30,Z235+AF235+AI235+AN235)</f>
        <v>14</v>
      </c>
      <c r="AS235" s="11">
        <f>(AQ235+W235)/2</f>
        <v>9.702333333333332</v>
      </c>
      <c r="AT235" s="47">
        <f>IF(AS235&gt;=9.99,60,AR235+X235)</f>
        <v>30</v>
      </c>
      <c r="AU235" s="43" t="str">
        <f>IF(AS235&gt;=9.99,"Admis","Ajourné")</f>
        <v>Ajourné</v>
      </c>
      <c r="AV235" s="18"/>
      <c r="AW235" s="18"/>
      <c r="AX235" s="18"/>
    </row>
    <row r="236" spans="1:50" ht="15">
      <c r="A236" s="8">
        <v>228</v>
      </c>
      <c r="B236" s="8" t="s">
        <v>1161</v>
      </c>
      <c r="C236" s="8" t="s">
        <v>1160</v>
      </c>
      <c r="D236" s="8" t="s">
        <v>1162</v>
      </c>
      <c r="E236" s="9" t="s">
        <v>493</v>
      </c>
      <c r="F236" s="45">
        <f>IF(VALUE(E236)&gt;=10,18,SUM(IF(VALUE(G236)&gt;=10,4,0),IF(VALUE(H236)&gt;=10,4,0),IF(VALUE(I236)&gt;=10,5,0),IF(VALUE(J236)&gt;=10,5,0)))</f>
        <v>5</v>
      </c>
      <c r="G236" s="8" t="s">
        <v>50</v>
      </c>
      <c r="H236" s="8" t="s">
        <v>50</v>
      </c>
      <c r="I236" s="8" t="s">
        <v>39</v>
      </c>
      <c r="J236" s="8" t="s">
        <v>36</v>
      </c>
      <c r="K236" s="9" t="s">
        <v>38</v>
      </c>
      <c r="L236" s="45">
        <f>IF(VALUE(K236)&gt;=10,2,0)</f>
        <v>2</v>
      </c>
      <c r="M236" s="8" t="s">
        <v>38</v>
      </c>
      <c r="N236" s="9" t="s">
        <v>391</v>
      </c>
      <c r="O236" s="45">
        <f>IF(VALUE(N236)&gt;=10,8,SUM(IF(VALUE(P236)&gt;=10,3,0),IF(VALUE(Q236)&gt;=10,2,0),IF(VALUE(R236)&gt;=10,3,0)))</f>
        <v>8</v>
      </c>
      <c r="P236" s="8" t="s">
        <v>59</v>
      </c>
      <c r="Q236" s="8" t="s">
        <v>89</v>
      </c>
      <c r="R236" s="8" t="s">
        <v>39</v>
      </c>
      <c r="S236" s="9" t="s">
        <v>56</v>
      </c>
      <c r="T236" s="45">
        <f>IF(VALUE(S236)&gt;=10,2,SUM(IF(VALUE(U236)&gt;=10,1,0),IF(VALUE(V236)&gt;=10,1,0)))</f>
        <v>2</v>
      </c>
      <c r="U236" s="8" t="s">
        <v>76</v>
      </c>
      <c r="V236" s="8" t="s">
        <v>38</v>
      </c>
      <c r="W236" s="10">
        <f>((E236*18)+(K236*2)+(N236*8)+(S236*2))/30</f>
        <v>9.860000000000001</v>
      </c>
      <c r="X236" s="46">
        <f>IF(W236&gt;=10,30,F236+L236+O236+T236)</f>
        <v>17</v>
      </c>
      <c r="Y236" s="9" t="s">
        <v>1163</v>
      </c>
      <c r="Z236" s="45">
        <f>IF(VALUE(Y236)&gt;=10,18,SUM(IF(VALUE(AA236)&gt;=10,4,0),IF(VALUE(AB236)&gt;=10,4,0),IF(VALUE(AC236)&gt;=10,5,0),IF(VALUE(AD236)&gt;=10,5,0)))</f>
        <v>18</v>
      </c>
      <c r="AA236" s="8" t="s">
        <v>71</v>
      </c>
      <c r="AB236" s="8" t="s">
        <v>121</v>
      </c>
      <c r="AC236" s="8" t="s">
        <v>42</v>
      </c>
      <c r="AD236" s="8" t="s">
        <v>40</v>
      </c>
      <c r="AE236" s="9" t="s">
        <v>59</v>
      </c>
      <c r="AF236" s="45">
        <f>IF(VALUE(AE236)&gt;=10,2,0)</f>
        <v>2</v>
      </c>
      <c r="AG236" s="8" t="s">
        <v>59</v>
      </c>
      <c r="AH236" s="9" t="s">
        <v>72</v>
      </c>
      <c r="AI236" s="45">
        <f>IF(VALUE(AH236)&gt;=10,8,SUM(IF(VALUE(AJ236)&gt;=10,3,0),IF(VALUE(AK236)&gt;=10,2,0),IF(VALUE(AL236)&gt;=10,3,0)))</f>
        <v>8</v>
      </c>
      <c r="AJ236" s="8" t="s">
        <v>39</v>
      </c>
      <c r="AK236" s="8" t="s">
        <v>40</v>
      </c>
      <c r="AL236" s="8" t="s">
        <v>39</v>
      </c>
      <c r="AM236" s="9" t="s">
        <v>438</v>
      </c>
      <c r="AN236" s="45">
        <f>IF(VALUE(AM236)&gt;=10,2,SUM(IF(VALUE(AO236)&gt;=10,1,0),IF(VALUE(AP236)&gt;=10,1,0)))</f>
        <v>1</v>
      </c>
      <c r="AO236" s="8" t="s">
        <v>168</v>
      </c>
      <c r="AP236" s="8" t="s">
        <v>102</v>
      </c>
      <c r="AQ236" s="10">
        <f>((Y236*18)+(AE236*2)+(AH236*8)+(AM236*2))/30</f>
        <v>11.475999999999999</v>
      </c>
      <c r="AR236" s="46">
        <f>IF(AQ236&gt;=10,30,Z236+AF236+AI236+AN236)</f>
        <v>30</v>
      </c>
      <c r="AS236" s="11">
        <f>(AQ236+W236)/2</f>
        <v>10.668</v>
      </c>
      <c r="AT236" s="47">
        <f>IF(AS236&gt;=9.99,60,AR236+X236)</f>
        <v>60</v>
      </c>
      <c r="AU236" s="43" t="str">
        <f>IF(AS236&gt;=9.99,"Admis","Ajourné")</f>
        <v>Admis</v>
      </c>
      <c r="AV236" s="18"/>
      <c r="AW236" s="18"/>
      <c r="AX236" s="18"/>
    </row>
    <row r="237" spans="1:50" ht="15">
      <c r="A237" s="8">
        <v>229</v>
      </c>
      <c r="B237" s="8" t="s">
        <v>1164</v>
      </c>
      <c r="C237" s="8" t="s">
        <v>1165</v>
      </c>
      <c r="D237" s="8" t="s">
        <v>1166</v>
      </c>
      <c r="E237" s="9" t="s">
        <v>703</v>
      </c>
      <c r="F237" s="45">
        <f>IF(VALUE(E237)&gt;=10,18,SUM(IF(VALUE(G237)&gt;=10,4,0),IF(VALUE(H237)&gt;=10,4,0),IF(VALUE(I237)&gt;=10,5,0),IF(VALUE(J237)&gt;=10,5,0)))</f>
        <v>18</v>
      </c>
      <c r="G237" s="8" t="s">
        <v>43</v>
      </c>
      <c r="H237" s="8" t="s">
        <v>71</v>
      </c>
      <c r="I237" s="8" t="s">
        <v>39</v>
      </c>
      <c r="J237" s="8" t="s">
        <v>59</v>
      </c>
      <c r="K237" s="9" t="s">
        <v>38</v>
      </c>
      <c r="L237" s="45">
        <f>IF(VALUE(K237)&gt;=10,2,0)</f>
        <v>2</v>
      </c>
      <c r="M237" s="8" t="s">
        <v>38</v>
      </c>
      <c r="N237" s="9" t="s">
        <v>40</v>
      </c>
      <c r="O237" s="45">
        <f>IF(VALUE(N237)&gt;=10,8,SUM(IF(VALUE(P237)&gt;=10,3,0),IF(VALUE(Q237)&gt;=10,2,0),IF(VALUE(R237)&gt;=10,3,0)))</f>
        <v>8</v>
      </c>
      <c r="P237" s="8" t="s">
        <v>43</v>
      </c>
      <c r="Q237" s="8" t="s">
        <v>88</v>
      </c>
      <c r="R237" s="8" t="s">
        <v>59</v>
      </c>
      <c r="S237" s="9" t="s">
        <v>154</v>
      </c>
      <c r="T237" s="45">
        <f>IF(VALUE(S237)&gt;=10,2,SUM(IF(VALUE(U237)&gt;=10,1,0),IF(VALUE(V237)&gt;=10,1,0)))</f>
        <v>2</v>
      </c>
      <c r="U237" s="8" t="s">
        <v>62</v>
      </c>
      <c r="V237" s="8" t="s">
        <v>39</v>
      </c>
      <c r="W237" s="10">
        <f>((E237*18)+(K237*2)+(N237*8)+(S237*2))/30</f>
        <v>11.463333333333333</v>
      </c>
      <c r="X237" s="46">
        <f>IF(W237&gt;=10,30,F237+L237+O237+T237)</f>
        <v>30</v>
      </c>
      <c r="Y237" s="9" t="s">
        <v>971</v>
      </c>
      <c r="Z237" s="45">
        <f>IF(VALUE(Y237)&gt;=10,18,SUM(IF(VALUE(AA237)&gt;=10,4,0),IF(VALUE(AB237)&gt;=10,4,0),IF(VALUE(AC237)&gt;=10,5,0),IF(VALUE(AD237)&gt;=10,5,0)))</f>
        <v>13</v>
      </c>
      <c r="AA237" s="8" t="s">
        <v>39</v>
      </c>
      <c r="AB237" s="8" t="s">
        <v>59</v>
      </c>
      <c r="AC237" s="8" t="s">
        <v>102</v>
      </c>
      <c r="AD237" s="8" t="s">
        <v>176</v>
      </c>
      <c r="AE237" s="9" t="s">
        <v>153</v>
      </c>
      <c r="AF237" s="45">
        <f>IF(VALUE(AE237)&gt;=10,2,0)</f>
        <v>0</v>
      </c>
      <c r="AG237" s="8" t="s">
        <v>153</v>
      </c>
      <c r="AH237" s="9" t="s">
        <v>112</v>
      </c>
      <c r="AI237" s="45">
        <f>IF(VALUE(AH237)&gt;=10,8,SUM(IF(VALUE(AJ237)&gt;=10,3,0),IF(VALUE(AK237)&gt;=10,2,0),IF(VALUE(AL237)&gt;=10,3,0)))</f>
        <v>8</v>
      </c>
      <c r="AJ237" s="8" t="s">
        <v>62</v>
      </c>
      <c r="AK237" s="8" t="s">
        <v>41</v>
      </c>
      <c r="AL237" s="8" t="s">
        <v>161</v>
      </c>
      <c r="AM237" s="9" t="s">
        <v>178</v>
      </c>
      <c r="AN237" s="45">
        <f>IF(VALUE(AM237)&gt;=10,2,SUM(IF(VALUE(AO237)&gt;=10,1,0),IF(VALUE(AP237)&gt;=10,1,0)))</f>
        <v>1</v>
      </c>
      <c r="AO237" s="8" t="s">
        <v>123</v>
      </c>
      <c r="AP237" s="8" t="s">
        <v>39</v>
      </c>
      <c r="AQ237" s="10">
        <f>((Y237*18)+(AE237*2)+(AH237*8)+(AM237*2))/30</f>
        <v>9.370666666666667</v>
      </c>
      <c r="AR237" s="46">
        <f>IF(AQ237&gt;=10,30,Z237+AF237+AI237+AN237)</f>
        <v>22</v>
      </c>
      <c r="AS237" s="11">
        <f>(AQ237+W237)/2</f>
        <v>10.417</v>
      </c>
      <c r="AT237" s="47">
        <f>IF(AS237&gt;=9.99,60,AR237+X237)</f>
        <v>60</v>
      </c>
      <c r="AU237" s="43" t="str">
        <f>IF(AS237&gt;=9.99,"Admis","Ajourné")</f>
        <v>Admis</v>
      </c>
      <c r="AV237" s="18"/>
      <c r="AW237" s="18"/>
      <c r="AX237" s="18"/>
    </row>
    <row r="238" spans="1:50" ht="15">
      <c r="A238" s="8">
        <v>230</v>
      </c>
      <c r="B238" s="8" t="s">
        <v>1167</v>
      </c>
      <c r="C238" s="8" t="s">
        <v>1168</v>
      </c>
      <c r="D238" s="8" t="s">
        <v>1066</v>
      </c>
      <c r="E238" s="9" t="s">
        <v>1169</v>
      </c>
      <c r="F238" s="45">
        <f>IF(VALUE(E238)&gt;=10,18,SUM(IF(VALUE(G238)&gt;=10,4,0),IF(VALUE(H238)&gt;=10,4,0),IF(VALUE(I238)&gt;=10,5,0),IF(VALUE(J238)&gt;=10,5,0)))</f>
        <v>0</v>
      </c>
      <c r="G238" s="8" t="s">
        <v>251</v>
      </c>
      <c r="H238" s="8" t="s">
        <v>245</v>
      </c>
      <c r="I238" s="8" t="s">
        <v>84</v>
      </c>
      <c r="J238" s="8" t="s">
        <v>148</v>
      </c>
      <c r="K238" s="9" t="s">
        <v>86</v>
      </c>
      <c r="L238" s="45">
        <f>IF(VALUE(K238)&gt;=10,2,0)</f>
        <v>0</v>
      </c>
      <c r="M238" s="8" t="s">
        <v>86</v>
      </c>
      <c r="N238" s="9" t="s">
        <v>1170</v>
      </c>
      <c r="O238" s="45">
        <f>IF(VALUE(N238)&gt;=10,8,SUM(IF(VALUE(P238)&gt;=10,3,0),IF(VALUE(Q238)&gt;=10,2,0),IF(VALUE(R238)&gt;=10,3,0)))</f>
        <v>0</v>
      </c>
      <c r="P238" s="8" t="s">
        <v>240</v>
      </c>
      <c r="Q238" s="8" t="s">
        <v>84</v>
      </c>
      <c r="R238" s="8" t="s">
        <v>240</v>
      </c>
      <c r="S238" s="9" t="s">
        <v>96</v>
      </c>
      <c r="T238" s="45">
        <f>IF(VALUE(S238)&gt;=10,2,SUM(IF(VALUE(U238)&gt;=10,1,0),IF(VALUE(V238)&gt;=10,1,0)))</f>
        <v>1</v>
      </c>
      <c r="U238" s="8" t="s">
        <v>64</v>
      </c>
      <c r="V238" s="8" t="s">
        <v>102</v>
      </c>
      <c r="W238" s="10">
        <f>((E238*18)+(K238*2)+(N238*8)+(S238*2))/30</f>
        <v>5.806</v>
      </c>
      <c r="X238" s="46">
        <f>IF(W238&gt;=10,30,F238+L238+O238+T238)</f>
        <v>1</v>
      </c>
      <c r="Y238" s="9" t="s">
        <v>1171</v>
      </c>
      <c r="Z238" s="45">
        <f>IF(VALUE(Y238)&gt;=10,18,SUM(IF(VALUE(AA238)&gt;=10,4,0),IF(VALUE(AB238)&gt;=10,4,0),IF(VALUE(AC238)&gt;=10,5,0),IF(VALUE(AD238)&gt;=10,5,0)))</f>
        <v>0</v>
      </c>
      <c r="AA238" s="8" t="s">
        <v>48</v>
      </c>
      <c r="AB238" s="8" t="s">
        <v>216</v>
      </c>
      <c r="AC238" s="8" t="s">
        <v>216</v>
      </c>
      <c r="AD238" s="8" t="s">
        <v>98</v>
      </c>
      <c r="AE238" s="9" t="s">
        <v>228</v>
      </c>
      <c r="AF238" s="45">
        <f>IF(VALUE(AE238)&gt;=10,2,0)</f>
        <v>0</v>
      </c>
      <c r="AG238" s="8" t="s">
        <v>228</v>
      </c>
      <c r="AH238" s="9" t="s">
        <v>991</v>
      </c>
      <c r="AI238" s="45">
        <f>IF(VALUE(AH238)&gt;=10,8,SUM(IF(VALUE(AJ238)&gt;=10,3,0),IF(VALUE(AK238)&gt;=10,2,0),IF(VALUE(AL238)&gt;=10,3,0)))</f>
        <v>0</v>
      </c>
      <c r="AJ238" s="8" t="s">
        <v>50</v>
      </c>
      <c r="AK238" s="8" t="s">
        <v>123</v>
      </c>
      <c r="AL238" s="8" t="s">
        <v>240</v>
      </c>
      <c r="AM238" s="9" t="s">
        <v>1172</v>
      </c>
      <c r="AN238" s="45">
        <f>IF(VALUE(AM238)&gt;=10,2,SUM(IF(VALUE(AO238)&gt;=10,1,0),IF(VALUE(AP238)&gt;=10,1,0)))</f>
        <v>1</v>
      </c>
      <c r="AO238" s="8" t="s">
        <v>134</v>
      </c>
      <c r="AP238" s="8" t="s">
        <v>240</v>
      </c>
      <c r="AQ238" s="10">
        <f>((Y238*18)+(AE238*2)+(AH238*8)+(AM238*2))/30</f>
        <v>5.750666666666667</v>
      </c>
      <c r="AR238" s="46">
        <f>IF(AQ238&gt;=10,30,Z238+AF238+AI238+AN238)</f>
        <v>1</v>
      </c>
      <c r="AS238" s="11">
        <f>(AQ238+W238)/2</f>
        <v>5.778333333333333</v>
      </c>
      <c r="AT238" s="47">
        <f>IF(AS238&gt;=9.99,60,AR238+X238)</f>
        <v>2</v>
      </c>
      <c r="AU238" s="43" t="str">
        <f>IF(AS238&gt;=9.99,"Admis","Ajourné")</f>
        <v>Ajourné</v>
      </c>
      <c r="AV238" s="18"/>
      <c r="AW238" s="18"/>
      <c r="AX238" s="18"/>
    </row>
    <row r="239" spans="1:50" ht="15">
      <c r="A239" s="8">
        <v>231</v>
      </c>
      <c r="B239" s="8" t="s">
        <v>1173</v>
      </c>
      <c r="C239" s="8" t="s">
        <v>1174</v>
      </c>
      <c r="D239" s="8" t="s">
        <v>1175</v>
      </c>
      <c r="E239" s="9" t="s">
        <v>589</v>
      </c>
      <c r="F239" s="45">
        <f>IF(VALUE(E239)&gt;=10,18,SUM(IF(VALUE(G239)&gt;=10,4,0),IF(VALUE(H239)&gt;=10,4,0),IF(VALUE(I239)&gt;=10,5,0),IF(VALUE(J239)&gt;=10,5,0)))</f>
        <v>5</v>
      </c>
      <c r="G239" s="8" t="s">
        <v>121</v>
      </c>
      <c r="H239" s="8" t="s">
        <v>36</v>
      </c>
      <c r="I239" s="8" t="s">
        <v>39</v>
      </c>
      <c r="J239" s="8" t="s">
        <v>121</v>
      </c>
      <c r="K239" s="9" t="s">
        <v>59</v>
      </c>
      <c r="L239" s="45">
        <f>IF(VALUE(K239)&gt;=10,2,0)</f>
        <v>2</v>
      </c>
      <c r="M239" s="8" t="s">
        <v>59</v>
      </c>
      <c r="N239" s="9" t="s">
        <v>44</v>
      </c>
      <c r="O239" s="45">
        <f>IF(VALUE(N239)&gt;=10,8,SUM(IF(VALUE(P239)&gt;=10,3,0),IF(VALUE(Q239)&gt;=10,2,0),IF(VALUE(R239)&gt;=10,3,0)))</f>
        <v>5</v>
      </c>
      <c r="P239" s="8" t="s">
        <v>39</v>
      </c>
      <c r="Q239" s="8" t="s">
        <v>60</v>
      </c>
      <c r="R239" s="8" t="s">
        <v>97</v>
      </c>
      <c r="S239" s="9" t="s">
        <v>39</v>
      </c>
      <c r="T239" s="45">
        <f>IF(VALUE(S239)&gt;=10,2,SUM(IF(VALUE(U239)&gt;=10,1,0),IF(VALUE(V239)&gt;=10,1,0)))</f>
        <v>2</v>
      </c>
      <c r="U239" s="8" t="s">
        <v>59</v>
      </c>
      <c r="V239" s="8" t="s">
        <v>50</v>
      </c>
      <c r="W239" s="10">
        <f>((E239*18)+(K239*2)+(N239*8)+(S239*2))/30</f>
        <v>9.556000000000001</v>
      </c>
      <c r="X239" s="46">
        <f>IF(W239&gt;=10,30,F239+L239+O239+T239)</f>
        <v>14</v>
      </c>
      <c r="Y239" s="9" t="s">
        <v>940</v>
      </c>
      <c r="Z239" s="45">
        <f>IF(VALUE(Y239)&gt;=10,18,SUM(IF(VALUE(AA239)&gt;=10,4,0),IF(VALUE(AB239)&gt;=10,4,0),IF(VALUE(AC239)&gt;=10,5,0),IF(VALUE(AD239)&gt;=10,5,0)))</f>
        <v>18</v>
      </c>
      <c r="AA239" s="8" t="s">
        <v>244</v>
      </c>
      <c r="AB239" s="8" t="s">
        <v>136</v>
      </c>
      <c r="AC239" s="8" t="s">
        <v>113</v>
      </c>
      <c r="AD239" s="8" t="s">
        <v>100</v>
      </c>
      <c r="AE239" s="9" t="s">
        <v>50</v>
      </c>
      <c r="AF239" s="45">
        <f>IF(VALUE(AE239)&gt;=10,2,0)</f>
        <v>0</v>
      </c>
      <c r="AG239" s="8" t="s">
        <v>50</v>
      </c>
      <c r="AH239" s="9" t="s">
        <v>1176</v>
      </c>
      <c r="AI239" s="45">
        <f>IF(VALUE(AH239)&gt;=10,8,SUM(IF(VALUE(AJ239)&gt;=10,3,0),IF(VALUE(AK239)&gt;=10,2,0),IF(VALUE(AL239)&gt;=10,3,0)))</f>
        <v>3</v>
      </c>
      <c r="AJ239" s="8" t="s">
        <v>56</v>
      </c>
      <c r="AK239" s="8" t="s">
        <v>161</v>
      </c>
      <c r="AL239" s="8" t="s">
        <v>240</v>
      </c>
      <c r="AM239" s="9" t="s">
        <v>308</v>
      </c>
      <c r="AN239" s="45">
        <f>IF(VALUE(AM239)&gt;=10,2,SUM(IF(VALUE(AO239)&gt;=10,1,0),IF(VALUE(AP239)&gt;=10,1,0)))</f>
        <v>2</v>
      </c>
      <c r="AO239" s="8" t="s">
        <v>167</v>
      </c>
      <c r="AP239" s="8" t="s">
        <v>76</v>
      </c>
      <c r="AQ239" s="10">
        <f>((Y239*18)+(AE239*2)+(AH239*8)+(AM239*2))/30</f>
        <v>10.054</v>
      </c>
      <c r="AR239" s="46">
        <f>IF(AQ239&gt;=10,30,Z239+AF239+AI239+AN239)</f>
        <v>30</v>
      </c>
      <c r="AS239" s="11">
        <f>(AQ239+W239)/2</f>
        <v>9.805</v>
      </c>
      <c r="AT239" s="47">
        <f>IF(AS239&gt;=9.99,60,AR239+X239)</f>
        <v>44</v>
      </c>
      <c r="AU239" s="43" t="str">
        <f>IF(AS239&gt;=9.99,"Admis","Ajourné")</f>
        <v>Ajourné</v>
      </c>
      <c r="AV239" s="18"/>
      <c r="AW239" s="18"/>
      <c r="AX239" s="18"/>
    </row>
    <row r="240" spans="1:50" ht="15">
      <c r="A240" s="8">
        <v>232</v>
      </c>
      <c r="B240" s="8" t="s">
        <v>1178</v>
      </c>
      <c r="C240" s="8" t="s">
        <v>1179</v>
      </c>
      <c r="D240" s="8" t="s">
        <v>1130</v>
      </c>
      <c r="E240" s="9" t="s">
        <v>470</v>
      </c>
      <c r="F240" s="45">
        <f>IF(VALUE(E240)&gt;=10,18,SUM(IF(VALUE(G240)&gt;=10,4,0),IF(VALUE(H240)&gt;=10,4,0),IF(VALUE(I240)&gt;=10,5,0),IF(VALUE(J240)&gt;=10,5,0)))</f>
        <v>18</v>
      </c>
      <c r="G240" s="8" t="s">
        <v>159</v>
      </c>
      <c r="H240" s="8" t="s">
        <v>214</v>
      </c>
      <c r="I240" s="8" t="s">
        <v>56</v>
      </c>
      <c r="J240" s="8" t="s">
        <v>37</v>
      </c>
      <c r="K240" s="9" t="s">
        <v>38</v>
      </c>
      <c r="L240" s="45">
        <f>IF(VALUE(K240)&gt;=10,2,0)</f>
        <v>2</v>
      </c>
      <c r="M240" s="8" t="s">
        <v>38</v>
      </c>
      <c r="N240" s="9" t="s">
        <v>229</v>
      </c>
      <c r="O240" s="45">
        <f>IF(VALUE(N240)&gt;=10,8,SUM(IF(VALUE(P240)&gt;=10,3,0),IF(VALUE(Q240)&gt;=10,2,0),IF(VALUE(R240)&gt;=10,3,0)))</f>
        <v>2</v>
      </c>
      <c r="P240" s="8" t="s">
        <v>50</v>
      </c>
      <c r="Q240" s="8" t="s">
        <v>83</v>
      </c>
      <c r="R240" s="8" t="s">
        <v>153</v>
      </c>
      <c r="S240" s="9" t="s">
        <v>43</v>
      </c>
      <c r="T240" s="45">
        <f>IF(VALUE(S240)&gt;=10,2,SUM(IF(VALUE(U240)&gt;=10,1,0),IF(VALUE(V240)&gt;=10,1,0)))</f>
        <v>2</v>
      </c>
      <c r="U240" s="8" t="s">
        <v>40</v>
      </c>
      <c r="V240" s="8" t="s">
        <v>59</v>
      </c>
      <c r="W240" s="10">
        <f>((E240*18)+(K240*2)+(N240*8)+(S240*2))/30</f>
        <v>10.405999999999999</v>
      </c>
      <c r="X240" s="46">
        <f>IF(W240&gt;=10,30,F240+L240+O240+T240)</f>
        <v>30</v>
      </c>
      <c r="Y240" s="9" t="s">
        <v>887</v>
      </c>
      <c r="Z240" s="45">
        <f>IF(VALUE(Y240)&gt;=10,18,SUM(IF(VALUE(AA240)&gt;=10,4,0),IF(VALUE(AB240)&gt;=10,4,0),IF(VALUE(AC240)&gt;=10,5,0),IF(VALUE(AD240)&gt;=10,5,0)))</f>
        <v>13</v>
      </c>
      <c r="AA240" s="8" t="s">
        <v>49</v>
      </c>
      <c r="AB240" s="8" t="s">
        <v>56</v>
      </c>
      <c r="AC240" s="8" t="s">
        <v>228</v>
      </c>
      <c r="AD240" s="8" t="s">
        <v>253</v>
      </c>
      <c r="AE240" s="9" t="s">
        <v>153</v>
      </c>
      <c r="AF240" s="45">
        <f>IF(VALUE(AE240)&gt;=10,2,0)</f>
        <v>0</v>
      </c>
      <c r="AG240" s="8" t="s">
        <v>153</v>
      </c>
      <c r="AH240" s="9" t="s">
        <v>269</v>
      </c>
      <c r="AI240" s="45">
        <f>IF(VALUE(AH240)&gt;=10,8,SUM(IF(VALUE(AJ240)&gt;=10,3,0),IF(VALUE(AK240)&gt;=10,2,0),IF(VALUE(AL240)&gt;=10,3,0)))</f>
        <v>8</v>
      </c>
      <c r="AJ240" s="8" t="s">
        <v>64</v>
      </c>
      <c r="AK240" s="8" t="s">
        <v>56</v>
      </c>
      <c r="AL240" s="8" t="s">
        <v>39</v>
      </c>
      <c r="AM240" s="9" t="s">
        <v>96</v>
      </c>
      <c r="AN240" s="45">
        <f>IF(VALUE(AM240)&gt;=10,2,SUM(IF(VALUE(AO240)&gt;=10,1,0),IF(VALUE(AP240)&gt;=10,1,0)))</f>
        <v>1</v>
      </c>
      <c r="AO240" s="8" t="s">
        <v>45</v>
      </c>
      <c r="AP240" s="8" t="s">
        <v>39</v>
      </c>
      <c r="AQ240" s="10">
        <f>((Y240*18)+(AE240*2)+(AH240*8)+(AM240*2))/30</f>
        <v>9.854000000000001</v>
      </c>
      <c r="AR240" s="46">
        <f>IF(AQ240&gt;=10,30,Z240+AF240+AI240+AN240)</f>
        <v>22</v>
      </c>
      <c r="AS240" s="11">
        <f>(AQ240+W240)/2</f>
        <v>10.129999999999999</v>
      </c>
      <c r="AT240" s="47">
        <f>IF(AS240&gt;=9.99,60,AR240+X240)</f>
        <v>60</v>
      </c>
      <c r="AU240" s="43" t="str">
        <f>IF(AS240&gt;=9.99,"Admis","Ajourné")</f>
        <v>Admis</v>
      </c>
      <c r="AV240" s="18"/>
      <c r="AW240" s="18"/>
      <c r="AX240" s="18"/>
    </row>
    <row r="241" spans="1:50" ht="15">
      <c r="A241" s="8">
        <v>233</v>
      </c>
      <c r="B241" s="8" t="s">
        <v>1180</v>
      </c>
      <c r="C241" s="8" t="s">
        <v>1181</v>
      </c>
      <c r="D241" s="8" t="s">
        <v>1182</v>
      </c>
      <c r="E241" s="9" t="s">
        <v>626</v>
      </c>
      <c r="F241" s="45">
        <f>IF(VALUE(E241)&gt;=10,18,SUM(IF(VALUE(G241)&gt;=10,4,0),IF(VALUE(H241)&gt;=10,4,0),IF(VALUE(I241)&gt;=10,5,0),IF(VALUE(J241)&gt;=10,5,0)))</f>
        <v>4</v>
      </c>
      <c r="G241" s="8" t="s">
        <v>121</v>
      </c>
      <c r="H241" s="8" t="s">
        <v>39</v>
      </c>
      <c r="I241" s="8" t="s">
        <v>98</v>
      </c>
      <c r="J241" s="8" t="s">
        <v>50</v>
      </c>
      <c r="K241" s="9" t="s">
        <v>39</v>
      </c>
      <c r="L241" s="45">
        <f>IF(VALUE(K241)&gt;=10,2,0)</f>
        <v>2</v>
      </c>
      <c r="M241" s="8" t="s">
        <v>39</v>
      </c>
      <c r="N241" s="9" t="s">
        <v>823</v>
      </c>
      <c r="O241" s="45">
        <f>IF(VALUE(N241)&gt;=10,8,SUM(IF(VALUE(P241)&gt;=10,3,0),IF(VALUE(Q241)&gt;=10,2,0),IF(VALUE(R241)&gt;=10,3,0)))</f>
        <v>2</v>
      </c>
      <c r="P241" s="8" t="s">
        <v>97</v>
      </c>
      <c r="Q241" s="8" t="s">
        <v>346</v>
      </c>
      <c r="R241" s="8" t="s">
        <v>153</v>
      </c>
      <c r="S241" s="9" t="s">
        <v>86</v>
      </c>
      <c r="T241" s="45">
        <f>IF(VALUE(S241)&gt;=10,2,SUM(IF(VALUE(U241)&gt;=10,1,0),IF(VALUE(V241)&gt;=10,1,0)))</f>
        <v>1</v>
      </c>
      <c r="U241" s="8" t="s">
        <v>59</v>
      </c>
      <c r="V241" s="8" t="s">
        <v>98</v>
      </c>
      <c r="W241" s="10">
        <f>((E241*18)+(K241*2)+(N241*8)+(S241*2))/30</f>
        <v>8.672666666666666</v>
      </c>
      <c r="X241" s="46">
        <f>IF(W241&gt;=10,30,F241+L241+O241+T241)</f>
        <v>9</v>
      </c>
      <c r="Y241" s="9" t="s">
        <v>438</v>
      </c>
      <c r="Z241" s="45">
        <f>IF(VALUE(Y241)&gt;=10,18,SUM(IF(VALUE(AA241)&gt;=10,4,0),IF(VALUE(AB241)&gt;=10,4,0),IF(VALUE(AC241)&gt;=10,5,0),IF(VALUE(AD241)&gt;=10,5,0)))</f>
        <v>4</v>
      </c>
      <c r="AA241" s="8" t="s">
        <v>50</v>
      </c>
      <c r="AB241" s="8" t="s">
        <v>38</v>
      </c>
      <c r="AC241" s="8" t="s">
        <v>216</v>
      </c>
      <c r="AD241" s="8" t="s">
        <v>81</v>
      </c>
      <c r="AE241" s="9" t="s">
        <v>53</v>
      </c>
      <c r="AF241" s="45">
        <f>IF(VALUE(AE241)&gt;=10,2,0)</f>
        <v>0</v>
      </c>
      <c r="AG241" s="8" t="s">
        <v>53</v>
      </c>
      <c r="AH241" s="9" t="s">
        <v>242</v>
      </c>
      <c r="AI241" s="45">
        <f>IF(VALUE(AH241)&gt;=10,8,SUM(IF(VALUE(AJ241)&gt;=10,3,0),IF(VALUE(AK241)&gt;=10,2,0),IF(VALUE(AL241)&gt;=10,3,0)))</f>
        <v>2</v>
      </c>
      <c r="AJ241" s="8" t="s">
        <v>86</v>
      </c>
      <c r="AK241" s="8" t="s">
        <v>61</v>
      </c>
      <c r="AL241" s="8" t="s">
        <v>232</v>
      </c>
      <c r="AM241" s="9" t="s">
        <v>86</v>
      </c>
      <c r="AN241" s="45">
        <f>IF(VALUE(AM241)&gt;=10,2,SUM(IF(VALUE(AO241)&gt;=10,1,0),IF(VALUE(AP241)&gt;=10,1,0)))</f>
        <v>1</v>
      </c>
      <c r="AO241" s="8" t="s">
        <v>39</v>
      </c>
      <c r="AP241" s="8" t="s">
        <v>50</v>
      </c>
      <c r="AQ241" s="10">
        <f>((Y241*18)+(AE241*2)+(AH241*8)+(AM241*2))/30</f>
        <v>7.605333333333333</v>
      </c>
      <c r="AR241" s="46">
        <f>IF(AQ241&gt;=10,30,Z241+AF241+AI241+AN241)</f>
        <v>7</v>
      </c>
      <c r="AS241" s="11">
        <f>(AQ241+W241)/2</f>
        <v>8.139</v>
      </c>
      <c r="AT241" s="47">
        <f>IF(AS241&gt;=9.99,60,AR241+X241)</f>
        <v>16</v>
      </c>
      <c r="AU241" s="43" t="str">
        <f>IF(AS241&gt;=9.99,"Admis","Ajourné")</f>
        <v>Ajourné</v>
      </c>
      <c r="AV241" s="18"/>
      <c r="AW241" s="18"/>
      <c r="AX241" s="18"/>
    </row>
    <row r="242" spans="1:50" ht="15">
      <c r="A242" s="8">
        <v>234</v>
      </c>
      <c r="B242" s="8" t="s">
        <v>1183</v>
      </c>
      <c r="C242" s="8" t="s">
        <v>1184</v>
      </c>
      <c r="D242" s="8" t="s">
        <v>459</v>
      </c>
      <c r="E242" s="9" t="s">
        <v>743</v>
      </c>
      <c r="F242" s="45">
        <f>IF(VALUE(E242)&gt;=10,18,SUM(IF(VALUE(G242)&gt;=10,4,0),IF(VALUE(H242)&gt;=10,4,0),IF(VALUE(I242)&gt;=10,5,0),IF(VALUE(J242)&gt;=10,5,0)))</f>
        <v>18</v>
      </c>
      <c r="G242" s="8" t="s">
        <v>48</v>
      </c>
      <c r="H242" s="8" t="s">
        <v>159</v>
      </c>
      <c r="I242" s="8" t="s">
        <v>38</v>
      </c>
      <c r="J242" s="8" t="s">
        <v>268</v>
      </c>
      <c r="K242" s="9" t="s">
        <v>98</v>
      </c>
      <c r="L242" s="45">
        <f>IF(VALUE(K242)&gt;=10,2,0)</f>
        <v>0</v>
      </c>
      <c r="M242" s="8" t="s">
        <v>98</v>
      </c>
      <c r="N242" s="9" t="s">
        <v>38</v>
      </c>
      <c r="O242" s="45">
        <f>IF(VALUE(N242)&gt;=10,8,SUM(IF(VALUE(P242)&gt;=10,3,0),IF(VALUE(Q242)&gt;=10,2,0),IF(VALUE(R242)&gt;=10,3,0)))</f>
        <v>8</v>
      </c>
      <c r="P242" s="8" t="s">
        <v>50</v>
      </c>
      <c r="Q242" s="8" t="s">
        <v>450</v>
      </c>
      <c r="R242" s="8" t="s">
        <v>161</v>
      </c>
      <c r="S242" s="9" t="s">
        <v>59</v>
      </c>
      <c r="T242" s="45">
        <f>IF(VALUE(S242)&gt;=10,2,SUM(IF(VALUE(U242)&gt;=10,1,0),IF(VALUE(V242)&gt;=10,1,0)))</f>
        <v>2</v>
      </c>
      <c r="U242" s="8" t="s">
        <v>76</v>
      </c>
      <c r="V242" s="8" t="s">
        <v>86</v>
      </c>
      <c r="W242" s="10">
        <f>((E242*18)+(K242*2)+(N242*8)+(S242*2))/30</f>
        <v>10.078666666666667</v>
      </c>
      <c r="X242" s="46">
        <f>IF(W242&gt;=10,30,F242+L242+O242+T242)</f>
        <v>30</v>
      </c>
      <c r="Y242" s="9" t="s">
        <v>87</v>
      </c>
      <c r="Z242" s="45">
        <f>IF(VALUE(Y242)&gt;=10,18,SUM(IF(VALUE(AA242)&gt;=10,4,0),IF(VALUE(AB242)&gt;=10,4,0),IF(VALUE(AC242)&gt;=10,5,0),IF(VALUE(AD242)&gt;=10,5,0)))</f>
        <v>18</v>
      </c>
      <c r="AA242" s="8" t="s">
        <v>59</v>
      </c>
      <c r="AB242" s="8" t="s">
        <v>38</v>
      </c>
      <c r="AC242" s="8" t="s">
        <v>43</v>
      </c>
      <c r="AD242" s="8" t="s">
        <v>278</v>
      </c>
      <c r="AE242" s="9" t="s">
        <v>97</v>
      </c>
      <c r="AF242" s="45">
        <f>IF(VALUE(AE242)&gt;=10,2,0)</f>
        <v>0</v>
      </c>
      <c r="AG242" s="8" t="s">
        <v>97</v>
      </c>
      <c r="AH242" s="9" t="s">
        <v>84</v>
      </c>
      <c r="AI242" s="45">
        <f>IF(VALUE(AH242)&gt;=10,8,SUM(IF(VALUE(AJ242)&gt;=10,3,0),IF(VALUE(AK242)&gt;=10,2,0),IF(VALUE(AL242)&gt;=10,3,0)))</f>
        <v>5</v>
      </c>
      <c r="AJ242" s="8" t="s">
        <v>59</v>
      </c>
      <c r="AK242" s="8" t="s">
        <v>39</v>
      </c>
      <c r="AL242" s="8" t="s">
        <v>153</v>
      </c>
      <c r="AM242" s="9" t="s">
        <v>86</v>
      </c>
      <c r="AN242" s="45">
        <f>IF(VALUE(AM242)&gt;=10,2,SUM(IF(VALUE(AO242)&gt;=10,1,0),IF(VALUE(AP242)&gt;=10,1,0)))</f>
        <v>1</v>
      </c>
      <c r="AO242" s="8" t="s">
        <v>50</v>
      </c>
      <c r="AP242" s="8" t="s">
        <v>39</v>
      </c>
      <c r="AQ242" s="10">
        <f>((Y242*18)+(AE242*2)+(AH242*8)+(AM242*2))/30</f>
        <v>9.972</v>
      </c>
      <c r="AR242" s="46">
        <f>IF(AQ242&gt;=10,30,Z242+AF242+AI242+AN242)</f>
        <v>24</v>
      </c>
      <c r="AS242" s="11">
        <f>(AQ242+W242)/2</f>
        <v>10.025333333333332</v>
      </c>
      <c r="AT242" s="47">
        <f>IF(AS242&gt;=9.99,60,AR242+X242)</f>
        <v>60</v>
      </c>
      <c r="AU242" s="43" t="str">
        <f>IF(AS242&gt;=9.99,"Admis","Ajourné")</f>
        <v>Admis</v>
      </c>
      <c r="AV242" s="18"/>
      <c r="AW242" s="18"/>
      <c r="AX242" s="18"/>
    </row>
    <row r="243" spans="1:50" ht="15">
      <c r="A243" s="8">
        <v>235</v>
      </c>
      <c r="B243" s="8" t="s">
        <v>1185</v>
      </c>
      <c r="C243" s="8" t="s">
        <v>1186</v>
      </c>
      <c r="D243" s="8" t="s">
        <v>207</v>
      </c>
      <c r="E243" s="9" t="s">
        <v>345</v>
      </c>
      <c r="F243" s="45">
        <f>IF(VALUE(E243)&gt;=10,18,SUM(IF(VALUE(G243)&gt;=10,4,0),IF(VALUE(H243)&gt;=10,4,0),IF(VALUE(I243)&gt;=10,5,0),IF(VALUE(J243)&gt;=10,5,0)))</f>
        <v>14</v>
      </c>
      <c r="G243" s="8" t="s">
        <v>98</v>
      </c>
      <c r="H243" s="8" t="s">
        <v>56</v>
      </c>
      <c r="I243" s="8" t="s">
        <v>39</v>
      </c>
      <c r="J243" s="8" t="s">
        <v>214</v>
      </c>
      <c r="K243" s="9" t="s">
        <v>76</v>
      </c>
      <c r="L243" s="45">
        <f>IF(VALUE(K243)&gt;=10,2,0)</f>
        <v>2</v>
      </c>
      <c r="M243" s="8" t="s">
        <v>76</v>
      </c>
      <c r="N243" s="9" t="s">
        <v>112</v>
      </c>
      <c r="O243" s="45">
        <f>IF(VALUE(N243)&gt;=10,8,SUM(IF(VALUE(P243)&gt;=10,3,0),IF(VALUE(Q243)&gt;=10,2,0),IF(VALUE(R243)&gt;=10,3,0)))</f>
        <v>8</v>
      </c>
      <c r="P243" s="8" t="s">
        <v>38</v>
      </c>
      <c r="Q243" s="8" t="s">
        <v>312</v>
      </c>
      <c r="R243" s="8" t="s">
        <v>97</v>
      </c>
      <c r="S243" s="9" t="s">
        <v>104</v>
      </c>
      <c r="T243" s="45">
        <f>IF(VALUE(S243)&gt;=10,2,SUM(IF(VALUE(U243)&gt;=10,1,0),IF(VALUE(V243)&gt;=10,1,0)))</f>
        <v>2</v>
      </c>
      <c r="U243" s="8" t="s">
        <v>60</v>
      </c>
      <c r="V243" s="8" t="s">
        <v>84</v>
      </c>
      <c r="W243" s="10">
        <f>((E243*18)+(K243*2)+(N243*8)+(S243*2))/30</f>
        <v>10.53</v>
      </c>
      <c r="X243" s="46">
        <f>IF(W243&gt;=10,30,F243+L243+O243+T243)</f>
        <v>30</v>
      </c>
      <c r="Y243" s="9" t="s">
        <v>482</v>
      </c>
      <c r="Z243" s="45">
        <f>IF(VALUE(Y243)&gt;=10,18,SUM(IF(VALUE(AA243)&gt;=10,4,0),IF(VALUE(AB243)&gt;=10,4,0),IF(VALUE(AC243)&gt;=10,5,0),IF(VALUE(AD243)&gt;=10,5,0)))</f>
        <v>9</v>
      </c>
      <c r="AA243" s="8" t="s">
        <v>39</v>
      </c>
      <c r="AB243" s="8" t="s">
        <v>50</v>
      </c>
      <c r="AC243" s="8" t="s">
        <v>97</v>
      </c>
      <c r="AD243" s="8" t="s">
        <v>64</v>
      </c>
      <c r="AE243" s="9" t="s">
        <v>216</v>
      </c>
      <c r="AF243" s="45">
        <f>IF(VALUE(AE243)&gt;=10,2,0)</f>
        <v>0</v>
      </c>
      <c r="AG243" s="8" t="s">
        <v>216</v>
      </c>
      <c r="AH243" s="9" t="s">
        <v>319</v>
      </c>
      <c r="AI243" s="45">
        <f>IF(VALUE(AH243)&gt;=10,8,SUM(IF(VALUE(AJ243)&gt;=10,3,0),IF(VALUE(AK243)&gt;=10,2,0),IF(VALUE(AL243)&gt;=10,3,0)))</f>
        <v>2</v>
      </c>
      <c r="AJ243" s="8" t="s">
        <v>86</v>
      </c>
      <c r="AK243" s="8" t="s">
        <v>39</v>
      </c>
      <c r="AL243" s="8" t="s">
        <v>102</v>
      </c>
      <c r="AM243" s="9" t="s">
        <v>50</v>
      </c>
      <c r="AN243" s="45">
        <f>IF(VALUE(AM243)&gt;=10,2,SUM(IF(VALUE(AO243)&gt;=10,1,0),IF(VALUE(AP243)&gt;=10,1,0)))</f>
        <v>1</v>
      </c>
      <c r="AO243" s="8" t="s">
        <v>39</v>
      </c>
      <c r="AP243" s="8" t="s">
        <v>98</v>
      </c>
      <c r="AQ243" s="10">
        <f>((Y243*18)+(AE243*2)+(AH243*8)+(AM243*2))/30</f>
        <v>8.633333333333333</v>
      </c>
      <c r="AR243" s="46">
        <f>IF(AQ243&gt;=10,30,Z243+AF243+AI243+AN243)</f>
        <v>12</v>
      </c>
      <c r="AS243" s="11">
        <f>(AQ243+W243)/2</f>
        <v>9.581666666666667</v>
      </c>
      <c r="AT243" s="47">
        <f>IF(AS243&gt;=9.99,60,AR243+X243)</f>
        <v>42</v>
      </c>
      <c r="AU243" s="43" t="str">
        <f>IF(AS243&gt;=9.99,"Admis","Ajourné")</f>
        <v>Ajourné</v>
      </c>
      <c r="AV243" s="18"/>
      <c r="AW243" s="18"/>
      <c r="AX243" s="18"/>
    </row>
    <row r="244" spans="1:50" ht="15">
      <c r="A244" s="8">
        <v>236</v>
      </c>
      <c r="B244" s="8" t="s">
        <v>1187</v>
      </c>
      <c r="C244" s="8" t="s">
        <v>1188</v>
      </c>
      <c r="D244" s="8" t="s">
        <v>1189</v>
      </c>
      <c r="E244" s="9" t="s">
        <v>1177</v>
      </c>
      <c r="F244" s="45">
        <f>IF(VALUE(E244)&gt;=10,18,SUM(IF(VALUE(G244)&gt;=10,4,0),IF(VALUE(H244)&gt;=10,4,0),IF(VALUE(I244)&gt;=10,5,0),IF(VALUE(J244)&gt;=10,5,0)))</f>
        <v>18</v>
      </c>
      <c r="G244" s="8" t="s">
        <v>81</v>
      </c>
      <c r="H244" s="8" t="s">
        <v>82</v>
      </c>
      <c r="I244" s="8" t="s">
        <v>64</v>
      </c>
      <c r="J244" s="8" t="s">
        <v>39</v>
      </c>
      <c r="K244" s="9" t="s">
        <v>64</v>
      </c>
      <c r="L244" s="45">
        <f>IF(VALUE(K244)&gt;=10,2,0)</f>
        <v>2</v>
      </c>
      <c r="M244" s="8" t="s">
        <v>64</v>
      </c>
      <c r="N244" s="9" t="s">
        <v>259</v>
      </c>
      <c r="O244" s="45">
        <f>IF(VALUE(N244)&gt;=10,8,SUM(IF(VALUE(P244)&gt;=10,3,0),IF(VALUE(Q244)&gt;=10,2,0),IF(VALUE(R244)&gt;=10,3,0)))</f>
        <v>2</v>
      </c>
      <c r="P244" s="8" t="s">
        <v>53</v>
      </c>
      <c r="Q244" s="8" t="s">
        <v>41</v>
      </c>
      <c r="R244" s="8" t="s">
        <v>98</v>
      </c>
      <c r="S244" s="9" t="s">
        <v>64</v>
      </c>
      <c r="T244" s="45">
        <f>IF(VALUE(S244)&gt;=10,2,SUM(IF(VALUE(U244)&gt;=10,1,0),IF(VALUE(V244)&gt;=10,1,0)))</f>
        <v>2</v>
      </c>
      <c r="U244" s="8" t="s">
        <v>76</v>
      </c>
      <c r="V244" s="8" t="s">
        <v>62</v>
      </c>
      <c r="W244" s="10">
        <f>((E244*18)+(K244*2)+(N244*8)+(S244*2))/30</f>
        <v>11.043333333333333</v>
      </c>
      <c r="X244" s="46">
        <f>IF(W244&gt;=10,30,F244+L244+O244+T244)</f>
        <v>30</v>
      </c>
      <c r="Y244" s="9" t="s">
        <v>330</v>
      </c>
      <c r="Z244" s="45">
        <f>IF(VALUE(Y244)&gt;=10,18,SUM(IF(VALUE(AA244)&gt;=10,4,0),IF(VALUE(AB244)&gt;=10,4,0),IF(VALUE(AC244)&gt;=10,5,0),IF(VALUE(AD244)&gt;=10,5,0)))</f>
        <v>9</v>
      </c>
      <c r="AA244" s="8" t="s">
        <v>98</v>
      </c>
      <c r="AB244" s="8" t="s">
        <v>214</v>
      </c>
      <c r="AC244" s="8" t="s">
        <v>39</v>
      </c>
      <c r="AD244" s="8" t="s">
        <v>121</v>
      </c>
      <c r="AE244" s="9" t="s">
        <v>53</v>
      </c>
      <c r="AF244" s="45">
        <f>IF(VALUE(AE244)&gt;=10,2,0)</f>
        <v>0</v>
      </c>
      <c r="AG244" s="8" t="s">
        <v>53</v>
      </c>
      <c r="AH244" s="9" t="s">
        <v>522</v>
      </c>
      <c r="AI244" s="45">
        <f>IF(VALUE(AH244)&gt;=10,8,SUM(IF(VALUE(AJ244)&gt;=10,3,0),IF(VALUE(AK244)&gt;=10,2,0),IF(VALUE(AL244)&gt;=10,3,0)))</f>
        <v>3</v>
      </c>
      <c r="AJ244" s="8" t="s">
        <v>39</v>
      </c>
      <c r="AK244" s="8" t="s">
        <v>45</v>
      </c>
      <c r="AL244" s="8" t="s">
        <v>240</v>
      </c>
      <c r="AM244" s="9" t="s">
        <v>133</v>
      </c>
      <c r="AN244" s="45">
        <f>IF(VALUE(AM244)&gt;=10,2,SUM(IF(VALUE(AO244)&gt;=10,1,0),IF(VALUE(AP244)&gt;=10,1,0)))</f>
        <v>2</v>
      </c>
      <c r="AO244" s="8" t="s">
        <v>154</v>
      </c>
      <c r="AP244" s="8" t="s">
        <v>56</v>
      </c>
      <c r="AQ244" s="10">
        <f>((Y244*18)+(AE244*2)+(AH244*8)+(AM244*2))/30</f>
        <v>8.491999999999999</v>
      </c>
      <c r="AR244" s="46">
        <f>IF(AQ244&gt;=10,30,Z244+AF244+AI244+AN244)</f>
        <v>14</v>
      </c>
      <c r="AS244" s="11">
        <f>(AQ244+W244)/2</f>
        <v>9.767666666666667</v>
      </c>
      <c r="AT244" s="47">
        <f>IF(AS244&gt;=9.99,60,AR244+X244)</f>
        <v>44</v>
      </c>
      <c r="AU244" s="43" t="str">
        <f>IF(AS244&gt;=9.99,"Admis","Ajourné")</f>
        <v>Ajourné</v>
      </c>
      <c r="AV244" s="18"/>
      <c r="AW244" s="18"/>
      <c r="AX244" s="18"/>
    </row>
    <row r="245" spans="1:50" ht="15">
      <c r="A245" s="8">
        <v>237</v>
      </c>
      <c r="B245" s="8" t="s">
        <v>1190</v>
      </c>
      <c r="C245" s="8" t="s">
        <v>1191</v>
      </c>
      <c r="D245" s="8" t="s">
        <v>198</v>
      </c>
      <c r="E245" s="9" t="s">
        <v>1039</v>
      </c>
      <c r="F245" s="45">
        <f>IF(VALUE(E245)&gt;=10,18,SUM(IF(VALUE(G245)&gt;=10,4,0),IF(VALUE(H245)&gt;=10,4,0),IF(VALUE(I245)&gt;=10,5,0),IF(VALUE(J245)&gt;=10,5,0)))</f>
        <v>18</v>
      </c>
      <c r="G245" s="8" t="s">
        <v>253</v>
      </c>
      <c r="H245" s="8" t="s">
        <v>63</v>
      </c>
      <c r="I245" s="8" t="s">
        <v>64</v>
      </c>
      <c r="J245" s="8" t="s">
        <v>73</v>
      </c>
      <c r="K245" s="9" t="s">
        <v>40</v>
      </c>
      <c r="L245" s="45">
        <f>IF(VALUE(K245)&gt;=10,2,0)</f>
        <v>2</v>
      </c>
      <c r="M245" s="8" t="s">
        <v>40</v>
      </c>
      <c r="N245" s="9" t="s">
        <v>44</v>
      </c>
      <c r="O245" s="45">
        <f>IF(VALUE(N245)&gt;=10,8,SUM(IF(VALUE(P245)&gt;=10,3,0),IF(VALUE(Q245)&gt;=10,2,0),IF(VALUE(R245)&gt;=10,3,0)))</f>
        <v>5</v>
      </c>
      <c r="P245" s="8" t="s">
        <v>59</v>
      </c>
      <c r="Q245" s="8" t="s">
        <v>113</v>
      </c>
      <c r="R245" s="8" t="s">
        <v>102</v>
      </c>
      <c r="S245" s="9" t="s">
        <v>41</v>
      </c>
      <c r="T245" s="45">
        <f>IF(VALUE(S245)&gt;=10,2,SUM(IF(VALUE(U245)&gt;=10,1,0),IF(VALUE(V245)&gt;=10,1,0)))</f>
        <v>2</v>
      </c>
      <c r="U245" s="8" t="s">
        <v>62</v>
      </c>
      <c r="V245" s="8" t="s">
        <v>59</v>
      </c>
      <c r="W245" s="10">
        <f>((E245*18)+(K245*2)+(N245*8)+(S245*2))/30</f>
        <v>11.006666666666668</v>
      </c>
      <c r="X245" s="46">
        <f>IF(W245&gt;=10,30,F245+L245+O245+T245)</f>
        <v>30</v>
      </c>
      <c r="Y245" s="9" t="s">
        <v>467</v>
      </c>
      <c r="Z245" s="45">
        <f>IF(VALUE(Y245)&gt;=10,18,SUM(IF(VALUE(AA245)&gt;=10,4,0),IF(VALUE(AB245)&gt;=10,4,0),IF(VALUE(AC245)&gt;=10,5,0),IF(VALUE(AD245)&gt;=10,5,0)))</f>
        <v>9</v>
      </c>
      <c r="AA245" s="8" t="s">
        <v>98</v>
      </c>
      <c r="AB245" s="8" t="s">
        <v>56</v>
      </c>
      <c r="AC245" s="8" t="s">
        <v>39</v>
      </c>
      <c r="AD245" s="8" t="s">
        <v>84</v>
      </c>
      <c r="AE245" s="9" t="s">
        <v>97</v>
      </c>
      <c r="AF245" s="45">
        <f>IF(VALUE(AE245)&gt;=10,2,0)</f>
        <v>0</v>
      </c>
      <c r="AG245" s="8" t="s">
        <v>97</v>
      </c>
      <c r="AH245" s="9" t="s">
        <v>790</v>
      </c>
      <c r="AI245" s="45">
        <f>IF(VALUE(AH245)&gt;=10,8,SUM(IF(VALUE(AJ245)&gt;=10,3,0),IF(VALUE(AK245)&gt;=10,2,0),IF(VALUE(AL245)&gt;=10,3,0)))</f>
        <v>2</v>
      </c>
      <c r="AJ245" s="8" t="s">
        <v>86</v>
      </c>
      <c r="AK245" s="8" t="s">
        <v>56</v>
      </c>
      <c r="AL245" s="8" t="s">
        <v>53</v>
      </c>
      <c r="AM245" s="9" t="s">
        <v>53</v>
      </c>
      <c r="AN245" s="45">
        <f>IF(VALUE(AM245)&gt;=10,2,SUM(IF(VALUE(AO245)&gt;=10,1,0),IF(VALUE(AP245)&gt;=10,1,0)))</f>
        <v>0</v>
      </c>
      <c r="AO245" s="8" t="s">
        <v>98</v>
      </c>
      <c r="AP245" s="8" t="s">
        <v>97</v>
      </c>
      <c r="AQ245" s="10">
        <f>((Y245*18)+(AE245*2)+(AH245*8)+(AM245*2))/30</f>
        <v>8.964666666666666</v>
      </c>
      <c r="AR245" s="46">
        <f>IF(AQ245&gt;=10,30,Z245+AF245+AI245+AN245)</f>
        <v>11</v>
      </c>
      <c r="AS245" s="11">
        <v>10</v>
      </c>
      <c r="AT245" s="47">
        <f>IF(AS245&gt;=9.99,60,AR245+X245)</f>
        <v>60</v>
      </c>
      <c r="AU245" s="43" t="str">
        <f>IF(AS245&gt;=9.99,"Admis","Ajourné")</f>
        <v>Admis</v>
      </c>
      <c r="AV245" s="18"/>
      <c r="AW245" s="18"/>
      <c r="AX245" s="18"/>
    </row>
    <row r="246" spans="1:50" ht="15">
      <c r="A246" s="8">
        <v>238</v>
      </c>
      <c r="B246" s="8" t="s">
        <v>1192</v>
      </c>
      <c r="C246" s="8" t="s">
        <v>1193</v>
      </c>
      <c r="D246" s="8" t="s">
        <v>1194</v>
      </c>
      <c r="E246" s="9" t="s">
        <v>524</v>
      </c>
      <c r="F246" s="45">
        <f>IF(VALUE(E246)&gt;=10,18,SUM(IF(VALUE(G246)&gt;=10,4,0),IF(VALUE(H246)&gt;=10,4,0),IF(VALUE(I246)&gt;=10,5,0),IF(VALUE(J246)&gt;=10,5,0)))</f>
        <v>18</v>
      </c>
      <c r="G246" s="8" t="s">
        <v>43</v>
      </c>
      <c r="H246" s="8" t="s">
        <v>36</v>
      </c>
      <c r="I246" s="8" t="s">
        <v>38</v>
      </c>
      <c r="J246" s="8" t="s">
        <v>214</v>
      </c>
      <c r="K246" s="9" t="s">
        <v>38</v>
      </c>
      <c r="L246" s="45">
        <f>IF(VALUE(K246)&gt;=10,2,0)</f>
        <v>2</v>
      </c>
      <c r="M246" s="8" t="s">
        <v>38</v>
      </c>
      <c r="N246" s="9" t="s">
        <v>279</v>
      </c>
      <c r="O246" s="45">
        <f>IF(VALUE(N246)&gt;=10,8,SUM(IF(VALUE(P246)&gt;=10,3,0),IF(VALUE(Q246)&gt;=10,2,0),IF(VALUE(R246)&gt;=10,3,0)))</f>
        <v>8</v>
      </c>
      <c r="P246" s="8" t="s">
        <v>82</v>
      </c>
      <c r="Q246" s="8" t="s">
        <v>764</v>
      </c>
      <c r="R246" s="8" t="s">
        <v>53</v>
      </c>
      <c r="S246" s="9" t="s">
        <v>65</v>
      </c>
      <c r="T246" s="45">
        <f>IF(VALUE(S246)&gt;=10,2,SUM(IF(VALUE(U246)&gt;=10,1,0),IF(VALUE(V246)&gt;=10,1,0)))</f>
        <v>2</v>
      </c>
      <c r="U246" s="8" t="s">
        <v>180</v>
      </c>
      <c r="V246" s="8" t="s">
        <v>40</v>
      </c>
      <c r="W246" s="10">
        <f>((E246*18)+(K246*2)+(N246*8)+(S246*2))/30</f>
        <v>11.161333333333335</v>
      </c>
      <c r="X246" s="46">
        <f>IF(W246&gt;=10,30,F246+L246+O246+T246)</f>
        <v>30</v>
      </c>
      <c r="Y246" s="9" t="s">
        <v>184</v>
      </c>
      <c r="Z246" s="45">
        <f>IF(VALUE(Y246)&gt;=10,18,SUM(IF(VALUE(AA246)&gt;=10,4,0),IF(VALUE(AB246)&gt;=10,4,0),IF(VALUE(AC246)&gt;=10,5,0),IF(VALUE(AD246)&gt;=10,5,0)))</f>
        <v>18</v>
      </c>
      <c r="AA246" s="8" t="s">
        <v>71</v>
      </c>
      <c r="AB246" s="8" t="s">
        <v>47</v>
      </c>
      <c r="AC246" s="8" t="s">
        <v>39</v>
      </c>
      <c r="AD246" s="8" t="s">
        <v>268</v>
      </c>
      <c r="AE246" s="9" t="s">
        <v>241</v>
      </c>
      <c r="AF246" s="45">
        <f>IF(VALUE(AE246)&gt;=10,2,0)</f>
        <v>0</v>
      </c>
      <c r="AG246" s="8" t="s">
        <v>241</v>
      </c>
      <c r="AH246" s="9" t="s">
        <v>543</v>
      </c>
      <c r="AI246" s="45">
        <f>IF(VALUE(AH246)&gt;=10,8,SUM(IF(VALUE(AJ246)&gt;=10,3,0),IF(VALUE(AK246)&gt;=10,2,0),IF(VALUE(AL246)&gt;=10,3,0)))</f>
        <v>5</v>
      </c>
      <c r="AJ246" s="8" t="s">
        <v>59</v>
      </c>
      <c r="AK246" s="8" t="s">
        <v>39</v>
      </c>
      <c r="AL246" s="8" t="s">
        <v>45</v>
      </c>
      <c r="AM246" s="9" t="s">
        <v>43</v>
      </c>
      <c r="AN246" s="45">
        <f>IF(VALUE(AM246)&gt;=10,2,SUM(IF(VALUE(AO246)&gt;=10,1,0),IF(VALUE(AP246)&gt;=10,1,0)))</f>
        <v>2</v>
      </c>
      <c r="AO246" s="8" t="s">
        <v>43</v>
      </c>
      <c r="AP246" s="8" t="s">
        <v>43</v>
      </c>
      <c r="AQ246" s="10">
        <f>((Y246*18)+(AE246*2)+(AH246*8)+(AM246*2))/30</f>
        <v>9.889333333333333</v>
      </c>
      <c r="AR246" s="46">
        <f>IF(AQ246&gt;=10,30,Z246+AF246+AI246+AN246)</f>
        <v>25</v>
      </c>
      <c r="AS246" s="11">
        <f>(AQ246+W246)/2</f>
        <v>10.525333333333334</v>
      </c>
      <c r="AT246" s="47">
        <f>IF(AS246&gt;=9.99,60,AR246+X246)</f>
        <v>60</v>
      </c>
      <c r="AU246" s="43" t="str">
        <f>IF(AS246&gt;=9.99,"Admis","Ajourné")</f>
        <v>Admis</v>
      </c>
      <c r="AV246" s="18"/>
      <c r="AW246" s="18"/>
      <c r="AX246" s="18"/>
    </row>
    <row r="247" spans="1:50" ht="15">
      <c r="A247" s="8">
        <v>239</v>
      </c>
      <c r="B247" s="8" t="s">
        <v>1195</v>
      </c>
      <c r="C247" s="8" t="s">
        <v>1196</v>
      </c>
      <c r="D247" s="8" t="s">
        <v>1197</v>
      </c>
      <c r="E247" s="9" t="s">
        <v>144</v>
      </c>
      <c r="F247" s="45">
        <f>IF(VALUE(E247)&gt;=10,18,SUM(IF(VALUE(G247)&gt;=10,4,0),IF(VALUE(H247)&gt;=10,4,0),IF(VALUE(I247)&gt;=10,5,0),IF(VALUE(J247)&gt;=10,5,0)))</f>
        <v>0</v>
      </c>
      <c r="G247" s="8" t="s">
        <v>144</v>
      </c>
      <c r="H247" s="8" t="s">
        <v>144</v>
      </c>
      <c r="I247" s="8" t="s">
        <v>144</v>
      </c>
      <c r="J247" s="8" t="s">
        <v>144</v>
      </c>
      <c r="K247" s="9" t="s">
        <v>144</v>
      </c>
      <c r="L247" s="45">
        <f>IF(VALUE(K247)&gt;=10,2,0)</f>
        <v>0</v>
      </c>
      <c r="M247" s="8" t="s">
        <v>144</v>
      </c>
      <c r="N247" s="9" t="s">
        <v>144</v>
      </c>
      <c r="O247" s="45">
        <f>IF(VALUE(N247)&gt;=10,8,SUM(IF(VALUE(P247)&gt;=10,3,0),IF(VALUE(Q247)&gt;=10,2,0),IF(VALUE(R247)&gt;=10,3,0)))</f>
        <v>0</v>
      </c>
      <c r="P247" s="8" t="s">
        <v>144</v>
      </c>
      <c r="Q247" s="8" t="s">
        <v>144</v>
      </c>
      <c r="R247" s="8" t="s">
        <v>144</v>
      </c>
      <c r="S247" s="9" t="s">
        <v>53</v>
      </c>
      <c r="T247" s="45">
        <f>IF(VALUE(S247)&gt;=10,2,SUM(IF(VALUE(U247)&gt;=10,1,0),IF(VALUE(V247)&gt;=10,1,0)))</f>
        <v>1</v>
      </c>
      <c r="U247" s="8" t="s">
        <v>82</v>
      </c>
      <c r="V247" s="8" t="s">
        <v>144</v>
      </c>
      <c r="W247" s="10">
        <f>((E247*18)+(K247*2)+(N247*8)+(S247*2))/30</f>
        <v>0.4666666666666667</v>
      </c>
      <c r="X247" s="46">
        <f>IF(W247&gt;=10,30,F247+L247+O247+T247)</f>
        <v>1</v>
      </c>
      <c r="Y247" s="9" t="s">
        <v>144</v>
      </c>
      <c r="Z247" s="45">
        <f>IF(VALUE(Y247)&gt;=10,18,SUM(IF(VALUE(AA247)&gt;=10,4,0),IF(VALUE(AB247)&gt;=10,4,0),IF(VALUE(AC247)&gt;=10,5,0),IF(VALUE(AD247)&gt;=10,5,0)))</f>
        <v>0</v>
      </c>
      <c r="AA247" s="8" t="s">
        <v>144</v>
      </c>
      <c r="AB247" s="8" t="s">
        <v>144</v>
      </c>
      <c r="AC247" s="8" t="s">
        <v>144</v>
      </c>
      <c r="AD247" s="8" t="s">
        <v>144</v>
      </c>
      <c r="AE247" s="9" t="s">
        <v>144</v>
      </c>
      <c r="AF247" s="45">
        <f>IF(VALUE(AE247)&gt;=10,2,0)</f>
        <v>0</v>
      </c>
      <c r="AG247" s="8" t="s">
        <v>144</v>
      </c>
      <c r="AH247" s="9" t="s">
        <v>144</v>
      </c>
      <c r="AI247" s="45">
        <f>IF(VALUE(AH247)&gt;=10,8,SUM(IF(VALUE(AJ247)&gt;=10,3,0),IF(VALUE(AK247)&gt;=10,2,0),IF(VALUE(AL247)&gt;=10,3,0)))</f>
        <v>0</v>
      </c>
      <c r="AJ247" s="8" t="s">
        <v>144</v>
      </c>
      <c r="AK247" s="8" t="s">
        <v>144</v>
      </c>
      <c r="AL247" s="8" t="s">
        <v>144</v>
      </c>
      <c r="AM247" s="9" t="s">
        <v>161</v>
      </c>
      <c r="AN247" s="45">
        <f>IF(VALUE(AM247)&gt;=10,2,SUM(IF(VALUE(AO247)&gt;=10,1,0),IF(VALUE(AP247)&gt;=10,1,0)))</f>
        <v>1</v>
      </c>
      <c r="AO247" s="8" t="s">
        <v>40</v>
      </c>
      <c r="AP247" s="8" t="s">
        <v>144</v>
      </c>
      <c r="AQ247" s="10">
        <f>((Y247*18)+(AE247*2)+(AH247*8)+(AM247*2))/30</f>
        <v>0.43333333333333335</v>
      </c>
      <c r="AR247" s="46">
        <f>IF(AQ247&gt;=10,30,Z247+AF247+AI247+AN247)</f>
        <v>1</v>
      </c>
      <c r="AS247" s="11">
        <f>(AQ247+W247)/2</f>
        <v>0.45</v>
      </c>
      <c r="AT247" s="47">
        <f>IF(AS247&gt;=9.99,60,AR247+X247)</f>
        <v>2</v>
      </c>
      <c r="AU247" s="43" t="str">
        <f>IF(AS247&gt;=9.99,"Admis","Ajourné")</f>
        <v>Ajourné</v>
      </c>
      <c r="AV247" s="18"/>
      <c r="AW247" s="18"/>
      <c r="AX247" s="18"/>
    </row>
    <row r="248" spans="1:50" ht="15">
      <c r="A248" s="8">
        <v>240</v>
      </c>
      <c r="B248" s="8" t="s">
        <v>1198</v>
      </c>
      <c r="C248" s="8" t="s">
        <v>1199</v>
      </c>
      <c r="D248" s="8" t="s">
        <v>1200</v>
      </c>
      <c r="E248" s="9" t="s">
        <v>44</v>
      </c>
      <c r="F248" s="45">
        <f>IF(VALUE(E248)&gt;=10,18,SUM(IF(VALUE(G248)&gt;=10,4,0),IF(VALUE(H248)&gt;=10,4,0),IF(VALUE(I248)&gt;=10,5,0),IF(VALUE(J248)&gt;=10,5,0)))</f>
        <v>9</v>
      </c>
      <c r="G248" s="8" t="s">
        <v>50</v>
      </c>
      <c r="H248" s="8" t="s">
        <v>38</v>
      </c>
      <c r="I248" s="8" t="s">
        <v>59</v>
      </c>
      <c r="J248" s="8" t="s">
        <v>84</v>
      </c>
      <c r="K248" s="9" t="s">
        <v>60</v>
      </c>
      <c r="L248" s="45">
        <f>IF(VALUE(K248)&gt;=10,2,0)</f>
        <v>2</v>
      </c>
      <c r="M248" s="8" t="s">
        <v>60</v>
      </c>
      <c r="N248" s="9" t="s">
        <v>391</v>
      </c>
      <c r="O248" s="45">
        <f>IF(VALUE(N248)&gt;=10,8,SUM(IF(VALUE(P248)&gt;=10,3,0),IF(VALUE(Q248)&gt;=10,2,0),IF(VALUE(R248)&gt;=10,3,0)))</f>
        <v>8</v>
      </c>
      <c r="P248" s="8" t="s">
        <v>43</v>
      </c>
      <c r="Q248" s="8" t="s">
        <v>324</v>
      </c>
      <c r="R248" s="8" t="s">
        <v>97</v>
      </c>
      <c r="S248" s="9" t="s">
        <v>86</v>
      </c>
      <c r="T248" s="45">
        <f>IF(VALUE(S248)&gt;=10,2,SUM(IF(VALUE(U248)&gt;=10,1,0),IF(VALUE(V248)&gt;=10,1,0)))</f>
        <v>1</v>
      </c>
      <c r="U248" s="8" t="s">
        <v>59</v>
      </c>
      <c r="V248" s="8" t="s">
        <v>98</v>
      </c>
      <c r="W248" s="10">
        <f>((E248*18)+(K248*2)+(N248*8)+(S248*2))/30</f>
        <v>10.200666666666667</v>
      </c>
      <c r="X248" s="46">
        <f>IF(W248&gt;=10,30,F248+L248+O248+T248)</f>
        <v>30</v>
      </c>
      <c r="Y248" s="9" t="s">
        <v>63</v>
      </c>
      <c r="Z248" s="45">
        <f>IF(VALUE(Y248)&gt;=10,18,SUM(IF(VALUE(AA248)&gt;=10,4,0),IF(VALUE(AB248)&gt;=10,4,0),IF(VALUE(AC248)&gt;=10,5,0),IF(VALUE(AD248)&gt;=10,5,0)))</f>
        <v>18</v>
      </c>
      <c r="AA248" s="8" t="s">
        <v>63</v>
      </c>
      <c r="AB248" s="8" t="s">
        <v>268</v>
      </c>
      <c r="AC248" s="8" t="s">
        <v>40</v>
      </c>
      <c r="AD248" s="8" t="s">
        <v>50</v>
      </c>
      <c r="AE248" s="9" t="s">
        <v>53</v>
      </c>
      <c r="AF248" s="45">
        <f>IF(VALUE(AE248)&gt;=10,2,0)</f>
        <v>0</v>
      </c>
      <c r="AG248" s="8" t="s">
        <v>53</v>
      </c>
      <c r="AH248" s="9" t="s">
        <v>194</v>
      </c>
      <c r="AI248" s="45">
        <f>IF(VALUE(AH248)&gt;=10,8,SUM(IF(VALUE(AJ248)&gt;=10,3,0),IF(VALUE(AK248)&gt;=10,2,0),IF(VALUE(AL248)&gt;=10,3,0)))</f>
        <v>8</v>
      </c>
      <c r="AJ248" s="8" t="s">
        <v>62</v>
      </c>
      <c r="AK248" s="8" t="s">
        <v>38</v>
      </c>
      <c r="AL248" s="8" t="s">
        <v>53</v>
      </c>
      <c r="AM248" s="9" t="s">
        <v>45</v>
      </c>
      <c r="AN248" s="45">
        <f>IF(VALUE(AM248)&gt;=10,2,SUM(IF(VALUE(AO248)&gt;=10,1,0),IF(VALUE(AP248)&gt;=10,1,0)))</f>
        <v>0</v>
      </c>
      <c r="AO248" s="8" t="s">
        <v>98</v>
      </c>
      <c r="AP248" s="8" t="s">
        <v>53</v>
      </c>
      <c r="AQ248" s="10">
        <f>((Y248*18)+(AE248*2)+(AH248*8)+(AM248*2))/30</f>
        <v>10.219333333333333</v>
      </c>
      <c r="AR248" s="46">
        <f>IF(AQ248&gt;=10,30,Z248+AF248+AI248+AN248)</f>
        <v>30</v>
      </c>
      <c r="AS248" s="11">
        <f>(AQ248+W248)/2</f>
        <v>10.21</v>
      </c>
      <c r="AT248" s="47">
        <f>IF(AS248&gt;=9.99,60,AR248+X248)</f>
        <v>60</v>
      </c>
      <c r="AU248" s="43" t="str">
        <f>IF(AS248&gt;=9.99,"Admis","Ajourné")</f>
        <v>Admis</v>
      </c>
      <c r="AV248" s="18"/>
      <c r="AW248" s="18"/>
      <c r="AX248" s="18"/>
    </row>
    <row r="249" spans="1:50" ht="15">
      <c r="A249" s="8">
        <v>241</v>
      </c>
      <c r="B249" s="8" t="s">
        <v>1201</v>
      </c>
      <c r="C249" s="8" t="s">
        <v>1202</v>
      </c>
      <c r="D249" s="8" t="s">
        <v>1203</v>
      </c>
      <c r="E249" s="9" t="s">
        <v>90</v>
      </c>
      <c r="F249" s="45">
        <f>IF(VALUE(E249)&gt;=10,18,SUM(IF(VALUE(G249)&gt;=10,4,0),IF(VALUE(H249)&gt;=10,4,0),IF(VALUE(I249)&gt;=10,5,0),IF(VALUE(J249)&gt;=10,5,0)))</f>
        <v>18</v>
      </c>
      <c r="G249" s="8" t="s">
        <v>63</v>
      </c>
      <c r="H249" s="8" t="s">
        <v>121</v>
      </c>
      <c r="I249" s="8" t="s">
        <v>39</v>
      </c>
      <c r="J249" s="8" t="s">
        <v>468</v>
      </c>
      <c r="K249" s="9" t="s">
        <v>39</v>
      </c>
      <c r="L249" s="45">
        <f>IF(VALUE(K249)&gt;=10,2,0)</f>
        <v>2</v>
      </c>
      <c r="M249" s="8" t="s">
        <v>39</v>
      </c>
      <c r="N249" s="9" t="s">
        <v>98</v>
      </c>
      <c r="O249" s="45">
        <f>IF(VALUE(N249)&gt;=10,8,SUM(IF(VALUE(P249)&gt;=10,3,0),IF(VALUE(Q249)&gt;=10,2,0),IF(VALUE(R249)&gt;=10,3,0)))</f>
        <v>2</v>
      </c>
      <c r="P249" s="8" t="s">
        <v>86</v>
      </c>
      <c r="Q249" s="8" t="s">
        <v>104</v>
      </c>
      <c r="R249" s="8" t="s">
        <v>102</v>
      </c>
      <c r="S249" s="9" t="s">
        <v>346</v>
      </c>
      <c r="T249" s="45">
        <f>IF(VALUE(S249)&gt;=10,2,SUM(IF(VALUE(U249)&gt;=10,1,0),IF(VALUE(V249)&gt;=10,1,0)))</f>
        <v>2</v>
      </c>
      <c r="U249" s="8" t="s">
        <v>83</v>
      </c>
      <c r="V249" s="8" t="s">
        <v>40</v>
      </c>
      <c r="W249" s="10">
        <f>((E249*18)+(K249*2)+(N249*8)+(S249*2))/30</f>
        <v>10.133999999999999</v>
      </c>
      <c r="X249" s="46">
        <f>IF(W249&gt;=10,30,F249+L249+O249+T249)</f>
        <v>30</v>
      </c>
      <c r="Y249" s="9" t="s">
        <v>890</v>
      </c>
      <c r="Z249" s="45">
        <f>IF(VALUE(Y249)&gt;=10,18,SUM(IF(VALUE(AA249)&gt;=10,4,0),IF(VALUE(AB249)&gt;=10,4,0),IF(VALUE(AC249)&gt;=10,5,0),IF(VALUE(AD249)&gt;=10,5,0)))</f>
        <v>18</v>
      </c>
      <c r="AA249" s="8" t="s">
        <v>39</v>
      </c>
      <c r="AB249" s="8" t="s">
        <v>63</v>
      </c>
      <c r="AC249" s="8" t="s">
        <v>128</v>
      </c>
      <c r="AD249" s="8" t="s">
        <v>38</v>
      </c>
      <c r="AE249" s="9" t="s">
        <v>97</v>
      </c>
      <c r="AF249" s="45">
        <f>IF(VALUE(AE249)&gt;=10,2,0)</f>
        <v>0</v>
      </c>
      <c r="AG249" s="8" t="s">
        <v>97</v>
      </c>
      <c r="AH249" s="9" t="s">
        <v>43</v>
      </c>
      <c r="AI249" s="45">
        <f>IF(VALUE(AH249)&gt;=10,8,SUM(IF(VALUE(AJ249)&gt;=10,3,0),IF(VALUE(AK249)&gt;=10,2,0),IF(VALUE(AL249)&gt;=10,3,0)))</f>
        <v>8</v>
      </c>
      <c r="AJ249" s="8" t="s">
        <v>83</v>
      </c>
      <c r="AK249" s="8" t="s">
        <v>50</v>
      </c>
      <c r="AL249" s="8" t="s">
        <v>38</v>
      </c>
      <c r="AM249" s="9" t="s">
        <v>39</v>
      </c>
      <c r="AN249" s="45">
        <f>IF(VALUE(AM249)&gt;=10,2,SUM(IF(VALUE(AO249)&gt;=10,1,0),IF(VALUE(AP249)&gt;=10,1,0)))</f>
        <v>2</v>
      </c>
      <c r="AO249" s="8" t="s">
        <v>45</v>
      </c>
      <c r="AP249" s="8" t="s">
        <v>76</v>
      </c>
      <c r="AQ249" s="10">
        <f>((Y249*18)+(AE249*2)+(AH249*8)+(AM249*2))/30</f>
        <v>11.604666666666667</v>
      </c>
      <c r="AR249" s="46">
        <f>IF(AQ249&gt;=10,30,Z249+AF249+AI249+AN249)</f>
        <v>30</v>
      </c>
      <c r="AS249" s="11">
        <f>(AQ249+W249)/2</f>
        <v>10.869333333333334</v>
      </c>
      <c r="AT249" s="47">
        <f>IF(AS249&gt;=9.99,60,AR249+X249)</f>
        <v>60</v>
      </c>
      <c r="AU249" s="43" t="str">
        <f>IF(AS249&gt;=9.99,"Admis","Ajourné")</f>
        <v>Admis</v>
      </c>
      <c r="AV249" s="18"/>
      <c r="AW249" s="18"/>
      <c r="AX249" s="18"/>
    </row>
    <row r="250" spans="1:50" ht="15">
      <c r="A250" s="8">
        <v>242</v>
      </c>
      <c r="B250" s="8" t="s">
        <v>1204</v>
      </c>
      <c r="C250" s="8" t="s">
        <v>1205</v>
      </c>
      <c r="D250" s="8" t="s">
        <v>1206</v>
      </c>
      <c r="E250" s="9" t="s">
        <v>1207</v>
      </c>
      <c r="F250" s="45">
        <f>IF(VALUE(E250)&gt;=10,18,SUM(IF(VALUE(G250)&gt;=10,4,0),IF(VALUE(H250)&gt;=10,4,0),IF(VALUE(I250)&gt;=10,5,0),IF(VALUE(J250)&gt;=10,5,0)))</f>
        <v>18</v>
      </c>
      <c r="G250" s="8" t="s">
        <v>39</v>
      </c>
      <c r="H250" s="8" t="s">
        <v>49</v>
      </c>
      <c r="I250" s="8" t="s">
        <v>83</v>
      </c>
      <c r="J250" s="8" t="s">
        <v>214</v>
      </c>
      <c r="K250" s="9" t="s">
        <v>39</v>
      </c>
      <c r="L250" s="45">
        <f>IF(VALUE(K250)&gt;=10,2,0)</f>
        <v>2</v>
      </c>
      <c r="M250" s="8" t="s">
        <v>39</v>
      </c>
      <c r="N250" s="9" t="s">
        <v>84</v>
      </c>
      <c r="O250" s="45">
        <f>IF(VALUE(N250)&gt;=10,8,SUM(IF(VALUE(P250)&gt;=10,3,0),IF(VALUE(Q250)&gt;=10,2,0),IF(VALUE(R250)&gt;=10,3,0)))</f>
        <v>5</v>
      </c>
      <c r="P250" s="8" t="s">
        <v>39</v>
      </c>
      <c r="Q250" s="8" t="s">
        <v>56</v>
      </c>
      <c r="R250" s="8" t="s">
        <v>153</v>
      </c>
      <c r="S250" s="9" t="s">
        <v>61</v>
      </c>
      <c r="T250" s="45">
        <f>IF(VALUE(S250)&gt;=10,2,SUM(IF(VALUE(U250)&gt;=10,1,0),IF(VALUE(V250)&gt;=10,1,0)))</f>
        <v>2</v>
      </c>
      <c r="U250" s="8" t="s">
        <v>40</v>
      </c>
      <c r="V250" s="8" t="s">
        <v>64</v>
      </c>
      <c r="W250" s="10">
        <f>((E250*18)+(K250*2)+(N250*8)+(S250*2))/30</f>
        <v>10.938666666666666</v>
      </c>
      <c r="X250" s="46">
        <f>IF(W250&gt;=10,30,F250+L250+O250+T250)</f>
        <v>30</v>
      </c>
      <c r="Y250" s="9" t="s">
        <v>524</v>
      </c>
      <c r="Z250" s="45">
        <f>IF(VALUE(Y250)&gt;=10,18,SUM(IF(VALUE(AA250)&gt;=10,4,0),IF(VALUE(AB250)&gt;=10,4,0),IF(VALUE(AC250)&gt;=10,5,0),IF(VALUE(AD250)&gt;=10,5,0)))</f>
        <v>18</v>
      </c>
      <c r="AA250" s="8" t="s">
        <v>47</v>
      </c>
      <c r="AB250" s="8" t="s">
        <v>136</v>
      </c>
      <c r="AC250" s="8" t="s">
        <v>98</v>
      </c>
      <c r="AD250" s="8" t="s">
        <v>376</v>
      </c>
      <c r="AE250" s="9" t="s">
        <v>56</v>
      </c>
      <c r="AF250" s="45">
        <f>IF(VALUE(AE250)&gt;=10,2,0)</f>
        <v>2</v>
      </c>
      <c r="AG250" s="8" t="s">
        <v>56</v>
      </c>
      <c r="AH250" s="9" t="s">
        <v>39</v>
      </c>
      <c r="AI250" s="45">
        <f>IF(VALUE(AH250)&gt;=10,8,SUM(IF(VALUE(AJ250)&gt;=10,3,0),IF(VALUE(AK250)&gt;=10,2,0),IF(VALUE(AL250)&gt;=10,3,0)))</f>
        <v>8</v>
      </c>
      <c r="AJ250" s="8" t="s">
        <v>42</v>
      </c>
      <c r="AK250" s="8" t="s">
        <v>102</v>
      </c>
      <c r="AL250" s="8" t="s">
        <v>98</v>
      </c>
      <c r="AM250" s="9" t="s">
        <v>133</v>
      </c>
      <c r="AN250" s="45">
        <f>IF(VALUE(AM250)&gt;=10,2,SUM(IF(VALUE(AO250)&gt;=10,1,0),IF(VALUE(AP250)&gt;=10,1,0)))</f>
        <v>2</v>
      </c>
      <c r="AO250" s="8" t="s">
        <v>44</v>
      </c>
      <c r="AP250" s="8" t="s">
        <v>82</v>
      </c>
      <c r="AQ250" s="10">
        <f>((Y250*18)+(AE250*2)+(AH250*8)+(AM250*2))/30</f>
        <v>10.561333333333334</v>
      </c>
      <c r="AR250" s="46">
        <f>IF(AQ250&gt;=10,30,Z250+AF250+AI250+AN250)</f>
        <v>30</v>
      </c>
      <c r="AS250" s="11">
        <f>(AQ250+W250)/2</f>
        <v>10.75</v>
      </c>
      <c r="AT250" s="47">
        <f>IF(AS250&gt;=9.99,60,AR250+X250)</f>
        <v>60</v>
      </c>
      <c r="AU250" s="43" t="str">
        <f>IF(AS250&gt;=9.99,"Admis","Ajourné")</f>
        <v>Admis</v>
      </c>
      <c r="AV250" s="18"/>
      <c r="AW250" s="18"/>
      <c r="AX250" s="18"/>
    </row>
    <row r="251" spans="1:50" ht="15">
      <c r="A251" s="8">
        <v>243</v>
      </c>
      <c r="B251" s="8" t="s">
        <v>1208</v>
      </c>
      <c r="C251" s="8" t="s">
        <v>1209</v>
      </c>
      <c r="D251" s="8" t="s">
        <v>642</v>
      </c>
      <c r="E251" s="9" t="s">
        <v>116</v>
      </c>
      <c r="F251" s="45">
        <f>IF(VALUE(E251)&gt;=10,18,SUM(IF(VALUE(G251)&gt;=10,4,0),IF(VALUE(H251)&gt;=10,4,0),IF(VALUE(I251)&gt;=10,5,0),IF(VALUE(J251)&gt;=10,5,0)))</f>
        <v>18</v>
      </c>
      <c r="G251" s="8" t="s">
        <v>39</v>
      </c>
      <c r="H251" s="8" t="s">
        <v>63</v>
      </c>
      <c r="I251" s="8" t="s">
        <v>59</v>
      </c>
      <c r="J251" s="8" t="s">
        <v>39</v>
      </c>
      <c r="K251" s="9" t="s">
        <v>84</v>
      </c>
      <c r="L251" s="45">
        <f>IF(VALUE(K251)&gt;=10,2,0)</f>
        <v>0</v>
      </c>
      <c r="M251" s="8" t="s">
        <v>84</v>
      </c>
      <c r="N251" s="9" t="s">
        <v>422</v>
      </c>
      <c r="O251" s="45">
        <f>IF(VALUE(N251)&gt;=10,8,SUM(IF(VALUE(P251)&gt;=10,3,0),IF(VALUE(Q251)&gt;=10,2,0),IF(VALUE(R251)&gt;=10,3,0)))</f>
        <v>5</v>
      </c>
      <c r="P251" s="8" t="s">
        <v>39</v>
      </c>
      <c r="Q251" s="8" t="s">
        <v>43</v>
      </c>
      <c r="R251" s="8" t="s">
        <v>241</v>
      </c>
      <c r="S251" s="9" t="s">
        <v>167</v>
      </c>
      <c r="T251" s="45">
        <f>IF(VALUE(S251)&gt;=10,2,SUM(IF(VALUE(U251)&gt;=10,1,0),IF(VALUE(V251)&gt;=10,1,0)))</f>
        <v>1</v>
      </c>
      <c r="U251" s="8" t="s">
        <v>38</v>
      </c>
      <c r="V251" s="8" t="s">
        <v>97</v>
      </c>
      <c r="W251" s="10">
        <f>((E251*18)+(K251*2)+(N251*8)+(S251*2))/30</f>
        <v>9.476</v>
      </c>
      <c r="X251" s="46">
        <f>IF(W251&gt;=10,30,F251+L251+O251+T251)</f>
        <v>24</v>
      </c>
      <c r="Y251" s="9" t="s">
        <v>498</v>
      </c>
      <c r="Z251" s="45">
        <f>IF(VALUE(Y251)&gt;=10,18,SUM(IF(VALUE(AA251)&gt;=10,4,0),IF(VALUE(AB251)&gt;=10,4,0),IF(VALUE(AC251)&gt;=10,5,0),IF(VALUE(AD251)&gt;=10,5,0)))</f>
        <v>4</v>
      </c>
      <c r="AA251" s="8" t="s">
        <v>49</v>
      </c>
      <c r="AB251" s="8" t="s">
        <v>86</v>
      </c>
      <c r="AC251" s="8" t="s">
        <v>97</v>
      </c>
      <c r="AD251" s="8" t="s">
        <v>53</v>
      </c>
      <c r="AE251" s="9" t="s">
        <v>153</v>
      </c>
      <c r="AF251" s="45">
        <f>IF(VALUE(AE251)&gt;=10,2,0)</f>
        <v>0</v>
      </c>
      <c r="AG251" s="8" t="s">
        <v>153</v>
      </c>
      <c r="AH251" s="9" t="s">
        <v>123</v>
      </c>
      <c r="AI251" s="45">
        <f>IF(VALUE(AH251)&gt;=10,8,SUM(IF(VALUE(AJ251)&gt;=10,3,0),IF(VALUE(AK251)&gt;=10,2,0),IF(VALUE(AL251)&gt;=10,3,0)))</f>
        <v>3</v>
      </c>
      <c r="AJ251" s="8" t="s">
        <v>59</v>
      </c>
      <c r="AK251" s="8" t="s">
        <v>84</v>
      </c>
      <c r="AL251" s="8" t="s">
        <v>102</v>
      </c>
      <c r="AM251" s="9" t="s">
        <v>86</v>
      </c>
      <c r="AN251" s="45">
        <f>IF(VALUE(AM251)&gt;=10,2,SUM(IF(VALUE(AO251)&gt;=10,1,0),IF(VALUE(AP251)&gt;=10,1,0)))</f>
        <v>1</v>
      </c>
      <c r="AO251" s="8" t="s">
        <v>98</v>
      </c>
      <c r="AP251" s="8" t="s">
        <v>59</v>
      </c>
      <c r="AQ251" s="10">
        <f>((Y251*18)+(AE251*2)+(AH251*8)+(AM251*2))/30</f>
        <v>7.977333333333333</v>
      </c>
      <c r="AR251" s="46">
        <f>IF(AQ251&gt;=10,30,Z251+AF251+AI251+AN251)</f>
        <v>8</v>
      </c>
      <c r="AS251" s="11">
        <f>(AQ251+W251)/2</f>
        <v>8.726666666666667</v>
      </c>
      <c r="AT251" s="47">
        <f>IF(AS251&gt;=9.99,60,AR251+X251)</f>
        <v>32</v>
      </c>
      <c r="AU251" s="43" t="str">
        <f>IF(AS251&gt;=9.99,"Admis","Ajourné")</f>
        <v>Ajourné</v>
      </c>
      <c r="AV251" s="18"/>
      <c r="AW251" s="18"/>
      <c r="AX251" s="18"/>
    </row>
    <row r="252" spans="1:50" ht="15">
      <c r="A252" s="8">
        <v>244</v>
      </c>
      <c r="B252" s="8" t="s">
        <v>1210</v>
      </c>
      <c r="C252" s="8" t="s">
        <v>1211</v>
      </c>
      <c r="D252" s="8" t="s">
        <v>1212</v>
      </c>
      <c r="E252" s="9" t="s">
        <v>714</v>
      </c>
      <c r="F252" s="45">
        <f>IF(VALUE(E252)&gt;=10,18,SUM(IF(VALUE(G252)&gt;=10,4,0),IF(VALUE(H252)&gt;=10,4,0),IF(VALUE(I252)&gt;=10,5,0),IF(VALUE(J252)&gt;=10,5,0)))</f>
        <v>18</v>
      </c>
      <c r="G252" s="8" t="s">
        <v>43</v>
      </c>
      <c r="H252" s="8" t="s">
        <v>49</v>
      </c>
      <c r="I252" s="8" t="s">
        <v>39</v>
      </c>
      <c r="J252" s="8" t="s">
        <v>39</v>
      </c>
      <c r="K252" s="9" t="s">
        <v>53</v>
      </c>
      <c r="L252" s="45">
        <f>IF(VALUE(K252)&gt;=10,2,0)</f>
        <v>0</v>
      </c>
      <c r="M252" s="8" t="s">
        <v>53</v>
      </c>
      <c r="N252" s="9" t="s">
        <v>190</v>
      </c>
      <c r="O252" s="45">
        <f>IF(VALUE(N252)&gt;=10,8,SUM(IF(VALUE(P252)&gt;=10,3,0),IF(VALUE(Q252)&gt;=10,2,0),IF(VALUE(R252)&gt;=10,3,0)))</f>
        <v>8</v>
      </c>
      <c r="P252" s="8" t="s">
        <v>39</v>
      </c>
      <c r="Q252" s="8" t="s">
        <v>113</v>
      </c>
      <c r="R252" s="8" t="s">
        <v>97</v>
      </c>
      <c r="S252" s="9" t="s">
        <v>72</v>
      </c>
      <c r="T252" s="45">
        <f>IF(VALUE(S252)&gt;=10,2,SUM(IF(VALUE(U252)&gt;=10,1,0),IF(VALUE(V252)&gt;=10,1,0)))</f>
        <v>2</v>
      </c>
      <c r="U252" s="8" t="s">
        <v>62</v>
      </c>
      <c r="V252" s="8" t="s">
        <v>53</v>
      </c>
      <c r="W252" s="10">
        <f>((E252*18)+(K252*2)+(N252*8)+(S252*2))/30</f>
        <v>10.325999999999999</v>
      </c>
      <c r="X252" s="46">
        <f>IF(W252&gt;=10,30,F252+L252+O252+T252)</f>
        <v>30</v>
      </c>
      <c r="Y252" s="9" t="s">
        <v>85</v>
      </c>
      <c r="Z252" s="45">
        <f>IF(VALUE(Y252)&gt;=10,18,SUM(IF(VALUE(AA252)&gt;=10,4,0),IF(VALUE(AB252)&gt;=10,4,0),IF(VALUE(AC252)&gt;=10,5,0),IF(VALUE(AD252)&gt;=10,5,0)))</f>
        <v>18</v>
      </c>
      <c r="AA252" s="8" t="s">
        <v>59</v>
      </c>
      <c r="AB252" s="8" t="s">
        <v>468</v>
      </c>
      <c r="AC252" s="8" t="s">
        <v>39</v>
      </c>
      <c r="AD252" s="8" t="s">
        <v>43</v>
      </c>
      <c r="AE252" s="9" t="s">
        <v>98</v>
      </c>
      <c r="AF252" s="45">
        <f>IF(VALUE(AE252)&gt;=10,2,0)</f>
        <v>0</v>
      </c>
      <c r="AG252" s="8" t="s">
        <v>98</v>
      </c>
      <c r="AH252" s="9" t="s">
        <v>229</v>
      </c>
      <c r="AI252" s="45">
        <f>IF(VALUE(AH252)&gt;=10,8,SUM(IF(VALUE(AJ252)&gt;=10,3,0),IF(VALUE(AK252)&gt;=10,2,0),IF(VALUE(AL252)&gt;=10,3,0)))</f>
        <v>3</v>
      </c>
      <c r="AJ252" s="8" t="s">
        <v>60</v>
      </c>
      <c r="AK252" s="8" t="s">
        <v>86</v>
      </c>
      <c r="AL252" s="8" t="s">
        <v>241</v>
      </c>
      <c r="AM252" s="9" t="s">
        <v>76</v>
      </c>
      <c r="AN252" s="45">
        <f>IF(VALUE(AM252)&gt;=10,2,SUM(IF(VALUE(AO252)&gt;=10,1,0),IF(VALUE(AP252)&gt;=10,1,0)))</f>
        <v>2</v>
      </c>
      <c r="AO252" s="8" t="s">
        <v>56</v>
      </c>
      <c r="AP252" s="8" t="s">
        <v>64</v>
      </c>
      <c r="AQ252" s="10">
        <f>((Y252*18)+(AE252*2)+(AH252*8)+(AM252*2))/30</f>
        <v>10.644666666666666</v>
      </c>
      <c r="AR252" s="46">
        <f>IF(AQ252&gt;=10,30,Z252+AF252+AI252+AN252)</f>
        <v>30</v>
      </c>
      <c r="AS252" s="11">
        <f>(AQ252+W252)/2</f>
        <v>10.485333333333333</v>
      </c>
      <c r="AT252" s="47">
        <f>IF(AS252&gt;=9.99,60,AR252+X252)</f>
        <v>60</v>
      </c>
      <c r="AU252" s="43" t="str">
        <f>IF(AS252&gt;=9.99,"Admis","Ajourné")</f>
        <v>Admis</v>
      </c>
      <c r="AV252" s="18"/>
      <c r="AW252" s="18"/>
      <c r="AX252" s="18"/>
    </row>
    <row r="253" spans="1:50" ht="15">
      <c r="A253" s="8">
        <v>245</v>
      </c>
      <c r="B253" s="8" t="s">
        <v>1213</v>
      </c>
      <c r="C253" s="8" t="s">
        <v>1214</v>
      </c>
      <c r="D253" s="8" t="s">
        <v>1215</v>
      </c>
      <c r="E253" s="9" t="s">
        <v>382</v>
      </c>
      <c r="F253" s="45">
        <f>IF(VALUE(E253)&gt;=10,18,SUM(IF(VALUE(G253)&gt;=10,4,0),IF(VALUE(H253)&gt;=10,4,0),IF(VALUE(I253)&gt;=10,5,0),IF(VALUE(J253)&gt;=10,5,0)))</f>
        <v>18</v>
      </c>
      <c r="G253" s="8" t="s">
        <v>49</v>
      </c>
      <c r="H253" s="8" t="s">
        <v>159</v>
      </c>
      <c r="I253" s="8" t="s">
        <v>39</v>
      </c>
      <c r="J253" s="8" t="s">
        <v>84</v>
      </c>
      <c r="K253" s="9" t="s">
        <v>84</v>
      </c>
      <c r="L253" s="45">
        <f>IF(VALUE(K253)&gt;=10,2,0)</f>
        <v>0</v>
      </c>
      <c r="M253" s="8" t="s">
        <v>84</v>
      </c>
      <c r="N253" s="9" t="s">
        <v>104</v>
      </c>
      <c r="O253" s="45">
        <f>IF(VALUE(N253)&gt;=10,8,SUM(IF(VALUE(P253)&gt;=10,3,0),IF(VALUE(Q253)&gt;=10,2,0),IF(VALUE(R253)&gt;=10,3,0)))</f>
        <v>8</v>
      </c>
      <c r="P253" s="8" t="s">
        <v>43</v>
      </c>
      <c r="Q253" s="8" t="s">
        <v>342</v>
      </c>
      <c r="R253" s="8" t="s">
        <v>53</v>
      </c>
      <c r="S253" s="9" t="s">
        <v>76</v>
      </c>
      <c r="T253" s="45">
        <f>IF(VALUE(S253)&gt;=10,2,SUM(IF(VALUE(U253)&gt;=10,1,0),IF(VALUE(V253)&gt;=10,1,0)))</f>
        <v>2</v>
      </c>
      <c r="U253" s="8" t="s">
        <v>76</v>
      </c>
      <c r="V253" s="8" t="s">
        <v>76</v>
      </c>
      <c r="W253" s="10">
        <f>((E253*18)+(K253*2)+(N253*8)+(S253*2))/30</f>
        <v>10.773333333333335</v>
      </c>
      <c r="X253" s="46">
        <f>IF(W253&gt;=10,30,F253+L253+O253+T253)</f>
        <v>30</v>
      </c>
      <c r="Y253" s="9" t="s">
        <v>673</v>
      </c>
      <c r="Z253" s="45">
        <f>IF(VALUE(Y253)&gt;=10,18,SUM(IF(VALUE(AA253)&gt;=10,4,0),IF(VALUE(AB253)&gt;=10,4,0),IF(VALUE(AC253)&gt;=10,5,0),IF(VALUE(AD253)&gt;=10,5,0)))</f>
        <v>18</v>
      </c>
      <c r="AA253" s="8" t="s">
        <v>36</v>
      </c>
      <c r="AB253" s="8" t="s">
        <v>182</v>
      </c>
      <c r="AC253" s="8" t="s">
        <v>56</v>
      </c>
      <c r="AD253" s="8" t="s">
        <v>76</v>
      </c>
      <c r="AE253" s="9" t="s">
        <v>98</v>
      </c>
      <c r="AF253" s="45">
        <f>IF(VALUE(AE253)&gt;=10,2,0)</f>
        <v>0</v>
      </c>
      <c r="AG253" s="8" t="s">
        <v>98</v>
      </c>
      <c r="AH253" s="9" t="s">
        <v>301</v>
      </c>
      <c r="AI253" s="45">
        <f>IF(VALUE(AH253)&gt;=10,8,SUM(IF(VALUE(AJ253)&gt;=10,3,0),IF(VALUE(AK253)&gt;=10,2,0),IF(VALUE(AL253)&gt;=10,3,0)))</f>
        <v>3</v>
      </c>
      <c r="AJ253" s="8" t="s">
        <v>59</v>
      </c>
      <c r="AK253" s="8" t="s">
        <v>44</v>
      </c>
      <c r="AL253" s="8" t="s">
        <v>53</v>
      </c>
      <c r="AM253" s="9" t="s">
        <v>56</v>
      </c>
      <c r="AN253" s="45">
        <f>IF(VALUE(AM253)&gt;=10,2,SUM(IF(VALUE(AO253)&gt;=10,1,0),IF(VALUE(AP253)&gt;=10,1,0)))</f>
        <v>2</v>
      </c>
      <c r="AO253" s="8" t="s">
        <v>39</v>
      </c>
      <c r="AP253" s="8" t="s">
        <v>40</v>
      </c>
      <c r="AQ253" s="10">
        <f>((Y253*18)+(AE253*2)+(AH253*8)+(AM253*2))/30</f>
        <v>10.818666666666667</v>
      </c>
      <c r="AR253" s="46">
        <f>IF(AQ253&gt;=10,30,Z253+AF253+AI253+AN253)</f>
        <v>30</v>
      </c>
      <c r="AS253" s="11">
        <f>(AQ253+W253)/2</f>
        <v>10.796000000000001</v>
      </c>
      <c r="AT253" s="47">
        <f>IF(AS253&gt;=9.99,60,AR253+X253)</f>
        <v>60</v>
      </c>
      <c r="AU253" s="43" t="str">
        <f>IF(AS253&gt;=9.99,"Admis","Ajourné")</f>
        <v>Admis</v>
      </c>
      <c r="AV253" s="18"/>
      <c r="AW253" s="18"/>
      <c r="AX253" s="18"/>
    </row>
    <row r="254" spans="1:50" ht="15">
      <c r="A254" s="8">
        <v>246</v>
      </c>
      <c r="B254" s="8" t="s">
        <v>1216</v>
      </c>
      <c r="C254" s="8" t="s">
        <v>1217</v>
      </c>
      <c r="D254" s="8" t="s">
        <v>1218</v>
      </c>
      <c r="E254" s="9" t="s">
        <v>169</v>
      </c>
      <c r="F254" s="45">
        <f>IF(VALUE(E254)&gt;=10,18,SUM(IF(VALUE(G254)&gt;=10,4,0),IF(VALUE(H254)&gt;=10,4,0),IF(VALUE(I254)&gt;=10,5,0),IF(VALUE(J254)&gt;=10,5,0)))</f>
        <v>18</v>
      </c>
      <c r="G254" s="8" t="s">
        <v>200</v>
      </c>
      <c r="H254" s="8" t="s">
        <v>47</v>
      </c>
      <c r="I254" s="8" t="s">
        <v>84</v>
      </c>
      <c r="J254" s="8" t="s">
        <v>214</v>
      </c>
      <c r="K254" s="9" t="s">
        <v>40</v>
      </c>
      <c r="L254" s="45">
        <f>IF(VALUE(K254)&gt;=10,2,0)</f>
        <v>2</v>
      </c>
      <c r="M254" s="8" t="s">
        <v>40</v>
      </c>
      <c r="N254" s="9" t="s">
        <v>50</v>
      </c>
      <c r="O254" s="45">
        <f>IF(VALUE(N254)&gt;=10,8,SUM(IF(VALUE(P254)&gt;=10,3,0),IF(VALUE(Q254)&gt;=10,2,0),IF(VALUE(R254)&gt;=10,3,0)))</f>
        <v>2</v>
      </c>
      <c r="P254" s="8" t="s">
        <v>84</v>
      </c>
      <c r="Q254" s="8" t="s">
        <v>782</v>
      </c>
      <c r="R254" s="8" t="s">
        <v>153</v>
      </c>
      <c r="S254" s="9" t="s">
        <v>61</v>
      </c>
      <c r="T254" s="45">
        <f>IF(VALUE(S254)&gt;=10,2,SUM(IF(VALUE(U254)&gt;=10,1,0),IF(VALUE(V254)&gt;=10,1,0)))</f>
        <v>2</v>
      </c>
      <c r="U254" s="8" t="s">
        <v>38</v>
      </c>
      <c r="V254" s="8" t="s">
        <v>42</v>
      </c>
      <c r="W254" s="10">
        <f>((E254*18)+(K254*2)+(N254*8)+(S254*2))/30</f>
        <v>10.774</v>
      </c>
      <c r="X254" s="46">
        <f>IF(W254&gt;=10,30,F254+L254+O254+T254)</f>
        <v>30</v>
      </c>
      <c r="Y254" s="9" t="s">
        <v>103</v>
      </c>
      <c r="Z254" s="45">
        <f>IF(VALUE(Y254)&gt;=10,18,SUM(IF(VALUE(AA254)&gt;=10,4,0),IF(VALUE(AB254)&gt;=10,4,0),IF(VALUE(AC254)&gt;=10,5,0),IF(VALUE(AD254)&gt;=10,5,0)))</f>
        <v>18</v>
      </c>
      <c r="AA254" s="8" t="s">
        <v>58</v>
      </c>
      <c r="AB254" s="8" t="s">
        <v>214</v>
      </c>
      <c r="AC254" s="8" t="s">
        <v>40</v>
      </c>
      <c r="AD254" s="8" t="s">
        <v>38</v>
      </c>
      <c r="AE254" s="9" t="s">
        <v>45</v>
      </c>
      <c r="AF254" s="45">
        <f>IF(VALUE(AE254)&gt;=10,2,0)</f>
        <v>0</v>
      </c>
      <c r="AG254" s="8" t="s">
        <v>45</v>
      </c>
      <c r="AH254" s="9" t="s">
        <v>543</v>
      </c>
      <c r="AI254" s="45">
        <f>IF(VALUE(AH254)&gt;=10,8,SUM(IF(VALUE(AJ254)&gt;=10,3,0),IF(VALUE(AK254)&gt;=10,2,0),IF(VALUE(AL254)&gt;=10,3,0)))</f>
        <v>3</v>
      </c>
      <c r="AJ254" s="8" t="s">
        <v>62</v>
      </c>
      <c r="AK254" s="8" t="s">
        <v>84</v>
      </c>
      <c r="AL254" s="8" t="s">
        <v>153</v>
      </c>
      <c r="AM254" s="9" t="s">
        <v>89</v>
      </c>
      <c r="AN254" s="45">
        <f>IF(VALUE(AM254)&gt;=10,2,SUM(IF(VALUE(AO254)&gt;=10,1,0),IF(VALUE(AP254)&gt;=10,1,0)))</f>
        <v>1</v>
      </c>
      <c r="AO254" s="8" t="s">
        <v>98</v>
      </c>
      <c r="AP254" s="8" t="s">
        <v>38</v>
      </c>
      <c r="AQ254" s="10">
        <f>((Y254*18)+(AE254*2)+(AH254*8)+(AM254*2))/30</f>
        <v>10.462</v>
      </c>
      <c r="AR254" s="46">
        <f>IF(AQ254&gt;=10,30,Z254+AF254+AI254+AN254)</f>
        <v>30</v>
      </c>
      <c r="AS254" s="11">
        <f>(AQ254+W254)/2</f>
        <v>10.617999999999999</v>
      </c>
      <c r="AT254" s="47">
        <f>IF(AS254&gt;=9.99,60,AR254+X254)</f>
        <v>60</v>
      </c>
      <c r="AU254" s="43" t="str">
        <f>IF(AS254&gt;=9.99,"Admis","Ajourné")</f>
        <v>Admis</v>
      </c>
      <c r="AV254" s="18"/>
      <c r="AW254" s="18"/>
      <c r="AX254" s="18"/>
    </row>
    <row r="255" spans="1:50" ht="15">
      <c r="A255" s="8">
        <v>247</v>
      </c>
      <c r="B255" s="8" t="s">
        <v>1219</v>
      </c>
      <c r="C255" s="8" t="s">
        <v>1220</v>
      </c>
      <c r="D255" s="8" t="s">
        <v>1221</v>
      </c>
      <c r="E255" s="9" t="s">
        <v>287</v>
      </c>
      <c r="F255" s="45">
        <f>IF(VALUE(E255)&gt;=10,18,SUM(IF(VALUE(G255)&gt;=10,4,0),IF(VALUE(H255)&gt;=10,4,0),IF(VALUE(I255)&gt;=10,5,0),IF(VALUE(J255)&gt;=10,5,0)))</f>
        <v>18</v>
      </c>
      <c r="G255" s="8" t="s">
        <v>49</v>
      </c>
      <c r="H255" s="8" t="s">
        <v>49</v>
      </c>
      <c r="I255" s="8" t="s">
        <v>40</v>
      </c>
      <c r="J255" s="8" t="s">
        <v>81</v>
      </c>
      <c r="K255" s="9" t="s">
        <v>76</v>
      </c>
      <c r="L255" s="45">
        <f>IF(VALUE(K255)&gt;=10,2,0)</f>
        <v>2</v>
      </c>
      <c r="M255" s="8" t="s">
        <v>76</v>
      </c>
      <c r="N255" s="9" t="s">
        <v>86</v>
      </c>
      <c r="O255" s="45">
        <f>IF(VALUE(N255)&gt;=10,8,SUM(IF(VALUE(P255)&gt;=10,3,0),IF(VALUE(Q255)&gt;=10,2,0),IF(VALUE(R255)&gt;=10,3,0)))</f>
        <v>5</v>
      </c>
      <c r="P255" s="8" t="s">
        <v>59</v>
      </c>
      <c r="Q255" s="8" t="s">
        <v>76</v>
      </c>
      <c r="R255" s="8" t="s">
        <v>97</v>
      </c>
      <c r="S255" s="9" t="s">
        <v>134</v>
      </c>
      <c r="T255" s="45">
        <f>IF(VALUE(S255)&gt;=10,2,SUM(IF(VALUE(U255)&gt;=10,1,0),IF(VALUE(V255)&gt;=10,1,0)))</f>
        <v>2</v>
      </c>
      <c r="U255" s="8" t="s">
        <v>64</v>
      </c>
      <c r="V255" s="8" t="s">
        <v>53</v>
      </c>
      <c r="W255" s="10">
        <f>((E255*18)+(K255*2)+(N255*8)+(S255*2))/30</f>
        <v>10.626000000000001</v>
      </c>
      <c r="X255" s="46">
        <f>IF(W255&gt;=10,30,F255+L255+O255+T255)</f>
        <v>30</v>
      </c>
      <c r="Y255" s="9" t="s">
        <v>190</v>
      </c>
      <c r="Z255" s="45">
        <f>IF(VALUE(Y255)&gt;=10,18,SUM(IF(VALUE(AA255)&gt;=10,4,0),IF(VALUE(AB255)&gt;=10,4,0),IF(VALUE(AC255)&gt;=10,5,0),IF(VALUE(AD255)&gt;=10,5,0)))</f>
        <v>18</v>
      </c>
      <c r="AA255" s="8" t="s">
        <v>39</v>
      </c>
      <c r="AB255" s="8" t="s">
        <v>71</v>
      </c>
      <c r="AC255" s="8" t="s">
        <v>39</v>
      </c>
      <c r="AD255" s="8" t="s">
        <v>214</v>
      </c>
      <c r="AE255" s="9" t="s">
        <v>50</v>
      </c>
      <c r="AF255" s="45">
        <f>IF(VALUE(AE255)&gt;=10,2,0)</f>
        <v>0</v>
      </c>
      <c r="AG255" s="8" t="s">
        <v>50</v>
      </c>
      <c r="AH255" s="9" t="s">
        <v>319</v>
      </c>
      <c r="AI255" s="45">
        <f>IF(VALUE(AH255)&gt;=10,8,SUM(IF(VALUE(AJ255)&gt;=10,3,0),IF(VALUE(AK255)&gt;=10,2,0),IF(VALUE(AL255)&gt;=10,3,0)))</f>
        <v>2</v>
      </c>
      <c r="AJ255" s="8" t="s">
        <v>84</v>
      </c>
      <c r="AK255" s="8" t="s">
        <v>56</v>
      </c>
      <c r="AL255" s="8" t="s">
        <v>102</v>
      </c>
      <c r="AM255" s="9" t="s">
        <v>147</v>
      </c>
      <c r="AN255" s="45">
        <f>IF(VALUE(AM255)&gt;=10,2,SUM(IF(VALUE(AO255)&gt;=10,1,0),IF(VALUE(AP255)&gt;=10,1,0)))</f>
        <v>0</v>
      </c>
      <c r="AO255" s="8" t="s">
        <v>86</v>
      </c>
      <c r="AP255" s="8" t="s">
        <v>102</v>
      </c>
      <c r="AQ255" s="10">
        <f>((Y255*18)+(AE255*2)+(AH255*8)+(AM255*2))/30</f>
        <v>9.138</v>
      </c>
      <c r="AR255" s="46">
        <f>IF(AQ255&gt;=10,30,Z255+AF255+AI255+AN255)</f>
        <v>20</v>
      </c>
      <c r="AS255" s="11">
        <f>(AQ255+W255)/2</f>
        <v>9.882000000000001</v>
      </c>
      <c r="AT255" s="47">
        <f>IF(AS255&gt;=9.99,60,AR255+X255)</f>
        <v>50</v>
      </c>
      <c r="AU255" s="43" t="s">
        <v>1961</v>
      </c>
      <c r="AV255" s="18"/>
      <c r="AW255" s="18"/>
      <c r="AX255" s="18"/>
    </row>
    <row r="256" spans="1:50" ht="15">
      <c r="A256" s="8">
        <v>248</v>
      </c>
      <c r="B256" s="8" t="s">
        <v>1223</v>
      </c>
      <c r="C256" s="8" t="s">
        <v>1222</v>
      </c>
      <c r="D256" s="8" t="s">
        <v>1224</v>
      </c>
      <c r="E256" s="9" t="s">
        <v>493</v>
      </c>
      <c r="F256" s="45">
        <f>IF(VALUE(E256)&gt;=10,18,SUM(IF(VALUE(G256)&gt;=10,4,0),IF(VALUE(H256)&gt;=10,4,0),IF(VALUE(I256)&gt;=10,5,0),IF(VALUE(J256)&gt;=10,5,0)))</f>
        <v>4</v>
      </c>
      <c r="G256" s="8" t="s">
        <v>37</v>
      </c>
      <c r="H256" s="8" t="s">
        <v>71</v>
      </c>
      <c r="I256" s="8" t="s">
        <v>50</v>
      </c>
      <c r="J256" s="8" t="s">
        <v>37</v>
      </c>
      <c r="K256" s="9" t="s">
        <v>45</v>
      </c>
      <c r="L256" s="45">
        <f>IF(VALUE(K256)&gt;=10,2,0)</f>
        <v>0</v>
      </c>
      <c r="M256" s="8" t="s">
        <v>45</v>
      </c>
      <c r="N256" s="9" t="s">
        <v>97</v>
      </c>
      <c r="O256" s="45">
        <f>IF(VALUE(N256)&gt;=10,8,SUM(IF(VALUE(P256)&gt;=10,3,0),IF(VALUE(Q256)&gt;=10,2,0),IF(VALUE(R256)&gt;=10,3,0)))</f>
        <v>0</v>
      </c>
      <c r="P256" s="8" t="s">
        <v>98</v>
      </c>
      <c r="Q256" s="8" t="s">
        <v>97</v>
      </c>
      <c r="R256" s="8" t="s">
        <v>102</v>
      </c>
      <c r="S256" s="9" t="s">
        <v>64</v>
      </c>
      <c r="T256" s="45">
        <f>IF(VALUE(S256)&gt;=10,2,SUM(IF(VALUE(U256)&gt;=10,1,0),IF(VALUE(V256)&gt;=10,1,0)))</f>
        <v>2</v>
      </c>
      <c r="U256" s="8" t="s">
        <v>42</v>
      </c>
      <c r="V256" s="8" t="s">
        <v>59</v>
      </c>
      <c r="W256" s="10">
        <f>((E256*18)+(K256*2)+(N256*8)+(S256*2))/30</f>
        <v>8.676</v>
      </c>
      <c r="X256" s="46">
        <f>IF(W256&gt;=10,30,F256+L256+O256+T256)</f>
        <v>6</v>
      </c>
      <c r="Y256" s="9" t="s">
        <v>119</v>
      </c>
      <c r="Z256" s="45">
        <f>IF(VALUE(Y256)&gt;=10,18,SUM(IF(VALUE(AA256)&gt;=10,4,0),IF(VALUE(AB256)&gt;=10,4,0),IF(VALUE(AC256)&gt;=10,5,0),IF(VALUE(AD256)&gt;=10,5,0)))</f>
        <v>4</v>
      </c>
      <c r="AA256" s="8" t="s">
        <v>121</v>
      </c>
      <c r="AB256" s="8" t="s">
        <v>59</v>
      </c>
      <c r="AC256" s="8" t="s">
        <v>97</v>
      </c>
      <c r="AD256" s="8" t="s">
        <v>98</v>
      </c>
      <c r="AE256" s="9" t="s">
        <v>241</v>
      </c>
      <c r="AF256" s="45">
        <f>IF(VALUE(AE256)&gt;=10,2,0)</f>
        <v>0</v>
      </c>
      <c r="AG256" s="8" t="s">
        <v>241</v>
      </c>
      <c r="AH256" s="9" t="s">
        <v>1172</v>
      </c>
      <c r="AI256" s="45">
        <f>IF(VALUE(AH256)&gt;=10,8,SUM(IF(VALUE(AJ256)&gt;=10,3,0),IF(VALUE(AK256)&gt;=10,2,0),IF(VALUE(AL256)&gt;=10,3,0)))</f>
        <v>3</v>
      </c>
      <c r="AJ256" s="8" t="s">
        <v>59</v>
      </c>
      <c r="AK256" s="8" t="s">
        <v>240</v>
      </c>
      <c r="AL256" s="8" t="s">
        <v>102</v>
      </c>
      <c r="AM256" s="9" t="s">
        <v>87</v>
      </c>
      <c r="AN256" s="45">
        <f>IF(VALUE(AM256)&gt;=10,2,SUM(IF(VALUE(AO256)&gt;=10,1,0),IF(VALUE(AP256)&gt;=10,1,0)))</f>
        <v>2</v>
      </c>
      <c r="AO256" s="8" t="s">
        <v>168</v>
      </c>
      <c r="AP256" s="8" t="s">
        <v>59</v>
      </c>
      <c r="AQ256" s="10">
        <f>((Y256*18)+(AE256*2)+(AH256*8)+(AM256*2))/30</f>
        <v>7.5293333333333345</v>
      </c>
      <c r="AR256" s="46">
        <f>IF(AQ256&gt;=10,30,Z256+AF256+AI256+AN256)</f>
        <v>9</v>
      </c>
      <c r="AS256" s="11">
        <f>(AQ256+W256)/2</f>
        <v>8.102666666666668</v>
      </c>
      <c r="AT256" s="47">
        <f>IF(AS256&gt;=9.99,60,AR256+X256)</f>
        <v>15</v>
      </c>
      <c r="AU256" s="43" t="str">
        <f>IF(AS256&gt;=9.99,"Admis","Ajourné")</f>
        <v>Ajourné</v>
      </c>
      <c r="AV256" s="18"/>
      <c r="AW256" s="18"/>
      <c r="AX256" s="18"/>
    </row>
    <row r="257" spans="1:50" ht="15">
      <c r="A257" s="8">
        <v>249</v>
      </c>
      <c r="B257" s="8" t="s">
        <v>1227</v>
      </c>
      <c r="C257" s="8" t="s">
        <v>1228</v>
      </c>
      <c r="D257" s="8" t="s">
        <v>477</v>
      </c>
      <c r="E257" s="9" t="s">
        <v>558</v>
      </c>
      <c r="F257" s="45">
        <f>IF(VALUE(E257)&gt;=10,18,SUM(IF(VALUE(G257)&gt;=10,4,0),IF(VALUE(H257)&gt;=10,4,0),IF(VALUE(I257)&gt;=10,5,0),IF(VALUE(J257)&gt;=10,5,0)))</f>
        <v>10</v>
      </c>
      <c r="G257" s="8" t="s">
        <v>81</v>
      </c>
      <c r="H257" s="8" t="s">
        <v>37</v>
      </c>
      <c r="I257" s="8" t="s">
        <v>39</v>
      </c>
      <c r="J257" s="8" t="s">
        <v>71</v>
      </c>
      <c r="K257" s="9" t="s">
        <v>86</v>
      </c>
      <c r="L257" s="45">
        <f>IF(VALUE(K257)&gt;=10,2,0)</f>
        <v>0</v>
      </c>
      <c r="M257" s="8" t="s">
        <v>86</v>
      </c>
      <c r="N257" s="9" t="s">
        <v>59</v>
      </c>
      <c r="O257" s="45">
        <f>IF(VALUE(N257)&gt;=10,8,SUM(IF(VALUE(P257)&gt;=10,3,0),IF(VALUE(Q257)&gt;=10,2,0),IF(VALUE(R257)&gt;=10,3,0)))</f>
        <v>8</v>
      </c>
      <c r="P257" s="8" t="s">
        <v>43</v>
      </c>
      <c r="Q257" s="8" t="s">
        <v>128</v>
      </c>
      <c r="R257" s="8" t="s">
        <v>97</v>
      </c>
      <c r="S257" s="9" t="s">
        <v>103</v>
      </c>
      <c r="T257" s="45">
        <f>IF(VALUE(S257)&gt;=10,2,SUM(IF(VALUE(U257)&gt;=10,1,0),IF(VALUE(V257)&gt;=10,1,0)))</f>
        <v>2</v>
      </c>
      <c r="U257" s="8" t="s">
        <v>66</v>
      </c>
      <c r="V257" s="8" t="s">
        <v>98</v>
      </c>
      <c r="W257" s="10">
        <f>((E257*18)+(K257*2)+(N257*8)+(S257*2))/30</f>
        <v>10.067333333333332</v>
      </c>
      <c r="X257" s="46">
        <f>IF(W257&gt;=10,30,F257+L257+O257+T257)</f>
        <v>30</v>
      </c>
      <c r="Y257" s="9" t="s">
        <v>162</v>
      </c>
      <c r="Z257" s="45">
        <f>IF(VALUE(Y257)&gt;=10,18,SUM(IF(VALUE(AA257)&gt;=10,4,0),IF(VALUE(AB257)&gt;=10,4,0),IF(VALUE(AC257)&gt;=10,5,0),IF(VALUE(AD257)&gt;=10,5,0)))</f>
        <v>18</v>
      </c>
      <c r="AA257" s="8" t="s">
        <v>47</v>
      </c>
      <c r="AB257" s="8" t="s">
        <v>49</v>
      </c>
      <c r="AC257" s="8" t="s">
        <v>153</v>
      </c>
      <c r="AD257" s="8" t="s">
        <v>64</v>
      </c>
      <c r="AE257" s="9" t="s">
        <v>161</v>
      </c>
      <c r="AF257" s="45">
        <f>IF(VALUE(AE257)&gt;=10,2,0)</f>
        <v>0</v>
      </c>
      <c r="AG257" s="8" t="s">
        <v>161</v>
      </c>
      <c r="AH257" s="9" t="s">
        <v>155</v>
      </c>
      <c r="AI257" s="45">
        <f>IF(VALUE(AH257)&gt;=10,8,SUM(IF(VALUE(AJ257)&gt;=10,3,0),IF(VALUE(AK257)&gt;=10,2,0),IF(VALUE(AL257)&gt;=10,3,0)))</f>
        <v>8</v>
      </c>
      <c r="AJ257" s="8" t="s">
        <v>76</v>
      </c>
      <c r="AK257" s="8" t="s">
        <v>76</v>
      </c>
      <c r="AL257" s="8" t="s">
        <v>53</v>
      </c>
      <c r="AM257" s="9" t="s">
        <v>313</v>
      </c>
      <c r="AN257" s="45">
        <f>IF(VALUE(AM257)&gt;=10,2,SUM(IF(VALUE(AO257)&gt;=10,1,0),IF(VALUE(AP257)&gt;=10,1,0)))</f>
        <v>1</v>
      </c>
      <c r="AO257" s="8" t="s">
        <v>167</v>
      </c>
      <c r="AP257" s="8" t="s">
        <v>59</v>
      </c>
      <c r="AQ257" s="10">
        <f>((Y257*18)+(AE257*2)+(AH257*8)+(AM257*2))/30</f>
        <v>10.140666666666668</v>
      </c>
      <c r="AR257" s="46">
        <f>IF(AQ257&gt;=10,30,Z257+AF257+AI257+AN257)</f>
        <v>30</v>
      </c>
      <c r="AS257" s="11">
        <f>(AQ257+W257)/2</f>
        <v>10.104</v>
      </c>
      <c r="AT257" s="47">
        <f>IF(AS257&gt;=9.99,60,AR257+X257)</f>
        <v>60</v>
      </c>
      <c r="AU257" s="43" t="str">
        <f>IF(AS257&gt;=9.99,"Admis","Ajourné")</f>
        <v>Admis</v>
      </c>
      <c r="AV257" s="18"/>
      <c r="AW257" s="18"/>
      <c r="AX257" s="18"/>
    </row>
    <row r="258" spans="1:50" ht="15">
      <c r="A258" s="8">
        <v>250</v>
      </c>
      <c r="B258" s="8" t="s">
        <v>1229</v>
      </c>
      <c r="C258" s="8" t="s">
        <v>1230</v>
      </c>
      <c r="D258" s="8" t="s">
        <v>778</v>
      </c>
      <c r="E258" s="9" t="s">
        <v>1023</v>
      </c>
      <c r="F258" s="45">
        <f>IF(VALUE(E258)&gt;=10,18,SUM(IF(VALUE(G258)&gt;=10,4,0),IF(VALUE(H258)&gt;=10,4,0),IF(VALUE(I258)&gt;=10,5,0),IF(VALUE(J258)&gt;=10,5,0)))</f>
        <v>8</v>
      </c>
      <c r="G258" s="8" t="s">
        <v>59</v>
      </c>
      <c r="H258" s="8" t="s">
        <v>59</v>
      </c>
      <c r="I258" s="8" t="s">
        <v>161</v>
      </c>
      <c r="J258" s="8" t="s">
        <v>73</v>
      </c>
      <c r="K258" s="9" t="s">
        <v>56</v>
      </c>
      <c r="L258" s="45">
        <f>IF(VALUE(K258)&gt;=10,2,0)</f>
        <v>2</v>
      </c>
      <c r="M258" s="8" t="s">
        <v>56</v>
      </c>
      <c r="N258" s="9" t="s">
        <v>259</v>
      </c>
      <c r="O258" s="45">
        <f>IF(VALUE(N258)&gt;=10,8,SUM(IF(VALUE(P258)&gt;=10,3,0),IF(VALUE(Q258)&gt;=10,2,0),IF(VALUE(R258)&gt;=10,3,0)))</f>
        <v>2</v>
      </c>
      <c r="P258" s="8" t="s">
        <v>45</v>
      </c>
      <c r="Q258" s="8" t="s">
        <v>64</v>
      </c>
      <c r="R258" s="8" t="s">
        <v>53</v>
      </c>
      <c r="S258" s="9" t="s">
        <v>168</v>
      </c>
      <c r="T258" s="45">
        <f>IF(VALUE(S258)&gt;=10,2,SUM(IF(VALUE(U258)&gt;=10,1,0),IF(VALUE(V258)&gt;=10,1,0)))</f>
        <v>2</v>
      </c>
      <c r="U258" s="8" t="s">
        <v>83</v>
      </c>
      <c r="V258" s="8" t="s">
        <v>53</v>
      </c>
      <c r="W258" s="10">
        <f>((E258*18)+(K258*2)+(N258*8)+(S258*2))/30</f>
        <v>9.41</v>
      </c>
      <c r="X258" s="46">
        <f>IF(W258&gt;=10,30,F258+L258+O258+T258)</f>
        <v>14</v>
      </c>
      <c r="Y258" s="9" t="s">
        <v>901</v>
      </c>
      <c r="Z258" s="45">
        <f>IF(VALUE(Y258)&gt;=10,18,SUM(IF(VALUE(AA258)&gt;=10,4,0),IF(VALUE(AB258)&gt;=10,4,0),IF(VALUE(AC258)&gt;=10,5,0),IF(VALUE(AD258)&gt;=10,5,0)))</f>
        <v>18</v>
      </c>
      <c r="AA258" s="8" t="s">
        <v>49</v>
      </c>
      <c r="AB258" s="8" t="s">
        <v>47</v>
      </c>
      <c r="AC258" s="8" t="s">
        <v>50</v>
      </c>
      <c r="AD258" s="8" t="s">
        <v>214</v>
      </c>
      <c r="AE258" s="9" t="s">
        <v>43</v>
      </c>
      <c r="AF258" s="45">
        <f>IF(VALUE(AE258)&gt;=10,2,0)</f>
        <v>2</v>
      </c>
      <c r="AG258" s="8" t="s">
        <v>43</v>
      </c>
      <c r="AH258" s="9" t="s">
        <v>998</v>
      </c>
      <c r="AI258" s="45">
        <f>IF(VALUE(AH258)&gt;=10,8,SUM(IF(VALUE(AJ258)&gt;=10,3,0),IF(VALUE(AK258)&gt;=10,2,0),IF(VALUE(AL258)&gt;=10,3,0)))</f>
        <v>2</v>
      </c>
      <c r="AJ258" s="8" t="s">
        <v>53</v>
      </c>
      <c r="AK258" s="8" t="s">
        <v>154</v>
      </c>
      <c r="AL258" s="8" t="s">
        <v>53</v>
      </c>
      <c r="AM258" s="9" t="s">
        <v>104</v>
      </c>
      <c r="AN258" s="45">
        <f>IF(VALUE(AM258)&gt;=10,2,SUM(IF(VALUE(AO258)&gt;=10,1,0),IF(VALUE(AP258)&gt;=10,1,0)))</f>
        <v>2</v>
      </c>
      <c r="AO258" s="8" t="s">
        <v>64</v>
      </c>
      <c r="AP258" s="8" t="s">
        <v>39</v>
      </c>
      <c r="AQ258" s="10">
        <f>((Y258*18)+(AE258*2)+(AH258*8)+(AM258*2))/30</f>
        <v>10.195333333333334</v>
      </c>
      <c r="AR258" s="46">
        <f>IF(AQ258&gt;=10,30,Z258+AF258+AI258+AN258)</f>
        <v>30</v>
      </c>
      <c r="AS258" s="11">
        <f>(AQ258+W258)/2</f>
        <v>9.802666666666667</v>
      </c>
      <c r="AT258" s="47">
        <f>IF(AS258&gt;=9.99,60,AR258+X258)</f>
        <v>44</v>
      </c>
      <c r="AU258" s="43" t="str">
        <f>IF(AS258&gt;=9.99,"Admis","Ajourné")</f>
        <v>Ajourné</v>
      </c>
      <c r="AV258" s="18"/>
      <c r="AW258" s="18"/>
      <c r="AX258" s="18"/>
    </row>
    <row r="259" spans="1:50" ht="15">
      <c r="A259" s="8">
        <v>251</v>
      </c>
      <c r="B259" s="8" t="s">
        <v>1232</v>
      </c>
      <c r="C259" s="8" t="s">
        <v>1233</v>
      </c>
      <c r="D259" s="8" t="s">
        <v>1234</v>
      </c>
      <c r="E259" s="9" t="s">
        <v>1235</v>
      </c>
      <c r="F259" s="45">
        <f>IF(VALUE(E259)&gt;=10,18,SUM(IF(VALUE(G259)&gt;=10,4,0),IF(VALUE(H259)&gt;=10,4,0),IF(VALUE(I259)&gt;=10,5,0),IF(VALUE(J259)&gt;=10,5,0)))</f>
        <v>0</v>
      </c>
      <c r="G259" s="8" t="s">
        <v>251</v>
      </c>
      <c r="H259" s="8" t="s">
        <v>74</v>
      </c>
      <c r="I259" s="8" t="s">
        <v>97</v>
      </c>
      <c r="J259" s="8" t="s">
        <v>74</v>
      </c>
      <c r="K259" s="9" t="s">
        <v>56</v>
      </c>
      <c r="L259" s="45">
        <f>IF(VALUE(K259)&gt;=10,2,0)</f>
        <v>2</v>
      </c>
      <c r="M259" s="8" t="s">
        <v>56</v>
      </c>
      <c r="N259" s="9" t="s">
        <v>1236</v>
      </c>
      <c r="O259" s="45">
        <f>IF(VALUE(N259)&gt;=10,8,SUM(IF(VALUE(P259)&gt;=10,3,0),IF(VALUE(Q259)&gt;=10,2,0),IF(VALUE(R259)&gt;=10,3,0)))</f>
        <v>0</v>
      </c>
      <c r="P259" s="8" t="s">
        <v>240</v>
      </c>
      <c r="Q259" s="8" t="s">
        <v>138</v>
      </c>
      <c r="R259" s="8" t="s">
        <v>144</v>
      </c>
      <c r="S259" s="9" t="s">
        <v>86</v>
      </c>
      <c r="T259" s="45">
        <f>IF(VALUE(S259)&gt;=10,2,SUM(IF(VALUE(U259)&gt;=10,1,0),IF(VALUE(V259)&gt;=10,1,0)))</f>
        <v>1</v>
      </c>
      <c r="U259" s="8" t="s">
        <v>82</v>
      </c>
      <c r="V259" s="8" t="s">
        <v>153</v>
      </c>
      <c r="W259" s="10">
        <f>((E259*18)+(K259*2)+(N259*8)+(S259*2))/30</f>
        <v>5.489333333333334</v>
      </c>
      <c r="X259" s="46">
        <f>IF(W259&gt;=10,30,F259+L259+O259+T259)</f>
        <v>3</v>
      </c>
      <c r="Y259" s="9" t="s">
        <v>148</v>
      </c>
      <c r="Z259" s="45">
        <f>IF(VALUE(Y259)&gt;=10,18,SUM(IF(VALUE(AA259)&gt;=10,4,0),IF(VALUE(AB259)&gt;=10,4,0),IF(VALUE(AC259)&gt;=10,5,0),IF(VALUE(AD259)&gt;=10,5,0)))</f>
        <v>0</v>
      </c>
      <c r="AA259" s="8" t="s">
        <v>245</v>
      </c>
      <c r="AB259" s="8" t="s">
        <v>273</v>
      </c>
      <c r="AC259" s="8" t="s">
        <v>240</v>
      </c>
      <c r="AD259" s="8" t="s">
        <v>95</v>
      </c>
      <c r="AE259" s="9" t="s">
        <v>232</v>
      </c>
      <c r="AF259" s="45">
        <f>IF(VALUE(AE259)&gt;=10,2,0)</f>
        <v>0</v>
      </c>
      <c r="AG259" s="8" t="s">
        <v>232</v>
      </c>
      <c r="AH259" s="9" t="s">
        <v>1237</v>
      </c>
      <c r="AI259" s="45">
        <f>IF(VALUE(AH259)&gt;=10,8,SUM(IF(VALUE(AJ259)&gt;=10,3,0),IF(VALUE(AK259)&gt;=10,2,0),IF(VALUE(AL259)&gt;=10,3,0)))</f>
        <v>0</v>
      </c>
      <c r="AJ259" s="8" t="s">
        <v>102</v>
      </c>
      <c r="AK259" s="8" t="s">
        <v>232</v>
      </c>
      <c r="AL259" s="8" t="s">
        <v>144</v>
      </c>
      <c r="AM259" s="9" t="s">
        <v>144</v>
      </c>
      <c r="AN259" s="45">
        <f>IF(VALUE(AM259)&gt;=10,2,SUM(IF(VALUE(AO259)&gt;=10,1,0),IF(VALUE(AP259)&gt;=10,1,0)))</f>
        <v>0</v>
      </c>
      <c r="AO259" s="8" t="s">
        <v>144</v>
      </c>
      <c r="AP259" s="8" t="s">
        <v>144</v>
      </c>
      <c r="AQ259" s="10">
        <f>((Y259*18)+(AE259*2)+(AH259*8)+(AM259*2))/30</f>
        <v>3.0353333333333334</v>
      </c>
      <c r="AR259" s="46">
        <f>IF(AQ259&gt;=10,30,Z259+AF259+AI259+AN259)</f>
        <v>0</v>
      </c>
      <c r="AS259" s="11">
        <f>(AQ259+W259)/2</f>
        <v>4.262333333333333</v>
      </c>
      <c r="AT259" s="47">
        <f>IF(AS259&gt;=9.99,60,AR259+X259)</f>
        <v>3</v>
      </c>
      <c r="AU259" s="43" t="str">
        <f>IF(AS259&gt;=9.99,"Admis","Ajourné")</f>
        <v>Ajourné</v>
      </c>
      <c r="AV259" s="18"/>
      <c r="AW259" s="18"/>
      <c r="AX259" s="18"/>
    </row>
    <row r="260" spans="1:50" ht="15">
      <c r="A260" s="8">
        <v>252</v>
      </c>
      <c r="B260" s="8" t="s">
        <v>1238</v>
      </c>
      <c r="C260" s="8" t="s">
        <v>1239</v>
      </c>
      <c r="D260" s="8" t="s">
        <v>449</v>
      </c>
      <c r="E260" s="9" t="s">
        <v>353</v>
      </c>
      <c r="F260" s="45">
        <f>IF(VALUE(E260)&gt;=10,18,SUM(IF(VALUE(G260)&gt;=10,4,0),IF(VALUE(H260)&gt;=10,4,0),IF(VALUE(I260)&gt;=10,5,0),IF(VALUE(J260)&gt;=10,5,0)))</f>
        <v>18</v>
      </c>
      <c r="G260" s="8" t="s">
        <v>159</v>
      </c>
      <c r="H260" s="8" t="s">
        <v>59</v>
      </c>
      <c r="I260" s="8" t="s">
        <v>50</v>
      </c>
      <c r="J260" s="8" t="s">
        <v>73</v>
      </c>
      <c r="K260" s="9" t="s">
        <v>86</v>
      </c>
      <c r="L260" s="45">
        <f>IF(VALUE(K260)&gt;=10,2,0)</f>
        <v>0</v>
      </c>
      <c r="M260" s="8" t="s">
        <v>86</v>
      </c>
      <c r="N260" s="9" t="s">
        <v>190</v>
      </c>
      <c r="O260" s="45">
        <f>IF(VALUE(N260)&gt;=10,8,SUM(IF(VALUE(P260)&gt;=10,3,0),IF(VALUE(Q260)&gt;=10,2,0),IF(VALUE(R260)&gt;=10,3,0)))</f>
        <v>8</v>
      </c>
      <c r="P260" s="8" t="s">
        <v>39</v>
      </c>
      <c r="Q260" s="8" t="s">
        <v>60</v>
      </c>
      <c r="R260" s="8" t="s">
        <v>53</v>
      </c>
      <c r="S260" s="9" t="s">
        <v>44</v>
      </c>
      <c r="T260" s="45">
        <f>IF(VALUE(S260)&gt;=10,2,SUM(IF(VALUE(U260)&gt;=10,1,0),IF(VALUE(V260)&gt;=10,1,0)))</f>
        <v>1</v>
      </c>
      <c r="U260" s="8" t="s">
        <v>76</v>
      </c>
      <c r="V260" s="8" t="s">
        <v>53</v>
      </c>
      <c r="W260" s="10">
        <f>((E260*18)+(K260*2)+(N260*8)+(S260*2))/30</f>
        <v>10.120000000000001</v>
      </c>
      <c r="X260" s="46">
        <f>IF(W260&gt;=10,30,F260+L260+O260+T260)</f>
        <v>30</v>
      </c>
      <c r="Y260" s="62" t="s">
        <v>155</v>
      </c>
      <c r="Z260" s="45">
        <f>IF(VALUE(Y260)&gt;=10,18,SUM(IF(VALUE(AA260)&gt;=10,4,0),IF(VALUE(AB260)&gt;=10,4,0),IF(VALUE(AC260)&gt;=10,5,0),IF(VALUE(AD260)&gt;=10,5,0)))</f>
        <v>18</v>
      </c>
      <c r="AA260" s="61" t="s">
        <v>49</v>
      </c>
      <c r="AB260" s="8" t="s">
        <v>159</v>
      </c>
      <c r="AC260" s="8" t="s">
        <v>97</v>
      </c>
      <c r="AD260" s="8" t="s">
        <v>47</v>
      </c>
      <c r="AE260" s="9" t="s">
        <v>86</v>
      </c>
      <c r="AF260" s="45">
        <f>IF(VALUE(AE260)&gt;=10,2,0)</f>
        <v>0</v>
      </c>
      <c r="AG260" s="8" t="s">
        <v>86</v>
      </c>
      <c r="AH260" s="9" t="s">
        <v>50</v>
      </c>
      <c r="AI260" s="45">
        <f>IF(VALUE(AH260)&gt;=10,8,SUM(IF(VALUE(AJ260)&gt;=10,3,0),IF(VALUE(AK260)&gt;=10,2,0),IF(VALUE(AL260)&gt;=10,3,0)))</f>
        <v>5</v>
      </c>
      <c r="AJ260" s="8" t="s">
        <v>39</v>
      </c>
      <c r="AK260" s="8" t="s">
        <v>43</v>
      </c>
      <c r="AL260" s="8" t="s">
        <v>97</v>
      </c>
      <c r="AM260" s="9" t="s">
        <v>86</v>
      </c>
      <c r="AN260" s="45">
        <f>IF(VALUE(AM260)&gt;=10,2,SUM(IF(VALUE(AO260)&gt;=10,1,0),IF(VALUE(AP260)&gt;=10,1,0)))</f>
        <v>1</v>
      </c>
      <c r="AO260" s="8" t="s">
        <v>59</v>
      </c>
      <c r="AP260" s="8" t="s">
        <v>98</v>
      </c>
      <c r="AQ260" s="10">
        <f>((Y260*18)+(AE260*2)+(AH260*8)+(AM260*2))/30</f>
        <v>9.930666666666665</v>
      </c>
      <c r="AR260" s="46">
        <f>IF(AQ260&gt;=10,30,Z260+AF260+AI260+AN260)</f>
        <v>24</v>
      </c>
      <c r="AS260" s="11">
        <f>(AQ260+W260)/2</f>
        <v>10.025333333333332</v>
      </c>
      <c r="AT260" s="47">
        <f>IF(AS260&gt;=9.99,60,AR260+X260)</f>
        <v>60</v>
      </c>
      <c r="AU260" s="43" t="str">
        <f>IF(AS260&gt;=9.99,"Admis","Ajourné")</f>
        <v>Admis</v>
      </c>
      <c r="AV260" s="18"/>
      <c r="AW260" s="18"/>
      <c r="AX260" s="18"/>
    </row>
    <row r="261" spans="1:50" ht="15">
      <c r="A261" s="8">
        <v>253</v>
      </c>
      <c r="B261" s="8" t="s">
        <v>1240</v>
      </c>
      <c r="C261" s="8" t="s">
        <v>1241</v>
      </c>
      <c r="D261" s="8" t="s">
        <v>1242</v>
      </c>
      <c r="E261" s="9" t="s">
        <v>384</v>
      </c>
      <c r="F261" s="45">
        <f>IF(VALUE(E261)&gt;=10,18,SUM(IF(VALUE(G261)&gt;=10,4,0),IF(VALUE(H261)&gt;=10,4,0),IF(VALUE(I261)&gt;=10,5,0),IF(VALUE(J261)&gt;=10,5,0)))</f>
        <v>18</v>
      </c>
      <c r="G261" s="8" t="s">
        <v>59</v>
      </c>
      <c r="H261" s="8" t="s">
        <v>200</v>
      </c>
      <c r="I261" s="8" t="s">
        <v>39</v>
      </c>
      <c r="J261" s="8" t="s">
        <v>214</v>
      </c>
      <c r="K261" s="9" t="s">
        <v>62</v>
      </c>
      <c r="L261" s="45">
        <f>IF(VALUE(K261)&gt;=10,2,0)</f>
        <v>2</v>
      </c>
      <c r="M261" s="8" t="s">
        <v>62</v>
      </c>
      <c r="N261" s="9" t="s">
        <v>438</v>
      </c>
      <c r="O261" s="45">
        <f>IF(VALUE(N261)&gt;=10,8,SUM(IF(VALUE(P261)&gt;=10,3,0),IF(VALUE(Q261)&gt;=10,2,0),IF(VALUE(R261)&gt;=10,3,0)))</f>
        <v>0</v>
      </c>
      <c r="P261" s="8" t="s">
        <v>53</v>
      </c>
      <c r="Q261" s="8" t="s">
        <v>98</v>
      </c>
      <c r="R261" s="8" t="s">
        <v>98</v>
      </c>
      <c r="S261" s="9" t="s">
        <v>82</v>
      </c>
      <c r="T261" s="45">
        <f>IF(VALUE(S261)&gt;=10,2,SUM(IF(VALUE(U261)&gt;=10,1,0),IF(VALUE(V261)&gt;=10,1,0)))</f>
        <v>2</v>
      </c>
      <c r="U261" s="8" t="s">
        <v>64</v>
      </c>
      <c r="V261" s="8" t="s">
        <v>62</v>
      </c>
      <c r="W261" s="10">
        <f>((E261*18)+(K261*2)+(N261*8)+(S261*2))/30</f>
        <v>10.58</v>
      </c>
      <c r="X261" s="46">
        <f>IF(W261&gt;=10,30,F261+L261+O261+T261)</f>
        <v>30</v>
      </c>
      <c r="Y261" s="9" t="s">
        <v>371</v>
      </c>
      <c r="Z261" s="45">
        <f>IF(VALUE(Y261)&gt;=10,18,SUM(IF(VALUE(AA261)&gt;=10,4,0),IF(VALUE(AB261)&gt;=10,4,0),IF(VALUE(AC261)&gt;=10,5,0),IF(VALUE(AD261)&gt;=10,5,0)))</f>
        <v>18</v>
      </c>
      <c r="AA261" s="8" t="s">
        <v>43</v>
      </c>
      <c r="AB261" s="8" t="s">
        <v>49</v>
      </c>
      <c r="AC261" s="8" t="s">
        <v>39</v>
      </c>
      <c r="AD261" s="8" t="s">
        <v>49</v>
      </c>
      <c r="AE261" s="9" t="s">
        <v>45</v>
      </c>
      <c r="AF261" s="45">
        <f>IF(VALUE(AE261)&gt;=10,2,0)</f>
        <v>0</v>
      </c>
      <c r="AG261" s="8" t="s">
        <v>45</v>
      </c>
      <c r="AH261" s="9" t="s">
        <v>528</v>
      </c>
      <c r="AI261" s="45">
        <f>IF(VALUE(AH261)&gt;=10,8,SUM(IF(VALUE(AJ261)&gt;=10,3,0),IF(VALUE(AK261)&gt;=10,2,0),IF(VALUE(AL261)&gt;=10,3,0)))</f>
        <v>8</v>
      </c>
      <c r="AJ261" s="8" t="s">
        <v>43</v>
      </c>
      <c r="AK261" s="8" t="s">
        <v>324</v>
      </c>
      <c r="AL261" s="8" t="s">
        <v>98</v>
      </c>
      <c r="AM261" s="9" t="s">
        <v>51</v>
      </c>
      <c r="AN261" s="45">
        <f>IF(VALUE(AM261)&gt;=10,2,SUM(IF(VALUE(AO261)&gt;=10,1,0),IF(VALUE(AP261)&gt;=10,1,0)))</f>
        <v>2</v>
      </c>
      <c r="AO261" s="8" t="s">
        <v>96</v>
      </c>
      <c r="AP261" s="8" t="s">
        <v>40</v>
      </c>
      <c r="AQ261" s="10">
        <f>((Y261*18)+(AE261*2)+(AH261*8)+(AM261*2))/30</f>
        <v>10.808666666666666</v>
      </c>
      <c r="AR261" s="46">
        <f>IF(AQ261&gt;=10,30,Z261+AF261+AI261+AN261)</f>
        <v>30</v>
      </c>
      <c r="AS261" s="11">
        <f>(AQ261+W261)/2</f>
        <v>10.694333333333333</v>
      </c>
      <c r="AT261" s="47">
        <f>IF(AS261&gt;=9.99,60,AR261+X261)</f>
        <v>60</v>
      </c>
      <c r="AU261" s="43" t="str">
        <f>IF(AS261&gt;=9.99,"Admis","Ajourné")</f>
        <v>Admis</v>
      </c>
      <c r="AV261" s="18"/>
      <c r="AW261" s="18"/>
      <c r="AX261" s="18"/>
    </row>
    <row r="262" spans="1:50" ht="15">
      <c r="A262" s="8">
        <v>254</v>
      </c>
      <c r="B262" s="8" t="s">
        <v>1243</v>
      </c>
      <c r="C262" s="8" t="s">
        <v>1244</v>
      </c>
      <c r="D262" s="8" t="s">
        <v>731</v>
      </c>
      <c r="E262" s="9" t="s">
        <v>345</v>
      </c>
      <c r="F262" s="45">
        <f>IF(VALUE(E262)&gt;=10,18,SUM(IF(VALUE(G262)&gt;=10,4,0),IF(VALUE(H262)&gt;=10,4,0),IF(VALUE(I262)&gt;=10,5,0),IF(VALUE(J262)&gt;=10,5,0)))</f>
        <v>13</v>
      </c>
      <c r="G262" s="8" t="s">
        <v>71</v>
      </c>
      <c r="H262" s="8" t="s">
        <v>63</v>
      </c>
      <c r="I262" s="8" t="s">
        <v>59</v>
      </c>
      <c r="J262" s="8" t="s">
        <v>98</v>
      </c>
      <c r="K262" s="9" t="s">
        <v>39</v>
      </c>
      <c r="L262" s="45">
        <f>IF(VALUE(K262)&gt;=10,2,0)</f>
        <v>2</v>
      </c>
      <c r="M262" s="8" t="s">
        <v>39</v>
      </c>
      <c r="N262" s="9" t="s">
        <v>76</v>
      </c>
      <c r="O262" s="45">
        <f>IF(VALUE(N262)&gt;=10,8,SUM(IF(VALUE(P262)&gt;=10,3,0),IF(VALUE(Q262)&gt;=10,2,0),IF(VALUE(R262)&gt;=10,3,0)))</f>
        <v>8</v>
      </c>
      <c r="P262" s="8" t="s">
        <v>42</v>
      </c>
      <c r="Q262" s="8" t="s">
        <v>59</v>
      </c>
      <c r="R262" s="8" t="s">
        <v>39</v>
      </c>
      <c r="S262" s="9" t="s">
        <v>59</v>
      </c>
      <c r="T262" s="45">
        <f>IF(VALUE(S262)&gt;=10,2,SUM(IF(VALUE(U262)&gt;=10,1,0),IF(VALUE(V262)&gt;=10,1,0)))</f>
        <v>2</v>
      </c>
      <c r="U262" s="8" t="s">
        <v>39</v>
      </c>
      <c r="V262" s="8" t="s">
        <v>43</v>
      </c>
      <c r="W262" s="10">
        <f>((E262*18)+(K262*2)+(N262*8)+(S262*2))/30</f>
        <v>10.697333333333331</v>
      </c>
      <c r="X262" s="46">
        <f>IF(W262&gt;=10,30,F262+L262+O262+T262)</f>
        <v>30</v>
      </c>
      <c r="Y262" s="9" t="s">
        <v>1027</v>
      </c>
      <c r="Z262" s="45">
        <f>IF(VALUE(Y262)&gt;=10,18,SUM(IF(VALUE(AA262)&gt;=10,4,0),IF(VALUE(AB262)&gt;=10,4,0),IF(VALUE(AC262)&gt;=10,5,0),IF(VALUE(AD262)&gt;=10,5,0)))</f>
        <v>18</v>
      </c>
      <c r="AA262" s="8" t="s">
        <v>43</v>
      </c>
      <c r="AB262" s="8" t="s">
        <v>159</v>
      </c>
      <c r="AC262" s="8" t="s">
        <v>59</v>
      </c>
      <c r="AD262" s="8" t="s">
        <v>86</v>
      </c>
      <c r="AE262" s="9" t="s">
        <v>138</v>
      </c>
      <c r="AF262" s="45">
        <f>IF(VALUE(AE262)&gt;=10,2,0)</f>
        <v>0</v>
      </c>
      <c r="AG262" s="8" t="s">
        <v>138</v>
      </c>
      <c r="AH262" s="9" t="s">
        <v>59</v>
      </c>
      <c r="AI262" s="45">
        <f>IF(VALUE(AH262)&gt;=10,8,SUM(IF(VALUE(AJ262)&gt;=10,3,0),IF(VALUE(AK262)&gt;=10,2,0),IF(VALUE(AL262)&gt;=10,3,0)))</f>
        <v>8</v>
      </c>
      <c r="AJ262" s="8" t="s">
        <v>62</v>
      </c>
      <c r="AK262" s="8" t="s">
        <v>59</v>
      </c>
      <c r="AL262" s="8" t="s">
        <v>45</v>
      </c>
      <c r="AM262" s="9" t="s">
        <v>38</v>
      </c>
      <c r="AN262" s="45">
        <f>IF(VALUE(AM262)&gt;=10,2,SUM(IF(VALUE(AO262)&gt;=10,1,0),IF(VALUE(AP262)&gt;=10,1,0)))</f>
        <v>2</v>
      </c>
      <c r="AO262" s="8" t="s">
        <v>39</v>
      </c>
      <c r="AP262" s="8" t="s">
        <v>59</v>
      </c>
      <c r="AQ262" s="10">
        <f>((Y262*18)+(AE262*2)+(AH262*8)+(AM262*2))/30</f>
        <v>10.593333333333332</v>
      </c>
      <c r="AR262" s="46">
        <f>IF(AQ262&gt;=10,30,Z262+AF262+AI262+AN262)</f>
        <v>30</v>
      </c>
      <c r="AS262" s="11">
        <f>(AQ262+W262)/2</f>
        <v>10.645333333333332</v>
      </c>
      <c r="AT262" s="47">
        <f>IF(AS262&gt;=9.99,60,AR262+X262)</f>
        <v>60</v>
      </c>
      <c r="AU262" s="43" t="str">
        <f>IF(AS262&gt;=9.99,"Admis","Ajourné")</f>
        <v>Admis</v>
      </c>
      <c r="AV262" s="18"/>
      <c r="AW262" s="18"/>
      <c r="AX262" s="18"/>
    </row>
    <row r="263" spans="1:50" ht="15">
      <c r="A263" s="8">
        <v>255</v>
      </c>
      <c r="B263" s="8" t="s">
        <v>1245</v>
      </c>
      <c r="C263" s="8" t="s">
        <v>1246</v>
      </c>
      <c r="D263" s="8" t="s">
        <v>1002</v>
      </c>
      <c r="E263" s="9" t="s">
        <v>278</v>
      </c>
      <c r="F263" s="45">
        <f>IF(VALUE(E263)&gt;=10,18,SUM(IF(VALUE(G263)&gt;=10,4,0),IF(VALUE(H263)&gt;=10,4,0),IF(VALUE(I263)&gt;=10,5,0),IF(VALUE(J263)&gt;=10,5,0)))</f>
        <v>18</v>
      </c>
      <c r="G263" s="8" t="s">
        <v>37</v>
      </c>
      <c r="H263" s="8" t="s">
        <v>159</v>
      </c>
      <c r="I263" s="8" t="s">
        <v>76</v>
      </c>
      <c r="J263" s="8" t="s">
        <v>73</v>
      </c>
      <c r="K263" s="9" t="s">
        <v>38</v>
      </c>
      <c r="L263" s="45">
        <f>IF(VALUE(K263)&gt;=10,2,0)</f>
        <v>2</v>
      </c>
      <c r="M263" s="8" t="s">
        <v>38</v>
      </c>
      <c r="N263" s="9" t="s">
        <v>390</v>
      </c>
      <c r="O263" s="45">
        <f>IF(VALUE(N263)&gt;=10,8,SUM(IF(VALUE(P263)&gt;=10,3,0),IF(VALUE(Q263)&gt;=10,2,0),IF(VALUE(R263)&gt;=10,3,0)))</f>
        <v>5</v>
      </c>
      <c r="P263" s="8" t="s">
        <v>38</v>
      </c>
      <c r="Q263" s="8" t="s">
        <v>134</v>
      </c>
      <c r="R263" s="8" t="s">
        <v>45</v>
      </c>
      <c r="S263" s="9" t="s">
        <v>72</v>
      </c>
      <c r="T263" s="45">
        <f>IF(VALUE(S263)&gt;=10,2,SUM(IF(VALUE(U263)&gt;=10,1,0),IF(VALUE(V263)&gt;=10,1,0)))</f>
        <v>2</v>
      </c>
      <c r="U263" s="8" t="s">
        <v>39</v>
      </c>
      <c r="V263" s="8" t="s">
        <v>56</v>
      </c>
      <c r="W263" s="10">
        <f>((E263*18)+(K263*2)+(N263*8)+(S263*2))/30</f>
        <v>10.397333333333334</v>
      </c>
      <c r="X263" s="46">
        <f>IF(W263&gt;=10,30,F263+L263+O263+T263)</f>
        <v>30</v>
      </c>
      <c r="Y263" s="9" t="s">
        <v>1225</v>
      </c>
      <c r="Z263" s="45">
        <f>IF(VALUE(Y263)&gt;=10,18,SUM(IF(VALUE(AA263)&gt;=10,4,0),IF(VALUE(AB263)&gt;=10,4,0),IF(VALUE(AC263)&gt;=10,5,0),IF(VALUE(AD263)&gt;=10,5,0)))</f>
        <v>18</v>
      </c>
      <c r="AA263" s="8" t="s">
        <v>58</v>
      </c>
      <c r="AB263" s="8" t="s">
        <v>40</v>
      </c>
      <c r="AC263" s="8" t="s">
        <v>38</v>
      </c>
      <c r="AD263" s="8" t="s">
        <v>63</v>
      </c>
      <c r="AE263" s="9" t="s">
        <v>216</v>
      </c>
      <c r="AF263" s="45">
        <f>IF(VALUE(AE263)&gt;=10,2,0)</f>
        <v>0</v>
      </c>
      <c r="AG263" s="8" t="s">
        <v>216</v>
      </c>
      <c r="AH263" s="9" t="s">
        <v>112</v>
      </c>
      <c r="AI263" s="45">
        <f>IF(VALUE(AH263)&gt;=10,8,SUM(IF(VALUE(AJ263)&gt;=10,3,0),IF(VALUE(AK263)&gt;=10,2,0),IF(VALUE(AL263)&gt;=10,3,0)))</f>
        <v>8</v>
      </c>
      <c r="AJ263" s="8" t="s">
        <v>59</v>
      </c>
      <c r="AK263" s="8" t="s">
        <v>41</v>
      </c>
      <c r="AL263" s="8" t="s">
        <v>39</v>
      </c>
      <c r="AM263" s="9" t="s">
        <v>39</v>
      </c>
      <c r="AN263" s="45">
        <f>IF(VALUE(AM263)&gt;=10,2,SUM(IF(VALUE(AO263)&gt;=10,1,0),IF(VALUE(AP263)&gt;=10,1,0)))</f>
        <v>2</v>
      </c>
      <c r="AO263" s="8" t="s">
        <v>84</v>
      </c>
      <c r="AP263" s="8" t="s">
        <v>56</v>
      </c>
      <c r="AQ263" s="10">
        <f>((Y263*18)+(AE263*2)+(AH263*8)+(AM263*2))/30</f>
        <v>10.665333333333333</v>
      </c>
      <c r="AR263" s="46">
        <f>IF(AQ263&gt;=10,30,Z263+AF263+AI263+AN263)</f>
        <v>30</v>
      </c>
      <c r="AS263" s="11">
        <f>(AQ263+W263)/2</f>
        <v>10.531333333333333</v>
      </c>
      <c r="AT263" s="47">
        <f>IF(AS263&gt;=9.99,60,AR263+X263)</f>
        <v>60</v>
      </c>
      <c r="AU263" s="43" t="str">
        <f>IF(AS263&gt;=9.99,"Admis","Ajourné")</f>
        <v>Admis</v>
      </c>
      <c r="AV263" s="18"/>
      <c r="AW263" s="18"/>
      <c r="AX263" s="18"/>
    </row>
    <row r="264" spans="1:50" ht="15">
      <c r="A264" s="8">
        <v>256</v>
      </c>
      <c r="B264" s="8" t="s">
        <v>1247</v>
      </c>
      <c r="C264" s="8" t="s">
        <v>1248</v>
      </c>
      <c r="D264" s="8" t="s">
        <v>207</v>
      </c>
      <c r="E264" s="9" t="s">
        <v>1249</v>
      </c>
      <c r="F264" s="45">
        <f>IF(VALUE(E264)&gt;=10,18,SUM(IF(VALUE(G264)&gt;=10,4,0),IF(VALUE(H264)&gt;=10,4,0),IF(VALUE(I264)&gt;=10,5,0),IF(VALUE(J264)&gt;=10,5,0)))</f>
        <v>0</v>
      </c>
      <c r="G264" s="8" t="s">
        <v>144</v>
      </c>
      <c r="H264" s="8" t="s">
        <v>97</v>
      </c>
      <c r="I264" s="8" t="s">
        <v>232</v>
      </c>
      <c r="J264" s="8" t="s">
        <v>84</v>
      </c>
      <c r="K264" s="9" t="s">
        <v>84</v>
      </c>
      <c r="L264" s="45">
        <f>IF(VALUE(K264)&gt;=10,2,0)</f>
        <v>0</v>
      </c>
      <c r="M264" s="8" t="s">
        <v>84</v>
      </c>
      <c r="N264" s="9" t="s">
        <v>1250</v>
      </c>
      <c r="O264" s="45">
        <f>IF(VALUE(N264)&gt;=10,8,SUM(IF(VALUE(P264)&gt;=10,3,0),IF(VALUE(Q264)&gt;=10,2,0),IF(VALUE(R264)&gt;=10,3,0)))</f>
        <v>0</v>
      </c>
      <c r="P264" s="8" t="s">
        <v>144</v>
      </c>
      <c r="Q264" s="8" t="s">
        <v>694</v>
      </c>
      <c r="R264" s="8" t="s">
        <v>144</v>
      </c>
      <c r="S264" s="9" t="s">
        <v>144</v>
      </c>
      <c r="T264" s="45">
        <f>IF(VALUE(S264)&gt;=10,2,SUM(IF(VALUE(U264)&gt;=10,1,0),IF(VALUE(V264)&gt;=10,1,0)))</f>
        <v>0</v>
      </c>
      <c r="U264" s="8" t="s">
        <v>144</v>
      </c>
      <c r="V264" s="8" t="s">
        <v>144</v>
      </c>
      <c r="W264" s="10">
        <f>((E264*18)+(K264*2)+(N264*8)+(S264*2))/30</f>
        <v>3.2980000000000005</v>
      </c>
      <c r="X264" s="46">
        <f>IF(W264&gt;=10,30,F264+L264+O264+T264)</f>
        <v>0</v>
      </c>
      <c r="Y264" s="9" t="s">
        <v>1251</v>
      </c>
      <c r="Z264" s="45">
        <f>IF(VALUE(Y264)&gt;=10,18,SUM(IF(VALUE(AA264)&gt;=10,4,0),IF(VALUE(AB264)&gt;=10,4,0),IF(VALUE(AC264)&gt;=10,5,0),IF(VALUE(AD264)&gt;=10,5,0)))</f>
        <v>0</v>
      </c>
      <c r="AA264" s="8" t="s">
        <v>102</v>
      </c>
      <c r="AB264" s="8" t="s">
        <v>616</v>
      </c>
      <c r="AC264" s="8" t="s">
        <v>144</v>
      </c>
      <c r="AD264" s="8" t="s">
        <v>144</v>
      </c>
      <c r="AE264" s="9" t="s">
        <v>144</v>
      </c>
      <c r="AF264" s="45">
        <f>IF(VALUE(AE264)&gt;=10,2,0)</f>
        <v>0</v>
      </c>
      <c r="AG264" s="8" t="s">
        <v>144</v>
      </c>
      <c r="AH264" s="9" t="s">
        <v>1252</v>
      </c>
      <c r="AI264" s="45">
        <f>IF(VALUE(AH264)&gt;=10,8,SUM(IF(VALUE(AJ264)&gt;=10,3,0),IF(VALUE(AK264)&gt;=10,2,0),IF(VALUE(AL264)&gt;=10,3,0)))</f>
        <v>0</v>
      </c>
      <c r="AJ264" s="8" t="s">
        <v>144</v>
      </c>
      <c r="AK264" s="8" t="s">
        <v>153</v>
      </c>
      <c r="AL264" s="8" t="s">
        <v>144</v>
      </c>
      <c r="AM264" s="9" t="s">
        <v>144</v>
      </c>
      <c r="AN264" s="45">
        <f>IF(VALUE(AM264)&gt;=10,2,SUM(IF(VALUE(AO264)&gt;=10,1,0),IF(VALUE(AP264)&gt;=10,1,0)))</f>
        <v>0</v>
      </c>
      <c r="AO264" s="8" t="s">
        <v>144</v>
      </c>
      <c r="AP264" s="8" t="s">
        <v>144</v>
      </c>
      <c r="AQ264" s="10">
        <f>((Y264*18)+(AE264*2)+(AH264*8)+(AM264*2))/30</f>
        <v>1.0413333333333332</v>
      </c>
      <c r="AR264" s="46">
        <f>IF(AQ264&gt;=10,30,Z264+AF264+AI264+AN264)</f>
        <v>0</v>
      </c>
      <c r="AS264" s="11">
        <f>(AQ264+W264)/2</f>
        <v>2.169666666666667</v>
      </c>
      <c r="AT264" s="47">
        <f>IF(AS264&gt;=9.99,60,AR264+X264)</f>
        <v>0</v>
      </c>
      <c r="AU264" s="43" t="str">
        <f>IF(AS264&gt;=9.99,"Admis","Ajourné")</f>
        <v>Ajourné</v>
      </c>
      <c r="AV264" s="18"/>
      <c r="AW264" s="18"/>
      <c r="AX264" s="18"/>
    </row>
    <row r="265" spans="1:50" ht="15">
      <c r="A265" s="8">
        <v>257</v>
      </c>
      <c r="B265" s="8" t="s">
        <v>1253</v>
      </c>
      <c r="C265" s="8" t="s">
        <v>1254</v>
      </c>
      <c r="D265" s="8" t="s">
        <v>1255</v>
      </c>
      <c r="E265" s="9" t="s">
        <v>746</v>
      </c>
      <c r="F265" s="45">
        <f>IF(VALUE(E265)&gt;=10,18,SUM(IF(VALUE(G265)&gt;=10,4,0),IF(VALUE(H265)&gt;=10,4,0),IF(VALUE(I265)&gt;=10,5,0),IF(VALUE(J265)&gt;=10,5,0)))</f>
        <v>18</v>
      </c>
      <c r="G265" s="8" t="s">
        <v>59</v>
      </c>
      <c r="H265" s="8" t="s">
        <v>58</v>
      </c>
      <c r="I265" s="8" t="s">
        <v>56</v>
      </c>
      <c r="J265" s="8" t="s">
        <v>86</v>
      </c>
      <c r="K265" s="9" t="s">
        <v>40</v>
      </c>
      <c r="L265" s="45">
        <f>IF(VALUE(K265)&gt;=10,2,0)</f>
        <v>2</v>
      </c>
      <c r="M265" s="8" t="s">
        <v>40</v>
      </c>
      <c r="N265" s="9" t="s">
        <v>190</v>
      </c>
      <c r="O265" s="45">
        <f>IF(VALUE(N265)&gt;=10,8,SUM(IF(VALUE(P265)&gt;=10,3,0),IF(VALUE(Q265)&gt;=10,2,0),IF(VALUE(R265)&gt;=10,3,0)))</f>
        <v>8</v>
      </c>
      <c r="P265" s="8" t="s">
        <v>50</v>
      </c>
      <c r="Q265" s="8" t="s">
        <v>43</v>
      </c>
      <c r="R265" s="8" t="s">
        <v>39</v>
      </c>
      <c r="S265" s="9" t="s">
        <v>168</v>
      </c>
      <c r="T265" s="45">
        <f>IF(VALUE(S265)&gt;=10,2,SUM(IF(VALUE(U265)&gt;=10,1,0),IF(VALUE(V265)&gt;=10,1,0)))</f>
        <v>2</v>
      </c>
      <c r="U265" s="8" t="s">
        <v>76</v>
      </c>
      <c r="V265" s="8" t="s">
        <v>39</v>
      </c>
      <c r="W265" s="10">
        <f>((E265*18)+(K265*2)+(N265*8)+(S265*2))/30</f>
        <v>10.837333333333333</v>
      </c>
      <c r="X265" s="46">
        <f>IF(W265&gt;=10,30,F265+L265+O265+T265)</f>
        <v>30</v>
      </c>
      <c r="Y265" s="9" t="s">
        <v>1256</v>
      </c>
      <c r="Z265" s="45">
        <f>IF(VALUE(Y265)&gt;=10,18,SUM(IF(VALUE(AA265)&gt;=10,4,0),IF(VALUE(AB265)&gt;=10,4,0),IF(VALUE(AC265)&gt;=10,5,0),IF(VALUE(AD265)&gt;=10,5,0)))</f>
        <v>8</v>
      </c>
      <c r="AA265" s="8" t="s">
        <v>71</v>
      </c>
      <c r="AB265" s="8" t="s">
        <v>182</v>
      </c>
      <c r="AC265" s="8" t="s">
        <v>138</v>
      </c>
      <c r="AD265" s="8" t="s">
        <v>50</v>
      </c>
      <c r="AE265" s="9" t="s">
        <v>86</v>
      </c>
      <c r="AF265" s="45">
        <f>IF(VALUE(AE265)&gt;=10,2,0)</f>
        <v>0</v>
      </c>
      <c r="AG265" s="8" t="s">
        <v>86</v>
      </c>
      <c r="AH265" s="9" t="s">
        <v>194</v>
      </c>
      <c r="AI265" s="45">
        <f>IF(VALUE(AH265)&gt;=10,8,SUM(IF(VALUE(AJ265)&gt;=10,3,0),IF(VALUE(AK265)&gt;=10,2,0),IF(VALUE(AL265)&gt;=10,3,0)))</f>
        <v>8</v>
      </c>
      <c r="AJ265" s="8" t="s">
        <v>60</v>
      </c>
      <c r="AK265" s="8" t="s">
        <v>38</v>
      </c>
      <c r="AL265" s="8" t="s">
        <v>161</v>
      </c>
      <c r="AM265" s="9" t="s">
        <v>51</v>
      </c>
      <c r="AN265" s="45">
        <f>IF(VALUE(AM265)&gt;=10,2,SUM(IF(VALUE(AO265)&gt;=10,1,0),IF(VALUE(AP265)&gt;=10,1,0)))</f>
        <v>2</v>
      </c>
      <c r="AO265" s="8" t="s">
        <v>44</v>
      </c>
      <c r="AP265" s="8" t="s">
        <v>43</v>
      </c>
      <c r="AQ265" s="10">
        <f>((Y265*18)+(AE265*2)+(AH265*8)+(AM265*2))/30</f>
        <v>9.615333333333332</v>
      </c>
      <c r="AR265" s="46">
        <f>IF(AQ265&gt;=10,30,Z265+AF265+AI265+AN265)</f>
        <v>18</v>
      </c>
      <c r="AS265" s="11">
        <f>(AQ265+W265)/2</f>
        <v>10.226333333333333</v>
      </c>
      <c r="AT265" s="47">
        <f>IF(AS265&gt;=9.99,60,AR265+X265)</f>
        <v>60</v>
      </c>
      <c r="AU265" s="43" t="str">
        <f>IF(AS265&gt;=9.99,"Admis","Ajourné")</f>
        <v>Admis</v>
      </c>
      <c r="AV265" s="18"/>
      <c r="AW265" s="18"/>
      <c r="AX265" s="18"/>
    </row>
    <row r="266" spans="1:50" ht="15">
      <c r="A266" s="8">
        <v>258</v>
      </c>
      <c r="B266" s="8" t="s">
        <v>1257</v>
      </c>
      <c r="C266" s="8" t="s">
        <v>1258</v>
      </c>
      <c r="D266" s="8" t="s">
        <v>1130</v>
      </c>
      <c r="E266" s="9" t="s">
        <v>960</v>
      </c>
      <c r="F266" s="45">
        <f>IF(VALUE(E266)&gt;=10,18,SUM(IF(VALUE(G266)&gt;=10,4,0),IF(VALUE(H266)&gt;=10,4,0),IF(VALUE(I266)&gt;=10,5,0),IF(VALUE(J266)&gt;=10,5,0)))</f>
        <v>18</v>
      </c>
      <c r="G266" s="8" t="s">
        <v>74</v>
      </c>
      <c r="H266" s="8" t="s">
        <v>39</v>
      </c>
      <c r="I266" s="8" t="s">
        <v>38</v>
      </c>
      <c r="J266" s="8" t="s">
        <v>40</v>
      </c>
      <c r="K266" s="9" t="s">
        <v>40</v>
      </c>
      <c r="L266" s="45">
        <f>IF(VALUE(K266)&gt;=10,2,0)</f>
        <v>2</v>
      </c>
      <c r="M266" s="8" t="s">
        <v>40</v>
      </c>
      <c r="N266" s="9" t="s">
        <v>86</v>
      </c>
      <c r="O266" s="45">
        <f>IF(VALUE(N266)&gt;=10,8,SUM(IF(VALUE(P266)&gt;=10,3,0),IF(VALUE(Q266)&gt;=10,2,0),IF(VALUE(R266)&gt;=10,3,0)))</f>
        <v>5</v>
      </c>
      <c r="P266" s="8" t="s">
        <v>84</v>
      </c>
      <c r="Q266" s="8" t="s">
        <v>134</v>
      </c>
      <c r="R266" s="8" t="s">
        <v>39</v>
      </c>
      <c r="S266" s="9" t="s">
        <v>686</v>
      </c>
      <c r="T266" s="45">
        <f>IF(VALUE(S266)&gt;=10,2,SUM(IF(VALUE(U266)&gt;=10,1,0),IF(VALUE(V266)&gt;=10,1,0)))</f>
        <v>2</v>
      </c>
      <c r="U266" s="8" t="s">
        <v>324</v>
      </c>
      <c r="V266" s="8" t="s">
        <v>82</v>
      </c>
      <c r="W266" s="10">
        <f>((E266*18)+(K266*2)+(N266*8)+(S266*2))/30</f>
        <v>10.331333333333333</v>
      </c>
      <c r="X266" s="46">
        <f>IF(W266&gt;=10,30,F266+L266+O266+T266)</f>
        <v>30</v>
      </c>
      <c r="Y266" s="9" t="s">
        <v>743</v>
      </c>
      <c r="Z266" s="45">
        <f>IF(VALUE(Y266)&gt;=10,18,SUM(IF(VALUE(AA266)&gt;=10,4,0),IF(VALUE(AB266)&gt;=10,4,0),IF(VALUE(AC266)&gt;=10,5,0),IF(VALUE(AD266)&gt;=10,5,0)))</f>
        <v>18</v>
      </c>
      <c r="AA266" s="8" t="s">
        <v>39</v>
      </c>
      <c r="AB266" s="8" t="s">
        <v>36</v>
      </c>
      <c r="AC266" s="8" t="s">
        <v>84</v>
      </c>
      <c r="AD266" s="8" t="s">
        <v>109</v>
      </c>
      <c r="AE266" s="9" t="s">
        <v>39</v>
      </c>
      <c r="AF266" s="45">
        <f>IF(VALUE(AE266)&gt;=10,2,0)</f>
        <v>2</v>
      </c>
      <c r="AG266" s="8" t="s">
        <v>39</v>
      </c>
      <c r="AH266" s="9" t="s">
        <v>418</v>
      </c>
      <c r="AI266" s="45">
        <f>IF(VALUE(AH266)&gt;=10,8,SUM(IF(VALUE(AJ266)&gt;=10,3,0),IF(VALUE(AK266)&gt;=10,2,0),IF(VALUE(AL266)&gt;=10,3,0)))</f>
        <v>5</v>
      </c>
      <c r="AJ266" s="8" t="s">
        <v>59</v>
      </c>
      <c r="AK266" s="8" t="s">
        <v>154</v>
      </c>
      <c r="AL266" s="8" t="s">
        <v>53</v>
      </c>
      <c r="AM266" s="9" t="s">
        <v>59</v>
      </c>
      <c r="AN266" s="45">
        <f>IF(VALUE(AM266)&gt;=10,2,SUM(IF(VALUE(AO266)&gt;=10,1,0),IF(VALUE(AP266)&gt;=10,1,0)))</f>
        <v>2</v>
      </c>
      <c r="AO266" s="8" t="s">
        <v>39</v>
      </c>
      <c r="AP266" s="8" t="s">
        <v>43</v>
      </c>
      <c r="AQ266" s="10">
        <f>((Y266*18)+(AE266*2)+(AH266*8)+(AM266*2))/30</f>
        <v>10.027999999999999</v>
      </c>
      <c r="AR266" s="46">
        <f>IF(AQ266&gt;=10,30,Z266+AF266+AI266+AN266)</f>
        <v>30</v>
      </c>
      <c r="AS266" s="11">
        <f>(AQ266+W266)/2</f>
        <v>10.179666666666666</v>
      </c>
      <c r="AT266" s="47">
        <f>IF(AS266&gt;=9.99,60,AR266+X266)</f>
        <v>60</v>
      </c>
      <c r="AU266" s="43" t="str">
        <f>IF(AS266&gt;=9.99,"Admis","Ajourné")</f>
        <v>Admis</v>
      </c>
      <c r="AV266" s="18"/>
      <c r="AW266" s="18"/>
      <c r="AX266" s="18"/>
    </row>
    <row r="267" spans="1:50" ht="15">
      <c r="A267" s="8">
        <v>259</v>
      </c>
      <c r="B267" s="8" t="s">
        <v>1259</v>
      </c>
      <c r="C267" s="8" t="s">
        <v>1258</v>
      </c>
      <c r="D267" s="8" t="s">
        <v>1260</v>
      </c>
      <c r="E267" s="9" t="s">
        <v>63</v>
      </c>
      <c r="F267" s="45">
        <f>IF(VALUE(E267)&gt;=10,18,SUM(IF(VALUE(G267)&gt;=10,4,0),IF(VALUE(H267)&gt;=10,4,0),IF(VALUE(I267)&gt;=10,5,0),IF(VALUE(J267)&gt;=10,5,0)))</f>
        <v>18</v>
      </c>
      <c r="G267" s="8" t="s">
        <v>37</v>
      </c>
      <c r="H267" s="8" t="s">
        <v>71</v>
      </c>
      <c r="I267" s="8" t="s">
        <v>56</v>
      </c>
      <c r="J267" s="8" t="s">
        <v>253</v>
      </c>
      <c r="K267" s="9" t="s">
        <v>40</v>
      </c>
      <c r="L267" s="45">
        <f>IF(VALUE(K267)&gt;=10,2,0)</f>
        <v>2</v>
      </c>
      <c r="M267" s="8" t="s">
        <v>40</v>
      </c>
      <c r="N267" s="9" t="s">
        <v>86</v>
      </c>
      <c r="O267" s="45">
        <f>IF(VALUE(N267)&gt;=10,8,SUM(IF(VALUE(P267)&gt;=10,3,0),IF(VALUE(Q267)&gt;=10,2,0),IF(VALUE(R267)&gt;=10,3,0)))</f>
        <v>5</v>
      </c>
      <c r="P267" s="8" t="s">
        <v>43</v>
      </c>
      <c r="Q267" s="8" t="s">
        <v>83</v>
      </c>
      <c r="R267" s="8" t="s">
        <v>241</v>
      </c>
      <c r="S267" s="9" t="s">
        <v>87</v>
      </c>
      <c r="T267" s="45">
        <f>IF(VALUE(S267)&gt;=10,2,SUM(IF(VALUE(U267)&gt;=10,1,0),IF(VALUE(V267)&gt;=10,1,0)))</f>
        <v>2</v>
      </c>
      <c r="U267" s="8" t="s">
        <v>154</v>
      </c>
      <c r="V267" s="8" t="s">
        <v>39</v>
      </c>
      <c r="W267" s="10">
        <f>((E267*18)+(K267*2)+(N267*8)+(S267*2))/30</f>
        <v>10.543333333333333</v>
      </c>
      <c r="X267" s="46">
        <f>IF(W267&gt;=10,30,F267+L267+O267+T267)</f>
        <v>30</v>
      </c>
      <c r="Y267" s="9" t="s">
        <v>194</v>
      </c>
      <c r="Z267" s="45">
        <f>IF(VALUE(Y267)&gt;=10,18,SUM(IF(VALUE(AA267)&gt;=10,4,0),IF(VALUE(AB267)&gt;=10,4,0),IF(VALUE(AC267)&gt;=10,5,0),IF(VALUE(AD267)&gt;=10,5,0)))</f>
        <v>18</v>
      </c>
      <c r="AA267" s="8" t="s">
        <v>36</v>
      </c>
      <c r="AB267" s="8" t="s">
        <v>71</v>
      </c>
      <c r="AC267" s="8" t="s">
        <v>38</v>
      </c>
      <c r="AD267" s="8" t="s">
        <v>43</v>
      </c>
      <c r="AE267" s="9" t="s">
        <v>153</v>
      </c>
      <c r="AF267" s="45">
        <f>IF(VALUE(AE267)&gt;=10,2,0)</f>
        <v>0</v>
      </c>
      <c r="AG267" s="8" t="s">
        <v>153</v>
      </c>
      <c r="AH267" s="9" t="s">
        <v>123</v>
      </c>
      <c r="AI267" s="45">
        <f>IF(VALUE(AH267)&gt;=10,8,SUM(IF(VALUE(AJ267)&gt;=10,3,0),IF(VALUE(AK267)&gt;=10,2,0),IF(VALUE(AL267)&gt;=10,3,0)))</f>
        <v>3</v>
      </c>
      <c r="AJ267" s="8" t="s">
        <v>40</v>
      </c>
      <c r="AK267" s="8" t="s">
        <v>84</v>
      </c>
      <c r="AL267" s="8" t="s">
        <v>240</v>
      </c>
      <c r="AM267" s="9" t="s">
        <v>308</v>
      </c>
      <c r="AN267" s="45">
        <f>IF(VALUE(AM267)&gt;=10,2,SUM(IF(VALUE(AO267)&gt;=10,1,0),IF(VALUE(AP267)&gt;=10,1,0)))</f>
        <v>2</v>
      </c>
      <c r="AO267" s="8" t="s">
        <v>96</v>
      </c>
      <c r="AP267" s="8" t="s">
        <v>43</v>
      </c>
      <c r="AQ267" s="10">
        <f>((Y267*18)+(AE267*2)+(AH267*8)+(AM267*2))/30</f>
        <v>9.505999999999998</v>
      </c>
      <c r="AR267" s="46">
        <f>IF(AQ267&gt;=10,30,Z267+AF267+AI267+AN267)</f>
        <v>23</v>
      </c>
      <c r="AS267" s="11">
        <f>(AQ267+W267)/2</f>
        <v>10.024666666666665</v>
      </c>
      <c r="AT267" s="47">
        <f>IF(AS267&gt;=9.99,60,AR267+X267)</f>
        <v>60</v>
      </c>
      <c r="AU267" s="43" t="str">
        <f>IF(AS267&gt;=9.99,"Admis","Ajourné")</f>
        <v>Admis</v>
      </c>
      <c r="AV267" s="18"/>
      <c r="AW267" s="18"/>
      <c r="AX267" s="18"/>
    </row>
    <row r="268" spans="1:50" ht="15">
      <c r="A268" s="8">
        <v>260</v>
      </c>
      <c r="B268" s="8" t="s">
        <v>1261</v>
      </c>
      <c r="C268" s="8" t="s">
        <v>1262</v>
      </c>
      <c r="D268" s="8" t="s">
        <v>1263</v>
      </c>
      <c r="E268" s="9" t="s">
        <v>367</v>
      </c>
      <c r="F268" s="45">
        <f>IF(VALUE(E268)&gt;=10,18,SUM(IF(VALUE(G268)&gt;=10,4,0),IF(VALUE(H268)&gt;=10,4,0),IF(VALUE(I268)&gt;=10,5,0),IF(VALUE(J268)&gt;=10,5,0)))</f>
        <v>18</v>
      </c>
      <c r="G268" s="8" t="s">
        <v>63</v>
      </c>
      <c r="H268" s="8" t="s">
        <v>63</v>
      </c>
      <c r="I268" s="8" t="s">
        <v>59</v>
      </c>
      <c r="J268" s="8" t="s">
        <v>38</v>
      </c>
      <c r="K268" s="9" t="s">
        <v>59</v>
      </c>
      <c r="L268" s="45">
        <f>IF(VALUE(K268)&gt;=10,2,0)</f>
        <v>2</v>
      </c>
      <c r="M268" s="8" t="s">
        <v>59</v>
      </c>
      <c r="N268" s="9" t="s">
        <v>39</v>
      </c>
      <c r="O268" s="45">
        <f>IF(VALUE(N268)&gt;=10,8,SUM(IF(VALUE(P268)&gt;=10,3,0),IF(VALUE(Q268)&gt;=10,2,0),IF(VALUE(R268)&gt;=10,3,0)))</f>
        <v>8</v>
      </c>
      <c r="P268" s="8" t="s">
        <v>39</v>
      </c>
      <c r="Q268" s="8" t="s">
        <v>40</v>
      </c>
      <c r="R268" s="8" t="s">
        <v>98</v>
      </c>
      <c r="S268" s="9" t="s">
        <v>38</v>
      </c>
      <c r="T268" s="45">
        <f>IF(VALUE(S268)&gt;=10,2,SUM(IF(VALUE(U268)&gt;=10,1,0),IF(VALUE(V268)&gt;=10,1,0)))</f>
        <v>2</v>
      </c>
      <c r="U268" s="8" t="s">
        <v>59</v>
      </c>
      <c r="V268" s="8" t="s">
        <v>39</v>
      </c>
      <c r="W268" s="10">
        <f>((E268*18)+(K268*2)+(N268*8)+(S268*2))/30</f>
        <v>10.526000000000002</v>
      </c>
      <c r="X268" s="46">
        <f>IF(W268&gt;=10,30,F268+L268+O268+T268)</f>
        <v>30</v>
      </c>
      <c r="Y268" s="9" t="s">
        <v>538</v>
      </c>
      <c r="Z268" s="45">
        <f>IF(VALUE(Y268)&gt;=10,18,SUM(IF(VALUE(AA268)&gt;=10,4,0),IF(VALUE(AB268)&gt;=10,4,0),IF(VALUE(AC268)&gt;=10,5,0),IF(VALUE(AD268)&gt;=10,5,0)))</f>
        <v>18</v>
      </c>
      <c r="AA268" s="8" t="s">
        <v>49</v>
      </c>
      <c r="AB268" s="8" t="s">
        <v>49</v>
      </c>
      <c r="AC268" s="8" t="s">
        <v>43</v>
      </c>
      <c r="AD268" s="8" t="s">
        <v>43</v>
      </c>
      <c r="AE268" s="9" t="s">
        <v>102</v>
      </c>
      <c r="AF268" s="45">
        <f>IF(VALUE(AE268)&gt;=10,2,0)</f>
        <v>0</v>
      </c>
      <c r="AG268" s="8" t="s">
        <v>102</v>
      </c>
      <c r="AH268" s="9" t="s">
        <v>50</v>
      </c>
      <c r="AI268" s="45">
        <f>IF(VALUE(AH268)&gt;=10,8,SUM(IF(VALUE(AJ268)&gt;=10,3,0),IF(VALUE(AK268)&gt;=10,2,0),IF(VALUE(AL268)&gt;=10,3,0)))</f>
        <v>3</v>
      </c>
      <c r="AJ268" s="8" t="s">
        <v>76</v>
      </c>
      <c r="AK268" s="8" t="s">
        <v>138</v>
      </c>
      <c r="AL268" s="8" t="s">
        <v>84</v>
      </c>
      <c r="AM268" s="9" t="s">
        <v>178</v>
      </c>
      <c r="AN268" s="45">
        <f>IF(VALUE(AM268)&gt;=10,2,SUM(IF(VALUE(AO268)&gt;=10,1,0),IF(VALUE(AP268)&gt;=10,1,0)))</f>
        <v>1</v>
      </c>
      <c r="AO268" s="8" t="s">
        <v>123</v>
      </c>
      <c r="AP268" s="8" t="s">
        <v>39</v>
      </c>
      <c r="AQ268" s="10">
        <f>((Y268*18)+(AE268*2)+(AH268*8)+(AM268*2))/30</f>
        <v>10.278666666666668</v>
      </c>
      <c r="AR268" s="46">
        <f>IF(AQ268&gt;=10,30,Z268+AF268+AI268+AN268)</f>
        <v>30</v>
      </c>
      <c r="AS268" s="11">
        <f>(AQ268+W268)/2</f>
        <v>10.402333333333335</v>
      </c>
      <c r="AT268" s="47">
        <f>IF(AS268&gt;=9.99,60,AR268+X268)</f>
        <v>60</v>
      </c>
      <c r="AU268" s="43" t="str">
        <f>IF(AS268&gt;=9.99,"Admis","Ajourné")</f>
        <v>Admis</v>
      </c>
      <c r="AV268" s="18"/>
      <c r="AW268" s="18"/>
      <c r="AX268" s="18"/>
    </row>
    <row r="269" spans="1:50" ht="15">
      <c r="A269" s="8">
        <v>261</v>
      </c>
      <c r="B269" s="8" t="s">
        <v>1264</v>
      </c>
      <c r="C269" s="8" t="s">
        <v>1265</v>
      </c>
      <c r="D269" s="8" t="s">
        <v>812</v>
      </c>
      <c r="E269" s="9" t="s">
        <v>1266</v>
      </c>
      <c r="F269" s="45">
        <f>IF(VALUE(E269)&gt;=10,18,SUM(IF(VALUE(G269)&gt;=10,4,0),IF(VALUE(H269)&gt;=10,4,0),IF(VALUE(I269)&gt;=10,5,0),IF(VALUE(J269)&gt;=10,5,0)))</f>
        <v>0</v>
      </c>
      <c r="G269" s="8" t="s">
        <v>48</v>
      </c>
      <c r="H269" s="8" t="s">
        <v>48</v>
      </c>
      <c r="I269" s="8" t="s">
        <v>144</v>
      </c>
      <c r="J269" s="8" t="s">
        <v>264</v>
      </c>
      <c r="K269" s="9" t="s">
        <v>59</v>
      </c>
      <c r="L269" s="45">
        <f>IF(VALUE(K269)&gt;=10,2,0)</f>
        <v>2</v>
      </c>
      <c r="M269" s="8" t="s">
        <v>59</v>
      </c>
      <c r="N269" s="9" t="s">
        <v>604</v>
      </c>
      <c r="O269" s="45">
        <f>IF(VALUE(N269)&gt;=10,8,SUM(IF(VALUE(P269)&gt;=10,3,0),IF(VALUE(Q269)&gt;=10,2,0),IF(VALUE(R269)&gt;=10,3,0)))</f>
        <v>0</v>
      </c>
      <c r="P269" s="8" t="s">
        <v>153</v>
      </c>
      <c r="Q269" s="8" t="s">
        <v>98</v>
      </c>
      <c r="R269" s="8" t="s">
        <v>232</v>
      </c>
      <c r="S269" s="9" t="s">
        <v>228</v>
      </c>
      <c r="T269" s="45">
        <f>IF(VALUE(S269)&gt;=10,2,SUM(IF(VALUE(U269)&gt;=10,1,0),IF(VALUE(V269)&gt;=10,1,0)))</f>
        <v>1</v>
      </c>
      <c r="U269" s="8" t="s">
        <v>144</v>
      </c>
      <c r="V269" s="8" t="s">
        <v>59</v>
      </c>
      <c r="W269" s="10">
        <f>((E269*18)+(K269*2)+(N269*8)+(S269*2))/30</f>
        <v>4.9093333333333335</v>
      </c>
      <c r="X269" s="46">
        <f>IF(W269&gt;=10,30,F269+L269+O269+T269)</f>
        <v>3</v>
      </c>
      <c r="Y269" s="9" t="s">
        <v>1008</v>
      </c>
      <c r="Z269" s="45">
        <f>IF(VALUE(Y269)&gt;=10,18,SUM(IF(VALUE(AA269)&gt;=10,4,0),IF(VALUE(AB269)&gt;=10,4,0),IF(VALUE(AC269)&gt;=10,5,0),IF(VALUE(AD269)&gt;=10,5,0)))</f>
        <v>0</v>
      </c>
      <c r="AA269" s="8" t="s">
        <v>454</v>
      </c>
      <c r="AB269" s="8" t="s">
        <v>144</v>
      </c>
      <c r="AC269" s="8" t="s">
        <v>144</v>
      </c>
      <c r="AD269" s="8" t="s">
        <v>144</v>
      </c>
      <c r="AE269" s="9" t="s">
        <v>144</v>
      </c>
      <c r="AF269" s="45">
        <f>IF(VALUE(AE269)&gt;=10,2,0)</f>
        <v>0</v>
      </c>
      <c r="AG269" s="8" t="s">
        <v>144</v>
      </c>
      <c r="AH269" s="9" t="s">
        <v>144</v>
      </c>
      <c r="AI269" s="45">
        <f>IF(VALUE(AH269)&gt;=10,8,SUM(IF(VALUE(AJ269)&gt;=10,3,0),IF(VALUE(AK269)&gt;=10,2,0),IF(VALUE(AL269)&gt;=10,3,0)))</f>
        <v>0</v>
      </c>
      <c r="AJ269" s="8" t="s">
        <v>144</v>
      </c>
      <c r="AK269" s="8" t="s">
        <v>144</v>
      </c>
      <c r="AL269" s="8" t="s">
        <v>144</v>
      </c>
      <c r="AM269" s="9" t="s">
        <v>144</v>
      </c>
      <c r="AN269" s="45">
        <f>IF(VALUE(AM269)&gt;=10,2,SUM(IF(VALUE(AO269)&gt;=10,1,0),IF(VALUE(AP269)&gt;=10,1,0)))</f>
        <v>0</v>
      </c>
      <c r="AO269" s="8" t="s">
        <v>144</v>
      </c>
      <c r="AP269" s="8" t="s">
        <v>144</v>
      </c>
      <c r="AQ269" s="10">
        <f>((Y269*18)+(AE269*2)+(AH269*8)+(AM269*2))/30</f>
        <v>0.444</v>
      </c>
      <c r="AR269" s="46">
        <f>IF(AQ269&gt;=10,30,Z269+AF269+AI269+AN269)</f>
        <v>0</v>
      </c>
      <c r="AS269" s="11">
        <f>(AQ269+W269)/2</f>
        <v>2.6766666666666667</v>
      </c>
      <c r="AT269" s="47">
        <f>IF(AS269&gt;=9.99,60,AR269+X269)</f>
        <v>3</v>
      </c>
      <c r="AU269" s="43" t="str">
        <f>IF(AS269&gt;=9.99,"Admis","Ajourné")</f>
        <v>Ajourné</v>
      </c>
      <c r="AV269" s="18"/>
      <c r="AW269" s="18"/>
      <c r="AX269" s="18"/>
    </row>
    <row r="270" spans="1:50" ht="15">
      <c r="A270" s="8">
        <v>262</v>
      </c>
      <c r="B270" s="8" t="s">
        <v>1267</v>
      </c>
      <c r="C270" s="8" t="s">
        <v>1265</v>
      </c>
      <c r="D270" s="8" t="s">
        <v>1268</v>
      </c>
      <c r="E270" s="9" t="s">
        <v>215</v>
      </c>
      <c r="F270" s="45">
        <f>IF(VALUE(E270)&gt;=10,18,SUM(IF(VALUE(G270)&gt;=10,4,0),IF(VALUE(H270)&gt;=10,4,0),IF(VALUE(I270)&gt;=10,5,0),IF(VALUE(J270)&gt;=10,5,0)))</f>
        <v>0</v>
      </c>
      <c r="G270" s="8" t="s">
        <v>98</v>
      </c>
      <c r="H270" s="8" t="s">
        <v>81</v>
      </c>
      <c r="I270" s="8" t="s">
        <v>138</v>
      </c>
      <c r="J270" s="8" t="s">
        <v>81</v>
      </c>
      <c r="K270" s="9" t="s">
        <v>60</v>
      </c>
      <c r="L270" s="45">
        <f>IF(VALUE(K270)&gt;=10,2,0)</f>
        <v>2</v>
      </c>
      <c r="M270" s="8" t="s">
        <v>60</v>
      </c>
      <c r="N270" s="9" t="s">
        <v>178</v>
      </c>
      <c r="O270" s="45">
        <f>IF(VALUE(N270)&gt;=10,8,SUM(IF(VALUE(P270)&gt;=10,3,0),IF(VALUE(Q270)&gt;=10,2,0),IF(VALUE(R270)&gt;=10,3,0)))</f>
        <v>5</v>
      </c>
      <c r="P270" s="8" t="s">
        <v>43</v>
      </c>
      <c r="Q270" s="8" t="s">
        <v>39</v>
      </c>
      <c r="R270" s="8" t="s">
        <v>153</v>
      </c>
      <c r="S270" s="9" t="s">
        <v>76</v>
      </c>
      <c r="T270" s="45">
        <f>IF(VALUE(S270)&gt;=10,2,SUM(IF(VALUE(U270)&gt;=10,1,0),IF(VALUE(V270)&gt;=10,1,0)))</f>
        <v>2</v>
      </c>
      <c r="U270" s="8" t="s">
        <v>60</v>
      </c>
      <c r="V270" s="8" t="s">
        <v>39</v>
      </c>
      <c r="W270" s="10">
        <f>((E270*18)+(K270*2)+(N270*8)+(S270*2))/30</f>
        <v>8.515333333333334</v>
      </c>
      <c r="X270" s="46">
        <f>IF(W270&gt;=10,30,F270+L270+O270+T270)</f>
        <v>9</v>
      </c>
      <c r="Y270" s="9" t="s">
        <v>1269</v>
      </c>
      <c r="Z270" s="45">
        <f>IF(VALUE(Y270)&gt;=10,18,SUM(IF(VALUE(AA270)&gt;=10,4,0),IF(VALUE(AB270)&gt;=10,4,0),IF(VALUE(AC270)&gt;=10,5,0),IF(VALUE(AD270)&gt;=10,5,0)))</f>
        <v>0</v>
      </c>
      <c r="AA270" s="8" t="s">
        <v>244</v>
      </c>
      <c r="AB270" s="8" t="s">
        <v>48</v>
      </c>
      <c r="AC270" s="8" t="s">
        <v>153</v>
      </c>
      <c r="AD270" s="8" t="s">
        <v>268</v>
      </c>
      <c r="AE270" s="9" t="s">
        <v>241</v>
      </c>
      <c r="AF270" s="45">
        <f>IF(VALUE(AE270)&gt;=10,2,0)</f>
        <v>0</v>
      </c>
      <c r="AG270" s="8" t="s">
        <v>241</v>
      </c>
      <c r="AH270" s="9" t="s">
        <v>1270</v>
      </c>
      <c r="AI270" s="45">
        <f>IF(VALUE(AH270)&gt;=10,8,SUM(IF(VALUE(AJ270)&gt;=10,3,0),IF(VALUE(AK270)&gt;=10,2,0),IF(VALUE(AL270)&gt;=10,3,0)))</f>
        <v>0</v>
      </c>
      <c r="AJ270" s="8" t="s">
        <v>97</v>
      </c>
      <c r="AK270" s="8" t="s">
        <v>242</v>
      </c>
      <c r="AL270" s="8" t="s">
        <v>241</v>
      </c>
      <c r="AM270" s="9" t="s">
        <v>134</v>
      </c>
      <c r="AN270" s="45">
        <f>IF(VALUE(AM270)&gt;=10,2,SUM(IF(VALUE(AO270)&gt;=10,1,0),IF(VALUE(AP270)&gt;=10,1,0)))</f>
        <v>2</v>
      </c>
      <c r="AO270" s="8" t="s">
        <v>76</v>
      </c>
      <c r="AP270" s="8" t="s">
        <v>98</v>
      </c>
      <c r="AQ270" s="10">
        <f>((Y270*18)+(AE270*2)+(AH270*8)+(AM270*2))/30</f>
        <v>6.737333333333334</v>
      </c>
      <c r="AR270" s="46">
        <f>IF(AQ270&gt;=10,30,Z270+AF270+AI270+AN270)</f>
        <v>2</v>
      </c>
      <c r="AS270" s="11">
        <f>(AQ270+W270)/2</f>
        <v>7.626333333333334</v>
      </c>
      <c r="AT270" s="47">
        <f>IF(AS270&gt;=9.99,60,AR270+X270)</f>
        <v>11</v>
      </c>
      <c r="AU270" s="43" t="str">
        <f>IF(AS270&gt;=9.99,"Admis","Ajourné")</f>
        <v>Ajourné</v>
      </c>
      <c r="AV270" s="18"/>
      <c r="AW270" s="18"/>
      <c r="AX270" s="18"/>
    </row>
    <row r="271" spans="1:50" ht="15">
      <c r="A271" s="8">
        <v>263</v>
      </c>
      <c r="B271" s="8" t="s">
        <v>1271</v>
      </c>
      <c r="C271" s="8" t="s">
        <v>1272</v>
      </c>
      <c r="D271" s="8" t="s">
        <v>1273</v>
      </c>
      <c r="E271" s="9" t="s">
        <v>385</v>
      </c>
      <c r="F271" s="45">
        <f>IF(VALUE(E271)&gt;=10,18,SUM(IF(VALUE(G271)&gt;=10,4,0),IF(VALUE(H271)&gt;=10,4,0),IF(VALUE(I271)&gt;=10,5,0),IF(VALUE(J271)&gt;=10,5,0)))</f>
        <v>18</v>
      </c>
      <c r="G271" s="8" t="s">
        <v>59</v>
      </c>
      <c r="H271" s="8" t="s">
        <v>49</v>
      </c>
      <c r="I271" s="8" t="s">
        <v>38</v>
      </c>
      <c r="J271" s="8" t="s">
        <v>253</v>
      </c>
      <c r="K271" s="9" t="s">
        <v>64</v>
      </c>
      <c r="L271" s="45">
        <f>IF(VALUE(K271)&gt;=10,2,0)</f>
        <v>2</v>
      </c>
      <c r="M271" s="8" t="s">
        <v>64</v>
      </c>
      <c r="N271" s="9" t="s">
        <v>84</v>
      </c>
      <c r="O271" s="45">
        <f>IF(VALUE(N271)&gt;=10,8,SUM(IF(VALUE(P271)&gt;=10,3,0),IF(VALUE(Q271)&gt;=10,2,0),IF(VALUE(R271)&gt;=10,3,0)))</f>
        <v>5</v>
      </c>
      <c r="P271" s="8" t="s">
        <v>59</v>
      </c>
      <c r="Q271" s="8" t="s">
        <v>40</v>
      </c>
      <c r="R271" s="8" t="s">
        <v>241</v>
      </c>
      <c r="S271" s="9" t="s">
        <v>56</v>
      </c>
      <c r="T271" s="45">
        <f>IF(VALUE(S271)&gt;=10,2,SUM(IF(VALUE(U271)&gt;=10,1,0),IF(VALUE(V271)&gt;=10,1,0)))</f>
        <v>2</v>
      </c>
      <c r="U271" s="8" t="s">
        <v>40</v>
      </c>
      <c r="V271" s="8" t="s">
        <v>39</v>
      </c>
      <c r="W271" s="10">
        <f>((E271*18)+(K271*2)+(N271*8)+(S271*2))/30</f>
        <v>10.521333333333333</v>
      </c>
      <c r="X271" s="46">
        <f>IF(W271&gt;=10,30,F271+L271+O271+T271)</f>
        <v>30</v>
      </c>
      <c r="Y271" s="9" t="s">
        <v>845</v>
      </c>
      <c r="Z271" s="45">
        <f>IF(VALUE(Y271)&gt;=10,18,SUM(IF(VALUE(AA271)&gt;=10,4,0),IF(VALUE(AB271)&gt;=10,4,0),IF(VALUE(AC271)&gt;=10,5,0),IF(VALUE(AD271)&gt;=10,5,0)))</f>
        <v>18</v>
      </c>
      <c r="AA271" s="8" t="s">
        <v>63</v>
      </c>
      <c r="AB271" s="8" t="s">
        <v>58</v>
      </c>
      <c r="AC271" s="8" t="s">
        <v>43</v>
      </c>
      <c r="AD271" s="8" t="s">
        <v>59</v>
      </c>
      <c r="AE271" s="9" t="s">
        <v>153</v>
      </c>
      <c r="AF271" s="45">
        <f>IF(VALUE(AE271)&gt;=10,2,0)</f>
        <v>0</v>
      </c>
      <c r="AG271" s="8" t="s">
        <v>153</v>
      </c>
      <c r="AH271" s="9" t="s">
        <v>301</v>
      </c>
      <c r="AI271" s="45">
        <f>IF(VALUE(AH271)&gt;=10,8,SUM(IF(VALUE(AJ271)&gt;=10,3,0),IF(VALUE(AK271)&gt;=10,2,0),IF(VALUE(AL271)&gt;=10,3,0)))</f>
        <v>5</v>
      </c>
      <c r="AJ271" s="8" t="s">
        <v>39</v>
      </c>
      <c r="AK271" s="8" t="s">
        <v>43</v>
      </c>
      <c r="AL271" s="8" t="s">
        <v>161</v>
      </c>
      <c r="AM271" s="9" t="s">
        <v>59</v>
      </c>
      <c r="AN271" s="45">
        <f>IF(VALUE(AM271)&gt;=10,2,SUM(IF(VALUE(AO271)&gt;=10,1,0),IF(VALUE(AP271)&gt;=10,1,0)))</f>
        <v>2</v>
      </c>
      <c r="AO271" s="8" t="s">
        <v>86</v>
      </c>
      <c r="AP271" s="8" t="s">
        <v>76</v>
      </c>
      <c r="AQ271" s="10">
        <f>((Y271*18)+(AE271*2)+(AH271*8)+(AM271*2))/30</f>
        <v>10.327333333333334</v>
      </c>
      <c r="AR271" s="46">
        <f>IF(AQ271&gt;=10,30,Z271+AF271+AI271+AN271)</f>
        <v>30</v>
      </c>
      <c r="AS271" s="11">
        <f>(AQ271+W271)/2</f>
        <v>10.424333333333333</v>
      </c>
      <c r="AT271" s="47">
        <f>IF(AS271&gt;=9.99,60,AR271+X271)</f>
        <v>60</v>
      </c>
      <c r="AU271" s="43" t="str">
        <f>IF(AS271&gt;=9.99,"Admis","Ajourné")</f>
        <v>Admis</v>
      </c>
      <c r="AV271" s="18"/>
      <c r="AW271" s="18"/>
      <c r="AX271" s="18"/>
    </row>
    <row r="272" spans="1:50" ht="15">
      <c r="A272" s="8">
        <v>264</v>
      </c>
      <c r="B272" s="8" t="s">
        <v>1274</v>
      </c>
      <c r="C272" s="8" t="s">
        <v>1275</v>
      </c>
      <c r="D272" s="8" t="s">
        <v>1276</v>
      </c>
      <c r="E272" s="9" t="s">
        <v>144</v>
      </c>
      <c r="F272" s="45">
        <f>IF(VALUE(E272)&gt;=10,18,SUM(IF(VALUE(G272)&gt;=10,4,0),IF(VALUE(H272)&gt;=10,4,0),IF(VALUE(I272)&gt;=10,5,0),IF(VALUE(J272)&gt;=10,5,0)))</f>
        <v>0</v>
      </c>
      <c r="G272" s="8" t="s">
        <v>144</v>
      </c>
      <c r="H272" s="8" t="s">
        <v>144</v>
      </c>
      <c r="I272" s="8" t="s">
        <v>144</v>
      </c>
      <c r="J272" s="8" t="s">
        <v>144</v>
      </c>
      <c r="K272" s="9" t="s">
        <v>144</v>
      </c>
      <c r="L272" s="45">
        <f>IF(VALUE(K272)&gt;=10,2,0)</f>
        <v>0</v>
      </c>
      <c r="M272" s="8" t="s">
        <v>144</v>
      </c>
      <c r="N272" s="9" t="s">
        <v>314</v>
      </c>
      <c r="O272" s="45">
        <f>IF(VALUE(N272)&gt;=10,8,SUM(IF(VALUE(P272)&gt;=10,3,0),IF(VALUE(Q272)&gt;=10,2,0),IF(VALUE(R272)&gt;=10,3,0)))</f>
        <v>5</v>
      </c>
      <c r="P272" s="8" t="s">
        <v>39</v>
      </c>
      <c r="Q272" s="8" t="s">
        <v>39</v>
      </c>
      <c r="R272" s="8" t="s">
        <v>144</v>
      </c>
      <c r="S272" s="9" t="s">
        <v>314</v>
      </c>
      <c r="T272" s="45">
        <f>IF(VALUE(S272)&gt;=10,2,SUM(IF(VALUE(U272)&gt;=10,1,0),IF(VALUE(V272)&gt;=10,1,0)))</f>
        <v>1</v>
      </c>
      <c r="U272" s="8" t="s">
        <v>76</v>
      </c>
      <c r="V272" s="8" t="s">
        <v>144</v>
      </c>
      <c r="W272" s="10">
        <f>((E272*18)+(K272*2)+(N272*8)+(S272*2))/30</f>
        <v>2.0833333333333335</v>
      </c>
      <c r="X272" s="46">
        <f>IF(W272&gt;=10,30,F272+L272+O272+T272)</f>
        <v>6</v>
      </c>
      <c r="Y272" s="9" t="s">
        <v>144</v>
      </c>
      <c r="Z272" s="45">
        <f>IF(VALUE(Y272)&gt;=10,18,SUM(IF(VALUE(AA272)&gt;=10,4,0),IF(VALUE(AB272)&gt;=10,4,0),IF(VALUE(AC272)&gt;=10,5,0),IF(VALUE(AD272)&gt;=10,5,0)))</f>
        <v>0</v>
      </c>
      <c r="AA272" s="8" t="s">
        <v>144</v>
      </c>
      <c r="AB272" s="8" t="s">
        <v>144</v>
      </c>
      <c r="AC272" s="8" t="s">
        <v>144</v>
      </c>
      <c r="AD272" s="8" t="s">
        <v>144</v>
      </c>
      <c r="AE272" s="9" t="s">
        <v>144</v>
      </c>
      <c r="AF272" s="45">
        <f>IF(VALUE(AE272)&gt;=10,2,0)</f>
        <v>0</v>
      </c>
      <c r="AG272" s="8" t="s">
        <v>144</v>
      </c>
      <c r="AH272" s="9" t="s">
        <v>1277</v>
      </c>
      <c r="AI272" s="45">
        <f>IF(VALUE(AH272)&gt;=10,8,SUM(IF(VALUE(AJ272)&gt;=10,3,0),IF(VALUE(AK272)&gt;=10,2,0),IF(VALUE(AL272)&gt;=10,3,0)))</f>
        <v>2</v>
      </c>
      <c r="AJ272" s="8" t="s">
        <v>144</v>
      </c>
      <c r="AK272" s="8" t="s">
        <v>83</v>
      </c>
      <c r="AL272" s="8" t="s">
        <v>144</v>
      </c>
      <c r="AM272" s="9" t="s">
        <v>53</v>
      </c>
      <c r="AN272" s="45">
        <f>IF(VALUE(AM272)&gt;=10,2,SUM(IF(VALUE(AO272)&gt;=10,1,0),IF(VALUE(AP272)&gt;=10,1,0)))</f>
        <v>1</v>
      </c>
      <c r="AO272" s="8" t="s">
        <v>82</v>
      </c>
      <c r="AP272" s="8" t="s">
        <v>144</v>
      </c>
      <c r="AQ272" s="10">
        <f>((Y272*18)+(AE272*2)+(AH272*8)+(AM272*2))/30</f>
        <v>1.5013333333333334</v>
      </c>
      <c r="AR272" s="46">
        <f>IF(AQ272&gt;=10,30,Z272+AF272+AI272+AN272)</f>
        <v>3</v>
      </c>
      <c r="AS272" s="11">
        <f>(AQ272+W272)/2</f>
        <v>1.7923333333333336</v>
      </c>
      <c r="AT272" s="47">
        <f>IF(AS272&gt;=9.99,60,AR272+X272)</f>
        <v>9</v>
      </c>
      <c r="AU272" s="43" t="str">
        <f>IF(AS272&gt;=9.99,"Admis","Ajourné")</f>
        <v>Ajourné</v>
      </c>
      <c r="AV272" s="18"/>
      <c r="AW272" s="18"/>
      <c r="AX272" s="18"/>
    </row>
    <row r="273" spans="1:50" ht="15">
      <c r="A273" s="8">
        <v>265</v>
      </c>
      <c r="B273" s="8" t="s">
        <v>1279</v>
      </c>
      <c r="C273" s="8" t="s">
        <v>1278</v>
      </c>
      <c r="D273" s="8" t="s">
        <v>870</v>
      </c>
      <c r="E273" s="9" t="s">
        <v>265</v>
      </c>
      <c r="F273" s="45">
        <f>IF(VALUE(E273)&gt;=10,18,SUM(IF(VALUE(G273)&gt;=10,4,0),IF(VALUE(H273)&gt;=10,4,0),IF(VALUE(I273)&gt;=10,5,0),IF(VALUE(J273)&gt;=10,5,0)))</f>
        <v>18</v>
      </c>
      <c r="G273" s="8" t="s">
        <v>63</v>
      </c>
      <c r="H273" s="8" t="s">
        <v>59</v>
      </c>
      <c r="I273" s="8" t="s">
        <v>76</v>
      </c>
      <c r="J273" s="8" t="s">
        <v>49</v>
      </c>
      <c r="K273" s="9" t="s">
        <v>64</v>
      </c>
      <c r="L273" s="45">
        <f>IF(VALUE(K273)&gt;=10,2,0)</f>
        <v>2</v>
      </c>
      <c r="M273" s="8" t="s">
        <v>64</v>
      </c>
      <c r="N273" s="9" t="s">
        <v>541</v>
      </c>
      <c r="O273" s="45">
        <f>IF(VALUE(N273)&gt;=10,8,SUM(IF(VALUE(P273)&gt;=10,3,0),IF(VALUE(Q273)&gt;=10,2,0),IF(VALUE(R273)&gt;=10,3,0)))</f>
        <v>3</v>
      </c>
      <c r="P273" s="8" t="s">
        <v>43</v>
      </c>
      <c r="Q273" s="8" t="s">
        <v>50</v>
      </c>
      <c r="R273" s="8" t="s">
        <v>138</v>
      </c>
      <c r="S273" s="9" t="s">
        <v>134</v>
      </c>
      <c r="T273" s="45">
        <f>IF(VALUE(S273)&gt;=10,2,SUM(IF(VALUE(U273)&gt;=10,1,0),IF(VALUE(V273)&gt;=10,1,0)))</f>
        <v>2</v>
      </c>
      <c r="U273" s="8" t="s">
        <v>56</v>
      </c>
      <c r="V273" s="8" t="s">
        <v>50</v>
      </c>
      <c r="W273" s="10">
        <f>((E273*18)+(K273*2)+(N273*8)+(S273*2))/30</f>
        <v>10.698</v>
      </c>
      <c r="X273" s="46">
        <f>IF(W273&gt;=10,30,F273+L273+O273+T273)</f>
        <v>30</v>
      </c>
      <c r="Y273" s="9" t="s">
        <v>1017</v>
      </c>
      <c r="Z273" s="45">
        <f>IF(VALUE(Y273)&gt;=10,18,SUM(IF(VALUE(AA273)&gt;=10,4,0),IF(VALUE(AB273)&gt;=10,4,0),IF(VALUE(AC273)&gt;=10,5,0),IF(VALUE(AD273)&gt;=10,5,0)))</f>
        <v>4</v>
      </c>
      <c r="AA273" s="8" t="s">
        <v>81</v>
      </c>
      <c r="AB273" s="8" t="s">
        <v>49</v>
      </c>
      <c r="AC273" s="8" t="s">
        <v>84</v>
      </c>
      <c r="AD273" s="8" t="s">
        <v>73</v>
      </c>
      <c r="AE273" s="9" t="s">
        <v>153</v>
      </c>
      <c r="AF273" s="45">
        <f>IF(VALUE(AE273)&gt;=10,2,0)</f>
        <v>0</v>
      </c>
      <c r="AG273" s="8" t="s">
        <v>153</v>
      </c>
      <c r="AH273" s="9" t="s">
        <v>259</v>
      </c>
      <c r="AI273" s="45">
        <f>IF(VALUE(AH273)&gt;=10,8,SUM(IF(VALUE(AJ273)&gt;=10,3,0),IF(VALUE(AK273)&gt;=10,2,0),IF(VALUE(AL273)&gt;=10,3,0)))</f>
        <v>5</v>
      </c>
      <c r="AJ273" s="8" t="s">
        <v>40</v>
      </c>
      <c r="AK273" s="8" t="s">
        <v>168</v>
      </c>
      <c r="AL273" s="8" t="s">
        <v>241</v>
      </c>
      <c r="AM273" s="9" t="s">
        <v>235</v>
      </c>
      <c r="AN273" s="45">
        <f>IF(VALUE(AM273)&gt;=10,2,SUM(IF(VALUE(AO273)&gt;=10,1,0),IF(VALUE(AP273)&gt;=10,1,0)))</f>
        <v>2</v>
      </c>
      <c r="AO273" s="8" t="s">
        <v>154</v>
      </c>
      <c r="AP273" s="8" t="s">
        <v>76</v>
      </c>
      <c r="AQ273" s="10">
        <f>((Y273*18)+(AE273*2)+(AH273*8)+(AM273*2))/30</f>
        <v>9.075999999999999</v>
      </c>
      <c r="AR273" s="46">
        <f>IF(AQ273&gt;=10,30,Z273+AF273+AI273+AN273)</f>
        <v>11</v>
      </c>
      <c r="AS273" s="11">
        <f>(AQ273+W273)/2</f>
        <v>9.887</v>
      </c>
      <c r="AT273" s="47">
        <f>IF(AS273&gt;=9.99,60,AR273+X273)</f>
        <v>41</v>
      </c>
      <c r="AU273" s="43" t="str">
        <f>IF(AS273&gt;=9.99,"Admis","Ajourné")</f>
        <v>Ajourné</v>
      </c>
      <c r="AV273" s="18"/>
      <c r="AW273" s="18"/>
      <c r="AX273" s="18"/>
    </row>
    <row r="274" spans="1:50" ht="15">
      <c r="A274" s="8">
        <v>266</v>
      </c>
      <c r="B274" s="8" t="s">
        <v>1280</v>
      </c>
      <c r="C274" s="8" t="s">
        <v>1281</v>
      </c>
      <c r="D274" s="8" t="s">
        <v>717</v>
      </c>
      <c r="E274" s="9" t="s">
        <v>1282</v>
      </c>
      <c r="F274" s="45">
        <f>IF(VALUE(E274)&gt;=10,18,SUM(IF(VALUE(G274)&gt;=10,4,0),IF(VALUE(H274)&gt;=10,4,0),IF(VALUE(I274)&gt;=10,5,0),IF(VALUE(J274)&gt;=10,5,0)))</f>
        <v>0</v>
      </c>
      <c r="G274" s="8" t="s">
        <v>74</v>
      </c>
      <c r="H274" s="8" t="s">
        <v>102</v>
      </c>
      <c r="I274" s="8" t="s">
        <v>53</v>
      </c>
      <c r="J274" s="8" t="s">
        <v>944</v>
      </c>
      <c r="K274" s="9" t="s">
        <v>86</v>
      </c>
      <c r="L274" s="45">
        <f>IF(VALUE(K274)&gt;=10,2,0)</f>
        <v>0</v>
      </c>
      <c r="M274" s="8" t="s">
        <v>86</v>
      </c>
      <c r="N274" s="9" t="s">
        <v>1283</v>
      </c>
      <c r="O274" s="45">
        <f>IF(VALUE(N274)&gt;=10,8,SUM(IF(VALUE(P274)&gt;=10,3,0),IF(VALUE(Q274)&gt;=10,2,0),IF(VALUE(R274)&gt;=10,3,0)))</f>
        <v>0</v>
      </c>
      <c r="P274" s="8" t="s">
        <v>216</v>
      </c>
      <c r="Q274" s="8" t="s">
        <v>55</v>
      </c>
      <c r="R274" s="8" t="s">
        <v>144</v>
      </c>
      <c r="S274" s="9" t="s">
        <v>241</v>
      </c>
      <c r="T274" s="45">
        <f>IF(VALUE(S274)&gt;=10,2,SUM(IF(VALUE(U274)&gt;=10,1,0),IF(VALUE(V274)&gt;=10,1,0)))</f>
        <v>0</v>
      </c>
      <c r="U274" s="8" t="s">
        <v>144</v>
      </c>
      <c r="V274" s="8" t="s">
        <v>97</v>
      </c>
      <c r="W274" s="10">
        <f>((E274*18)+(K274*2)+(N274*8)+(S274*2))/30</f>
        <v>4.410666666666667</v>
      </c>
      <c r="X274" s="46">
        <f>IF(W274&gt;=10,30,F274+L274+O274+T274)</f>
        <v>0</v>
      </c>
      <c r="Y274" s="9" t="s">
        <v>1284</v>
      </c>
      <c r="Z274" s="45">
        <f>IF(VALUE(Y274)&gt;=10,18,SUM(IF(VALUE(AA274)&gt;=10,4,0),IF(VALUE(AB274)&gt;=10,4,0),IF(VALUE(AC274)&gt;=10,5,0),IF(VALUE(AD274)&gt;=10,5,0)))</f>
        <v>0</v>
      </c>
      <c r="AA274" s="8" t="s">
        <v>97</v>
      </c>
      <c r="AB274" s="8" t="s">
        <v>144</v>
      </c>
      <c r="AC274" s="8" t="s">
        <v>232</v>
      </c>
      <c r="AD274" s="8" t="s">
        <v>264</v>
      </c>
      <c r="AE274" s="9" t="s">
        <v>144</v>
      </c>
      <c r="AF274" s="45">
        <f>IF(VALUE(AE274)&gt;=10,2,0)</f>
        <v>0</v>
      </c>
      <c r="AG274" s="8" t="s">
        <v>144</v>
      </c>
      <c r="AH274" s="9" t="s">
        <v>710</v>
      </c>
      <c r="AI274" s="45">
        <f>IF(VALUE(AH274)&gt;=10,8,SUM(IF(VALUE(AJ274)&gt;=10,3,0),IF(VALUE(AK274)&gt;=10,2,0),IF(VALUE(AL274)&gt;=10,3,0)))</f>
        <v>0</v>
      </c>
      <c r="AJ274" s="8" t="s">
        <v>97</v>
      </c>
      <c r="AK274" s="8" t="s">
        <v>144</v>
      </c>
      <c r="AL274" s="8" t="s">
        <v>144</v>
      </c>
      <c r="AM274" s="9" t="s">
        <v>415</v>
      </c>
      <c r="AN274" s="45">
        <f>IF(VALUE(AM274)&gt;=10,2,SUM(IF(VALUE(AO274)&gt;=10,1,0),IF(VALUE(AP274)&gt;=10,1,0)))</f>
        <v>0</v>
      </c>
      <c r="AO274" s="8" t="s">
        <v>144</v>
      </c>
      <c r="AP274" s="8" t="s">
        <v>241</v>
      </c>
      <c r="AQ274" s="10">
        <f>((Y274*18)+(AE274*2)+(AH274*8)+(AM274*2))/30</f>
        <v>2.386</v>
      </c>
      <c r="AR274" s="46">
        <f>IF(AQ274&gt;=10,30,Z274+AF274+AI274+AN274)</f>
        <v>0</v>
      </c>
      <c r="AS274" s="11">
        <f>(AQ274+W274)/2</f>
        <v>3.3983333333333334</v>
      </c>
      <c r="AT274" s="47">
        <f>IF(AS274&gt;=9.99,60,AR274+X274)</f>
        <v>0</v>
      </c>
      <c r="AU274" s="43" t="str">
        <f>IF(AS274&gt;=9.99,"Admis","Ajourné")</f>
        <v>Ajourné</v>
      </c>
      <c r="AV274" s="18"/>
      <c r="AW274" s="18"/>
      <c r="AX274" s="18"/>
    </row>
    <row r="275" spans="1:50" ht="15">
      <c r="A275" s="8">
        <v>267</v>
      </c>
      <c r="B275" s="8" t="s">
        <v>1285</v>
      </c>
      <c r="C275" s="8" t="s">
        <v>1286</v>
      </c>
      <c r="D275" s="8" t="s">
        <v>1287</v>
      </c>
      <c r="E275" s="9" t="s">
        <v>1288</v>
      </c>
      <c r="F275" s="45">
        <f>IF(VALUE(E275)&gt;=10,18,SUM(IF(VALUE(G275)&gt;=10,4,0),IF(VALUE(H275)&gt;=10,4,0),IF(VALUE(I275)&gt;=10,5,0),IF(VALUE(J275)&gt;=10,5,0)))</f>
        <v>0</v>
      </c>
      <c r="G275" s="8" t="s">
        <v>144</v>
      </c>
      <c r="H275" s="8" t="s">
        <v>144</v>
      </c>
      <c r="I275" s="8" t="s">
        <v>144</v>
      </c>
      <c r="J275" s="8" t="s">
        <v>273</v>
      </c>
      <c r="K275" s="9" t="s">
        <v>144</v>
      </c>
      <c r="L275" s="45">
        <f>IF(VALUE(K275)&gt;=10,2,0)</f>
        <v>0</v>
      </c>
      <c r="M275" s="8" t="s">
        <v>144</v>
      </c>
      <c r="N275" s="9" t="s">
        <v>1289</v>
      </c>
      <c r="O275" s="45">
        <f>IF(VALUE(N275)&gt;=10,8,SUM(IF(VALUE(P275)&gt;=10,3,0),IF(VALUE(Q275)&gt;=10,2,0),IF(VALUE(R275)&gt;=10,3,0)))</f>
        <v>0</v>
      </c>
      <c r="P275" s="8" t="s">
        <v>144</v>
      </c>
      <c r="Q275" s="8" t="s">
        <v>84</v>
      </c>
      <c r="R275" s="8" t="s">
        <v>144</v>
      </c>
      <c r="S275" s="9" t="s">
        <v>144</v>
      </c>
      <c r="T275" s="45">
        <f>IF(VALUE(S275)&gt;=10,2,SUM(IF(VALUE(U275)&gt;=10,1,0),IF(VALUE(V275)&gt;=10,1,0)))</f>
        <v>0</v>
      </c>
      <c r="U275" s="8" t="s">
        <v>144</v>
      </c>
      <c r="V275" s="8" t="s">
        <v>144</v>
      </c>
      <c r="W275" s="10">
        <f>((E275*18)+(K275*2)+(N275*8)+(S275*2))/30</f>
        <v>1.1773333333333333</v>
      </c>
      <c r="X275" s="46">
        <f>IF(W275&gt;=10,30,F275+L275+O275+T275)</f>
        <v>0</v>
      </c>
      <c r="Y275" s="9" t="s">
        <v>144</v>
      </c>
      <c r="Z275" s="45">
        <f>IF(VALUE(Y275)&gt;=10,18,SUM(IF(VALUE(AA275)&gt;=10,4,0),IF(VALUE(AB275)&gt;=10,4,0),IF(VALUE(AC275)&gt;=10,5,0),IF(VALUE(AD275)&gt;=10,5,0)))</f>
        <v>0</v>
      </c>
      <c r="AA275" s="8" t="s">
        <v>144</v>
      </c>
      <c r="AB275" s="8" t="s">
        <v>144</v>
      </c>
      <c r="AC275" s="8" t="s">
        <v>144</v>
      </c>
      <c r="AD275" s="8" t="s">
        <v>144</v>
      </c>
      <c r="AE275" s="9" t="s">
        <v>144</v>
      </c>
      <c r="AF275" s="45">
        <f>IF(VALUE(AE275)&gt;=10,2,0)</f>
        <v>0</v>
      </c>
      <c r="AG275" s="8" t="s">
        <v>144</v>
      </c>
      <c r="AH275" s="9" t="s">
        <v>455</v>
      </c>
      <c r="AI275" s="45">
        <f>IF(VALUE(AH275)&gt;=10,8,SUM(IF(VALUE(AJ275)&gt;=10,3,0),IF(VALUE(AK275)&gt;=10,2,0),IF(VALUE(AL275)&gt;=10,3,0)))</f>
        <v>0</v>
      </c>
      <c r="AJ275" s="8" t="s">
        <v>144</v>
      </c>
      <c r="AK275" s="8" t="s">
        <v>241</v>
      </c>
      <c r="AL275" s="8" t="s">
        <v>144</v>
      </c>
      <c r="AM275" s="9" t="s">
        <v>144</v>
      </c>
      <c r="AN275" s="45">
        <f>IF(VALUE(AM275)&gt;=10,2,SUM(IF(VALUE(AO275)&gt;=10,1,0),IF(VALUE(AP275)&gt;=10,1,0)))</f>
        <v>0</v>
      </c>
      <c r="AO275" s="8" t="s">
        <v>144</v>
      </c>
      <c r="AP275" s="8" t="s">
        <v>144</v>
      </c>
      <c r="AQ275" s="10">
        <f>((Y275*18)+(AE275*2)+(AH275*8)+(AM275*2))/30</f>
        <v>0.2</v>
      </c>
      <c r="AR275" s="46">
        <f>IF(AQ275&gt;=10,30,Z275+AF275+AI275+AN275)</f>
        <v>0</v>
      </c>
      <c r="AS275" s="11">
        <f>(AQ275+W275)/2</f>
        <v>0.6886666666666666</v>
      </c>
      <c r="AT275" s="47">
        <f>IF(AS275&gt;=9.99,60,AR275+X275)</f>
        <v>0</v>
      </c>
      <c r="AU275" s="43" t="str">
        <f>IF(AS275&gt;=9.99,"Admis","Ajourné")</f>
        <v>Ajourné</v>
      </c>
      <c r="AV275" s="18"/>
      <c r="AW275" s="18"/>
      <c r="AX275" s="18"/>
    </row>
    <row r="276" spans="1:50" ht="15">
      <c r="A276" s="8">
        <v>268</v>
      </c>
      <c r="B276" s="8" t="s">
        <v>1290</v>
      </c>
      <c r="C276" s="8" t="s">
        <v>1291</v>
      </c>
      <c r="D276" s="8" t="s">
        <v>875</v>
      </c>
      <c r="E276" s="9" t="s">
        <v>315</v>
      </c>
      <c r="F276" s="45">
        <f>IF(VALUE(E276)&gt;=10,18,SUM(IF(VALUE(G276)&gt;=10,4,0),IF(VALUE(H276)&gt;=10,4,0),IF(VALUE(I276)&gt;=10,5,0),IF(VALUE(J276)&gt;=10,5,0)))</f>
        <v>18</v>
      </c>
      <c r="G276" s="8" t="s">
        <v>63</v>
      </c>
      <c r="H276" s="8" t="s">
        <v>40</v>
      </c>
      <c r="I276" s="8" t="s">
        <v>98</v>
      </c>
      <c r="J276" s="8" t="s">
        <v>109</v>
      </c>
      <c r="K276" s="9" t="s">
        <v>76</v>
      </c>
      <c r="L276" s="45">
        <f>IF(VALUE(K276)&gt;=10,2,0)</f>
        <v>2</v>
      </c>
      <c r="M276" s="8" t="s">
        <v>76</v>
      </c>
      <c r="N276" s="9" t="s">
        <v>190</v>
      </c>
      <c r="O276" s="45">
        <f>IF(VALUE(N276)&gt;=10,8,SUM(IF(VALUE(P276)&gt;=10,3,0),IF(VALUE(Q276)&gt;=10,2,0),IF(VALUE(R276)&gt;=10,3,0)))</f>
        <v>8</v>
      </c>
      <c r="P276" s="8" t="s">
        <v>39</v>
      </c>
      <c r="Q276" s="8" t="s">
        <v>38</v>
      </c>
      <c r="R276" s="8" t="s">
        <v>39</v>
      </c>
      <c r="S276" s="9" t="s">
        <v>104</v>
      </c>
      <c r="T276" s="45">
        <f>IF(VALUE(S276)&gt;=10,2,SUM(IF(VALUE(U276)&gt;=10,1,0),IF(VALUE(V276)&gt;=10,1,0)))</f>
        <v>2</v>
      </c>
      <c r="U276" s="8" t="s">
        <v>64</v>
      </c>
      <c r="V276" s="8" t="s">
        <v>39</v>
      </c>
      <c r="W276" s="10">
        <f>((E276*18)+(K276*2)+(N276*8)+(S276*2))/30</f>
        <v>10.777333333333333</v>
      </c>
      <c r="X276" s="46">
        <f>IF(W276&gt;=10,30,F276+L276+O276+T276)</f>
        <v>30</v>
      </c>
      <c r="Y276" s="9" t="s">
        <v>1292</v>
      </c>
      <c r="Z276" s="45">
        <f>IF(VALUE(Y276)&gt;=10,18,SUM(IF(VALUE(AA276)&gt;=10,4,0),IF(VALUE(AB276)&gt;=10,4,0),IF(VALUE(AC276)&gt;=10,5,0),IF(VALUE(AD276)&gt;=10,5,0)))</f>
        <v>18</v>
      </c>
      <c r="AA276" s="8" t="s">
        <v>49</v>
      </c>
      <c r="AB276" s="8" t="s">
        <v>82</v>
      </c>
      <c r="AC276" s="8" t="s">
        <v>128</v>
      </c>
      <c r="AD276" s="8" t="s">
        <v>182</v>
      </c>
      <c r="AE276" s="9" t="s">
        <v>50</v>
      </c>
      <c r="AF276" s="45">
        <f>IF(VALUE(AE276)&gt;=10,2,0)</f>
        <v>0</v>
      </c>
      <c r="AG276" s="8" t="s">
        <v>50</v>
      </c>
      <c r="AH276" s="9" t="s">
        <v>259</v>
      </c>
      <c r="AI276" s="45">
        <f>IF(VALUE(AH276)&gt;=10,8,SUM(IF(VALUE(AJ276)&gt;=10,3,0),IF(VALUE(AK276)&gt;=10,2,0),IF(VALUE(AL276)&gt;=10,3,0)))</f>
        <v>2</v>
      </c>
      <c r="AJ276" s="8" t="s">
        <v>45</v>
      </c>
      <c r="AK276" s="8" t="s">
        <v>43</v>
      </c>
      <c r="AL276" s="8" t="s">
        <v>98</v>
      </c>
      <c r="AM276" s="9" t="s">
        <v>233</v>
      </c>
      <c r="AN276" s="45">
        <f>IF(VALUE(AM276)&gt;=10,2,SUM(IF(VALUE(AO276)&gt;=10,1,0),IF(VALUE(AP276)&gt;=10,1,0)))</f>
        <v>2</v>
      </c>
      <c r="AO276" s="8" t="s">
        <v>154</v>
      </c>
      <c r="AP276" s="8" t="s">
        <v>43</v>
      </c>
      <c r="AQ276" s="10">
        <f>((Y276*18)+(AE276*2)+(AH276*8)+(AM276*2))/30</f>
        <v>12.187333333333333</v>
      </c>
      <c r="AR276" s="46">
        <f>IF(AQ276&gt;=10,30,Z276+AF276+AI276+AN276)</f>
        <v>30</v>
      </c>
      <c r="AS276" s="11">
        <f>(AQ276+W276)/2</f>
        <v>11.482333333333333</v>
      </c>
      <c r="AT276" s="47">
        <f>IF(AS276&gt;=9.99,60,AR276+X276)</f>
        <v>60</v>
      </c>
      <c r="AU276" s="43" t="str">
        <f>IF(AS276&gt;=9.99,"Admis","Ajourné")</f>
        <v>Admis</v>
      </c>
      <c r="AV276" s="18"/>
      <c r="AW276" s="18"/>
      <c r="AX276" s="18"/>
    </row>
    <row r="277" spans="1:50" ht="15">
      <c r="A277" s="8">
        <v>269</v>
      </c>
      <c r="B277" s="8" t="s">
        <v>1293</v>
      </c>
      <c r="C277" s="8" t="s">
        <v>1294</v>
      </c>
      <c r="D277" s="8" t="s">
        <v>1221</v>
      </c>
      <c r="E277" s="9" t="s">
        <v>448</v>
      </c>
      <c r="F277" s="45">
        <f>IF(VALUE(E277)&gt;=10,18,SUM(IF(VALUE(G277)&gt;=10,4,0),IF(VALUE(H277)&gt;=10,4,0),IF(VALUE(I277)&gt;=10,5,0),IF(VALUE(J277)&gt;=10,5,0)))</f>
        <v>9</v>
      </c>
      <c r="G277" s="8" t="s">
        <v>36</v>
      </c>
      <c r="H277" s="8" t="s">
        <v>49</v>
      </c>
      <c r="I277" s="8" t="s">
        <v>59</v>
      </c>
      <c r="J277" s="8" t="s">
        <v>807</v>
      </c>
      <c r="K277" s="9" t="s">
        <v>40</v>
      </c>
      <c r="L277" s="45">
        <f>IF(VALUE(K277)&gt;=10,2,0)</f>
        <v>2</v>
      </c>
      <c r="M277" s="8" t="s">
        <v>40</v>
      </c>
      <c r="N277" s="9" t="s">
        <v>693</v>
      </c>
      <c r="O277" s="45">
        <f>IF(VALUE(N277)&gt;=10,8,SUM(IF(VALUE(P277)&gt;=10,3,0),IF(VALUE(Q277)&gt;=10,2,0),IF(VALUE(R277)&gt;=10,3,0)))</f>
        <v>0</v>
      </c>
      <c r="P277" s="8" t="s">
        <v>102</v>
      </c>
      <c r="Q277" s="8" t="s">
        <v>53</v>
      </c>
      <c r="R277" s="8" t="s">
        <v>53</v>
      </c>
      <c r="S277" s="9" t="s">
        <v>167</v>
      </c>
      <c r="T277" s="45">
        <f>IF(VALUE(S277)&gt;=10,2,SUM(IF(VALUE(U277)&gt;=10,1,0),IF(VALUE(V277)&gt;=10,1,0)))</f>
        <v>0</v>
      </c>
      <c r="U277" s="8" t="s">
        <v>84</v>
      </c>
      <c r="V277" s="8" t="s">
        <v>98</v>
      </c>
      <c r="W277" s="10">
        <f>((E277*18)+(K277*2)+(N277*8)+(S277*2))/30</f>
        <v>8.924666666666667</v>
      </c>
      <c r="X277" s="46">
        <f>IF(W277&gt;=10,30,F277+L277+O277+T277)</f>
        <v>11</v>
      </c>
      <c r="Y277" s="9" t="s">
        <v>1008</v>
      </c>
      <c r="Z277" s="45">
        <f>IF(VALUE(Y277)&gt;=10,18,SUM(IF(VALUE(AA277)&gt;=10,4,0),IF(VALUE(AB277)&gt;=10,4,0),IF(VALUE(AC277)&gt;=10,5,0),IF(VALUE(AD277)&gt;=10,5,0)))</f>
        <v>0</v>
      </c>
      <c r="AA277" s="8" t="s">
        <v>454</v>
      </c>
      <c r="AB277" s="8" t="s">
        <v>144</v>
      </c>
      <c r="AC277" s="8" t="s">
        <v>144</v>
      </c>
      <c r="AD277" s="8" t="s">
        <v>144</v>
      </c>
      <c r="AE277" s="9" t="s">
        <v>144</v>
      </c>
      <c r="AF277" s="45">
        <f>IF(VALUE(AE277)&gt;=10,2,0)</f>
        <v>0</v>
      </c>
      <c r="AG277" s="8" t="s">
        <v>144</v>
      </c>
      <c r="AH277" s="9" t="s">
        <v>144</v>
      </c>
      <c r="AI277" s="45">
        <f>IF(VALUE(AH277)&gt;=10,8,SUM(IF(VALUE(AJ277)&gt;=10,3,0),IF(VALUE(AK277)&gt;=10,2,0),IF(VALUE(AL277)&gt;=10,3,0)))</f>
        <v>0</v>
      </c>
      <c r="AJ277" s="8" t="s">
        <v>144</v>
      </c>
      <c r="AK277" s="8" t="s">
        <v>144</v>
      </c>
      <c r="AL277" s="8" t="s">
        <v>144</v>
      </c>
      <c r="AM277" s="9" t="s">
        <v>144</v>
      </c>
      <c r="AN277" s="45">
        <f>IF(VALUE(AM277)&gt;=10,2,SUM(IF(VALUE(AO277)&gt;=10,1,0),IF(VALUE(AP277)&gt;=10,1,0)))</f>
        <v>0</v>
      </c>
      <c r="AO277" s="8" t="s">
        <v>144</v>
      </c>
      <c r="AP277" s="8" t="s">
        <v>144</v>
      </c>
      <c r="AQ277" s="10">
        <f>((Y277*18)+(AE277*2)+(AH277*8)+(AM277*2))/30</f>
        <v>0.444</v>
      </c>
      <c r="AR277" s="46">
        <f>IF(AQ277&gt;=10,30,Z277+AF277+AI277+AN277)</f>
        <v>0</v>
      </c>
      <c r="AS277" s="11">
        <f>(AQ277+W277)/2</f>
        <v>4.684333333333334</v>
      </c>
      <c r="AT277" s="47">
        <f>IF(AS277&gt;=9.99,60,AR277+X277)</f>
        <v>11</v>
      </c>
      <c r="AU277" s="43" t="str">
        <f>IF(AS277&gt;=9.99,"Admis","Ajourné")</f>
        <v>Ajourné</v>
      </c>
      <c r="AV277" s="18"/>
      <c r="AW277" s="18"/>
      <c r="AX277" s="18"/>
    </row>
    <row r="278" spans="1:50" ht="15">
      <c r="A278" s="8">
        <v>270</v>
      </c>
      <c r="B278" s="8" t="s">
        <v>1296</v>
      </c>
      <c r="C278" s="8" t="s">
        <v>1295</v>
      </c>
      <c r="D278" s="8" t="s">
        <v>724</v>
      </c>
      <c r="E278" s="9" t="s">
        <v>1297</v>
      </c>
      <c r="F278" s="45">
        <f>IF(VALUE(E278)&gt;=10,18,SUM(IF(VALUE(G278)&gt;=10,4,0),IF(VALUE(H278)&gt;=10,4,0),IF(VALUE(I278)&gt;=10,5,0),IF(VALUE(J278)&gt;=10,5,0)))</f>
        <v>4</v>
      </c>
      <c r="G278" s="8" t="s">
        <v>53</v>
      </c>
      <c r="H278" s="8" t="s">
        <v>71</v>
      </c>
      <c r="I278" s="8" t="s">
        <v>98</v>
      </c>
      <c r="J278" s="8" t="s">
        <v>97</v>
      </c>
      <c r="K278" s="9" t="s">
        <v>76</v>
      </c>
      <c r="L278" s="45">
        <f>IF(VALUE(K278)&gt;=10,2,0)</f>
        <v>2</v>
      </c>
      <c r="M278" s="8" t="s">
        <v>76</v>
      </c>
      <c r="N278" s="9" t="s">
        <v>604</v>
      </c>
      <c r="O278" s="45">
        <f>IF(VALUE(N278)&gt;=10,8,SUM(IF(VALUE(P278)&gt;=10,3,0),IF(VALUE(Q278)&gt;=10,2,0),IF(VALUE(R278)&gt;=10,3,0)))</f>
        <v>0</v>
      </c>
      <c r="P278" s="8" t="s">
        <v>241</v>
      </c>
      <c r="Q278" s="8" t="s">
        <v>98</v>
      </c>
      <c r="R278" s="8" t="s">
        <v>241</v>
      </c>
      <c r="S278" s="9" t="s">
        <v>59</v>
      </c>
      <c r="T278" s="45">
        <f>IF(VALUE(S278)&gt;=10,2,SUM(IF(VALUE(U278)&gt;=10,1,0),IF(VALUE(V278)&gt;=10,1,0)))</f>
        <v>2</v>
      </c>
      <c r="U278" s="8" t="s">
        <v>82</v>
      </c>
      <c r="V278" s="8" t="s">
        <v>98</v>
      </c>
      <c r="W278" s="10">
        <f>((E278*18)+(K278*2)+(N278*8)+(S278*2))/30</f>
        <v>7.343999999999999</v>
      </c>
      <c r="X278" s="46">
        <f>IF(W278&gt;=10,30,F278+L278+O278+T278)</f>
        <v>8</v>
      </c>
      <c r="Y278" s="9" t="s">
        <v>1298</v>
      </c>
      <c r="Z278" s="45">
        <f>IF(VALUE(Y278)&gt;=10,18,SUM(IF(VALUE(AA278)&gt;=10,4,0),IF(VALUE(AB278)&gt;=10,4,0),IF(VALUE(AC278)&gt;=10,5,0),IF(VALUE(AD278)&gt;=10,5,0)))</f>
        <v>4</v>
      </c>
      <c r="AA278" s="8" t="s">
        <v>53</v>
      </c>
      <c r="AB278" s="8" t="s">
        <v>58</v>
      </c>
      <c r="AC278" s="8" t="s">
        <v>240</v>
      </c>
      <c r="AD278" s="8" t="s">
        <v>50</v>
      </c>
      <c r="AE278" s="9" t="s">
        <v>320</v>
      </c>
      <c r="AF278" s="45">
        <f>IF(VALUE(AE278)&gt;=10,2,0)</f>
        <v>0</v>
      </c>
      <c r="AG278" s="8" t="s">
        <v>320</v>
      </c>
      <c r="AH278" s="9" t="s">
        <v>228</v>
      </c>
      <c r="AI278" s="45">
        <f>IF(VALUE(AH278)&gt;=10,8,SUM(IF(VALUE(AJ278)&gt;=10,3,0),IF(VALUE(AK278)&gt;=10,2,0),IF(VALUE(AL278)&gt;=10,3,0)))</f>
        <v>0</v>
      </c>
      <c r="AJ278" s="8" t="s">
        <v>98</v>
      </c>
      <c r="AK278" s="8" t="s">
        <v>123</v>
      </c>
      <c r="AL278" s="8" t="s">
        <v>415</v>
      </c>
      <c r="AM278" s="9" t="s">
        <v>147</v>
      </c>
      <c r="AN278" s="45">
        <f>IF(VALUE(AM278)&gt;=10,2,SUM(IF(VALUE(AO278)&gt;=10,1,0),IF(VALUE(AP278)&gt;=10,1,0)))</f>
        <v>1</v>
      </c>
      <c r="AO278" s="8" t="s">
        <v>39</v>
      </c>
      <c r="AP278" s="8" t="s">
        <v>216</v>
      </c>
      <c r="AQ278" s="10">
        <f>((Y278*18)+(AE278*2)+(AH278*8)+(AM278*2))/30</f>
        <v>6.403333333333333</v>
      </c>
      <c r="AR278" s="46">
        <f>IF(AQ278&gt;=10,30,Z278+AF278+AI278+AN278)</f>
        <v>5</v>
      </c>
      <c r="AS278" s="11">
        <f>(AQ278+W278)/2</f>
        <v>6.873666666666667</v>
      </c>
      <c r="AT278" s="47">
        <f>IF(AS278&gt;=9.99,60,AR278+X278)</f>
        <v>13</v>
      </c>
      <c r="AU278" s="43" t="str">
        <f>IF(AS278&gt;=9.99,"Admis","Ajourné")</f>
        <v>Ajourné</v>
      </c>
      <c r="AV278" s="18"/>
      <c r="AW278" s="18"/>
      <c r="AX278" s="18"/>
    </row>
    <row r="279" spans="1:50" ht="15">
      <c r="A279" s="8">
        <v>271</v>
      </c>
      <c r="B279" s="8" t="s">
        <v>1299</v>
      </c>
      <c r="C279" s="8" t="s">
        <v>1300</v>
      </c>
      <c r="D279" s="8" t="s">
        <v>1301</v>
      </c>
      <c r="E279" s="9" t="s">
        <v>57</v>
      </c>
      <c r="F279" s="45">
        <f>IF(VALUE(E279)&gt;=10,18,SUM(IF(VALUE(G279)&gt;=10,4,0),IF(VALUE(H279)&gt;=10,4,0),IF(VALUE(I279)&gt;=10,5,0),IF(VALUE(J279)&gt;=10,5,0)))</f>
        <v>18</v>
      </c>
      <c r="G279" s="8" t="s">
        <v>50</v>
      </c>
      <c r="H279" s="8" t="s">
        <v>98</v>
      </c>
      <c r="I279" s="8" t="s">
        <v>84</v>
      </c>
      <c r="J279" s="8" t="s">
        <v>42</v>
      </c>
      <c r="K279" s="9" t="s">
        <v>59</v>
      </c>
      <c r="L279" s="45">
        <f>IF(VALUE(K279)&gt;=10,2,0)</f>
        <v>2</v>
      </c>
      <c r="M279" s="8" t="s">
        <v>59</v>
      </c>
      <c r="N279" s="9" t="s">
        <v>98</v>
      </c>
      <c r="O279" s="45">
        <f>IF(VALUE(N279)&gt;=10,8,SUM(IF(VALUE(P279)&gt;=10,3,0),IF(VALUE(Q279)&gt;=10,2,0),IF(VALUE(R279)&gt;=10,3,0)))</f>
        <v>3</v>
      </c>
      <c r="P279" s="8" t="s">
        <v>53</v>
      </c>
      <c r="Q279" s="8" t="s">
        <v>153</v>
      </c>
      <c r="R279" s="8" t="s">
        <v>59</v>
      </c>
      <c r="S279" s="9" t="s">
        <v>59</v>
      </c>
      <c r="T279" s="45">
        <f>IF(VALUE(S279)&gt;=10,2,SUM(IF(VALUE(U279)&gt;=10,1,0),IF(VALUE(V279)&gt;=10,1,0)))</f>
        <v>2</v>
      </c>
      <c r="U279" s="8" t="s">
        <v>38</v>
      </c>
      <c r="V279" s="8" t="s">
        <v>56</v>
      </c>
      <c r="W279" s="10">
        <f>((E279*18)+(K279*2)+(N279*8)+(S279*2))/30</f>
        <v>9.948</v>
      </c>
      <c r="X279" s="46">
        <f>IF(W279&gt;=10,30,F279+L279+O279+T279)</f>
        <v>25</v>
      </c>
      <c r="Y279" s="9" t="s">
        <v>480</v>
      </c>
      <c r="Z279" s="45">
        <f>IF(VALUE(Y279)&gt;=10,18,SUM(IF(VALUE(AA279)&gt;=10,4,0),IF(VALUE(AB279)&gt;=10,4,0),IF(VALUE(AC279)&gt;=10,5,0),IF(VALUE(AD279)&gt;=10,5,0)))</f>
        <v>4</v>
      </c>
      <c r="AA279" s="8" t="s">
        <v>53</v>
      </c>
      <c r="AB279" s="8" t="s">
        <v>58</v>
      </c>
      <c r="AC279" s="8" t="s">
        <v>53</v>
      </c>
      <c r="AD279" s="8" t="s">
        <v>100</v>
      </c>
      <c r="AE279" s="9" t="s">
        <v>39</v>
      </c>
      <c r="AF279" s="45">
        <f>IF(VALUE(AE279)&gt;=10,2,0)</f>
        <v>2</v>
      </c>
      <c r="AG279" s="8" t="s">
        <v>39</v>
      </c>
      <c r="AH279" s="9" t="s">
        <v>585</v>
      </c>
      <c r="AI279" s="45">
        <f>IF(VALUE(AH279)&gt;=10,8,SUM(IF(VALUE(AJ279)&gt;=10,3,0),IF(VALUE(AK279)&gt;=10,2,0),IF(VALUE(AL279)&gt;=10,3,0)))</f>
        <v>3</v>
      </c>
      <c r="AJ279" s="8" t="s">
        <v>59</v>
      </c>
      <c r="AK279" s="8" t="s">
        <v>228</v>
      </c>
      <c r="AL279" s="8" t="s">
        <v>153</v>
      </c>
      <c r="AM279" s="9" t="s">
        <v>190</v>
      </c>
      <c r="AN279" s="45">
        <f>IF(VALUE(AM279)&gt;=10,2,SUM(IF(VALUE(AO279)&gt;=10,1,0),IF(VALUE(AP279)&gt;=10,1,0)))</f>
        <v>2</v>
      </c>
      <c r="AO279" s="8" t="s">
        <v>89</v>
      </c>
      <c r="AP279" s="8" t="s">
        <v>59</v>
      </c>
      <c r="AQ279" s="10">
        <f>((Y279*18)+(AE279*2)+(AH279*8)+(AM279*2))/30</f>
        <v>8.325333333333333</v>
      </c>
      <c r="AR279" s="46">
        <f>IF(AQ279&gt;=10,30,Z279+AF279+AI279+AN279)</f>
        <v>11</v>
      </c>
      <c r="AS279" s="11">
        <f>(AQ279+W279)/2</f>
        <v>9.136666666666667</v>
      </c>
      <c r="AT279" s="47">
        <f>IF(AS279&gt;=9.99,60,AR279+X279)</f>
        <v>36</v>
      </c>
      <c r="AU279" s="43" t="str">
        <f>IF(AS279&gt;=9.99,"Admis","Ajourné")</f>
        <v>Ajourné</v>
      </c>
      <c r="AV279" s="18"/>
      <c r="AW279" s="18"/>
      <c r="AX279" s="18"/>
    </row>
    <row r="280" spans="1:50" ht="15">
      <c r="A280" s="8">
        <v>272</v>
      </c>
      <c r="B280" s="8" t="s">
        <v>1303</v>
      </c>
      <c r="C280" s="8" t="s">
        <v>1304</v>
      </c>
      <c r="D280" s="8" t="s">
        <v>1072</v>
      </c>
      <c r="E280" s="9" t="s">
        <v>964</v>
      </c>
      <c r="F280" s="45">
        <f>IF(VALUE(E280)&gt;=10,18,SUM(IF(VALUE(G280)&gt;=10,4,0),IF(VALUE(H280)&gt;=10,4,0),IF(VALUE(I280)&gt;=10,5,0),IF(VALUE(J280)&gt;=10,5,0)))</f>
        <v>18</v>
      </c>
      <c r="G280" s="8" t="s">
        <v>200</v>
      </c>
      <c r="H280" s="8" t="s">
        <v>49</v>
      </c>
      <c r="I280" s="8" t="s">
        <v>40</v>
      </c>
      <c r="J280" s="8" t="s">
        <v>36</v>
      </c>
      <c r="K280" s="9" t="s">
        <v>39</v>
      </c>
      <c r="L280" s="45">
        <f>IF(VALUE(K280)&gt;=10,2,0)</f>
        <v>2</v>
      </c>
      <c r="M280" s="8" t="s">
        <v>39</v>
      </c>
      <c r="N280" s="9" t="s">
        <v>56</v>
      </c>
      <c r="O280" s="45">
        <f>IF(VALUE(N280)&gt;=10,8,SUM(IF(VALUE(P280)&gt;=10,3,0),IF(VALUE(Q280)&gt;=10,2,0),IF(VALUE(R280)&gt;=10,3,0)))</f>
        <v>8</v>
      </c>
      <c r="P280" s="8" t="s">
        <v>43</v>
      </c>
      <c r="Q280" s="8" t="s">
        <v>88</v>
      </c>
      <c r="R280" s="8" t="s">
        <v>53</v>
      </c>
      <c r="S280" s="9" t="s">
        <v>39</v>
      </c>
      <c r="T280" s="45">
        <f>IF(VALUE(S280)&gt;=10,2,SUM(IF(VALUE(U280)&gt;=10,1,0),IF(VALUE(V280)&gt;=10,1,0)))</f>
        <v>2</v>
      </c>
      <c r="U280" s="8" t="s">
        <v>56</v>
      </c>
      <c r="V280" s="8" t="s">
        <v>84</v>
      </c>
      <c r="W280" s="10">
        <f>((E280*18)+(K280*2)+(N280*8)+(S280*2))/30</f>
        <v>11.509999999999998</v>
      </c>
      <c r="X280" s="46">
        <f>IF(W280&gt;=10,30,F280+L280+O280+T280)</f>
        <v>30</v>
      </c>
      <c r="Y280" s="9" t="s">
        <v>1305</v>
      </c>
      <c r="Z280" s="45">
        <f>IF(VALUE(Y280)&gt;=10,18,SUM(IF(VALUE(AA280)&gt;=10,4,0),IF(VALUE(AB280)&gt;=10,4,0),IF(VALUE(AC280)&gt;=10,5,0),IF(VALUE(AD280)&gt;=10,5,0)))</f>
        <v>18</v>
      </c>
      <c r="AA280" s="8" t="s">
        <v>49</v>
      </c>
      <c r="AB280" s="8" t="s">
        <v>63</v>
      </c>
      <c r="AC280" s="8" t="s">
        <v>60</v>
      </c>
      <c r="AD280" s="8" t="s">
        <v>49</v>
      </c>
      <c r="AE280" s="9" t="s">
        <v>216</v>
      </c>
      <c r="AF280" s="45">
        <f>IF(VALUE(AE280)&gt;=10,2,0)</f>
        <v>0</v>
      </c>
      <c r="AG280" s="8" t="s">
        <v>216</v>
      </c>
      <c r="AH280" s="9" t="s">
        <v>1302</v>
      </c>
      <c r="AI280" s="45">
        <f>IF(VALUE(AH280)&gt;=10,8,SUM(IF(VALUE(AJ280)&gt;=10,3,0),IF(VALUE(AK280)&gt;=10,2,0),IF(VALUE(AL280)&gt;=10,3,0)))</f>
        <v>2</v>
      </c>
      <c r="AJ280" s="8" t="s">
        <v>86</v>
      </c>
      <c r="AK280" s="8" t="s">
        <v>59</v>
      </c>
      <c r="AL280" s="8" t="s">
        <v>241</v>
      </c>
      <c r="AM280" s="9" t="s">
        <v>86</v>
      </c>
      <c r="AN280" s="45">
        <f>IF(VALUE(AM280)&gt;=10,2,SUM(IF(VALUE(AO280)&gt;=10,1,0),IF(VALUE(AP280)&gt;=10,1,0)))</f>
        <v>1</v>
      </c>
      <c r="AO280" s="8" t="s">
        <v>50</v>
      </c>
      <c r="AP280" s="8" t="s">
        <v>39</v>
      </c>
      <c r="AQ280" s="10">
        <f>((Y280*18)+(AE280*2)+(AH280*8)+(AM280*2))/30</f>
        <v>10.170666666666667</v>
      </c>
      <c r="AR280" s="46">
        <f>IF(AQ280&gt;=10,30,Z280+AF280+AI280+AN280)</f>
        <v>30</v>
      </c>
      <c r="AS280" s="11">
        <f>(AQ280+W280)/2</f>
        <v>10.840333333333334</v>
      </c>
      <c r="AT280" s="47">
        <f>IF(AS280&gt;=9.99,60,AR280+X280)</f>
        <v>60</v>
      </c>
      <c r="AU280" s="43" t="str">
        <f>IF(AS280&gt;=9.99,"Admis","Ajourné")</f>
        <v>Admis</v>
      </c>
      <c r="AV280" s="18"/>
      <c r="AW280" s="18"/>
      <c r="AX280" s="18"/>
    </row>
    <row r="281" spans="1:50" ht="15">
      <c r="A281" s="8">
        <v>273</v>
      </c>
      <c r="B281" s="8" t="s">
        <v>1306</v>
      </c>
      <c r="C281" s="8" t="s">
        <v>1304</v>
      </c>
      <c r="D281" s="8" t="s">
        <v>207</v>
      </c>
      <c r="E281" s="9" t="s">
        <v>308</v>
      </c>
      <c r="F281" s="45">
        <f>IF(VALUE(E281)&gt;=10,18,SUM(IF(VALUE(G281)&gt;=10,4,0),IF(VALUE(H281)&gt;=10,4,0),IF(VALUE(I281)&gt;=10,5,0),IF(VALUE(J281)&gt;=10,5,0)))</f>
        <v>18</v>
      </c>
      <c r="G281" s="8" t="s">
        <v>59</v>
      </c>
      <c r="H281" s="8" t="s">
        <v>40</v>
      </c>
      <c r="I281" s="8" t="s">
        <v>84</v>
      </c>
      <c r="J281" s="8" t="s">
        <v>36</v>
      </c>
      <c r="K281" s="9" t="s">
        <v>40</v>
      </c>
      <c r="L281" s="45">
        <f>IF(VALUE(K281)&gt;=10,2,0)</f>
        <v>2</v>
      </c>
      <c r="M281" s="8" t="s">
        <v>40</v>
      </c>
      <c r="N281" s="9" t="s">
        <v>39</v>
      </c>
      <c r="O281" s="45">
        <f>IF(VALUE(N281)&gt;=10,8,SUM(IF(VALUE(P281)&gt;=10,3,0),IF(VALUE(Q281)&gt;=10,2,0),IF(VALUE(R281)&gt;=10,3,0)))</f>
        <v>8</v>
      </c>
      <c r="P281" s="8" t="s">
        <v>59</v>
      </c>
      <c r="Q281" s="8" t="s">
        <v>56</v>
      </c>
      <c r="R281" s="8" t="s">
        <v>98</v>
      </c>
      <c r="S281" s="9" t="s">
        <v>134</v>
      </c>
      <c r="T281" s="45">
        <f>IF(VALUE(S281)&gt;=10,2,SUM(IF(VALUE(U281)&gt;=10,1,0),IF(VALUE(V281)&gt;=10,1,0)))</f>
        <v>2</v>
      </c>
      <c r="U281" s="8" t="s">
        <v>53</v>
      </c>
      <c r="V281" s="8" t="s">
        <v>64</v>
      </c>
      <c r="W281" s="10">
        <f>((E281*18)+(K281*2)+(N281*8)+(S281*2))/30</f>
        <v>10.444666666666668</v>
      </c>
      <c r="X281" s="46">
        <f>IF(W281&gt;=10,30,F281+L281+O281+T281)</f>
        <v>30</v>
      </c>
      <c r="Y281" s="9" t="s">
        <v>578</v>
      </c>
      <c r="Z281" s="45">
        <f>IF(VALUE(Y281)&gt;=10,18,SUM(IF(VALUE(AA281)&gt;=10,4,0),IF(VALUE(AB281)&gt;=10,4,0),IF(VALUE(AC281)&gt;=10,5,0),IF(VALUE(AD281)&gt;=10,5,0)))</f>
        <v>18</v>
      </c>
      <c r="AA281" s="8" t="s">
        <v>49</v>
      </c>
      <c r="AB281" s="8" t="s">
        <v>59</v>
      </c>
      <c r="AC281" s="8" t="s">
        <v>39</v>
      </c>
      <c r="AD281" s="8" t="s">
        <v>71</v>
      </c>
      <c r="AE281" s="9" t="s">
        <v>38</v>
      </c>
      <c r="AF281" s="45">
        <f>IF(VALUE(AE281)&gt;=10,2,0)</f>
        <v>2</v>
      </c>
      <c r="AG281" s="8" t="s">
        <v>38</v>
      </c>
      <c r="AH281" s="9" t="s">
        <v>178</v>
      </c>
      <c r="AI281" s="45">
        <f>IF(VALUE(AH281)&gt;=10,8,SUM(IF(VALUE(AJ281)&gt;=10,3,0),IF(VALUE(AK281)&gt;=10,2,0),IF(VALUE(AL281)&gt;=10,3,0)))</f>
        <v>5</v>
      </c>
      <c r="AJ281" s="8" t="s">
        <v>43</v>
      </c>
      <c r="AK281" s="8" t="s">
        <v>39</v>
      </c>
      <c r="AL281" s="8" t="s">
        <v>153</v>
      </c>
      <c r="AM281" s="9" t="s">
        <v>44</v>
      </c>
      <c r="AN281" s="45">
        <f>IF(VALUE(AM281)&gt;=10,2,SUM(IF(VALUE(AO281)&gt;=10,1,0),IF(VALUE(AP281)&gt;=10,1,0)))</f>
        <v>1</v>
      </c>
      <c r="AO281" s="8" t="s">
        <v>84</v>
      </c>
      <c r="AP281" s="8" t="s">
        <v>59</v>
      </c>
      <c r="AQ281" s="10">
        <f>((Y281*18)+(AE281*2)+(AH281*8)+(AM281*2))/30</f>
        <v>10.084</v>
      </c>
      <c r="AR281" s="46">
        <f>IF(AQ281&gt;=10,30,Z281+AF281+AI281+AN281)</f>
        <v>30</v>
      </c>
      <c r="AS281" s="11">
        <f>(AQ281+W281)/2</f>
        <v>10.264333333333333</v>
      </c>
      <c r="AT281" s="47">
        <f>IF(AS281&gt;=9.99,60,AR281+X281)</f>
        <v>60</v>
      </c>
      <c r="AU281" s="43" t="str">
        <f>IF(AS281&gt;=9.99,"Admis","Ajourné")</f>
        <v>Admis</v>
      </c>
      <c r="AV281" s="18"/>
      <c r="AW281" s="18"/>
      <c r="AX281" s="18"/>
    </row>
    <row r="282" spans="1:50" ht="15">
      <c r="A282" s="8">
        <v>274</v>
      </c>
      <c r="B282" s="8" t="s">
        <v>1307</v>
      </c>
      <c r="C282" s="8" t="s">
        <v>1304</v>
      </c>
      <c r="D282" s="8" t="s">
        <v>1194</v>
      </c>
      <c r="E282" s="9" t="s">
        <v>550</v>
      </c>
      <c r="F282" s="45">
        <f>IF(VALUE(E282)&gt;=10,18,SUM(IF(VALUE(G282)&gt;=10,4,0),IF(VALUE(H282)&gt;=10,4,0),IF(VALUE(I282)&gt;=10,5,0),IF(VALUE(J282)&gt;=10,5,0)))</f>
        <v>13</v>
      </c>
      <c r="G282" s="8" t="s">
        <v>39</v>
      </c>
      <c r="H282" s="8" t="s">
        <v>59</v>
      </c>
      <c r="I282" s="8" t="s">
        <v>39</v>
      </c>
      <c r="J282" s="8" t="s">
        <v>121</v>
      </c>
      <c r="K282" s="9" t="s">
        <v>84</v>
      </c>
      <c r="L282" s="45">
        <f>IF(VALUE(K282)&gt;=10,2,0)</f>
        <v>0</v>
      </c>
      <c r="M282" s="8" t="s">
        <v>84</v>
      </c>
      <c r="N282" s="9" t="s">
        <v>399</v>
      </c>
      <c r="O282" s="45">
        <f>IF(VALUE(N282)&gt;=10,8,SUM(IF(VALUE(P282)&gt;=10,3,0),IF(VALUE(Q282)&gt;=10,2,0),IF(VALUE(R282)&gt;=10,3,0)))</f>
        <v>2</v>
      </c>
      <c r="P282" s="8" t="s">
        <v>84</v>
      </c>
      <c r="Q282" s="8" t="s">
        <v>40</v>
      </c>
      <c r="R282" s="8" t="s">
        <v>97</v>
      </c>
      <c r="S282" s="9" t="s">
        <v>72</v>
      </c>
      <c r="T282" s="45">
        <f>IF(VALUE(S282)&gt;=10,2,SUM(IF(VALUE(U282)&gt;=10,1,0),IF(VALUE(V282)&gt;=10,1,0)))</f>
        <v>2</v>
      </c>
      <c r="U282" s="8" t="s">
        <v>50</v>
      </c>
      <c r="V282" s="8" t="s">
        <v>76</v>
      </c>
      <c r="W282" s="10">
        <f>((E282*18)+(K282*2)+(N282*8)+(S282*2))/30</f>
        <v>9.510666666666667</v>
      </c>
      <c r="X282" s="46">
        <f>IF(W282&gt;=10,30,F282+L282+O282+T282)</f>
        <v>17</v>
      </c>
      <c r="Y282" s="9" t="s">
        <v>152</v>
      </c>
      <c r="Z282" s="45">
        <f>IF(VALUE(Y282)&gt;=10,18,SUM(IF(VALUE(AA282)&gt;=10,4,0),IF(VALUE(AB282)&gt;=10,4,0),IF(VALUE(AC282)&gt;=10,5,0),IF(VALUE(AD282)&gt;=10,5,0)))</f>
        <v>18</v>
      </c>
      <c r="AA282" s="8" t="s">
        <v>63</v>
      </c>
      <c r="AB282" s="8" t="s">
        <v>63</v>
      </c>
      <c r="AC282" s="8" t="s">
        <v>59</v>
      </c>
      <c r="AD282" s="8" t="s">
        <v>63</v>
      </c>
      <c r="AE282" s="9" t="s">
        <v>59</v>
      </c>
      <c r="AF282" s="45">
        <f>IF(VALUE(AE282)&gt;=10,2,0)</f>
        <v>2</v>
      </c>
      <c r="AG282" s="8" t="s">
        <v>59</v>
      </c>
      <c r="AH282" s="9" t="s">
        <v>438</v>
      </c>
      <c r="AI282" s="45">
        <f>IF(VALUE(AH282)&gt;=10,8,SUM(IF(VALUE(AJ282)&gt;=10,3,0),IF(VALUE(AK282)&gt;=10,2,0),IF(VALUE(AL282)&gt;=10,3,0)))</f>
        <v>5</v>
      </c>
      <c r="AJ282" s="8" t="s">
        <v>39</v>
      </c>
      <c r="AK282" s="8" t="s">
        <v>59</v>
      </c>
      <c r="AL282" s="8" t="s">
        <v>241</v>
      </c>
      <c r="AM282" s="9" t="s">
        <v>39</v>
      </c>
      <c r="AN282" s="45">
        <f>IF(VALUE(AM282)&gt;=10,2,SUM(IF(VALUE(AO282)&gt;=10,1,0),IF(VALUE(AP282)&gt;=10,1,0)))</f>
        <v>2</v>
      </c>
      <c r="AO282" s="8" t="s">
        <v>98</v>
      </c>
      <c r="AP282" s="8" t="s">
        <v>43</v>
      </c>
      <c r="AQ282" s="10">
        <f>((Y282*18)+(AE282*2)+(AH282*8)+(AM282*2))/30</f>
        <v>9.888</v>
      </c>
      <c r="AR282" s="46">
        <f>IF(AQ282&gt;=10,30,Z282+AF282+AI282+AN282)</f>
        <v>27</v>
      </c>
      <c r="AS282" s="11">
        <f>(AQ282+W282)/2</f>
        <v>9.699333333333334</v>
      </c>
      <c r="AT282" s="47">
        <f>IF(AS282&gt;=9.99,60,AR282+X282)</f>
        <v>44</v>
      </c>
      <c r="AU282" s="43" t="str">
        <f>IF(AS282&gt;=9.99,"Admis","Ajourné")</f>
        <v>Ajourné</v>
      </c>
      <c r="AV282" s="18"/>
      <c r="AW282" s="18"/>
      <c r="AX282" s="18"/>
    </row>
    <row r="283" spans="1:50" ht="15">
      <c r="A283" s="8">
        <v>275</v>
      </c>
      <c r="B283" s="8" t="s">
        <v>1308</v>
      </c>
      <c r="C283" s="8" t="s">
        <v>1309</v>
      </c>
      <c r="D283" s="8" t="s">
        <v>412</v>
      </c>
      <c r="E283" s="9" t="s">
        <v>261</v>
      </c>
      <c r="F283" s="45">
        <f>IF(VALUE(E283)&gt;=10,18,SUM(IF(VALUE(G283)&gt;=10,4,0),IF(VALUE(H283)&gt;=10,4,0),IF(VALUE(I283)&gt;=10,5,0),IF(VALUE(J283)&gt;=10,5,0)))</f>
        <v>18</v>
      </c>
      <c r="G283" s="8" t="s">
        <v>48</v>
      </c>
      <c r="H283" s="8" t="s">
        <v>59</v>
      </c>
      <c r="I283" s="8" t="s">
        <v>83</v>
      </c>
      <c r="J283" s="8" t="s">
        <v>37</v>
      </c>
      <c r="K283" s="9" t="s">
        <v>43</v>
      </c>
      <c r="L283" s="45">
        <f>IF(VALUE(K283)&gt;=10,2,0)</f>
        <v>2</v>
      </c>
      <c r="M283" s="8" t="s">
        <v>43</v>
      </c>
      <c r="N283" s="9" t="s">
        <v>59</v>
      </c>
      <c r="O283" s="45">
        <f>IF(VALUE(N283)&gt;=10,8,SUM(IF(VALUE(P283)&gt;=10,3,0),IF(VALUE(Q283)&gt;=10,2,0),IF(VALUE(R283)&gt;=10,3,0)))</f>
        <v>8</v>
      </c>
      <c r="P283" s="8" t="s">
        <v>59</v>
      </c>
      <c r="Q283" s="8" t="s">
        <v>342</v>
      </c>
      <c r="R283" s="8" t="s">
        <v>97</v>
      </c>
      <c r="S283" s="9" t="s">
        <v>168</v>
      </c>
      <c r="T283" s="45">
        <f>IF(VALUE(S283)&gt;=10,2,SUM(IF(VALUE(U283)&gt;=10,1,0),IF(VALUE(V283)&gt;=10,1,0)))</f>
        <v>2</v>
      </c>
      <c r="U283" s="8" t="s">
        <v>84</v>
      </c>
      <c r="V283" s="8" t="s">
        <v>82</v>
      </c>
      <c r="W283" s="10">
        <f>((E283*18)+(K283*2)+(N283*8)+(S283*2))/30</f>
        <v>11.065333333333335</v>
      </c>
      <c r="X283" s="46">
        <f>IF(W283&gt;=10,30,F283+L283+O283+T283)</f>
        <v>30</v>
      </c>
      <c r="Y283" s="9" t="s">
        <v>1125</v>
      </c>
      <c r="Z283" s="45">
        <f>IF(VALUE(Y283)&gt;=10,18,SUM(IF(VALUE(AA283)&gt;=10,4,0),IF(VALUE(AB283)&gt;=10,4,0),IF(VALUE(AC283)&gt;=10,5,0),IF(VALUE(AD283)&gt;=10,5,0)))</f>
        <v>18</v>
      </c>
      <c r="AA283" s="8" t="s">
        <v>71</v>
      </c>
      <c r="AB283" s="8" t="s">
        <v>40</v>
      </c>
      <c r="AC283" s="8" t="s">
        <v>59</v>
      </c>
      <c r="AD283" s="8" t="s">
        <v>468</v>
      </c>
      <c r="AE283" s="9" t="s">
        <v>241</v>
      </c>
      <c r="AF283" s="45">
        <f>IF(VALUE(AE283)&gt;=10,2,0)</f>
        <v>0</v>
      </c>
      <c r="AG283" s="8" t="s">
        <v>241</v>
      </c>
      <c r="AH283" s="9" t="s">
        <v>394</v>
      </c>
      <c r="AI283" s="45">
        <f>IF(VALUE(AH283)&gt;=10,8,SUM(IF(VALUE(AJ283)&gt;=10,3,0),IF(VALUE(AK283)&gt;=10,2,0),IF(VALUE(AL283)&gt;=10,3,0)))</f>
        <v>3</v>
      </c>
      <c r="AJ283" s="8" t="s">
        <v>59</v>
      </c>
      <c r="AK283" s="8" t="s">
        <v>55</v>
      </c>
      <c r="AL283" s="8" t="s">
        <v>45</v>
      </c>
      <c r="AM283" s="9" t="s">
        <v>168</v>
      </c>
      <c r="AN283" s="45">
        <f>IF(VALUE(AM283)&gt;=10,2,SUM(IF(VALUE(AO283)&gt;=10,1,0),IF(VALUE(AP283)&gt;=10,1,0)))</f>
        <v>2</v>
      </c>
      <c r="AO283" s="8" t="s">
        <v>38</v>
      </c>
      <c r="AP283" s="8" t="s">
        <v>43</v>
      </c>
      <c r="AQ283" s="10">
        <f>((Y283*18)+(AE283*2)+(AH283*8)+(AM283*2))/30</f>
        <v>10.264666666666667</v>
      </c>
      <c r="AR283" s="46">
        <f>IF(AQ283&gt;=10,30,Z283+AF283+AI283+AN283)</f>
        <v>30</v>
      </c>
      <c r="AS283" s="11">
        <f>(AQ283+W283)/2</f>
        <v>10.665000000000001</v>
      </c>
      <c r="AT283" s="47">
        <f>IF(AS283&gt;=9.99,60,AR283+X283)</f>
        <v>60</v>
      </c>
      <c r="AU283" s="43" t="str">
        <f>IF(AS283&gt;=9.99,"Admis","Ajourné")</f>
        <v>Admis</v>
      </c>
      <c r="AV283" s="18"/>
      <c r="AW283" s="18"/>
      <c r="AX283" s="18"/>
    </row>
    <row r="284" spans="1:50" ht="15">
      <c r="A284" s="8">
        <v>276</v>
      </c>
      <c r="B284" s="8" t="s">
        <v>1310</v>
      </c>
      <c r="C284" s="8" t="s">
        <v>1311</v>
      </c>
      <c r="D284" s="8" t="s">
        <v>1312</v>
      </c>
      <c r="E284" s="9" t="s">
        <v>1231</v>
      </c>
      <c r="F284" s="45">
        <f>IF(VALUE(E284)&gt;=10,18,SUM(IF(VALUE(G284)&gt;=10,4,0),IF(VALUE(H284)&gt;=10,4,0),IF(VALUE(I284)&gt;=10,5,0),IF(VALUE(J284)&gt;=10,5,0)))</f>
        <v>8</v>
      </c>
      <c r="G284" s="8" t="s">
        <v>58</v>
      </c>
      <c r="H284" s="8" t="s">
        <v>71</v>
      </c>
      <c r="I284" s="8" t="s">
        <v>98</v>
      </c>
      <c r="J284" s="8" t="s">
        <v>36</v>
      </c>
      <c r="K284" s="9" t="s">
        <v>62</v>
      </c>
      <c r="L284" s="45">
        <f>IF(VALUE(K284)&gt;=10,2,0)</f>
        <v>2</v>
      </c>
      <c r="M284" s="8" t="s">
        <v>62</v>
      </c>
      <c r="N284" s="9" t="s">
        <v>122</v>
      </c>
      <c r="O284" s="45">
        <f>IF(VALUE(N284)&gt;=10,8,SUM(IF(VALUE(P284)&gt;=10,3,0),IF(VALUE(Q284)&gt;=10,2,0),IF(VALUE(R284)&gt;=10,3,0)))</f>
        <v>5</v>
      </c>
      <c r="P284" s="8" t="s">
        <v>59</v>
      </c>
      <c r="Q284" s="8" t="s">
        <v>43</v>
      </c>
      <c r="R284" s="8" t="s">
        <v>161</v>
      </c>
      <c r="S284" s="9" t="s">
        <v>72</v>
      </c>
      <c r="T284" s="45">
        <f>IF(VALUE(S284)&gt;=10,2,SUM(IF(VALUE(U284)&gt;=10,1,0),IF(VALUE(V284)&gt;=10,1,0)))</f>
        <v>2</v>
      </c>
      <c r="U284" s="8" t="s">
        <v>38</v>
      </c>
      <c r="V284" s="8" t="s">
        <v>59</v>
      </c>
      <c r="W284" s="10">
        <f>((E284*18)+(K284*2)+(N284*8)+(S284*2))/30</f>
        <v>10.112666666666666</v>
      </c>
      <c r="X284" s="46">
        <f>IF(W284&gt;=10,30,F284+L284+O284+T284)</f>
        <v>30</v>
      </c>
      <c r="Y284" s="9" t="s">
        <v>992</v>
      </c>
      <c r="Z284" s="45">
        <f>IF(VALUE(Y284)&gt;=10,18,SUM(IF(VALUE(AA284)&gt;=10,4,0),IF(VALUE(AB284)&gt;=10,4,0),IF(VALUE(AC284)&gt;=10,5,0),IF(VALUE(AD284)&gt;=10,5,0)))</f>
        <v>4</v>
      </c>
      <c r="AA284" s="8" t="s">
        <v>36</v>
      </c>
      <c r="AB284" s="8" t="s">
        <v>71</v>
      </c>
      <c r="AC284" s="8" t="s">
        <v>153</v>
      </c>
      <c r="AD284" s="8" t="s">
        <v>98</v>
      </c>
      <c r="AE284" s="9" t="s">
        <v>216</v>
      </c>
      <c r="AF284" s="45">
        <f>IF(VALUE(AE284)&gt;=10,2,0)</f>
        <v>0</v>
      </c>
      <c r="AG284" s="8" t="s">
        <v>216</v>
      </c>
      <c r="AH284" s="9" t="s">
        <v>1302</v>
      </c>
      <c r="AI284" s="45">
        <f>IF(VALUE(AH284)&gt;=10,8,SUM(IF(VALUE(AJ284)&gt;=10,3,0),IF(VALUE(AK284)&gt;=10,2,0),IF(VALUE(AL284)&gt;=10,3,0)))</f>
        <v>0</v>
      </c>
      <c r="AJ284" s="8" t="s">
        <v>98</v>
      </c>
      <c r="AK284" s="8" t="s">
        <v>55</v>
      </c>
      <c r="AL284" s="8" t="s">
        <v>98</v>
      </c>
      <c r="AM284" s="9" t="s">
        <v>76</v>
      </c>
      <c r="AN284" s="45">
        <f>IF(VALUE(AM284)&gt;=10,2,SUM(IF(VALUE(AO284)&gt;=10,1,0),IF(VALUE(AP284)&gt;=10,1,0)))</f>
        <v>2</v>
      </c>
      <c r="AO284" s="8" t="s">
        <v>56</v>
      </c>
      <c r="AP284" s="8" t="s">
        <v>64</v>
      </c>
      <c r="AQ284" s="10">
        <f>((Y284*18)+(AE284*2)+(AH284*8)+(AM284*2))/30</f>
        <v>7.886666666666668</v>
      </c>
      <c r="AR284" s="46">
        <f>IF(AQ284&gt;=10,30,Z284+AF284+AI284+AN284)</f>
        <v>6</v>
      </c>
      <c r="AS284" s="11">
        <f>(AQ284+W284)/2</f>
        <v>8.999666666666666</v>
      </c>
      <c r="AT284" s="47">
        <f>IF(AS284&gt;=9.99,60,AR284+X284)</f>
        <v>36</v>
      </c>
      <c r="AU284" s="43" t="str">
        <f>IF(AS284&gt;=9.99,"Admis","Ajourné")</f>
        <v>Ajourné</v>
      </c>
      <c r="AV284" s="18"/>
      <c r="AW284" s="18"/>
      <c r="AX284" s="18"/>
    </row>
    <row r="285" spans="1:50" ht="15">
      <c r="A285" s="8">
        <v>277</v>
      </c>
      <c r="B285" s="8" t="s">
        <v>1313</v>
      </c>
      <c r="C285" s="8" t="s">
        <v>1314</v>
      </c>
      <c r="D285" s="8" t="s">
        <v>660</v>
      </c>
      <c r="E285" s="9" t="s">
        <v>96</v>
      </c>
      <c r="F285" s="45">
        <f>IF(VALUE(E285)&gt;=10,18,SUM(IF(VALUE(G285)&gt;=10,4,0),IF(VALUE(H285)&gt;=10,4,0),IF(VALUE(I285)&gt;=10,5,0),IF(VALUE(J285)&gt;=10,5,0)))</f>
        <v>4</v>
      </c>
      <c r="G285" s="8" t="s">
        <v>71</v>
      </c>
      <c r="H285" s="8" t="s">
        <v>36</v>
      </c>
      <c r="I285" s="8" t="s">
        <v>45</v>
      </c>
      <c r="J285" s="8" t="s">
        <v>98</v>
      </c>
      <c r="K285" s="9" t="s">
        <v>59</v>
      </c>
      <c r="L285" s="45">
        <f>IF(VALUE(K285)&gt;=10,2,0)</f>
        <v>2</v>
      </c>
      <c r="M285" s="8" t="s">
        <v>59</v>
      </c>
      <c r="N285" s="9" t="s">
        <v>313</v>
      </c>
      <c r="O285" s="45">
        <f>IF(VALUE(N285)&gt;=10,8,SUM(IF(VALUE(P285)&gt;=10,3,0),IF(VALUE(Q285)&gt;=10,2,0),IF(VALUE(R285)&gt;=10,3,0)))</f>
        <v>5</v>
      </c>
      <c r="P285" s="8" t="s">
        <v>82</v>
      </c>
      <c r="Q285" s="8" t="s">
        <v>56</v>
      </c>
      <c r="R285" s="8" t="s">
        <v>102</v>
      </c>
      <c r="S285" s="9" t="s">
        <v>56</v>
      </c>
      <c r="T285" s="45">
        <f>IF(VALUE(S285)&gt;=10,2,SUM(IF(VALUE(U285)&gt;=10,1,0),IF(VALUE(V285)&gt;=10,1,0)))</f>
        <v>2</v>
      </c>
      <c r="U285" s="8" t="s">
        <v>43</v>
      </c>
      <c r="V285" s="8" t="s">
        <v>59</v>
      </c>
      <c r="W285" s="10">
        <f>((E285*18)+(K285*2)+(N285*8)+(S285*2))/30</f>
        <v>9.315333333333333</v>
      </c>
      <c r="X285" s="46">
        <f>IF(W285&gt;=10,30,F285+L285+O285+T285)</f>
        <v>13</v>
      </c>
      <c r="Y285" s="9" t="s">
        <v>470</v>
      </c>
      <c r="Z285" s="45">
        <f>IF(VALUE(Y285)&gt;=10,18,SUM(IF(VALUE(AA285)&gt;=10,4,0),IF(VALUE(AB285)&gt;=10,4,0),IF(VALUE(AC285)&gt;=10,5,0),IF(VALUE(AD285)&gt;=10,5,0)))</f>
        <v>18</v>
      </c>
      <c r="AA285" s="8" t="s">
        <v>159</v>
      </c>
      <c r="AB285" s="8" t="s">
        <v>59</v>
      </c>
      <c r="AC285" s="8" t="s">
        <v>39</v>
      </c>
      <c r="AD285" s="8" t="s">
        <v>214</v>
      </c>
      <c r="AE285" s="9" t="s">
        <v>84</v>
      </c>
      <c r="AF285" s="45">
        <f>IF(VALUE(AE285)&gt;=10,2,0)</f>
        <v>0</v>
      </c>
      <c r="AG285" s="8" t="s">
        <v>84</v>
      </c>
      <c r="AH285" s="9" t="s">
        <v>1315</v>
      </c>
      <c r="AI285" s="45">
        <f>IF(VALUE(AH285)&gt;=10,8,SUM(IF(VALUE(AJ285)&gt;=10,3,0),IF(VALUE(AK285)&gt;=10,2,0),IF(VALUE(AL285)&gt;=10,3,0)))</f>
        <v>8</v>
      </c>
      <c r="AJ285" s="8" t="s">
        <v>128</v>
      </c>
      <c r="AK285" s="8" t="s">
        <v>41</v>
      </c>
      <c r="AL285" s="8" t="s">
        <v>59</v>
      </c>
      <c r="AM285" s="9" t="s">
        <v>134</v>
      </c>
      <c r="AN285" s="45">
        <f>IF(VALUE(AM285)&gt;=10,2,SUM(IF(VALUE(AO285)&gt;=10,1,0),IF(VALUE(AP285)&gt;=10,1,0)))</f>
        <v>2</v>
      </c>
      <c r="AO285" s="8" t="s">
        <v>98</v>
      </c>
      <c r="AP285" s="8" t="s">
        <v>76</v>
      </c>
      <c r="AQ285" s="10">
        <f>((Y285*18)+(AE285*2)+(AH285*8)+(AM285*2))/30</f>
        <v>11.374666666666664</v>
      </c>
      <c r="AR285" s="46">
        <f>IF(AQ285&gt;=10,30,Z285+AF285+AI285+AN285)</f>
        <v>30</v>
      </c>
      <c r="AS285" s="11">
        <f>(AQ285+W285)/2</f>
        <v>10.344999999999999</v>
      </c>
      <c r="AT285" s="47">
        <f>IF(AS285&gt;=9.99,60,AR285+X285)</f>
        <v>60</v>
      </c>
      <c r="AU285" s="43" t="str">
        <f>IF(AS285&gt;=9.99,"Admis","Ajourné")</f>
        <v>Admis</v>
      </c>
      <c r="AV285" s="18"/>
      <c r="AW285" s="18"/>
      <c r="AX285" s="18"/>
    </row>
    <row r="286" spans="1:50" ht="15">
      <c r="A286" s="8">
        <v>278</v>
      </c>
      <c r="B286" s="8" t="s">
        <v>1316</v>
      </c>
      <c r="C286" s="8" t="s">
        <v>1317</v>
      </c>
      <c r="D286" s="8" t="s">
        <v>633</v>
      </c>
      <c r="E286" s="9" t="s">
        <v>361</v>
      </c>
      <c r="F286" s="45">
        <f>IF(VALUE(E286)&gt;=10,18,SUM(IF(VALUE(G286)&gt;=10,4,0),IF(VALUE(H286)&gt;=10,4,0),IF(VALUE(I286)&gt;=10,5,0),IF(VALUE(J286)&gt;=10,5,0)))</f>
        <v>18</v>
      </c>
      <c r="G286" s="8" t="s">
        <v>71</v>
      </c>
      <c r="H286" s="8" t="s">
        <v>43</v>
      </c>
      <c r="I286" s="8" t="s">
        <v>40</v>
      </c>
      <c r="J286" s="8" t="s">
        <v>50</v>
      </c>
      <c r="K286" s="9" t="s">
        <v>39</v>
      </c>
      <c r="L286" s="45">
        <f>IF(VALUE(K286)&gt;=10,2,0)</f>
        <v>2</v>
      </c>
      <c r="M286" s="8" t="s">
        <v>39</v>
      </c>
      <c r="N286" s="9" t="s">
        <v>87</v>
      </c>
      <c r="O286" s="45">
        <f>IF(VALUE(N286)&gt;=10,8,SUM(IF(VALUE(P286)&gt;=10,3,0),IF(VALUE(Q286)&gt;=10,2,0),IF(VALUE(R286)&gt;=10,3,0)))</f>
        <v>8</v>
      </c>
      <c r="P286" s="8" t="s">
        <v>43</v>
      </c>
      <c r="Q286" s="8" t="s">
        <v>62</v>
      </c>
      <c r="R286" s="8" t="s">
        <v>98</v>
      </c>
      <c r="S286" s="9" t="s">
        <v>134</v>
      </c>
      <c r="T286" s="45">
        <f>IF(VALUE(S286)&gt;=10,2,SUM(IF(VALUE(U286)&gt;=10,1,0),IF(VALUE(V286)&gt;=10,1,0)))</f>
        <v>2</v>
      </c>
      <c r="U286" s="8" t="s">
        <v>98</v>
      </c>
      <c r="V286" s="8" t="s">
        <v>76</v>
      </c>
      <c r="W286" s="10">
        <f>((E286*18)+(K286*2)+(N286*8)+(S286*2))/30</f>
        <v>10.957333333333333</v>
      </c>
      <c r="X286" s="46">
        <f>IF(W286&gt;=10,30,F286+L286+O286+T286)</f>
        <v>30</v>
      </c>
      <c r="Y286" s="9" t="s">
        <v>363</v>
      </c>
      <c r="Z286" s="45">
        <f>IF(VALUE(Y286)&gt;=10,18,SUM(IF(VALUE(AA286)&gt;=10,4,0),IF(VALUE(AB286)&gt;=10,4,0),IF(VALUE(AC286)&gt;=10,5,0),IF(VALUE(AD286)&gt;=10,5,0)))</f>
        <v>18</v>
      </c>
      <c r="AA286" s="8" t="s">
        <v>37</v>
      </c>
      <c r="AB286" s="8" t="s">
        <v>58</v>
      </c>
      <c r="AC286" s="8" t="s">
        <v>39</v>
      </c>
      <c r="AD286" s="8" t="s">
        <v>38</v>
      </c>
      <c r="AE286" s="9" t="s">
        <v>84</v>
      </c>
      <c r="AF286" s="45">
        <f>IF(VALUE(AE286)&gt;=10,2,0)</f>
        <v>0</v>
      </c>
      <c r="AG286" s="8" t="s">
        <v>84</v>
      </c>
      <c r="AH286" s="9" t="s">
        <v>438</v>
      </c>
      <c r="AI286" s="45">
        <f>IF(VALUE(AH286)&gt;=10,8,SUM(IF(VALUE(AJ286)&gt;=10,3,0),IF(VALUE(AK286)&gt;=10,2,0),IF(VALUE(AL286)&gt;=10,3,0)))</f>
        <v>3</v>
      </c>
      <c r="AJ286" s="8" t="s">
        <v>43</v>
      </c>
      <c r="AK286" s="8" t="s">
        <v>153</v>
      </c>
      <c r="AL286" s="8" t="s">
        <v>153</v>
      </c>
      <c r="AM286" s="9" t="s">
        <v>39</v>
      </c>
      <c r="AN286" s="45">
        <f>IF(VALUE(AM286)&gt;=10,2,SUM(IF(VALUE(AO286)&gt;=10,1,0),IF(VALUE(AP286)&gt;=10,1,0)))</f>
        <v>2</v>
      </c>
      <c r="AO286" s="8" t="s">
        <v>98</v>
      </c>
      <c r="AP286" s="8" t="s">
        <v>43</v>
      </c>
      <c r="AQ286" s="10">
        <f>((Y286*18)+(AE286*2)+(AH286*8)+(AM286*2))/30</f>
        <v>9.481333333333334</v>
      </c>
      <c r="AR286" s="46">
        <f>IF(AQ286&gt;=10,30,Z286+AF286+AI286+AN286)</f>
        <v>23</v>
      </c>
      <c r="AS286" s="11">
        <f>(AQ286+W286)/2</f>
        <v>10.219333333333333</v>
      </c>
      <c r="AT286" s="47">
        <f>IF(AS286&gt;=9.99,60,AR286+X286)</f>
        <v>60</v>
      </c>
      <c r="AU286" s="43" t="str">
        <f>IF(AS286&gt;=9.99,"Admis","Ajourné")</f>
        <v>Admis</v>
      </c>
      <c r="AV286" s="18"/>
      <c r="AW286" s="18"/>
      <c r="AX286" s="18"/>
    </row>
    <row r="287" spans="1:50" ht="15">
      <c r="A287" s="8">
        <v>279</v>
      </c>
      <c r="B287" s="8" t="s">
        <v>1318</v>
      </c>
      <c r="C287" s="8" t="s">
        <v>1319</v>
      </c>
      <c r="D287" s="8" t="s">
        <v>1320</v>
      </c>
      <c r="E287" s="9" t="s">
        <v>72</v>
      </c>
      <c r="F287" s="45">
        <f>IF(VALUE(E287)&gt;=10,18,SUM(IF(VALUE(G287)&gt;=10,4,0),IF(VALUE(H287)&gt;=10,4,0),IF(VALUE(I287)&gt;=10,5,0),IF(VALUE(J287)&gt;=10,5,0)))</f>
        <v>18</v>
      </c>
      <c r="G287" s="8" t="s">
        <v>58</v>
      </c>
      <c r="H287" s="8" t="s">
        <v>159</v>
      </c>
      <c r="I287" s="8" t="s">
        <v>38</v>
      </c>
      <c r="J287" s="8" t="s">
        <v>50</v>
      </c>
      <c r="K287" s="9" t="s">
        <v>56</v>
      </c>
      <c r="L287" s="45">
        <f>IF(VALUE(K287)&gt;=10,2,0)</f>
        <v>2</v>
      </c>
      <c r="M287" s="8" t="s">
        <v>56</v>
      </c>
      <c r="N287" s="9" t="s">
        <v>418</v>
      </c>
      <c r="O287" s="45">
        <f>IF(VALUE(N287)&gt;=10,8,SUM(IF(VALUE(P287)&gt;=10,3,0),IF(VALUE(Q287)&gt;=10,2,0),IF(VALUE(R287)&gt;=10,3,0)))</f>
        <v>5</v>
      </c>
      <c r="P287" s="8" t="s">
        <v>38</v>
      </c>
      <c r="Q287" s="8" t="s">
        <v>39</v>
      </c>
      <c r="R287" s="8" t="s">
        <v>50</v>
      </c>
      <c r="S287" s="9" t="s">
        <v>89</v>
      </c>
      <c r="T287" s="45">
        <f>IF(VALUE(S287)&gt;=10,2,SUM(IF(VALUE(U287)&gt;=10,1,0),IF(VALUE(V287)&gt;=10,1,0)))</f>
        <v>0</v>
      </c>
      <c r="U287" s="8" t="s">
        <v>86</v>
      </c>
      <c r="V287" s="8" t="s">
        <v>50</v>
      </c>
      <c r="W287" s="10">
        <f>((E287*18)+(K287*2)+(N287*8)+(S287*2))/30</f>
        <v>10.449333333333334</v>
      </c>
      <c r="X287" s="46">
        <f>IF(W287&gt;=10,30,F287+L287+O287+T287)</f>
        <v>30</v>
      </c>
      <c r="Y287" s="9" t="s">
        <v>291</v>
      </c>
      <c r="Z287" s="45">
        <f>IF(VALUE(Y287)&gt;=10,18,SUM(IF(VALUE(AA287)&gt;=10,4,0),IF(VALUE(AB287)&gt;=10,4,0),IF(VALUE(AC287)&gt;=10,5,0),IF(VALUE(AD287)&gt;=10,5,0)))</f>
        <v>18</v>
      </c>
      <c r="AA287" s="8" t="s">
        <v>39</v>
      </c>
      <c r="AB287" s="8" t="s">
        <v>159</v>
      </c>
      <c r="AC287" s="8" t="s">
        <v>42</v>
      </c>
      <c r="AD287" s="8" t="s">
        <v>38</v>
      </c>
      <c r="AE287" s="9" t="s">
        <v>45</v>
      </c>
      <c r="AF287" s="45">
        <f>IF(VALUE(AE287)&gt;=10,2,0)</f>
        <v>0</v>
      </c>
      <c r="AG287" s="8" t="s">
        <v>45</v>
      </c>
      <c r="AH287" s="9" t="s">
        <v>38</v>
      </c>
      <c r="AI287" s="45">
        <f>IF(VALUE(AH287)&gt;=10,8,SUM(IF(VALUE(AJ287)&gt;=10,3,0),IF(VALUE(AK287)&gt;=10,2,0),IF(VALUE(AL287)&gt;=10,3,0)))</f>
        <v>8</v>
      </c>
      <c r="AJ287" s="8" t="s">
        <v>43</v>
      </c>
      <c r="AK287" s="8" t="s">
        <v>38</v>
      </c>
      <c r="AL287" s="8" t="s">
        <v>50</v>
      </c>
      <c r="AM287" s="9" t="s">
        <v>305</v>
      </c>
      <c r="AN287" s="45">
        <f>IF(VALUE(AM287)&gt;=10,2,SUM(IF(VALUE(AO287)&gt;=10,1,0),IF(VALUE(AP287)&gt;=10,1,0)))</f>
        <v>2</v>
      </c>
      <c r="AO287" s="8" t="s">
        <v>168</v>
      </c>
      <c r="AP287" s="8" t="s">
        <v>43</v>
      </c>
      <c r="AQ287" s="10">
        <f>((Y287*18)+(AE287*2)+(AH287*8)+(AM287*2))/30</f>
        <v>11.466666666666667</v>
      </c>
      <c r="AR287" s="46">
        <f>IF(AQ287&gt;=10,30,Z287+AF287+AI287+AN287)</f>
        <v>30</v>
      </c>
      <c r="AS287" s="11">
        <f>(AQ287+W287)/2</f>
        <v>10.958</v>
      </c>
      <c r="AT287" s="47">
        <f>IF(AS287&gt;=9.99,60,AR287+X287)</f>
        <v>60</v>
      </c>
      <c r="AU287" s="43" t="str">
        <f>IF(AS287&gt;=9.99,"Admis","Ajourné")</f>
        <v>Admis</v>
      </c>
      <c r="AV287" s="18"/>
      <c r="AW287" s="18"/>
      <c r="AX287" s="18"/>
    </row>
    <row r="288" spans="1:50" ht="15">
      <c r="A288" s="8">
        <v>280</v>
      </c>
      <c r="B288" s="8" t="s">
        <v>1321</v>
      </c>
      <c r="C288" s="8" t="s">
        <v>1322</v>
      </c>
      <c r="D288" s="8" t="s">
        <v>1026</v>
      </c>
      <c r="E288" s="9" t="s">
        <v>362</v>
      </c>
      <c r="F288" s="45">
        <f>IF(VALUE(E288)&gt;=10,18,SUM(IF(VALUE(G288)&gt;=10,4,0),IF(VALUE(H288)&gt;=10,4,0),IF(VALUE(I288)&gt;=10,5,0),IF(VALUE(J288)&gt;=10,5,0)))</f>
        <v>10</v>
      </c>
      <c r="G288" s="8" t="s">
        <v>244</v>
      </c>
      <c r="H288" s="8" t="s">
        <v>50</v>
      </c>
      <c r="I288" s="8" t="s">
        <v>59</v>
      </c>
      <c r="J288" s="8" t="s">
        <v>71</v>
      </c>
      <c r="K288" s="9" t="s">
        <v>43</v>
      </c>
      <c r="L288" s="45">
        <f>IF(VALUE(K288)&gt;=10,2,0)</f>
        <v>2</v>
      </c>
      <c r="M288" s="8" t="s">
        <v>43</v>
      </c>
      <c r="N288" s="9" t="s">
        <v>72</v>
      </c>
      <c r="O288" s="45">
        <f>IF(VALUE(N288)&gt;=10,8,SUM(IF(VALUE(P288)&gt;=10,3,0),IF(VALUE(Q288)&gt;=10,2,0),IF(VALUE(R288)&gt;=10,3,0)))</f>
        <v>8</v>
      </c>
      <c r="P288" s="8" t="s">
        <v>43</v>
      </c>
      <c r="Q288" s="8" t="s">
        <v>62</v>
      </c>
      <c r="R288" s="8" t="s">
        <v>53</v>
      </c>
      <c r="S288" s="9" t="s">
        <v>39</v>
      </c>
      <c r="T288" s="45">
        <f>IF(VALUE(S288)&gt;=10,2,SUM(IF(VALUE(U288)&gt;=10,1,0),IF(VALUE(V288)&gt;=10,1,0)))</f>
        <v>2</v>
      </c>
      <c r="U288" s="8" t="s">
        <v>56</v>
      </c>
      <c r="V288" s="8" t="s">
        <v>84</v>
      </c>
      <c r="W288" s="10">
        <f>((E288*18)+(K288*2)+(N288*8)+(S288*2))/30</f>
        <v>10.111333333333334</v>
      </c>
      <c r="X288" s="46">
        <f>IF(W288&gt;=10,30,F288+L288+O288+T288)</f>
        <v>30</v>
      </c>
      <c r="Y288" s="9" t="s">
        <v>347</v>
      </c>
      <c r="Z288" s="45">
        <f>IF(VALUE(Y288)&gt;=10,18,SUM(IF(VALUE(AA288)&gt;=10,4,0),IF(VALUE(AB288)&gt;=10,4,0),IF(VALUE(AC288)&gt;=10,5,0),IF(VALUE(AD288)&gt;=10,5,0)))</f>
        <v>18</v>
      </c>
      <c r="AA288" s="8" t="s">
        <v>43</v>
      </c>
      <c r="AB288" s="8" t="s">
        <v>82</v>
      </c>
      <c r="AC288" s="8" t="s">
        <v>39</v>
      </c>
      <c r="AD288" s="8" t="s">
        <v>71</v>
      </c>
      <c r="AE288" s="9" t="s">
        <v>97</v>
      </c>
      <c r="AF288" s="45">
        <f>IF(VALUE(AE288)&gt;=10,2,0)</f>
        <v>0</v>
      </c>
      <c r="AG288" s="8" t="s">
        <v>97</v>
      </c>
      <c r="AH288" s="9" t="s">
        <v>190</v>
      </c>
      <c r="AI288" s="45">
        <f>IF(VALUE(AH288)&gt;=10,8,SUM(IF(VALUE(AJ288)&gt;=10,3,0),IF(VALUE(AK288)&gt;=10,2,0),IF(VALUE(AL288)&gt;=10,3,0)))</f>
        <v>8</v>
      </c>
      <c r="AJ288" s="8" t="s">
        <v>50</v>
      </c>
      <c r="AK288" s="8" t="s">
        <v>43</v>
      </c>
      <c r="AL288" s="8" t="s">
        <v>39</v>
      </c>
      <c r="AM288" s="9" t="s">
        <v>87</v>
      </c>
      <c r="AN288" s="45">
        <f>IF(VALUE(AM288)&gt;=10,2,SUM(IF(VALUE(AO288)&gt;=10,1,0),IF(VALUE(AP288)&gt;=10,1,0)))</f>
        <v>2</v>
      </c>
      <c r="AO288" s="8" t="s">
        <v>154</v>
      </c>
      <c r="AP288" s="8" t="s">
        <v>39</v>
      </c>
      <c r="AQ288" s="10">
        <f>((Y288*18)+(AE288*2)+(AH288*8)+(AM288*2))/30</f>
        <v>10.692</v>
      </c>
      <c r="AR288" s="46">
        <f>IF(AQ288&gt;=10,30,Z288+AF288+AI288+AN288)</f>
        <v>30</v>
      </c>
      <c r="AS288" s="11">
        <f>(AQ288+W288)/2</f>
        <v>10.401666666666667</v>
      </c>
      <c r="AT288" s="47">
        <f>IF(AS288&gt;=9.99,60,AR288+X288)</f>
        <v>60</v>
      </c>
      <c r="AU288" s="43" t="str">
        <f>IF(AS288&gt;=9.99,"Admis","Ajourné")</f>
        <v>Admis</v>
      </c>
      <c r="AV288" s="18"/>
      <c r="AW288" s="18"/>
      <c r="AX288" s="18"/>
    </row>
    <row r="289" spans="1:50" ht="15">
      <c r="A289" s="8">
        <v>281</v>
      </c>
      <c r="B289" s="8" t="s">
        <v>1323</v>
      </c>
      <c r="C289" s="8" t="s">
        <v>1324</v>
      </c>
      <c r="D289" s="8" t="s">
        <v>1203</v>
      </c>
      <c r="E289" s="9" t="s">
        <v>1325</v>
      </c>
      <c r="F289" s="45">
        <f>IF(VALUE(E289)&gt;=10,18,SUM(IF(VALUE(G289)&gt;=10,4,0),IF(VALUE(H289)&gt;=10,4,0),IF(VALUE(I289)&gt;=10,5,0),IF(VALUE(J289)&gt;=10,5,0)))</f>
        <v>4</v>
      </c>
      <c r="G289" s="8" t="s">
        <v>102</v>
      </c>
      <c r="H289" s="8" t="s">
        <v>59</v>
      </c>
      <c r="I289" s="8" t="s">
        <v>232</v>
      </c>
      <c r="J289" s="8" t="s">
        <v>709</v>
      </c>
      <c r="K289" s="9" t="s">
        <v>161</v>
      </c>
      <c r="L289" s="45">
        <f>IF(VALUE(K289)&gt;=10,2,0)</f>
        <v>0</v>
      </c>
      <c r="M289" s="8" t="s">
        <v>161</v>
      </c>
      <c r="N289" s="9" t="s">
        <v>1326</v>
      </c>
      <c r="O289" s="45">
        <f>IF(VALUE(N289)&gt;=10,8,SUM(IF(VALUE(P289)&gt;=10,3,0),IF(VALUE(Q289)&gt;=10,2,0),IF(VALUE(R289)&gt;=10,3,0)))</f>
        <v>0</v>
      </c>
      <c r="P289" s="8" t="s">
        <v>320</v>
      </c>
      <c r="Q289" s="8" t="s">
        <v>138</v>
      </c>
      <c r="R289" s="8" t="s">
        <v>144</v>
      </c>
      <c r="S289" s="9" t="s">
        <v>415</v>
      </c>
      <c r="T289" s="45">
        <f>IF(VALUE(S289)&gt;=10,2,SUM(IF(VALUE(U289)&gt;=10,1,0),IF(VALUE(V289)&gt;=10,1,0)))</f>
        <v>0</v>
      </c>
      <c r="U289" s="8" t="s">
        <v>144</v>
      </c>
      <c r="V289" s="8" t="s">
        <v>241</v>
      </c>
      <c r="W289" s="10">
        <f>((E289*18)+(K289*2)+(N289*8)+(S289*2))/30</f>
        <v>3.6926666666666668</v>
      </c>
      <c r="X289" s="46">
        <f>IF(W289&gt;=10,30,F289+L289+O289+T289)</f>
        <v>4</v>
      </c>
      <c r="Y289" s="9" t="s">
        <v>1327</v>
      </c>
      <c r="Z289" s="45">
        <f>IF(VALUE(Y289)&gt;=10,18,SUM(IF(VALUE(AA289)&gt;=10,4,0),IF(VALUE(AB289)&gt;=10,4,0),IF(VALUE(AC289)&gt;=10,5,0),IF(VALUE(AD289)&gt;=10,5,0)))</f>
        <v>0</v>
      </c>
      <c r="AA289" s="8" t="s">
        <v>454</v>
      </c>
      <c r="AB289" s="8" t="s">
        <v>102</v>
      </c>
      <c r="AC289" s="8" t="s">
        <v>232</v>
      </c>
      <c r="AD289" s="8" t="s">
        <v>232</v>
      </c>
      <c r="AE289" s="9" t="s">
        <v>144</v>
      </c>
      <c r="AF289" s="45">
        <f>IF(VALUE(AE289)&gt;=10,2,0)</f>
        <v>0</v>
      </c>
      <c r="AG289" s="8" t="s">
        <v>144</v>
      </c>
      <c r="AH289" s="9" t="s">
        <v>1328</v>
      </c>
      <c r="AI289" s="45">
        <f>IF(VALUE(AH289)&gt;=10,8,SUM(IF(VALUE(AJ289)&gt;=10,3,0),IF(VALUE(AK289)&gt;=10,2,0),IF(VALUE(AL289)&gt;=10,3,0)))</f>
        <v>0</v>
      </c>
      <c r="AJ289" s="8" t="s">
        <v>138</v>
      </c>
      <c r="AK289" s="8" t="s">
        <v>144</v>
      </c>
      <c r="AL289" s="8" t="s">
        <v>144</v>
      </c>
      <c r="AM289" s="9" t="s">
        <v>167</v>
      </c>
      <c r="AN289" s="45">
        <f>IF(VALUE(AM289)&gt;=10,2,SUM(IF(VALUE(AO289)&gt;=10,1,0),IF(VALUE(AP289)&gt;=10,1,0)))</f>
        <v>1</v>
      </c>
      <c r="AO289" s="8" t="s">
        <v>62</v>
      </c>
      <c r="AP289" s="8" t="s">
        <v>240</v>
      </c>
      <c r="AQ289" s="10">
        <f>((Y289*18)+(AE289*2)+(AH289*8)+(AM289*2))/30</f>
        <v>2.308666666666667</v>
      </c>
      <c r="AR289" s="46">
        <f>IF(AQ289&gt;=10,30,Z289+AF289+AI289+AN289)</f>
        <v>1</v>
      </c>
      <c r="AS289" s="11">
        <f>(AQ289+W289)/2</f>
        <v>3.0006666666666666</v>
      </c>
      <c r="AT289" s="47">
        <f>IF(AS289&gt;=9.99,60,AR289+X289)</f>
        <v>5</v>
      </c>
      <c r="AU289" s="43" t="str">
        <f>IF(AS289&gt;=9.99,"Admis","Ajourné")</f>
        <v>Ajourné</v>
      </c>
      <c r="AV289" s="18"/>
      <c r="AW289" s="18"/>
      <c r="AX289" s="18"/>
    </row>
    <row r="290" spans="1:50" ht="15">
      <c r="A290" s="8">
        <v>282</v>
      </c>
      <c r="B290" s="8" t="s">
        <v>1329</v>
      </c>
      <c r="C290" s="8" t="s">
        <v>1330</v>
      </c>
      <c r="D290" s="8" t="s">
        <v>1331</v>
      </c>
      <c r="E290" s="9" t="s">
        <v>528</v>
      </c>
      <c r="F290" s="45">
        <f>IF(VALUE(E290)&gt;=10,18,SUM(IF(VALUE(G290)&gt;=10,4,0),IF(VALUE(H290)&gt;=10,4,0),IF(VALUE(I290)&gt;=10,5,0),IF(VALUE(J290)&gt;=10,5,0)))</f>
        <v>18</v>
      </c>
      <c r="G290" s="8" t="s">
        <v>39</v>
      </c>
      <c r="H290" s="8" t="s">
        <v>40</v>
      </c>
      <c r="I290" s="8" t="s">
        <v>38</v>
      </c>
      <c r="J290" s="8" t="s">
        <v>38</v>
      </c>
      <c r="K290" s="9" t="s">
        <v>38</v>
      </c>
      <c r="L290" s="45">
        <f>IF(VALUE(K290)&gt;=10,2,0)</f>
        <v>2</v>
      </c>
      <c r="M290" s="8" t="s">
        <v>38</v>
      </c>
      <c r="N290" s="9" t="s">
        <v>790</v>
      </c>
      <c r="O290" s="45">
        <f>IF(VALUE(N290)&gt;=10,8,SUM(IF(VALUE(P290)&gt;=10,3,0),IF(VALUE(Q290)&gt;=10,2,0),IF(VALUE(R290)&gt;=10,3,0)))</f>
        <v>3</v>
      </c>
      <c r="P290" s="8" t="s">
        <v>43</v>
      </c>
      <c r="Q290" s="8" t="s">
        <v>123</v>
      </c>
      <c r="R290" s="8" t="s">
        <v>53</v>
      </c>
      <c r="S290" s="9" t="s">
        <v>56</v>
      </c>
      <c r="T290" s="45">
        <f>IF(VALUE(S290)&gt;=10,2,SUM(IF(VALUE(U290)&gt;=10,1,0),IF(VALUE(V290)&gt;=10,1,0)))</f>
        <v>2</v>
      </c>
      <c r="U290" s="8" t="s">
        <v>39</v>
      </c>
      <c r="V290" s="8" t="s">
        <v>40</v>
      </c>
      <c r="W290" s="10">
        <f>((E290*18)+(K290*2)+(N290*8)+(S290*2))/30</f>
        <v>10.446666666666665</v>
      </c>
      <c r="X290" s="46">
        <f>IF(W290&gt;=10,30,F290+L290+O290+T290)</f>
        <v>30</v>
      </c>
      <c r="Y290" s="9" t="s">
        <v>35</v>
      </c>
      <c r="Z290" s="45">
        <f>IF(VALUE(Y290)&gt;=10,18,SUM(IF(VALUE(AA290)&gt;=10,4,0),IF(VALUE(AB290)&gt;=10,4,0),IF(VALUE(AC290)&gt;=10,5,0),IF(VALUE(AD290)&gt;=10,5,0)))</f>
        <v>8</v>
      </c>
      <c r="AA290" s="8" t="s">
        <v>200</v>
      </c>
      <c r="AB290" s="8" t="s">
        <v>200</v>
      </c>
      <c r="AC290" s="8" t="s">
        <v>102</v>
      </c>
      <c r="AD290" s="8" t="s">
        <v>268</v>
      </c>
      <c r="AE290" s="9" t="s">
        <v>86</v>
      </c>
      <c r="AF290" s="45">
        <f>IF(VALUE(AE290)&gt;=10,2,0)</f>
        <v>0</v>
      </c>
      <c r="AG290" s="8" t="s">
        <v>86</v>
      </c>
      <c r="AH290" s="9" t="s">
        <v>1332</v>
      </c>
      <c r="AI290" s="45">
        <f>IF(VALUE(AH290)&gt;=10,8,SUM(IF(VALUE(AJ290)&gt;=10,3,0),IF(VALUE(AK290)&gt;=10,2,0),IF(VALUE(AL290)&gt;=10,3,0)))</f>
        <v>2</v>
      </c>
      <c r="AJ290" s="8" t="s">
        <v>144</v>
      </c>
      <c r="AK290" s="8" t="s">
        <v>168</v>
      </c>
      <c r="AL290" s="8" t="s">
        <v>50</v>
      </c>
      <c r="AM290" s="9" t="s">
        <v>308</v>
      </c>
      <c r="AN290" s="45">
        <f>IF(VALUE(AM290)&gt;=10,2,SUM(IF(VALUE(AO290)&gt;=10,1,0),IF(VALUE(AP290)&gt;=10,1,0)))</f>
        <v>2</v>
      </c>
      <c r="AO290" s="8" t="s">
        <v>168</v>
      </c>
      <c r="AP290" s="8" t="s">
        <v>86</v>
      </c>
      <c r="AQ290" s="10">
        <f>((Y290*18)+(AE290*2)+(AH290*8)+(AM290*2))/30</f>
        <v>8.928</v>
      </c>
      <c r="AR290" s="46">
        <f>IF(AQ290&gt;=10,30,Z290+AF290+AI290+AN290)</f>
        <v>12</v>
      </c>
      <c r="AS290" s="11">
        <f>(AQ290+W290)/2</f>
        <v>9.687333333333333</v>
      </c>
      <c r="AT290" s="47">
        <f>IF(AS290&gt;=9.99,60,AR290+X290)</f>
        <v>42</v>
      </c>
      <c r="AU290" s="43" t="str">
        <f>IF(AS290&gt;=9.99,"Admis","Ajourné")</f>
        <v>Ajourné</v>
      </c>
      <c r="AV290" s="18"/>
      <c r="AW290" s="18"/>
      <c r="AX290" s="18"/>
    </row>
    <row r="291" spans="1:50" ht="15">
      <c r="A291" s="8">
        <v>283</v>
      </c>
      <c r="B291" s="8" t="s">
        <v>1333</v>
      </c>
      <c r="C291" s="8" t="s">
        <v>1334</v>
      </c>
      <c r="D291" s="8" t="s">
        <v>1335</v>
      </c>
      <c r="E291" s="9" t="s">
        <v>89</v>
      </c>
      <c r="F291" s="45">
        <f>IF(VALUE(E291)&gt;=10,18,SUM(IF(VALUE(G291)&gt;=10,4,0),IF(VALUE(H291)&gt;=10,4,0),IF(VALUE(I291)&gt;=10,5,0),IF(VALUE(J291)&gt;=10,5,0)))</f>
        <v>9</v>
      </c>
      <c r="G291" s="8" t="s">
        <v>244</v>
      </c>
      <c r="H291" s="8" t="s">
        <v>39</v>
      </c>
      <c r="I291" s="8" t="s">
        <v>39</v>
      </c>
      <c r="J291" s="8" t="s">
        <v>73</v>
      </c>
      <c r="K291" s="9" t="s">
        <v>39</v>
      </c>
      <c r="L291" s="45">
        <f>IF(VALUE(K291)&gt;=10,2,0)</f>
        <v>2</v>
      </c>
      <c r="M291" s="8" t="s">
        <v>39</v>
      </c>
      <c r="N291" s="9" t="s">
        <v>98</v>
      </c>
      <c r="O291" s="45">
        <f>IF(VALUE(N291)&gt;=10,8,SUM(IF(VALUE(P291)&gt;=10,3,0),IF(VALUE(Q291)&gt;=10,2,0),IF(VALUE(R291)&gt;=10,3,0)))</f>
        <v>2</v>
      </c>
      <c r="P291" s="8" t="s">
        <v>98</v>
      </c>
      <c r="Q291" s="8" t="s">
        <v>82</v>
      </c>
      <c r="R291" s="8" t="s">
        <v>102</v>
      </c>
      <c r="S291" s="9" t="s">
        <v>76</v>
      </c>
      <c r="T291" s="45">
        <f>IF(VALUE(S291)&gt;=10,2,SUM(IF(VALUE(U291)&gt;=10,1,0),IF(VALUE(V291)&gt;=10,1,0)))</f>
        <v>2</v>
      </c>
      <c r="U291" s="8" t="s">
        <v>60</v>
      </c>
      <c r="V291" s="8" t="s">
        <v>39</v>
      </c>
      <c r="W291" s="10">
        <f>((E291*18)+(K291*2)+(N291*8)+(S291*2))/30</f>
        <v>9.183333333333334</v>
      </c>
      <c r="X291" s="46">
        <f>IF(W291&gt;=10,30,F291+L291+O291+T291)</f>
        <v>15</v>
      </c>
      <c r="Y291" s="9" t="s">
        <v>1006</v>
      </c>
      <c r="Z291" s="45">
        <f>IF(VALUE(Y291)&gt;=10,18,SUM(IF(VALUE(AA291)&gt;=10,4,0),IF(VALUE(AB291)&gt;=10,4,0),IF(VALUE(AC291)&gt;=10,5,0),IF(VALUE(AD291)&gt;=10,5,0)))</f>
        <v>5</v>
      </c>
      <c r="AA291" s="8" t="s">
        <v>244</v>
      </c>
      <c r="AB291" s="8" t="s">
        <v>50</v>
      </c>
      <c r="AC291" s="8" t="s">
        <v>39</v>
      </c>
      <c r="AD291" s="8" t="s">
        <v>121</v>
      </c>
      <c r="AE291" s="9" t="s">
        <v>45</v>
      </c>
      <c r="AF291" s="45">
        <f>IF(VALUE(AE291)&gt;=10,2,0)</f>
        <v>0</v>
      </c>
      <c r="AG291" s="8" t="s">
        <v>45</v>
      </c>
      <c r="AH291" s="9" t="s">
        <v>856</v>
      </c>
      <c r="AI291" s="45">
        <f>IF(VALUE(AH291)&gt;=10,8,SUM(IF(VALUE(AJ291)&gt;=10,3,0),IF(VALUE(AK291)&gt;=10,2,0),IF(VALUE(AL291)&gt;=10,3,0)))</f>
        <v>2</v>
      </c>
      <c r="AJ291" s="8" t="s">
        <v>97</v>
      </c>
      <c r="AK291" s="8" t="s">
        <v>38</v>
      </c>
      <c r="AL291" s="8" t="s">
        <v>240</v>
      </c>
      <c r="AM291" s="9" t="s">
        <v>134</v>
      </c>
      <c r="AN291" s="45">
        <f>IF(VALUE(AM291)&gt;=10,2,SUM(IF(VALUE(AO291)&gt;=10,1,0),IF(VALUE(AP291)&gt;=10,1,0)))</f>
        <v>2</v>
      </c>
      <c r="AO291" s="8" t="s">
        <v>62</v>
      </c>
      <c r="AP291" s="8" t="s">
        <v>97</v>
      </c>
      <c r="AQ291" s="10">
        <f>((Y291*18)+(AE291*2)+(AH291*8)+(AM291*2))/30</f>
        <v>8.016</v>
      </c>
      <c r="AR291" s="46">
        <f>IF(AQ291&gt;=10,30,Z291+AF291+AI291+AN291)</f>
        <v>9</v>
      </c>
      <c r="AS291" s="11">
        <f>(AQ291+W291)/2</f>
        <v>8.599666666666668</v>
      </c>
      <c r="AT291" s="47">
        <f>IF(AS291&gt;=9.99,60,AR291+X291)</f>
        <v>24</v>
      </c>
      <c r="AU291" s="43" t="str">
        <f>IF(AS291&gt;=9.99,"Admis","Ajourné")</f>
        <v>Ajourné</v>
      </c>
      <c r="AV291" s="18"/>
      <c r="AW291" s="18"/>
      <c r="AX291" s="18"/>
    </row>
    <row r="292" spans="1:50" ht="15">
      <c r="A292" s="8">
        <v>284</v>
      </c>
      <c r="B292" s="8" t="s">
        <v>1336</v>
      </c>
      <c r="C292" s="8" t="s">
        <v>1337</v>
      </c>
      <c r="D292" s="8" t="s">
        <v>1066</v>
      </c>
      <c r="E292" s="9" t="s">
        <v>308</v>
      </c>
      <c r="F292" s="45">
        <f>IF(VALUE(E292)&gt;=10,18,SUM(IF(VALUE(G292)&gt;=10,4,0),IF(VALUE(H292)&gt;=10,4,0),IF(VALUE(I292)&gt;=10,5,0),IF(VALUE(J292)&gt;=10,5,0)))</f>
        <v>18</v>
      </c>
      <c r="G292" s="8" t="s">
        <v>39</v>
      </c>
      <c r="H292" s="8" t="s">
        <v>159</v>
      </c>
      <c r="I292" s="8" t="s">
        <v>38</v>
      </c>
      <c r="J292" s="8" t="s">
        <v>50</v>
      </c>
      <c r="K292" s="9" t="s">
        <v>59</v>
      </c>
      <c r="L292" s="45">
        <f>IF(VALUE(K292)&gt;=10,2,0)</f>
        <v>2</v>
      </c>
      <c r="M292" s="8" t="s">
        <v>59</v>
      </c>
      <c r="N292" s="9" t="s">
        <v>265</v>
      </c>
      <c r="O292" s="45">
        <f>IF(VALUE(N292)&gt;=10,8,SUM(IF(VALUE(P292)&gt;=10,3,0),IF(VALUE(Q292)&gt;=10,2,0),IF(VALUE(R292)&gt;=10,3,0)))</f>
        <v>8</v>
      </c>
      <c r="P292" s="8" t="s">
        <v>38</v>
      </c>
      <c r="Q292" s="8" t="s">
        <v>64</v>
      </c>
      <c r="R292" s="8" t="s">
        <v>59</v>
      </c>
      <c r="S292" s="9" t="s">
        <v>66</v>
      </c>
      <c r="T292" s="45">
        <f>IF(VALUE(S292)&gt;=10,2,SUM(IF(VALUE(U292)&gt;=10,1,0),IF(VALUE(V292)&gt;=10,1,0)))</f>
        <v>2</v>
      </c>
      <c r="U292" s="8" t="s">
        <v>52</v>
      </c>
      <c r="V292" s="8" t="s">
        <v>56</v>
      </c>
      <c r="W292" s="10">
        <f>((E292*18)+(K292*2)+(N292*8)+(S292*2))/30</f>
        <v>10.995333333333333</v>
      </c>
      <c r="X292" s="46">
        <f>IF(W292&gt;=10,30,F292+L292+O292+T292)</f>
        <v>30</v>
      </c>
      <c r="Y292" s="9" t="s">
        <v>263</v>
      </c>
      <c r="Z292" s="45">
        <f>IF(VALUE(Y292)&gt;=10,18,SUM(IF(VALUE(AA292)&gt;=10,4,0),IF(VALUE(AB292)&gt;=10,4,0),IF(VALUE(AC292)&gt;=10,5,0),IF(VALUE(AD292)&gt;=10,5,0)))</f>
        <v>18</v>
      </c>
      <c r="AA292" s="8" t="s">
        <v>39</v>
      </c>
      <c r="AB292" s="8" t="s">
        <v>82</v>
      </c>
      <c r="AC292" s="8" t="s">
        <v>39</v>
      </c>
      <c r="AD292" s="8" t="s">
        <v>39</v>
      </c>
      <c r="AE292" s="9" t="s">
        <v>228</v>
      </c>
      <c r="AF292" s="45">
        <f>IF(VALUE(AE292)&gt;=10,2,0)</f>
        <v>0</v>
      </c>
      <c r="AG292" s="8" t="s">
        <v>228</v>
      </c>
      <c r="AH292" s="9" t="s">
        <v>51</v>
      </c>
      <c r="AI292" s="45">
        <f>IF(VALUE(AH292)&gt;=10,8,SUM(IF(VALUE(AJ292)&gt;=10,3,0),IF(VALUE(AK292)&gt;=10,2,0),IF(VALUE(AL292)&gt;=10,3,0)))</f>
        <v>8</v>
      </c>
      <c r="AJ292" s="8" t="s">
        <v>64</v>
      </c>
      <c r="AK292" s="8" t="s">
        <v>38</v>
      </c>
      <c r="AL292" s="8" t="s">
        <v>84</v>
      </c>
      <c r="AM292" s="9" t="s">
        <v>103</v>
      </c>
      <c r="AN292" s="45">
        <f>IF(VALUE(AM292)&gt;=10,2,SUM(IF(VALUE(AO292)&gt;=10,1,0),IF(VALUE(AP292)&gt;=10,1,0)))</f>
        <v>2</v>
      </c>
      <c r="AO292" s="8" t="s">
        <v>134</v>
      </c>
      <c r="AP292" s="8" t="s">
        <v>76</v>
      </c>
      <c r="AQ292" s="10">
        <f>((Y292*18)+(AE292*2)+(AH292*8)+(AM292*2))/30</f>
        <v>10.560666666666666</v>
      </c>
      <c r="AR292" s="46">
        <f>IF(AQ292&gt;=10,30,Z292+AF292+AI292+AN292)</f>
        <v>30</v>
      </c>
      <c r="AS292" s="11">
        <f>(AQ292+W292)/2</f>
        <v>10.777999999999999</v>
      </c>
      <c r="AT292" s="47">
        <f>IF(AS292&gt;=9.99,60,AR292+X292)</f>
        <v>60</v>
      </c>
      <c r="AU292" s="43" t="str">
        <f>IF(AS292&gt;=9.99,"Admis","Ajourné")</f>
        <v>Admis</v>
      </c>
      <c r="AV292" s="18"/>
      <c r="AW292" s="18"/>
      <c r="AX292" s="18"/>
    </row>
    <row r="293" spans="1:50" ht="15">
      <c r="A293" s="8">
        <v>285</v>
      </c>
      <c r="B293" s="8" t="s">
        <v>1338</v>
      </c>
      <c r="C293" s="8" t="s">
        <v>1339</v>
      </c>
      <c r="D293" s="8" t="s">
        <v>181</v>
      </c>
      <c r="E293" s="9" t="s">
        <v>824</v>
      </c>
      <c r="F293" s="45">
        <f>IF(VALUE(E293)&gt;=10,18,SUM(IF(VALUE(G293)&gt;=10,4,0),IF(VALUE(H293)&gt;=10,4,0),IF(VALUE(I293)&gt;=10,5,0),IF(VALUE(J293)&gt;=10,5,0)))</f>
        <v>8</v>
      </c>
      <c r="G293" s="8" t="s">
        <v>59</v>
      </c>
      <c r="H293" s="8" t="s">
        <v>59</v>
      </c>
      <c r="I293" s="8" t="s">
        <v>98</v>
      </c>
      <c r="J293" s="8" t="s">
        <v>251</v>
      </c>
      <c r="K293" s="9" t="s">
        <v>39</v>
      </c>
      <c r="L293" s="45">
        <f>IF(VALUE(K293)&gt;=10,2,0)</f>
        <v>2</v>
      </c>
      <c r="M293" s="8" t="s">
        <v>39</v>
      </c>
      <c r="N293" s="9" t="s">
        <v>178</v>
      </c>
      <c r="O293" s="45">
        <f>IF(VALUE(N293)&gt;=10,8,SUM(IF(VALUE(P293)&gt;=10,3,0),IF(VALUE(Q293)&gt;=10,2,0),IF(VALUE(R293)&gt;=10,3,0)))</f>
        <v>5</v>
      </c>
      <c r="P293" s="8" t="s">
        <v>43</v>
      </c>
      <c r="Q293" s="8" t="s">
        <v>39</v>
      </c>
      <c r="R293" s="8" t="s">
        <v>153</v>
      </c>
      <c r="S293" s="9" t="s">
        <v>56</v>
      </c>
      <c r="T293" s="45">
        <f>IF(VALUE(S293)&gt;=10,2,SUM(IF(VALUE(U293)&gt;=10,1,0),IF(VALUE(V293)&gt;=10,1,0)))</f>
        <v>2</v>
      </c>
      <c r="U293" s="8" t="s">
        <v>76</v>
      </c>
      <c r="V293" s="8" t="s">
        <v>38</v>
      </c>
      <c r="W293" s="10">
        <f>((E293*18)+(K293*2)+(N293*8)+(S293*2))/30</f>
        <v>9.177333333333335</v>
      </c>
      <c r="X293" s="46">
        <f>IF(W293&gt;=10,30,F293+L293+O293+T293)</f>
        <v>17</v>
      </c>
      <c r="Y293" s="9" t="s">
        <v>1340</v>
      </c>
      <c r="Z293" s="45">
        <f>IF(VALUE(Y293)&gt;=10,18,SUM(IF(VALUE(AA293)&gt;=10,4,0),IF(VALUE(AB293)&gt;=10,4,0),IF(VALUE(AC293)&gt;=10,5,0),IF(VALUE(AD293)&gt;=10,5,0)))</f>
        <v>0</v>
      </c>
      <c r="AA293" s="8" t="s">
        <v>95</v>
      </c>
      <c r="AB293" s="8" t="s">
        <v>245</v>
      </c>
      <c r="AC293" s="8" t="s">
        <v>240</v>
      </c>
      <c r="AD293" s="8" t="s">
        <v>153</v>
      </c>
      <c r="AE293" s="9" t="s">
        <v>320</v>
      </c>
      <c r="AF293" s="45">
        <f>IF(VALUE(AE293)&gt;=10,2,0)</f>
        <v>0</v>
      </c>
      <c r="AG293" s="8" t="s">
        <v>320</v>
      </c>
      <c r="AH293" s="9" t="s">
        <v>955</v>
      </c>
      <c r="AI293" s="45">
        <f>IF(VALUE(AH293)&gt;=10,8,SUM(IF(VALUE(AJ293)&gt;=10,3,0),IF(VALUE(AK293)&gt;=10,2,0),IF(VALUE(AL293)&gt;=10,3,0)))</f>
        <v>0</v>
      </c>
      <c r="AJ293" s="8" t="s">
        <v>102</v>
      </c>
      <c r="AK293" s="8" t="s">
        <v>123</v>
      </c>
      <c r="AL293" s="8" t="s">
        <v>84</v>
      </c>
      <c r="AM293" s="9" t="s">
        <v>54</v>
      </c>
      <c r="AN293" s="45">
        <f>IF(VALUE(AM293)&gt;=10,2,SUM(IF(VALUE(AO293)&gt;=10,1,0),IF(VALUE(AP293)&gt;=10,1,0)))</f>
        <v>1</v>
      </c>
      <c r="AO293" s="8" t="s">
        <v>168</v>
      </c>
      <c r="AP293" s="8" t="s">
        <v>97</v>
      </c>
      <c r="AQ293" s="10">
        <f>((Y293*18)+(AE293*2)+(AH293*8)+(AM293*2))/30</f>
        <v>5.140666666666666</v>
      </c>
      <c r="AR293" s="46">
        <f>IF(AQ293&gt;=10,30,Z293+AF293+AI293+AN293)</f>
        <v>1</v>
      </c>
      <c r="AS293" s="11">
        <f>(AQ293+W293)/2</f>
        <v>7.159000000000001</v>
      </c>
      <c r="AT293" s="47">
        <f>IF(AS293&gt;=9.99,60,AR293+X293)</f>
        <v>18</v>
      </c>
      <c r="AU293" s="43" t="str">
        <f>IF(AS293&gt;=9.99,"Admis","Ajourné")</f>
        <v>Ajourné</v>
      </c>
      <c r="AV293" s="18"/>
      <c r="AW293" s="18"/>
      <c r="AX293" s="18"/>
    </row>
    <row r="294" spans="1:50" ht="15">
      <c r="A294" s="8">
        <v>286</v>
      </c>
      <c r="B294" s="8" t="s">
        <v>1341</v>
      </c>
      <c r="C294" s="8" t="s">
        <v>1342</v>
      </c>
      <c r="D294" s="8" t="s">
        <v>1343</v>
      </c>
      <c r="E294" s="9" t="s">
        <v>1039</v>
      </c>
      <c r="F294" s="45">
        <f>IF(VALUE(E294)&gt;=10,18,SUM(IF(VALUE(G294)&gt;=10,4,0),IF(VALUE(H294)&gt;=10,4,0),IF(VALUE(I294)&gt;=10,5,0),IF(VALUE(J294)&gt;=10,5,0)))</f>
        <v>18</v>
      </c>
      <c r="G294" s="8" t="s">
        <v>71</v>
      </c>
      <c r="H294" s="8" t="s">
        <v>159</v>
      </c>
      <c r="I294" s="8" t="s">
        <v>43</v>
      </c>
      <c r="J294" s="8" t="s">
        <v>39</v>
      </c>
      <c r="K294" s="9" t="s">
        <v>76</v>
      </c>
      <c r="L294" s="45">
        <f>IF(VALUE(K294)&gt;=10,2,0)</f>
        <v>2</v>
      </c>
      <c r="M294" s="8" t="s">
        <v>76</v>
      </c>
      <c r="N294" s="9" t="s">
        <v>98</v>
      </c>
      <c r="O294" s="45">
        <f>IF(VALUE(N294)&gt;=10,8,SUM(IF(VALUE(P294)&gt;=10,3,0),IF(VALUE(Q294)&gt;=10,2,0),IF(VALUE(R294)&gt;=10,3,0)))</f>
        <v>2</v>
      </c>
      <c r="P294" s="8" t="s">
        <v>102</v>
      </c>
      <c r="Q294" s="8" t="s">
        <v>82</v>
      </c>
      <c r="R294" s="8" t="s">
        <v>98</v>
      </c>
      <c r="S294" s="9" t="s">
        <v>41</v>
      </c>
      <c r="T294" s="45">
        <f>IF(VALUE(S294)&gt;=10,2,SUM(IF(VALUE(U294)&gt;=10,1,0),IF(VALUE(V294)&gt;=10,1,0)))</f>
        <v>2</v>
      </c>
      <c r="U294" s="8" t="s">
        <v>60</v>
      </c>
      <c r="V294" s="8" t="s">
        <v>38</v>
      </c>
      <c r="W294" s="10">
        <f>((E294*18)+(K294*2)+(N294*8)+(S294*2))/30</f>
        <v>10.506666666666668</v>
      </c>
      <c r="X294" s="46">
        <f>IF(W294&gt;=10,30,F294+L294+O294+T294)</f>
        <v>30</v>
      </c>
      <c r="Y294" s="9" t="s">
        <v>670</v>
      </c>
      <c r="Z294" s="45">
        <f>IF(VALUE(Y294)&gt;=10,18,SUM(IF(VALUE(AA294)&gt;=10,4,0),IF(VALUE(AB294)&gt;=10,4,0),IF(VALUE(AC294)&gt;=10,5,0),IF(VALUE(AD294)&gt;=10,5,0)))</f>
        <v>18</v>
      </c>
      <c r="AA294" s="8" t="s">
        <v>159</v>
      </c>
      <c r="AB294" s="8" t="s">
        <v>49</v>
      </c>
      <c r="AC294" s="8" t="s">
        <v>53</v>
      </c>
      <c r="AD294" s="8" t="s">
        <v>71</v>
      </c>
      <c r="AE294" s="9" t="s">
        <v>39</v>
      </c>
      <c r="AF294" s="45">
        <f>IF(VALUE(AE294)&gt;=10,2,0)</f>
        <v>2</v>
      </c>
      <c r="AG294" s="8" t="s">
        <v>39</v>
      </c>
      <c r="AH294" s="9" t="s">
        <v>50</v>
      </c>
      <c r="AI294" s="45">
        <f>IF(VALUE(AH294)&gt;=10,8,SUM(IF(VALUE(AJ294)&gt;=10,3,0),IF(VALUE(AK294)&gt;=10,2,0),IF(VALUE(AL294)&gt;=10,3,0)))</f>
        <v>5</v>
      </c>
      <c r="AJ294" s="8" t="s">
        <v>43</v>
      </c>
      <c r="AK294" s="8" t="s">
        <v>168</v>
      </c>
      <c r="AL294" s="8" t="s">
        <v>138</v>
      </c>
      <c r="AM294" s="9" t="s">
        <v>72</v>
      </c>
      <c r="AN294" s="45">
        <f>IF(VALUE(AM294)&gt;=10,2,SUM(IF(VALUE(AO294)&gt;=10,1,0),IF(VALUE(AP294)&gt;=10,1,0)))</f>
        <v>2</v>
      </c>
      <c r="AO294" s="8" t="s">
        <v>39</v>
      </c>
      <c r="AP294" s="8" t="s">
        <v>56</v>
      </c>
      <c r="AQ294" s="10">
        <f>((Y294*18)+(AE294*2)+(AH294*8)+(AM294*2))/30</f>
        <v>9.825333333333333</v>
      </c>
      <c r="AR294" s="46">
        <f>IF(AQ294&gt;=10,30,Z294+AF294+AI294+AN294)</f>
        <v>27</v>
      </c>
      <c r="AS294" s="11">
        <f>(AQ294+W294)/2</f>
        <v>10.166</v>
      </c>
      <c r="AT294" s="47">
        <f>IF(AS294&gt;=9.99,60,AR294+X294)</f>
        <v>60</v>
      </c>
      <c r="AU294" s="43" t="str">
        <f>IF(AS294&gt;=9.99,"Admis","Ajourné")</f>
        <v>Admis</v>
      </c>
      <c r="AV294" s="18"/>
      <c r="AW294" s="18"/>
      <c r="AX294" s="18"/>
    </row>
    <row r="295" spans="1:50" ht="15">
      <c r="A295" s="8">
        <v>287</v>
      </c>
      <c r="B295" s="8" t="s">
        <v>1344</v>
      </c>
      <c r="C295" s="8" t="s">
        <v>1345</v>
      </c>
      <c r="D295" s="8" t="s">
        <v>1346</v>
      </c>
      <c r="E295" s="9" t="s">
        <v>1347</v>
      </c>
      <c r="F295" s="45">
        <f>IF(VALUE(E295)&gt;=10,18,SUM(IF(VALUE(G295)&gt;=10,4,0),IF(VALUE(H295)&gt;=10,4,0),IF(VALUE(I295)&gt;=10,5,0),IF(VALUE(J295)&gt;=10,5,0)))</f>
        <v>18</v>
      </c>
      <c r="G295" s="8" t="s">
        <v>159</v>
      </c>
      <c r="H295" s="8" t="s">
        <v>60</v>
      </c>
      <c r="I295" s="8" t="s">
        <v>59</v>
      </c>
      <c r="J295" s="8" t="s">
        <v>37</v>
      </c>
      <c r="K295" s="9" t="s">
        <v>38</v>
      </c>
      <c r="L295" s="45">
        <f>IF(VALUE(K295)&gt;=10,2,0)</f>
        <v>2</v>
      </c>
      <c r="M295" s="8" t="s">
        <v>38</v>
      </c>
      <c r="N295" s="9" t="s">
        <v>76</v>
      </c>
      <c r="O295" s="45">
        <f>IF(VALUE(N295)&gt;=10,8,SUM(IF(VALUE(P295)&gt;=10,3,0),IF(VALUE(Q295)&gt;=10,2,0),IF(VALUE(R295)&gt;=10,3,0)))</f>
        <v>8</v>
      </c>
      <c r="P295" s="8" t="s">
        <v>40</v>
      </c>
      <c r="Q295" s="8" t="s">
        <v>82</v>
      </c>
      <c r="R295" s="8" t="s">
        <v>59</v>
      </c>
      <c r="S295" s="9" t="s">
        <v>98</v>
      </c>
      <c r="T295" s="45">
        <f>IF(VALUE(S295)&gt;=10,2,SUM(IF(VALUE(U295)&gt;=10,1,0),IF(VALUE(V295)&gt;=10,1,0)))</f>
        <v>1</v>
      </c>
      <c r="U295" s="8" t="s">
        <v>97</v>
      </c>
      <c r="V295" s="8" t="s">
        <v>39</v>
      </c>
      <c r="W295" s="10">
        <f>((E295*18)+(K295*2)+(N295*8)+(S295*2))/30</f>
        <v>11.598666666666668</v>
      </c>
      <c r="X295" s="46">
        <f>IF(W295&gt;=10,30,F295+L295+O295+T295)</f>
        <v>30</v>
      </c>
      <c r="Y295" s="9" t="s">
        <v>746</v>
      </c>
      <c r="Z295" s="45">
        <f>IF(VALUE(Y295)&gt;=10,18,SUM(IF(VALUE(AA295)&gt;=10,4,0),IF(VALUE(AB295)&gt;=10,4,0),IF(VALUE(AC295)&gt;=10,5,0),IF(VALUE(AD295)&gt;=10,5,0)))</f>
        <v>18</v>
      </c>
      <c r="AA295" s="8" t="s">
        <v>63</v>
      </c>
      <c r="AB295" s="8" t="s">
        <v>200</v>
      </c>
      <c r="AC295" s="8" t="s">
        <v>59</v>
      </c>
      <c r="AD295" s="8" t="s">
        <v>121</v>
      </c>
      <c r="AE295" s="9" t="s">
        <v>161</v>
      </c>
      <c r="AF295" s="45">
        <f>IF(VALUE(AE295)&gt;=10,2,0)</f>
        <v>0</v>
      </c>
      <c r="AG295" s="8" t="s">
        <v>161</v>
      </c>
      <c r="AH295" s="9" t="s">
        <v>422</v>
      </c>
      <c r="AI295" s="45">
        <f>IF(VALUE(AH295)&gt;=10,8,SUM(IF(VALUE(AJ295)&gt;=10,3,0),IF(VALUE(AK295)&gt;=10,2,0),IF(VALUE(AL295)&gt;=10,3,0)))</f>
        <v>3</v>
      </c>
      <c r="AJ295" s="8" t="s">
        <v>161</v>
      </c>
      <c r="AK295" s="8" t="s">
        <v>147</v>
      </c>
      <c r="AL295" s="8" t="s">
        <v>39</v>
      </c>
      <c r="AM295" s="9" t="s">
        <v>87</v>
      </c>
      <c r="AN295" s="45">
        <f>IF(VALUE(AM295)&gt;=10,2,SUM(IF(VALUE(AO295)&gt;=10,1,0),IF(VALUE(AP295)&gt;=10,1,0)))</f>
        <v>2</v>
      </c>
      <c r="AO295" s="8" t="s">
        <v>72</v>
      </c>
      <c r="AP295" s="8" t="s">
        <v>56</v>
      </c>
      <c r="AQ295" s="10">
        <f>((Y295*18)+(AE295*2)+(AH295*8)+(AM295*2))/30</f>
        <v>9.798</v>
      </c>
      <c r="AR295" s="46">
        <f>IF(AQ295&gt;=10,30,Z295+AF295+AI295+AN295)</f>
        <v>23</v>
      </c>
      <c r="AS295" s="11">
        <f>(AQ295+W295)/2</f>
        <v>10.698333333333334</v>
      </c>
      <c r="AT295" s="47">
        <f>IF(AS295&gt;=9.99,60,AR295+X295)</f>
        <v>60</v>
      </c>
      <c r="AU295" s="43" t="str">
        <f>IF(AS295&gt;=9.99,"Admis","Ajourné")</f>
        <v>Admis</v>
      </c>
      <c r="AV295" s="18"/>
      <c r="AW295" s="18"/>
      <c r="AX295" s="18"/>
    </row>
    <row r="296" spans="1:50" ht="15">
      <c r="A296" s="8">
        <v>288</v>
      </c>
      <c r="B296" s="8" t="s">
        <v>1348</v>
      </c>
      <c r="C296" s="8" t="s">
        <v>1349</v>
      </c>
      <c r="D296" s="8" t="s">
        <v>1350</v>
      </c>
      <c r="E296" s="9" t="s">
        <v>680</v>
      </c>
      <c r="F296" s="45">
        <f>IF(VALUE(E296)&gt;=10,18,SUM(IF(VALUE(G296)&gt;=10,4,0),IF(VALUE(H296)&gt;=10,4,0),IF(VALUE(I296)&gt;=10,5,0),IF(VALUE(J296)&gt;=10,5,0)))</f>
        <v>9</v>
      </c>
      <c r="G296" s="8" t="s">
        <v>81</v>
      </c>
      <c r="H296" s="8" t="s">
        <v>63</v>
      </c>
      <c r="I296" s="8" t="s">
        <v>56</v>
      </c>
      <c r="J296" s="8" t="s">
        <v>244</v>
      </c>
      <c r="K296" s="9" t="s">
        <v>39</v>
      </c>
      <c r="L296" s="45">
        <f>IF(VALUE(K296)&gt;=10,2,0)</f>
        <v>2</v>
      </c>
      <c r="M296" s="8" t="s">
        <v>39</v>
      </c>
      <c r="N296" s="9" t="s">
        <v>585</v>
      </c>
      <c r="O296" s="45">
        <f>IF(VALUE(N296)&gt;=10,8,SUM(IF(VALUE(P296)&gt;=10,3,0),IF(VALUE(Q296)&gt;=10,2,0),IF(VALUE(R296)&gt;=10,3,0)))</f>
        <v>5</v>
      </c>
      <c r="P296" s="8" t="s">
        <v>59</v>
      </c>
      <c r="Q296" s="8" t="s">
        <v>39</v>
      </c>
      <c r="R296" s="8" t="s">
        <v>240</v>
      </c>
      <c r="S296" s="9" t="s">
        <v>98</v>
      </c>
      <c r="T296" s="45">
        <f>IF(VALUE(S296)&gt;=10,2,SUM(IF(VALUE(U296)&gt;=10,1,0),IF(VALUE(V296)&gt;=10,1,0)))</f>
        <v>1</v>
      </c>
      <c r="U296" s="8" t="s">
        <v>97</v>
      </c>
      <c r="V296" s="8" t="s">
        <v>39</v>
      </c>
      <c r="W296" s="10">
        <f>((E296*18)+(K296*2)+(N296*8)+(S296*2))/30</f>
        <v>8.898</v>
      </c>
      <c r="X296" s="46">
        <f>IF(W296&gt;=10,30,F296+L296+O296+T296)</f>
        <v>17</v>
      </c>
      <c r="Y296" s="9" t="s">
        <v>744</v>
      </c>
      <c r="Z296" s="45">
        <f>IF(VALUE(Y296)&gt;=10,18,SUM(IF(VALUE(AA296)&gt;=10,4,0),IF(VALUE(AB296)&gt;=10,4,0),IF(VALUE(AC296)&gt;=10,5,0),IF(VALUE(AD296)&gt;=10,5,0)))</f>
        <v>4</v>
      </c>
      <c r="AA296" s="8" t="s">
        <v>37</v>
      </c>
      <c r="AB296" s="8" t="s">
        <v>43</v>
      </c>
      <c r="AC296" s="8" t="s">
        <v>138</v>
      </c>
      <c r="AD296" s="8" t="s">
        <v>251</v>
      </c>
      <c r="AE296" s="9" t="s">
        <v>45</v>
      </c>
      <c r="AF296" s="45">
        <f>IF(VALUE(AE296)&gt;=10,2,0)</f>
        <v>0</v>
      </c>
      <c r="AG296" s="8" t="s">
        <v>45</v>
      </c>
      <c r="AH296" s="9" t="s">
        <v>177</v>
      </c>
      <c r="AI296" s="45">
        <f>IF(VALUE(AH296)&gt;=10,8,SUM(IF(VALUE(AJ296)&gt;=10,3,0),IF(VALUE(AK296)&gt;=10,2,0),IF(VALUE(AL296)&gt;=10,3,0)))</f>
        <v>0</v>
      </c>
      <c r="AJ296" s="8" t="s">
        <v>84</v>
      </c>
      <c r="AK296" s="8" t="s">
        <v>89</v>
      </c>
      <c r="AL296" s="8" t="s">
        <v>53</v>
      </c>
      <c r="AM296" s="9" t="s">
        <v>228</v>
      </c>
      <c r="AN296" s="45">
        <f>IF(VALUE(AM296)&gt;=10,2,SUM(IF(VALUE(AO296)&gt;=10,1,0),IF(VALUE(AP296)&gt;=10,1,0)))</f>
        <v>1</v>
      </c>
      <c r="AO296" s="8" t="s">
        <v>144</v>
      </c>
      <c r="AP296" s="8" t="s">
        <v>59</v>
      </c>
      <c r="AQ296" s="10">
        <f>((Y296*18)+(AE296*2)+(AH296*8)+(AM296*2))/30</f>
        <v>7.736</v>
      </c>
      <c r="AR296" s="46">
        <f>IF(AQ296&gt;=10,30,Z296+AF296+AI296+AN296)</f>
        <v>5</v>
      </c>
      <c r="AS296" s="11">
        <f>(AQ296+W296)/2</f>
        <v>8.317</v>
      </c>
      <c r="AT296" s="47">
        <f>IF(AS296&gt;=9.99,60,AR296+X296)</f>
        <v>22</v>
      </c>
      <c r="AU296" s="43" t="str">
        <f>IF(AS296&gt;=9.99,"Admis","Ajourné")</f>
        <v>Ajourné</v>
      </c>
      <c r="AV296" s="18"/>
      <c r="AW296" s="18"/>
      <c r="AX296" s="18"/>
    </row>
    <row r="297" spans="1:50" ht="15">
      <c r="A297" s="8">
        <v>289</v>
      </c>
      <c r="B297" s="8" t="s">
        <v>1351</v>
      </c>
      <c r="C297" s="8" t="s">
        <v>1352</v>
      </c>
      <c r="D297" s="8" t="s">
        <v>231</v>
      </c>
      <c r="E297" s="9" t="s">
        <v>806</v>
      </c>
      <c r="F297" s="45">
        <f>IF(VALUE(E297)&gt;=10,18,SUM(IF(VALUE(G297)&gt;=10,4,0),IF(VALUE(H297)&gt;=10,4,0),IF(VALUE(I297)&gt;=10,5,0),IF(VALUE(J297)&gt;=10,5,0)))</f>
        <v>18</v>
      </c>
      <c r="G297" s="8" t="s">
        <v>49</v>
      </c>
      <c r="H297" s="8" t="s">
        <v>58</v>
      </c>
      <c r="I297" s="8" t="s">
        <v>39</v>
      </c>
      <c r="J297" s="8" t="s">
        <v>37</v>
      </c>
      <c r="K297" s="9" t="s">
        <v>43</v>
      </c>
      <c r="L297" s="45">
        <f>IF(VALUE(K297)&gt;=10,2,0)</f>
        <v>2</v>
      </c>
      <c r="M297" s="8" t="s">
        <v>43</v>
      </c>
      <c r="N297" s="9" t="s">
        <v>229</v>
      </c>
      <c r="O297" s="45">
        <f>IF(VALUE(N297)&gt;=10,8,SUM(IF(VALUE(P297)&gt;=10,3,0),IF(VALUE(Q297)&gt;=10,2,0),IF(VALUE(R297)&gt;=10,3,0)))</f>
        <v>3</v>
      </c>
      <c r="P297" s="8" t="s">
        <v>56</v>
      </c>
      <c r="Q297" s="8" t="s">
        <v>242</v>
      </c>
      <c r="R297" s="8" t="s">
        <v>98</v>
      </c>
      <c r="S297" s="9" t="s">
        <v>61</v>
      </c>
      <c r="T297" s="45">
        <f>IF(VALUE(S297)&gt;=10,2,SUM(IF(VALUE(U297)&gt;=10,1,0),IF(VALUE(V297)&gt;=10,1,0)))</f>
        <v>2</v>
      </c>
      <c r="U297" s="8" t="s">
        <v>60</v>
      </c>
      <c r="V297" s="8" t="s">
        <v>56</v>
      </c>
      <c r="W297" s="10">
        <f>((E297*18)+(K297*2)+(N297*8)+(S297*2))/30</f>
        <v>10.403333333333334</v>
      </c>
      <c r="X297" s="46">
        <f>IF(W297&gt;=10,30,F297+L297+O297+T297)</f>
        <v>30</v>
      </c>
      <c r="Y297" s="9" t="s">
        <v>409</v>
      </c>
      <c r="Z297" s="45">
        <f>IF(VALUE(Y297)&gt;=10,18,SUM(IF(VALUE(AA297)&gt;=10,4,0),IF(VALUE(AB297)&gt;=10,4,0),IF(VALUE(AC297)&gt;=10,5,0),IF(VALUE(AD297)&gt;=10,5,0)))</f>
        <v>18</v>
      </c>
      <c r="AA297" s="8" t="s">
        <v>71</v>
      </c>
      <c r="AB297" s="8" t="s">
        <v>159</v>
      </c>
      <c r="AC297" s="8" t="s">
        <v>39</v>
      </c>
      <c r="AD297" s="8" t="s">
        <v>86</v>
      </c>
      <c r="AE297" s="9" t="s">
        <v>86</v>
      </c>
      <c r="AF297" s="45">
        <f>IF(VALUE(AE297)&gt;=10,2,0)</f>
        <v>0</v>
      </c>
      <c r="AG297" s="8" t="s">
        <v>86</v>
      </c>
      <c r="AH297" s="9" t="s">
        <v>45</v>
      </c>
      <c r="AI297" s="45">
        <f>IF(VALUE(AH297)&gt;=10,8,SUM(IF(VALUE(AJ297)&gt;=10,3,0),IF(VALUE(AK297)&gt;=10,2,0),IF(VALUE(AL297)&gt;=10,3,0)))</f>
        <v>0</v>
      </c>
      <c r="AJ297" s="8" t="s">
        <v>86</v>
      </c>
      <c r="AK297" s="8" t="s">
        <v>50</v>
      </c>
      <c r="AL297" s="8" t="s">
        <v>138</v>
      </c>
      <c r="AM297" s="9" t="s">
        <v>72</v>
      </c>
      <c r="AN297" s="45">
        <f>IF(VALUE(AM297)&gt;=10,2,SUM(IF(VALUE(AO297)&gt;=10,1,0),IF(VALUE(AP297)&gt;=10,1,0)))</f>
        <v>2</v>
      </c>
      <c r="AO297" s="8" t="s">
        <v>56</v>
      </c>
      <c r="AP297" s="8" t="s">
        <v>39</v>
      </c>
      <c r="AQ297" s="10">
        <f>((Y297*18)+(AE297*2)+(AH297*8)+(AM297*2))/30</f>
        <v>9.620000000000001</v>
      </c>
      <c r="AR297" s="46">
        <f>IF(AQ297&gt;=10,30,Z297+AF297+AI297+AN297)</f>
        <v>20</v>
      </c>
      <c r="AS297" s="11">
        <f>(AQ297+W297)/2</f>
        <v>10.011666666666667</v>
      </c>
      <c r="AT297" s="47">
        <f>IF(AS297&gt;=9.99,60,AR297+X297)</f>
        <v>60</v>
      </c>
      <c r="AU297" s="43" t="str">
        <f>IF(AS297&gt;=9.99,"Admis","Ajourné")</f>
        <v>Admis</v>
      </c>
      <c r="AV297" s="18"/>
      <c r="AW297" s="18"/>
      <c r="AX297" s="18"/>
    </row>
    <row r="298" spans="1:50" ht="15">
      <c r="A298" s="8">
        <v>290</v>
      </c>
      <c r="B298" s="8" t="s">
        <v>1353</v>
      </c>
      <c r="C298" s="8" t="s">
        <v>1354</v>
      </c>
      <c r="D298" s="8" t="s">
        <v>1212</v>
      </c>
      <c r="E298" s="9" t="s">
        <v>1107</v>
      </c>
      <c r="F298" s="45">
        <f>IF(VALUE(E298)&gt;=10,18,SUM(IF(VALUE(G298)&gt;=10,4,0),IF(VALUE(H298)&gt;=10,4,0),IF(VALUE(I298)&gt;=10,5,0),IF(VALUE(J298)&gt;=10,5,0)))</f>
        <v>4</v>
      </c>
      <c r="G298" s="8" t="s">
        <v>244</v>
      </c>
      <c r="H298" s="8" t="s">
        <v>58</v>
      </c>
      <c r="I298" s="8" t="s">
        <v>98</v>
      </c>
      <c r="J298" s="8" t="s">
        <v>95</v>
      </c>
      <c r="K298" s="9" t="s">
        <v>39</v>
      </c>
      <c r="L298" s="45">
        <f>IF(VALUE(K298)&gt;=10,2,0)</f>
        <v>2</v>
      </c>
      <c r="M298" s="8" t="s">
        <v>39</v>
      </c>
      <c r="N298" s="9" t="s">
        <v>325</v>
      </c>
      <c r="O298" s="45">
        <f>IF(VALUE(N298)&gt;=10,8,SUM(IF(VALUE(P298)&gt;=10,3,0),IF(VALUE(Q298)&gt;=10,2,0),IF(VALUE(R298)&gt;=10,3,0)))</f>
        <v>2</v>
      </c>
      <c r="P298" s="8" t="s">
        <v>53</v>
      </c>
      <c r="Q298" s="8" t="s">
        <v>59</v>
      </c>
      <c r="R298" s="8" t="s">
        <v>102</v>
      </c>
      <c r="S298" s="9" t="s">
        <v>72</v>
      </c>
      <c r="T298" s="45">
        <f>IF(VALUE(S298)&gt;=10,2,SUM(IF(VALUE(U298)&gt;=10,1,0),IF(VALUE(V298)&gt;=10,1,0)))</f>
        <v>2</v>
      </c>
      <c r="U298" s="8" t="s">
        <v>76</v>
      </c>
      <c r="V298" s="8" t="s">
        <v>50</v>
      </c>
      <c r="W298" s="10">
        <f>((E298*18)+(K298*2)+(N298*8)+(S298*2))/30</f>
        <v>8.186</v>
      </c>
      <c r="X298" s="46">
        <f>IF(W298&gt;=10,30,F298+L298+O298+T298)</f>
        <v>10</v>
      </c>
      <c r="Y298" s="9" t="s">
        <v>1077</v>
      </c>
      <c r="Z298" s="45">
        <f>IF(VALUE(Y298)&gt;=10,18,SUM(IF(VALUE(AA298)&gt;=10,4,0),IF(VALUE(AB298)&gt;=10,4,0),IF(VALUE(AC298)&gt;=10,5,0),IF(VALUE(AD298)&gt;=10,5,0)))</f>
        <v>8</v>
      </c>
      <c r="AA298" s="8" t="s">
        <v>39</v>
      </c>
      <c r="AB298" s="8" t="s">
        <v>59</v>
      </c>
      <c r="AC298" s="8" t="s">
        <v>102</v>
      </c>
      <c r="AD298" s="8" t="s">
        <v>48</v>
      </c>
      <c r="AE298" s="9" t="s">
        <v>138</v>
      </c>
      <c r="AF298" s="45">
        <f>IF(VALUE(AE298)&gt;=10,2,0)</f>
        <v>0</v>
      </c>
      <c r="AG298" s="8" t="s">
        <v>138</v>
      </c>
      <c r="AH298" s="9" t="s">
        <v>522</v>
      </c>
      <c r="AI298" s="45">
        <f>IF(VALUE(AH298)&gt;=10,8,SUM(IF(VALUE(AJ298)&gt;=10,3,0),IF(VALUE(AK298)&gt;=10,2,0),IF(VALUE(AL298)&gt;=10,3,0)))</f>
        <v>2</v>
      </c>
      <c r="AJ298" s="8" t="s">
        <v>228</v>
      </c>
      <c r="AK298" s="8" t="s">
        <v>168</v>
      </c>
      <c r="AL298" s="8" t="s">
        <v>102</v>
      </c>
      <c r="AM298" s="9" t="s">
        <v>43</v>
      </c>
      <c r="AN298" s="45">
        <f>IF(VALUE(AM298)&gt;=10,2,SUM(IF(VALUE(AO298)&gt;=10,1,0),IF(VALUE(AP298)&gt;=10,1,0)))</f>
        <v>2</v>
      </c>
      <c r="AO298" s="8" t="s">
        <v>82</v>
      </c>
      <c r="AP298" s="8" t="s">
        <v>39</v>
      </c>
      <c r="AQ298" s="10">
        <f>((Y298*18)+(AE298*2)+(AH298*8)+(AM298*2))/30</f>
        <v>7.487333333333333</v>
      </c>
      <c r="AR298" s="46">
        <f>IF(AQ298&gt;=10,30,Z298+AF298+AI298+AN298)</f>
        <v>12</v>
      </c>
      <c r="AS298" s="11">
        <f>(AQ298+W298)/2</f>
        <v>7.836666666666666</v>
      </c>
      <c r="AT298" s="47">
        <f>IF(AS298&gt;=9.99,60,AR298+X298)</f>
        <v>22</v>
      </c>
      <c r="AU298" s="43" t="str">
        <f>IF(AS298&gt;=9.99,"Admis","Ajourné")</f>
        <v>Ajourné</v>
      </c>
      <c r="AV298" s="18"/>
      <c r="AW298" s="18"/>
      <c r="AX298" s="18"/>
    </row>
    <row r="299" spans="1:50" ht="15">
      <c r="A299" s="8">
        <v>291</v>
      </c>
      <c r="B299" s="8" t="s">
        <v>1355</v>
      </c>
      <c r="C299" s="8" t="s">
        <v>1356</v>
      </c>
      <c r="D299" s="8" t="s">
        <v>1357</v>
      </c>
      <c r="E299" s="9" t="s">
        <v>144</v>
      </c>
      <c r="F299" s="45">
        <f>IF(VALUE(E299)&gt;=10,18,SUM(IF(VALUE(G299)&gt;=10,4,0),IF(VALUE(H299)&gt;=10,4,0),IF(VALUE(I299)&gt;=10,5,0),IF(VALUE(J299)&gt;=10,5,0)))</f>
        <v>0</v>
      </c>
      <c r="G299" s="8" t="s">
        <v>144</v>
      </c>
      <c r="H299" s="8" t="s">
        <v>144</v>
      </c>
      <c r="I299" s="8" t="s">
        <v>144</v>
      </c>
      <c r="J299" s="8" t="s">
        <v>144</v>
      </c>
      <c r="K299" s="9" t="s">
        <v>59</v>
      </c>
      <c r="L299" s="45">
        <f>IF(VALUE(K299)&gt;=10,2,0)</f>
        <v>2</v>
      </c>
      <c r="M299" s="8" t="s">
        <v>59</v>
      </c>
      <c r="N299" s="9" t="s">
        <v>145</v>
      </c>
      <c r="O299" s="45">
        <f>IF(VALUE(N299)&gt;=10,8,SUM(IF(VALUE(P299)&gt;=10,3,0),IF(VALUE(Q299)&gt;=10,2,0),IF(VALUE(R299)&gt;=10,3,0)))</f>
        <v>3</v>
      </c>
      <c r="P299" s="8" t="s">
        <v>39</v>
      </c>
      <c r="Q299" s="8" t="s">
        <v>144</v>
      </c>
      <c r="R299" s="8" t="s">
        <v>144</v>
      </c>
      <c r="S299" s="9" t="s">
        <v>45</v>
      </c>
      <c r="T299" s="45">
        <f>IF(VALUE(S299)&gt;=10,2,SUM(IF(VALUE(U299)&gt;=10,1,0),IF(VALUE(V299)&gt;=10,1,0)))</f>
        <v>1</v>
      </c>
      <c r="U299" s="8" t="s">
        <v>60</v>
      </c>
      <c r="V299" s="8" t="s">
        <v>144</v>
      </c>
      <c r="W299" s="10">
        <f>((E299*18)+(K299*2)+(N299*8)+(S299*2))/30</f>
        <v>2.2333333333333334</v>
      </c>
      <c r="X299" s="46">
        <f>IF(W299&gt;=10,30,F299+L299+O299+T299)</f>
        <v>6</v>
      </c>
      <c r="Y299" s="9" t="s">
        <v>144</v>
      </c>
      <c r="Z299" s="45">
        <f>IF(VALUE(Y299)&gt;=10,18,SUM(IF(VALUE(AA299)&gt;=10,4,0),IF(VALUE(AB299)&gt;=10,4,0),IF(VALUE(AC299)&gt;=10,5,0),IF(VALUE(AD299)&gt;=10,5,0)))</f>
        <v>0</v>
      </c>
      <c r="AA299" s="8" t="s">
        <v>144</v>
      </c>
      <c r="AB299" s="8" t="s">
        <v>144</v>
      </c>
      <c r="AC299" s="8" t="s">
        <v>144</v>
      </c>
      <c r="AD299" s="8" t="s">
        <v>144</v>
      </c>
      <c r="AE299" s="9" t="s">
        <v>144</v>
      </c>
      <c r="AF299" s="45">
        <f>IF(VALUE(AE299)&gt;=10,2,0)</f>
        <v>0</v>
      </c>
      <c r="AG299" s="8" t="s">
        <v>144</v>
      </c>
      <c r="AH299" s="9" t="s">
        <v>144</v>
      </c>
      <c r="AI299" s="45">
        <f>IF(VALUE(AH299)&gt;=10,8,SUM(IF(VALUE(AJ299)&gt;=10,3,0),IF(VALUE(AK299)&gt;=10,2,0),IF(VALUE(AL299)&gt;=10,3,0)))</f>
        <v>0</v>
      </c>
      <c r="AJ299" s="8" t="s">
        <v>144</v>
      </c>
      <c r="AK299" s="8" t="s">
        <v>144</v>
      </c>
      <c r="AL299" s="8" t="s">
        <v>144</v>
      </c>
      <c r="AM299" s="9" t="s">
        <v>98</v>
      </c>
      <c r="AN299" s="45">
        <f>IF(VALUE(AM299)&gt;=10,2,SUM(IF(VALUE(AO299)&gt;=10,1,0),IF(VALUE(AP299)&gt;=10,1,0)))</f>
        <v>1</v>
      </c>
      <c r="AO299" s="8" t="s">
        <v>42</v>
      </c>
      <c r="AP299" s="8" t="s">
        <v>144</v>
      </c>
      <c r="AQ299" s="10">
        <f>((Y299*18)+(AE299*2)+(AH299*8)+(AM299*2))/30</f>
        <v>0.5333333333333333</v>
      </c>
      <c r="AR299" s="46">
        <f>IF(AQ299&gt;=10,30,Z299+AF299+AI299+AN299)</f>
        <v>1</v>
      </c>
      <c r="AS299" s="11">
        <f>(AQ299+W299)/2</f>
        <v>1.3833333333333333</v>
      </c>
      <c r="AT299" s="47">
        <f>IF(AS299&gt;=9.99,60,AR299+X299)</f>
        <v>7</v>
      </c>
      <c r="AU299" s="43" t="str">
        <f>IF(AS299&gt;=9.99,"Admis","Ajourné")</f>
        <v>Ajourné</v>
      </c>
      <c r="AV299" s="18"/>
      <c r="AW299" s="18"/>
      <c r="AX299" s="18"/>
    </row>
    <row r="300" spans="1:50" ht="15">
      <c r="A300" s="8">
        <v>292</v>
      </c>
      <c r="B300" s="8" t="s">
        <v>1358</v>
      </c>
      <c r="C300" s="8" t="s">
        <v>1359</v>
      </c>
      <c r="D300" s="8" t="s">
        <v>412</v>
      </c>
      <c r="E300" s="9" t="s">
        <v>505</v>
      </c>
      <c r="F300" s="45">
        <f>IF(VALUE(E300)&gt;=10,18,SUM(IF(VALUE(G300)&gt;=10,4,0),IF(VALUE(H300)&gt;=10,4,0),IF(VALUE(I300)&gt;=10,5,0),IF(VALUE(J300)&gt;=10,5,0)))</f>
        <v>8</v>
      </c>
      <c r="G300" s="8" t="s">
        <v>159</v>
      </c>
      <c r="H300" s="8" t="s">
        <v>59</v>
      </c>
      <c r="I300" s="8" t="s">
        <v>98</v>
      </c>
      <c r="J300" s="8" t="s">
        <v>53</v>
      </c>
      <c r="K300" s="9" t="s">
        <v>86</v>
      </c>
      <c r="L300" s="45">
        <f>IF(VALUE(K300)&gt;=10,2,0)</f>
        <v>0</v>
      </c>
      <c r="M300" s="8" t="s">
        <v>86</v>
      </c>
      <c r="N300" s="9" t="s">
        <v>325</v>
      </c>
      <c r="O300" s="45">
        <f>IF(VALUE(N300)&gt;=10,8,SUM(IF(VALUE(P300)&gt;=10,3,0),IF(VALUE(Q300)&gt;=10,2,0),IF(VALUE(R300)&gt;=10,3,0)))</f>
        <v>2</v>
      </c>
      <c r="P300" s="8" t="s">
        <v>97</v>
      </c>
      <c r="Q300" s="8" t="s">
        <v>59</v>
      </c>
      <c r="R300" s="8" t="s">
        <v>153</v>
      </c>
      <c r="S300" s="9" t="s">
        <v>76</v>
      </c>
      <c r="T300" s="45">
        <f>IF(VALUE(S300)&gt;=10,2,SUM(IF(VALUE(U300)&gt;=10,1,0),IF(VALUE(V300)&gt;=10,1,0)))</f>
        <v>2</v>
      </c>
      <c r="U300" s="8" t="s">
        <v>43</v>
      </c>
      <c r="V300" s="8" t="s">
        <v>40</v>
      </c>
      <c r="W300" s="10">
        <f>((E300*18)+(K300*2)+(N300*8)+(S300*2))/30</f>
        <v>8.911333333333333</v>
      </c>
      <c r="X300" s="46">
        <f>IF(W300&gt;=10,30,F300+L300+O300+T300)</f>
        <v>12</v>
      </c>
      <c r="Y300" s="9" t="s">
        <v>112</v>
      </c>
      <c r="Z300" s="45">
        <f>IF(VALUE(Y300)&gt;=10,18,SUM(IF(VALUE(AA300)&gt;=10,4,0),IF(VALUE(AB300)&gt;=10,4,0),IF(VALUE(AC300)&gt;=10,5,0),IF(VALUE(AD300)&gt;=10,5,0)))</f>
        <v>18</v>
      </c>
      <c r="AA300" s="8" t="s">
        <v>39</v>
      </c>
      <c r="AB300" s="8" t="s">
        <v>39</v>
      </c>
      <c r="AC300" s="8" t="s">
        <v>82</v>
      </c>
      <c r="AD300" s="8" t="s">
        <v>268</v>
      </c>
      <c r="AE300" s="9" t="s">
        <v>153</v>
      </c>
      <c r="AF300" s="45">
        <f>IF(VALUE(AE300)&gt;=10,2,0)</f>
        <v>0</v>
      </c>
      <c r="AG300" s="8" t="s">
        <v>153</v>
      </c>
      <c r="AH300" s="9" t="s">
        <v>39</v>
      </c>
      <c r="AI300" s="45">
        <f>IF(VALUE(AH300)&gt;=10,8,SUM(IF(VALUE(AJ300)&gt;=10,3,0),IF(VALUE(AK300)&gt;=10,2,0),IF(VALUE(AL300)&gt;=10,3,0)))</f>
        <v>8</v>
      </c>
      <c r="AJ300" s="8" t="s">
        <v>40</v>
      </c>
      <c r="AK300" s="8" t="s">
        <v>40</v>
      </c>
      <c r="AL300" s="8" t="s">
        <v>153</v>
      </c>
      <c r="AM300" s="9" t="s">
        <v>313</v>
      </c>
      <c r="AN300" s="45">
        <f>IF(VALUE(AM300)&gt;=10,2,SUM(IF(VALUE(AO300)&gt;=10,1,0),IF(VALUE(AP300)&gt;=10,1,0)))</f>
        <v>1</v>
      </c>
      <c r="AO300" s="8" t="s">
        <v>96</v>
      </c>
      <c r="AP300" s="8" t="s">
        <v>38</v>
      </c>
      <c r="AQ300" s="10">
        <f>((Y300*18)+(AE300*2)+(AH300*8)+(AM300*2))/30</f>
        <v>10.277333333333335</v>
      </c>
      <c r="AR300" s="46">
        <f>IF(AQ300&gt;=10,30,Z300+AF300+AI300+AN300)</f>
        <v>30</v>
      </c>
      <c r="AS300" s="11">
        <f>(AQ300+W300)/2</f>
        <v>9.594333333333335</v>
      </c>
      <c r="AT300" s="47">
        <f>IF(AS300&gt;=9.99,60,AR300+X300)</f>
        <v>42</v>
      </c>
      <c r="AU300" s="43" t="str">
        <f>IF(AS300&gt;=9.99,"Admis","Ajourné")</f>
        <v>Ajourné</v>
      </c>
      <c r="AV300" s="18"/>
      <c r="AW300" s="18"/>
      <c r="AX300" s="18"/>
    </row>
    <row r="301" spans="1:50" ht="15">
      <c r="A301" s="8">
        <v>293</v>
      </c>
      <c r="B301" s="8" t="s">
        <v>1360</v>
      </c>
      <c r="C301" s="8" t="s">
        <v>1361</v>
      </c>
      <c r="D301" s="8" t="s">
        <v>593</v>
      </c>
      <c r="E301" s="9" t="s">
        <v>81</v>
      </c>
      <c r="F301" s="45">
        <f>IF(VALUE(E301)&gt;=10,18,SUM(IF(VALUE(G301)&gt;=10,4,0),IF(VALUE(H301)&gt;=10,4,0),IF(VALUE(I301)&gt;=10,5,0),IF(VALUE(J301)&gt;=10,5,0)))</f>
        <v>0</v>
      </c>
      <c r="G301" s="8" t="s">
        <v>48</v>
      </c>
      <c r="H301" s="8" t="s">
        <v>37</v>
      </c>
      <c r="I301" s="8" t="s">
        <v>98</v>
      </c>
      <c r="J301" s="8" t="s">
        <v>121</v>
      </c>
      <c r="K301" s="9" t="s">
        <v>45</v>
      </c>
      <c r="L301" s="45">
        <f>IF(VALUE(K301)&gt;=10,2,0)</f>
        <v>0</v>
      </c>
      <c r="M301" s="8" t="s">
        <v>45</v>
      </c>
      <c r="N301" s="9" t="s">
        <v>123</v>
      </c>
      <c r="O301" s="45">
        <f>IF(VALUE(N301)&gt;=10,8,SUM(IF(VALUE(P301)&gt;=10,3,0),IF(VALUE(Q301)&gt;=10,2,0),IF(VALUE(R301)&gt;=10,3,0)))</f>
        <v>2</v>
      </c>
      <c r="P301" s="8" t="s">
        <v>241</v>
      </c>
      <c r="Q301" s="8" t="s">
        <v>42</v>
      </c>
      <c r="R301" s="8" t="s">
        <v>53</v>
      </c>
      <c r="S301" s="9" t="s">
        <v>104</v>
      </c>
      <c r="T301" s="45">
        <f>IF(VALUE(S301)&gt;=10,2,SUM(IF(VALUE(U301)&gt;=10,1,0),IF(VALUE(V301)&gt;=10,1,0)))</f>
        <v>2</v>
      </c>
      <c r="U301" s="8" t="s">
        <v>62</v>
      </c>
      <c r="V301" s="8" t="s">
        <v>50</v>
      </c>
      <c r="W301" s="10">
        <f>((E301*18)+(K301*2)+(N301*8)+(S301*2))/30</f>
        <v>8.348</v>
      </c>
      <c r="X301" s="46">
        <f>IF(W301&gt;=10,30,F301+L301+O301+T301)</f>
        <v>4</v>
      </c>
      <c r="Y301" s="9" t="s">
        <v>1362</v>
      </c>
      <c r="Z301" s="45">
        <f>IF(VALUE(Y301)&gt;=10,18,SUM(IF(VALUE(AA301)&gt;=10,4,0),IF(VALUE(AB301)&gt;=10,4,0),IF(VALUE(AC301)&gt;=10,5,0),IF(VALUE(AD301)&gt;=10,5,0)))</f>
        <v>0</v>
      </c>
      <c r="AA301" s="8" t="s">
        <v>102</v>
      </c>
      <c r="AB301" s="8" t="s">
        <v>244</v>
      </c>
      <c r="AC301" s="8" t="s">
        <v>97</v>
      </c>
      <c r="AD301" s="8" t="s">
        <v>610</v>
      </c>
      <c r="AE301" s="9" t="s">
        <v>320</v>
      </c>
      <c r="AF301" s="45">
        <f>IF(VALUE(AE301)&gt;=10,2,0)</f>
        <v>0</v>
      </c>
      <c r="AG301" s="8" t="s">
        <v>320</v>
      </c>
      <c r="AH301" s="9" t="s">
        <v>153</v>
      </c>
      <c r="AI301" s="45">
        <f>IF(VALUE(AH301)&gt;=10,8,SUM(IF(VALUE(AJ301)&gt;=10,3,0),IF(VALUE(AK301)&gt;=10,2,0),IF(VALUE(AL301)&gt;=10,3,0)))</f>
        <v>2</v>
      </c>
      <c r="AJ301" s="8" t="s">
        <v>228</v>
      </c>
      <c r="AK301" s="8" t="s">
        <v>104</v>
      </c>
      <c r="AL301" s="8" t="s">
        <v>144</v>
      </c>
      <c r="AM301" s="9" t="s">
        <v>72</v>
      </c>
      <c r="AN301" s="45">
        <f>IF(VALUE(AM301)&gt;=10,2,SUM(IF(VALUE(AO301)&gt;=10,1,0),IF(VALUE(AP301)&gt;=10,1,0)))</f>
        <v>2</v>
      </c>
      <c r="AO301" s="8" t="s">
        <v>56</v>
      </c>
      <c r="AP301" s="8" t="s">
        <v>39</v>
      </c>
      <c r="AQ301" s="10">
        <f>((Y301*18)+(AE301*2)+(AH301*8)+(AM301*2))/30</f>
        <v>5.9126666666666665</v>
      </c>
      <c r="AR301" s="46">
        <f>IF(AQ301&gt;=10,30,Z301+AF301+AI301+AN301)</f>
        <v>4</v>
      </c>
      <c r="AS301" s="11">
        <f>(AQ301+W301)/2</f>
        <v>7.130333333333334</v>
      </c>
      <c r="AT301" s="47">
        <f>IF(AS301&gt;=9.99,60,AR301+X301)</f>
        <v>8</v>
      </c>
      <c r="AU301" s="43" t="str">
        <f>IF(AS301&gt;=9.99,"Admis","Ajourné")</f>
        <v>Ajourné</v>
      </c>
      <c r="AV301" s="18"/>
      <c r="AW301" s="18"/>
      <c r="AX301" s="18"/>
    </row>
    <row r="302" spans="1:50" ht="15">
      <c r="A302" s="8">
        <v>294</v>
      </c>
      <c r="B302" s="8" t="s">
        <v>1363</v>
      </c>
      <c r="C302" s="8" t="s">
        <v>1364</v>
      </c>
      <c r="D302" s="8" t="s">
        <v>1365</v>
      </c>
      <c r="E302" s="9" t="s">
        <v>501</v>
      </c>
      <c r="F302" s="45">
        <f>IF(VALUE(E302)&gt;=10,18,SUM(IF(VALUE(G302)&gt;=10,4,0),IF(VALUE(H302)&gt;=10,4,0),IF(VALUE(I302)&gt;=10,5,0),IF(VALUE(J302)&gt;=10,5,0)))</f>
        <v>18</v>
      </c>
      <c r="G302" s="8" t="s">
        <v>43</v>
      </c>
      <c r="H302" s="8" t="s">
        <v>71</v>
      </c>
      <c r="I302" s="8" t="s">
        <v>39</v>
      </c>
      <c r="J302" s="8" t="s">
        <v>39</v>
      </c>
      <c r="K302" s="9" t="s">
        <v>86</v>
      </c>
      <c r="L302" s="45">
        <f>IF(VALUE(K302)&gt;=10,2,0)</f>
        <v>0</v>
      </c>
      <c r="M302" s="8" t="s">
        <v>86</v>
      </c>
      <c r="N302" s="9" t="s">
        <v>955</v>
      </c>
      <c r="O302" s="45">
        <f>IF(VALUE(N302)&gt;=10,8,SUM(IF(VALUE(P302)&gt;=10,3,0),IF(VALUE(Q302)&gt;=10,2,0),IF(VALUE(R302)&gt;=10,3,0)))</f>
        <v>2</v>
      </c>
      <c r="P302" s="8" t="s">
        <v>153</v>
      </c>
      <c r="Q302" s="8" t="s">
        <v>42</v>
      </c>
      <c r="R302" s="8" t="s">
        <v>240</v>
      </c>
      <c r="S302" s="9" t="s">
        <v>76</v>
      </c>
      <c r="T302" s="45">
        <f>IF(VALUE(S302)&gt;=10,2,SUM(IF(VALUE(U302)&gt;=10,1,0),IF(VALUE(V302)&gt;=10,1,0)))</f>
        <v>2</v>
      </c>
      <c r="U302" s="8" t="s">
        <v>64</v>
      </c>
      <c r="V302" s="8" t="s">
        <v>56</v>
      </c>
      <c r="W302" s="10">
        <f>((E302*18)+(K302*2)+(N302*8)+(S302*2))/30</f>
        <v>9.544</v>
      </c>
      <c r="X302" s="46">
        <f>IF(W302&gt;=10,30,F302+L302+O302+T302)</f>
        <v>22</v>
      </c>
      <c r="Y302" s="9" t="s">
        <v>793</v>
      </c>
      <c r="Z302" s="45">
        <f>IF(VALUE(Y302)&gt;=10,18,SUM(IF(VALUE(AA302)&gt;=10,4,0),IF(VALUE(AB302)&gt;=10,4,0),IF(VALUE(AC302)&gt;=10,5,0),IF(VALUE(AD302)&gt;=10,5,0)))</f>
        <v>4</v>
      </c>
      <c r="AA302" s="8" t="s">
        <v>97</v>
      </c>
      <c r="AB302" s="8" t="s">
        <v>71</v>
      </c>
      <c r="AC302" s="8" t="s">
        <v>98</v>
      </c>
      <c r="AD302" s="8" t="s">
        <v>50</v>
      </c>
      <c r="AE302" s="9" t="s">
        <v>102</v>
      </c>
      <c r="AF302" s="45">
        <f>IF(VALUE(AE302)&gt;=10,2,0)</f>
        <v>0</v>
      </c>
      <c r="AG302" s="8" t="s">
        <v>102</v>
      </c>
      <c r="AH302" s="9" t="s">
        <v>86</v>
      </c>
      <c r="AI302" s="45">
        <f>IF(VALUE(AH302)&gt;=10,8,SUM(IF(VALUE(AJ302)&gt;=10,3,0),IF(VALUE(AK302)&gt;=10,2,0),IF(VALUE(AL302)&gt;=10,3,0)))</f>
        <v>2</v>
      </c>
      <c r="AJ302" s="8" t="s">
        <v>50</v>
      </c>
      <c r="AK302" s="8" t="s">
        <v>61</v>
      </c>
      <c r="AL302" s="8" t="s">
        <v>45</v>
      </c>
      <c r="AM302" s="9" t="s">
        <v>178</v>
      </c>
      <c r="AN302" s="45">
        <f>IF(VALUE(AM302)&gt;=10,2,SUM(IF(VALUE(AO302)&gt;=10,1,0),IF(VALUE(AP302)&gt;=10,1,0)))</f>
        <v>0</v>
      </c>
      <c r="AO302" s="8" t="s">
        <v>96</v>
      </c>
      <c r="AP302" s="8" t="s">
        <v>50</v>
      </c>
      <c r="AQ302" s="10">
        <f>((Y302*18)+(AE302*2)+(AH302*8)+(AM302*2))/30</f>
        <v>8.402</v>
      </c>
      <c r="AR302" s="46">
        <f>IF(AQ302&gt;=10,30,Z302+AF302+AI302+AN302)</f>
        <v>6</v>
      </c>
      <c r="AS302" s="11">
        <f>(AQ302+W302)/2</f>
        <v>8.972999999999999</v>
      </c>
      <c r="AT302" s="47">
        <f>IF(AS302&gt;=9.99,60,AR302+X302)</f>
        <v>28</v>
      </c>
      <c r="AU302" s="43" t="str">
        <f>IF(AS302&gt;=9.99,"Admis","Ajourné")</f>
        <v>Ajourné</v>
      </c>
      <c r="AV302" s="18"/>
      <c r="AW302" s="18"/>
      <c r="AX302" s="18"/>
    </row>
    <row r="303" spans="1:50" ht="15">
      <c r="A303" s="8">
        <v>295</v>
      </c>
      <c r="B303" s="8" t="s">
        <v>1366</v>
      </c>
      <c r="C303" s="8" t="s">
        <v>1367</v>
      </c>
      <c r="D303" s="8" t="s">
        <v>982</v>
      </c>
      <c r="E303" s="9" t="s">
        <v>281</v>
      </c>
      <c r="F303" s="45">
        <f>IF(VALUE(E303)&gt;=10,18,SUM(IF(VALUE(G303)&gt;=10,4,0),IF(VALUE(H303)&gt;=10,4,0),IF(VALUE(I303)&gt;=10,5,0),IF(VALUE(J303)&gt;=10,5,0)))</f>
        <v>18</v>
      </c>
      <c r="G303" s="8" t="s">
        <v>182</v>
      </c>
      <c r="H303" s="8" t="s">
        <v>182</v>
      </c>
      <c r="I303" s="8" t="s">
        <v>56</v>
      </c>
      <c r="J303" s="8" t="s">
        <v>36</v>
      </c>
      <c r="K303" s="9" t="s">
        <v>86</v>
      </c>
      <c r="L303" s="45">
        <f>IF(VALUE(K303)&gt;=10,2,0)</f>
        <v>0</v>
      </c>
      <c r="M303" s="8" t="s">
        <v>86</v>
      </c>
      <c r="N303" s="9" t="s">
        <v>56</v>
      </c>
      <c r="O303" s="45">
        <f>IF(VALUE(N303)&gt;=10,8,SUM(IF(VALUE(P303)&gt;=10,3,0),IF(VALUE(Q303)&gt;=10,2,0),IF(VALUE(R303)&gt;=10,3,0)))</f>
        <v>8</v>
      </c>
      <c r="P303" s="8" t="s">
        <v>43</v>
      </c>
      <c r="Q303" s="8" t="s">
        <v>42</v>
      </c>
      <c r="R303" s="8" t="s">
        <v>98</v>
      </c>
      <c r="S303" s="9" t="s">
        <v>72</v>
      </c>
      <c r="T303" s="45">
        <f>IF(VALUE(S303)&gt;=10,2,SUM(IF(VALUE(U303)&gt;=10,1,0),IF(VALUE(V303)&gt;=10,1,0)))</f>
        <v>2</v>
      </c>
      <c r="U303" s="8" t="s">
        <v>39</v>
      </c>
      <c r="V303" s="8" t="s">
        <v>56</v>
      </c>
      <c r="W303" s="10">
        <f>((E303*18)+(K303*2)+(N303*8)+(S303*2))/30</f>
        <v>11.502666666666668</v>
      </c>
      <c r="X303" s="46">
        <f>IF(W303&gt;=10,30,F303+L303+O303+T303)</f>
        <v>30</v>
      </c>
      <c r="Y303" s="9" t="s">
        <v>1368</v>
      </c>
      <c r="Z303" s="45">
        <f>IF(VALUE(Y303)&gt;=10,18,SUM(IF(VALUE(AA303)&gt;=10,4,0),IF(VALUE(AB303)&gt;=10,4,0),IF(VALUE(AC303)&gt;=10,5,0),IF(VALUE(AD303)&gt;=10,5,0)))</f>
        <v>14</v>
      </c>
      <c r="AA303" s="8" t="s">
        <v>454</v>
      </c>
      <c r="AB303" s="8" t="s">
        <v>58</v>
      </c>
      <c r="AC303" s="8" t="s">
        <v>39</v>
      </c>
      <c r="AD303" s="8" t="s">
        <v>176</v>
      </c>
      <c r="AE303" s="9" t="s">
        <v>216</v>
      </c>
      <c r="AF303" s="45">
        <f>IF(VALUE(AE303)&gt;=10,2,0)</f>
        <v>0</v>
      </c>
      <c r="AG303" s="8" t="s">
        <v>216</v>
      </c>
      <c r="AH303" s="9" t="s">
        <v>259</v>
      </c>
      <c r="AI303" s="45">
        <f>IF(VALUE(AH303)&gt;=10,8,SUM(IF(VALUE(AJ303)&gt;=10,3,0),IF(VALUE(AK303)&gt;=10,2,0),IF(VALUE(AL303)&gt;=10,3,0)))</f>
        <v>5</v>
      </c>
      <c r="AJ303" s="8" t="s">
        <v>43</v>
      </c>
      <c r="AK303" s="8" t="s">
        <v>168</v>
      </c>
      <c r="AL303" s="8" t="s">
        <v>102</v>
      </c>
      <c r="AM303" s="9" t="s">
        <v>134</v>
      </c>
      <c r="AN303" s="45">
        <f>IF(VALUE(AM303)&gt;=10,2,SUM(IF(VALUE(AO303)&gt;=10,1,0),IF(VALUE(AP303)&gt;=10,1,0)))</f>
        <v>2</v>
      </c>
      <c r="AO303" s="8" t="s">
        <v>50</v>
      </c>
      <c r="AP303" s="8" t="s">
        <v>56</v>
      </c>
      <c r="AQ303" s="10">
        <f>((Y303*18)+(AE303*2)+(AH303*8)+(AM303*2))/30</f>
        <v>8.96</v>
      </c>
      <c r="AR303" s="46">
        <f>IF(AQ303&gt;=10,30,Z303+AF303+AI303+AN303)</f>
        <v>21</v>
      </c>
      <c r="AS303" s="11">
        <f>(AQ303+W303)/2</f>
        <v>10.231333333333335</v>
      </c>
      <c r="AT303" s="47">
        <f>IF(AS303&gt;=9.99,60,AR303+X303)</f>
        <v>60</v>
      </c>
      <c r="AU303" s="43" t="str">
        <f>IF(AS303&gt;=9.99,"Admis","Ajourné")</f>
        <v>Admis</v>
      </c>
      <c r="AV303" s="18"/>
      <c r="AW303" s="18"/>
      <c r="AX303" s="18"/>
    </row>
    <row r="304" spans="1:50" ht="15">
      <c r="A304" s="8">
        <v>296</v>
      </c>
      <c r="B304" s="8" t="s">
        <v>1369</v>
      </c>
      <c r="C304" s="8" t="s">
        <v>1370</v>
      </c>
      <c r="D304" s="8" t="s">
        <v>219</v>
      </c>
      <c r="E304" s="9" t="s">
        <v>806</v>
      </c>
      <c r="F304" s="45">
        <f>IF(VALUE(E304)&gt;=10,18,SUM(IF(VALUE(G304)&gt;=10,4,0),IF(VALUE(H304)&gt;=10,4,0),IF(VALUE(I304)&gt;=10,5,0),IF(VALUE(J304)&gt;=10,5,0)))</f>
        <v>18</v>
      </c>
      <c r="G304" s="8" t="s">
        <v>58</v>
      </c>
      <c r="H304" s="8" t="s">
        <v>40</v>
      </c>
      <c r="I304" s="8" t="s">
        <v>39</v>
      </c>
      <c r="J304" s="8" t="s">
        <v>98</v>
      </c>
      <c r="K304" s="9" t="s">
        <v>97</v>
      </c>
      <c r="L304" s="45">
        <f>IF(VALUE(K304)&gt;=10,2,0)</f>
        <v>0</v>
      </c>
      <c r="M304" s="8" t="s">
        <v>97</v>
      </c>
      <c r="N304" s="9" t="s">
        <v>101</v>
      </c>
      <c r="O304" s="45">
        <f>IF(VALUE(N304)&gt;=10,8,SUM(IF(VALUE(P304)&gt;=10,3,0),IF(VALUE(Q304)&gt;=10,2,0),IF(VALUE(R304)&gt;=10,3,0)))</f>
        <v>5</v>
      </c>
      <c r="P304" s="8" t="s">
        <v>39</v>
      </c>
      <c r="Q304" s="8" t="s">
        <v>64</v>
      </c>
      <c r="R304" s="8" t="s">
        <v>97</v>
      </c>
      <c r="S304" s="9" t="s">
        <v>82</v>
      </c>
      <c r="T304" s="45">
        <f>IF(VALUE(S304)&gt;=10,2,SUM(IF(VALUE(U304)&gt;=10,1,0),IF(VALUE(V304)&gt;=10,1,0)))</f>
        <v>2</v>
      </c>
      <c r="U304" s="8" t="s">
        <v>113</v>
      </c>
      <c r="V304" s="8" t="s">
        <v>56</v>
      </c>
      <c r="W304" s="10">
        <f>((E304*18)+(K304*2)+(N304*8)+(S304*2))/30</f>
        <v>10.122666666666667</v>
      </c>
      <c r="X304" s="46">
        <f>IF(W304&gt;=10,30,F304+L304+O304+T304)</f>
        <v>30</v>
      </c>
      <c r="Y304" s="9" t="s">
        <v>802</v>
      </c>
      <c r="Z304" s="45">
        <f>IF(VALUE(Y304)&gt;=10,18,SUM(IF(VALUE(AA304)&gt;=10,4,0),IF(VALUE(AB304)&gt;=10,4,0),IF(VALUE(AC304)&gt;=10,5,0),IF(VALUE(AD304)&gt;=10,5,0)))</f>
        <v>18</v>
      </c>
      <c r="AA304" s="8" t="s">
        <v>63</v>
      </c>
      <c r="AB304" s="8" t="s">
        <v>36</v>
      </c>
      <c r="AC304" s="8" t="s">
        <v>43</v>
      </c>
      <c r="AD304" s="8" t="s">
        <v>121</v>
      </c>
      <c r="AE304" s="9" t="s">
        <v>153</v>
      </c>
      <c r="AF304" s="45">
        <f>IF(VALUE(AE304)&gt;=10,2,0)</f>
        <v>0</v>
      </c>
      <c r="AG304" s="8" t="s">
        <v>153</v>
      </c>
      <c r="AH304" s="9" t="s">
        <v>541</v>
      </c>
      <c r="AI304" s="45">
        <f>IF(VALUE(AH304)&gt;=10,8,SUM(IF(VALUE(AJ304)&gt;=10,3,0),IF(VALUE(AK304)&gt;=10,2,0),IF(VALUE(AL304)&gt;=10,3,0)))</f>
        <v>2</v>
      </c>
      <c r="AJ304" s="8" t="s">
        <v>98</v>
      </c>
      <c r="AK304" s="8" t="s">
        <v>43</v>
      </c>
      <c r="AL304" s="8" t="s">
        <v>161</v>
      </c>
      <c r="AM304" s="9" t="s">
        <v>481</v>
      </c>
      <c r="AN304" s="45">
        <f>IF(VALUE(AM304)&gt;=10,2,SUM(IF(VALUE(AO304)&gt;=10,1,0),IF(VALUE(AP304)&gt;=10,1,0)))</f>
        <v>1</v>
      </c>
      <c r="AO304" s="8" t="s">
        <v>89</v>
      </c>
      <c r="AP304" s="8" t="s">
        <v>38</v>
      </c>
      <c r="AQ304" s="10">
        <f>((Y304*18)+(AE304*2)+(AH304*8)+(AM304*2))/30</f>
        <v>9.398666666666665</v>
      </c>
      <c r="AR304" s="46">
        <f>IF(AQ304&gt;=10,30,Z304+AF304+AI304+AN304)</f>
        <v>21</v>
      </c>
      <c r="AS304" s="11">
        <f>(AQ304+W304)/2</f>
        <v>9.760666666666665</v>
      </c>
      <c r="AT304" s="47">
        <f>IF(AS304&gt;=9.99,60,AR304+X304)</f>
        <v>51</v>
      </c>
      <c r="AU304" s="43" t="s">
        <v>1961</v>
      </c>
      <c r="AV304" s="18"/>
      <c r="AW304" s="18"/>
      <c r="AX304" s="18"/>
    </row>
    <row r="305" spans="1:50" ht="15">
      <c r="A305" s="8">
        <v>297</v>
      </c>
      <c r="B305" s="8" t="s">
        <v>1371</v>
      </c>
      <c r="C305" s="8" t="s">
        <v>1372</v>
      </c>
      <c r="D305" s="8" t="s">
        <v>642</v>
      </c>
      <c r="E305" s="9" t="s">
        <v>114</v>
      </c>
      <c r="F305" s="45">
        <f>IF(VALUE(E305)&gt;=10,18,SUM(IF(VALUE(G305)&gt;=10,4,0),IF(VALUE(H305)&gt;=10,4,0),IF(VALUE(I305)&gt;=10,5,0),IF(VALUE(J305)&gt;=10,5,0)))</f>
        <v>4</v>
      </c>
      <c r="G305" s="8" t="s">
        <v>37</v>
      </c>
      <c r="H305" s="8" t="s">
        <v>47</v>
      </c>
      <c r="I305" s="8" t="s">
        <v>98</v>
      </c>
      <c r="J305" s="8" t="s">
        <v>121</v>
      </c>
      <c r="K305" s="9" t="s">
        <v>56</v>
      </c>
      <c r="L305" s="45">
        <f>IF(VALUE(K305)&gt;=10,2,0)</f>
        <v>2</v>
      </c>
      <c r="M305" s="8" t="s">
        <v>56</v>
      </c>
      <c r="N305" s="9" t="s">
        <v>301</v>
      </c>
      <c r="O305" s="45">
        <f>IF(VALUE(N305)&gt;=10,8,SUM(IF(VALUE(P305)&gt;=10,3,0),IF(VALUE(Q305)&gt;=10,2,0),IF(VALUE(R305)&gt;=10,3,0)))</f>
        <v>3</v>
      </c>
      <c r="P305" s="8" t="s">
        <v>50</v>
      </c>
      <c r="Q305" s="8" t="s">
        <v>45</v>
      </c>
      <c r="R305" s="8" t="s">
        <v>38</v>
      </c>
      <c r="S305" s="9" t="s">
        <v>60</v>
      </c>
      <c r="T305" s="45">
        <f>IF(VALUE(S305)&gt;=10,2,SUM(IF(VALUE(U305)&gt;=10,1,0),IF(VALUE(V305)&gt;=10,1,0)))</f>
        <v>2</v>
      </c>
      <c r="U305" s="8" t="s">
        <v>113</v>
      </c>
      <c r="V305" s="8" t="s">
        <v>64</v>
      </c>
      <c r="W305" s="10">
        <f>((E305*18)+(K305*2)+(N305*8)+(S305*2))/30</f>
        <v>9.929333333333334</v>
      </c>
      <c r="X305" s="46">
        <f>IF(W305&gt;=10,30,F305+L305+O305+T305)</f>
        <v>11</v>
      </c>
      <c r="Y305" s="9" t="s">
        <v>898</v>
      </c>
      <c r="Z305" s="45">
        <f>IF(VALUE(Y305)&gt;=10,18,SUM(IF(VALUE(AA305)&gt;=10,4,0),IF(VALUE(AB305)&gt;=10,4,0),IF(VALUE(AC305)&gt;=10,5,0),IF(VALUE(AD305)&gt;=10,5,0)))</f>
        <v>18</v>
      </c>
      <c r="AA305" s="8" t="s">
        <v>43</v>
      </c>
      <c r="AB305" s="8" t="s">
        <v>200</v>
      </c>
      <c r="AC305" s="8" t="s">
        <v>39</v>
      </c>
      <c r="AD305" s="8" t="s">
        <v>63</v>
      </c>
      <c r="AE305" s="9" t="s">
        <v>153</v>
      </c>
      <c r="AF305" s="45">
        <f>IF(VALUE(AE305)&gt;=10,2,0)</f>
        <v>0</v>
      </c>
      <c r="AG305" s="8" t="s">
        <v>153</v>
      </c>
      <c r="AH305" s="9" t="s">
        <v>528</v>
      </c>
      <c r="AI305" s="45">
        <f>IF(VALUE(AH305)&gt;=10,8,SUM(IF(VALUE(AJ305)&gt;=10,3,0),IF(VALUE(AK305)&gt;=10,2,0),IF(VALUE(AL305)&gt;=10,3,0)))</f>
        <v>8</v>
      </c>
      <c r="AJ305" s="8" t="s">
        <v>38</v>
      </c>
      <c r="AK305" s="8" t="s">
        <v>62</v>
      </c>
      <c r="AL305" s="8" t="s">
        <v>50</v>
      </c>
      <c r="AM305" s="9" t="s">
        <v>308</v>
      </c>
      <c r="AN305" s="45">
        <f>IF(VALUE(AM305)&gt;=10,2,SUM(IF(VALUE(AO305)&gt;=10,1,0),IF(VALUE(AP305)&gt;=10,1,0)))</f>
        <v>2</v>
      </c>
      <c r="AO305" s="8" t="s">
        <v>134</v>
      </c>
      <c r="AP305" s="8" t="s">
        <v>38</v>
      </c>
      <c r="AQ305" s="10">
        <f>((Y305*18)+(AE305*2)+(AH305*8)+(AM305*2))/30</f>
        <v>10.812666666666667</v>
      </c>
      <c r="AR305" s="46">
        <f>IF(AQ305&gt;=10,30,Z305+AF305+AI305+AN305)</f>
        <v>30</v>
      </c>
      <c r="AS305" s="11">
        <f>(AQ305+W305)/2</f>
        <v>10.371</v>
      </c>
      <c r="AT305" s="47">
        <f>IF(AS305&gt;=9.99,60,AR305+X305)</f>
        <v>60</v>
      </c>
      <c r="AU305" s="43" t="str">
        <f>IF(AS305&gt;=9.99,"Admis","Ajourné")</f>
        <v>Admis</v>
      </c>
      <c r="AV305" s="18"/>
      <c r="AW305" s="18"/>
      <c r="AX305" s="18"/>
    </row>
    <row r="306" spans="1:50" ht="15">
      <c r="A306" s="8">
        <v>298</v>
      </c>
      <c r="B306" s="8" t="s">
        <v>1373</v>
      </c>
      <c r="C306" s="8" t="s">
        <v>1374</v>
      </c>
      <c r="D306" s="8" t="s">
        <v>1375</v>
      </c>
      <c r="E306" s="9" t="s">
        <v>1177</v>
      </c>
      <c r="F306" s="45">
        <f>IF(VALUE(E306)&gt;=10,18,SUM(IF(VALUE(G306)&gt;=10,4,0),IF(VALUE(H306)&gt;=10,4,0),IF(VALUE(I306)&gt;=10,5,0),IF(VALUE(J306)&gt;=10,5,0)))</f>
        <v>18</v>
      </c>
      <c r="G306" s="8" t="s">
        <v>63</v>
      </c>
      <c r="H306" s="8" t="s">
        <v>58</v>
      </c>
      <c r="I306" s="8" t="s">
        <v>76</v>
      </c>
      <c r="J306" s="8" t="s">
        <v>59</v>
      </c>
      <c r="K306" s="9" t="s">
        <v>50</v>
      </c>
      <c r="L306" s="45">
        <f>IF(VALUE(K306)&gt;=10,2,0)</f>
        <v>0</v>
      </c>
      <c r="M306" s="8" t="s">
        <v>50</v>
      </c>
      <c r="N306" s="9" t="s">
        <v>50</v>
      </c>
      <c r="O306" s="45">
        <f>IF(VALUE(N306)&gt;=10,8,SUM(IF(VALUE(P306)&gt;=10,3,0),IF(VALUE(Q306)&gt;=10,2,0),IF(VALUE(R306)&gt;=10,3,0)))</f>
        <v>5</v>
      </c>
      <c r="P306" s="8" t="s">
        <v>43</v>
      </c>
      <c r="Q306" s="8" t="s">
        <v>43</v>
      </c>
      <c r="R306" s="8" t="s">
        <v>102</v>
      </c>
      <c r="S306" s="9" t="s">
        <v>41</v>
      </c>
      <c r="T306" s="45">
        <f>IF(VALUE(S306)&gt;=10,2,SUM(IF(VALUE(U306)&gt;=10,1,0),IF(VALUE(V306)&gt;=10,1,0)))</f>
        <v>2</v>
      </c>
      <c r="U306" s="8" t="s">
        <v>64</v>
      </c>
      <c r="V306" s="8" t="s">
        <v>43</v>
      </c>
      <c r="W306" s="10">
        <f>((E306*18)+(K306*2)+(N306*8)+(S306*2))/30</f>
        <v>10.744</v>
      </c>
      <c r="X306" s="46">
        <f>IF(W306&gt;=10,30,F306+L306+O306+T306)</f>
        <v>30</v>
      </c>
      <c r="Y306" s="9" t="s">
        <v>56</v>
      </c>
      <c r="Z306" s="45">
        <f>IF(VALUE(Y306)&gt;=10,18,SUM(IF(VALUE(AA306)&gt;=10,4,0),IF(VALUE(AB306)&gt;=10,4,0),IF(VALUE(AC306)&gt;=10,5,0),IF(VALUE(AD306)&gt;=10,5,0)))</f>
        <v>18</v>
      </c>
      <c r="AA306" s="8" t="s">
        <v>49</v>
      </c>
      <c r="AB306" s="8" t="s">
        <v>182</v>
      </c>
      <c r="AC306" s="8" t="s">
        <v>76</v>
      </c>
      <c r="AD306" s="8" t="s">
        <v>73</v>
      </c>
      <c r="AE306" s="9" t="s">
        <v>241</v>
      </c>
      <c r="AF306" s="45">
        <f>IF(VALUE(AE306)&gt;=10,2,0)</f>
        <v>0</v>
      </c>
      <c r="AG306" s="8" t="s">
        <v>241</v>
      </c>
      <c r="AH306" s="9" t="s">
        <v>84</v>
      </c>
      <c r="AI306" s="45">
        <f>IF(VALUE(AH306)&gt;=10,8,SUM(IF(VALUE(AJ306)&gt;=10,3,0),IF(VALUE(AK306)&gt;=10,2,0),IF(VALUE(AL306)&gt;=10,3,0)))</f>
        <v>2</v>
      </c>
      <c r="AJ306" s="8" t="s">
        <v>45</v>
      </c>
      <c r="AK306" s="8" t="s">
        <v>180</v>
      </c>
      <c r="AL306" s="8" t="s">
        <v>153</v>
      </c>
      <c r="AM306" s="9" t="s">
        <v>44</v>
      </c>
      <c r="AN306" s="45">
        <f>IF(VALUE(AM306)&gt;=10,2,SUM(IF(VALUE(AO306)&gt;=10,1,0),IF(VALUE(AP306)&gt;=10,1,0)))</f>
        <v>1</v>
      </c>
      <c r="AO306" s="8" t="s">
        <v>86</v>
      </c>
      <c r="AP306" s="8" t="s">
        <v>39</v>
      </c>
      <c r="AQ306" s="10">
        <f>((Y306*18)+(AE306*2)+(AH306*8)+(AM306*2))/30</f>
        <v>10.016666666666667</v>
      </c>
      <c r="AR306" s="46">
        <f>IF(AQ306&gt;=10,30,Z306+AF306+AI306+AN306)</f>
        <v>30</v>
      </c>
      <c r="AS306" s="11">
        <f>(AQ306+W306)/2</f>
        <v>10.380333333333333</v>
      </c>
      <c r="AT306" s="47">
        <f>IF(AS306&gt;=9.99,60,AR306+X306)</f>
        <v>60</v>
      </c>
      <c r="AU306" s="43" t="str">
        <f>IF(AS306&gt;=9.99,"Admis","Ajourné")</f>
        <v>Admis</v>
      </c>
      <c r="AV306" s="18"/>
      <c r="AW306" s="18"/>
      <c r="AX306" s="18"/>
    </row>
    <row r="307" spans="1:50" ht="15">
      <c r="A307" s="8">
        <v>299</v>
      </c>
      <c r="B307" s="8" t="s">
        <v>1376</v>
      </c>
      <c r="C307" s="8" t="s">
        <v>1377</v>
      </c>
      <c r="D307" s="8" t="s">
        <v>1378</v>
      </c>
      <c r="E307" s="9" t="s">
        <v>1069</v>
      </c>
      <c r="F307" s="45">
        <f>IF(VALUE(E307)&gt;=10,18,SUM(IF(VALUE(G307)&gt;=10,4,0),IF(VALUE(H307)&gt;=10,4,0),IF(VALUE(I307)&gt;=10,5,0),IF(VALUE(J307)&gt;=10,5,0)))</f>
        <v>18</v>
      </c>
      <c r="G307" s="8" t="s">
        <v>47</v>
      </c>
      <c r="H307" s="8" t="s">
        <v>43</v>
      </c>
      <c r="I307" s="8" t="s">
        <v>38</v>
      </c>
      <c r="J307" s="8" t="s">
        <v>47</v>
      </c>
      <c r="K307" s="9" t="s">
        <v>56</v>
      </c>
      <c r="L307" s="45">
        <f>IF(VALUE(K307)&gt;=10,2,0)</f>
        <v>2</v>
      </c>
      <c r="M307" s="8" t="s">
        <v>56</v>
      </c>
      <c r="N307" s="9" t="s">
        <v>229</v>
      </c>
      <c r="O307" s="45">
        <f>IF(VALUE(N307)&gt;=10,8,SUM(IF(VALUE(P307)&gt;=10,3,0),IF(VALUE(Q307)&gt;=10,2,0),IF(VALUE(R307)&gt;=10,3,0)))</f>
        <v>5</v>
      </c>
      <c r="P307" s="8" t="s">
        <v>56</v>
      </c>
      <c r="Q307" s="8" t="s">
        <v>764</v>
      </c>
      <c r="R307" s="8" t="s">
        <v>240</v>
      </c>
      <c r="S307" s="9" t="s">
        <v>154</v>
      </c>
      <c r="T307" s="45">
        <f>IF(VALUE(S307)&gt;=10,2,SUM(IF(VALUE(U307)&gt;=10,1,0),IF(VALUE(V307)&gt;=10,1,0)))</f>
        <v>2</v>
      </c>
      <c r="U307" s="8" t="s">
        <v>76</v>
      </c>
      <c r="V307" s="8" t="s">
        <v>43</v>
      </c>
      <c r="W307" s="10">
        <f>((E307*18)+(K307*2)+(N307*8)+(S307*2))/30</f>
        <v>11.167333333333334</v>
      </c>
      <c r="X307" s="46">
        <f>IF(W307&gt;=10,30,F307+L307+O307+T307)</f>
        <v>30</v>
      </c>
      <c r="Y307" s="9" t="s">
        <v>190</v>
      </c>
      <c r="Z307" s="45">
        <f>IF(VALUE(Y307)&gt;=10,18,SUM(IF(VALUE(AA307)&gt;=10,4,0),IF(VALUE(AB307)&gt;=10,4,0),IF(VALUE(AC307)&gt;=10,5,0),IF(VALUE(AD307)&gt;=10,5,0)))</f>
        <v>18</v>
      </c>
      <c r="AA307" s="8" t="s">
        <v>121</v>
      </c>
      <c r="AB307" s="8" t="s">
        <v>58</v>
      </c>
      <c r="AC307" s="8" t="s">
        <v>84</v>
      </c>
      <c r="AD307" s="8" t="s">
        <v>58</v>
      </c>
      <c r="AE307" s="9" t="s">
        <v>240</v>
      </c>
      <c r="AF307" s="45">
        <f>IF(VALUE(AE307)&gt;=10,2,0)</f>
        <v>0</v>
      </c>
      <c r="AG307" s="8" t="s">
        <v>240</v>
      </c>
      <c r="AH307" s="9" t="s">
        <v>428</v>
      </c>
      <c r="AI307" s="45">
        <f>IF(VALUE(AH307)&gt;=10,8,SUM(IF(VALUE(AJ307)&gt;=10,3,0),IF(VALUE(AK307)&gt;=10,2,0),IF(VALUE(AL307)&gt;=10,3,0)))</f>
        <v>8</v>
      </c>
      <c r="AJ307" s="8" t="s">
        <v>60</v>
      </c>
      <c r="AK307" s="8" t="s">
        <v>128</v>
      </c>
      <c r="AL307" s="8" t="s">
        <v>161</v>
      </c>
      <c r="AM307" s="9" t="s">
        <v>481</v>
      </c>
      <c r="AN307" s="45">
        <f>IF(VALUE(AM307)&gt;=10,2,SUM(IF(VALUE(AO307)&gt;=10,1,0),IF(VALUE(AP307)&gt;=10,1,0)))</f>
        <v>1</v>
      </c>
      <c r="AO307" s="8" t="s">
        <v>123</v>
      </c>
      <c r="AP307" s="8" t="s">
        <v>43</v>
      </c>
      <c r="AQ307" s="10">
        <f>((Y307*18)+(AE307*2)+(AH307*8)+(AM307*2))/30</f>
        <v>10.146666666666667</v>
      </c>
      <c r="AR307" s="46">
        <f>IF(AQ307&gt;=10,30,Z307+AF307+AI307+AN307)</f>
        <v>30</v>
      </c>
      <c r="AS307" s="11">
        <f>(AQ307+W307)/2</f>
        <v>10.657</v>
      </c>
      <c r="AT307" s="47">
        <f>IF(AS307&gt;=9.99,60,AR307+X307)</f>
        <v>60</v>
      </c>
      <c r="AU307" s="43" t="str">
        <f>IF(AS307&gt;=9.99,"Admis","Ajourné")</f>
        <v>Admis</v>
      </c>
      <c r="AV307" s="18"/>
      <c r="AW307" s="18"/>
      <c r="AX307" s="18"/>
    </row>
    <row r="308" spans="1:50" ht="15">
      <c r="A308" s="8">
        <v>300</v>
      </c>
      <c r="B308" s="8" t="s">
        <v>1379</v>
      </c>
      <c r="C308" s="8" t="s">
        <v>1380</v>
      </c>
      <c r="D308" s="8" t="s">
        <v>755</v>
      </c>
      <c r="E308" s="9" t="s">
        <v>1023</v>
      </c>
      <c r="F308" s="45">
        <f>IF(VALUE(E308)&gt;=10,18,SUM(IF(VALUE(G308)&gt;=10,4,0),IF(VALUE(H308)&gt;=10,4,0),IF(VALUE(I308)&gt;=10,5,0),IF(VALUE(J308)&gt;=10,5,0)))</f>
        <v>8</v>
      </c>
      <c r="G308" s="8" t="s">
        <v>63</v>
      </c>
      <c r="H308" s="8" t="s">
        <v>49</v>
      </c>
      <c r="I308" s="8" t="s">
        <v>53</v>
      </c>
      <c r="J308" s="8" t="s">
        <v>121</v>
      </c>
      <c r="K308" s="9" t="s">
        <v>83</v>
      </c>
      <c r="L308" s="45">
        <f>IF(VALUE(K308)&gt;=10,2,0)</f>
        <v>2</v>
      </c>
      <c r="M308" s="8" t="s">
        <v>83</v>
      </c>
      <c r="N308" s="9" t="s">
        <v>265</v>
      </c>
      <c r="O308" s="45">
        <f>IF(VALUE(N308)&gt;=10,8,SUM(IF(VALUE(P308)&gt;=10,3,0),IF(VALUE(Q308)&gt;=10,2,0),IF(VALUE(R308)&gt;=10,3,0)))</f>
        <v>8</v>
      </c>
      <c r="P308" s="8" t="s">
        <v>39</v>
      </c>
      <c r="Q308" s="8" t="s">
        <v>312</v>
      </c>
      <c r="R308" s="8" t="s">
        <v>45</v>
      </c>
      <c r="S308" s="9" t="s">
        <v>43</v>
      </c>
      <c r="T308" s="45">
        <f>IF(VALUE(S308)&gt;=10,2,SUM(IF(VALUE(U308)&gt;=10,1,0),IF(VALUE(V308)&gt;=10,1,0)))</f>
        <v>2</v>
      </c>
      <c r="U308" s="8" t="s">
        <v>56</v>
      </c>
      <c r="V308" s="8" t="s">
        <v>76</v>
      </c>
      <c r="W308" s="10">
        <f>((E308*18)+(K308*2)+(N308*8)+(S308*2))/30</f>
        <v>10.427999999999999</v>
      </c>
      <c r="X308" s="46">
        <f>IF(W308&gt;=10,30,F308+L308+O308+T308)</f>
        <v>30</v>
      </c>
      <c r="Y308" s="9" t="s">
        <v>260</v>
      </c>
      <c r="Z308" s="45">
        <f>IF(VALUE(Y308)&gt;=10,18,SUM(IF(VALUE(AA308)&gt;=10,4,0),IF(VALUE(AB308)&gt;=10,4,0),IF(VALUE(AC308)&gt;=10,5,0),IF(VALUE(AD308)&gt;=10,5,0)))</f>
        <v>18</v>
      </c>
      <c r="AA308" s="8" t="s">
        <v>39</v>
      </c>
      <c r="AB308" s="8" t="s">
        <v>40</v>
      </c>
      <c r="AC308" s="8" t="s">
        <v>50</v>
      </c>
      <c r="AD308" s="8" t="s">
        <v>268</v>
      </c>
      <c r="AE308" s="9" t="s">
        <v>102</v>
      </c>
      <c r="AF308" s="45">
        <f>IF(VALUE(AE308)&gt;=10,2,0)</f>
        <v>0</v>
      </c>
      <c r="AG308" s="8" t="s">
        <v>102</v>
      </c>
      <c r="AH308" s="9" t="s">
        <v>418</v>
      </c>
      <c r="AI308" s="45">
        <f>IF(VALUE(AH308)&gt;=10,8,SUM(IF(VALUE(AJ308)&gt;=10,3,0),IF(VALUE(AK308)&gt;=10,2,0),IF(VALUE(AL308)&gt;=10,3,0)))</f>
        <v>5</v>
      </c>
      <c r="AJ308" s="8" t="s">
        <v>43</v>
      </c>
      <c r="AK308" s="8" t="s">
        <v>180</v>
      </c>
      <c r="AL308" s="8" t="s">
        <v>102</v>
      </c>
      <c r="AM308" s="9" t="s">
        <v>305</v>
      </c>
      <c r="AN308" s="45">
        <f>IF(VALUE(AM308)&gt;=10,2,SUM(IF(VALUE(AO308)&gt;=10,1,0),IF(VALUE(AP308)&gt;=10,1,0)))</f>
        <v>2</v>
      </c>
      <c r="AO308" s="8" t="s">
        <v>134</v>
      </c>
      <c r="AP308" s="8" t="s">
        <v>40</v>
      </c>
      <c r="AQ308" s="10">
        <f>((Y308*18)+(AE308*2)+(AH308*8)+(AM308*2))/30</f>
        <v>9.861333333333334</v>
      </c>
      <c r="AR308" s="46">
        <f>IF(AQ308&gt;=10,30,Z308+AF308+AI308+AN308)</f>
        <v>25</v>
      </c>
      <c r="AS308" s="11">
        <f>(AQ308+W308)/2</f>
        <v>10.144666666666666</v>
      </c>
      <c r="AT308" s="47">
        <f>IF(AS308&gt;=9.99,60,AR308+X308)</f>
        <v>60</v>
      </c>
      <c r="AU308" s="43" t="str">
        <f>IF(AS308&gt;=9.99,"Admis","Ajourné")</f>
        <v>Admis</v>
      </c>
      <c r="AV308" s="18"/>
      <c r="AW308" s="18"/>
      <c r="AX308" s="18"/>
    </row>
    <row r="309" spans="1:50" ht="15">
      <c r="A309" s="8">
        <v>301</v>
      </c>
      <c r="B309" s="8" t="s">
        <v>1382</v>
      </c>
      <c r="C309" s="8" t="s">
        <v>1381</v>
      </c>
      <c r="D309" s="8" t="s">
        <v>1383</v>
      </c>
      <c r="E309" s="9" t="s">
        <v>361</v>
      </c>
      <c r="F309" s="45">
        <f>IF(VALUE(E309)&gt;=10,18,SUM(IF(VALUE(G309)&gt;=10,4,0),IF(VALUE(H309)&gt;=10,4,0),IF(VALUE(I309)&gt;=10,5,0),IF(VALUE(J309)&gt;=10,5,0)))</f>
        <v>18</v>
      </c>
      <c r="G309" s="8" t="s">
        <v>39</v>
      </c>
      <c r="H309" s="8" t="s">
        <v>63</v>
      </c>
      <c r="I309" s="8" t="s">
        <v>43</v>
      </c>
      <c r="J309" s="8" t="s">
        <v>49</v>
      </c>
      <c r="K309" s="9" t="s">
        <v>50</v>
      </c>
      <c r="L309" s="45">
        <f>IF(VALUE(K309)&gt;=10,2,0)</f>
        <v>0</v>
      </c>
      <c r="M309" s="8" t="s">
        <v>50</v>
      </c>
      <c r="N309" s="9" t="s">
        <v>331</v>
      </c>
      <c r="O309" s="45">
        <f>IF(VALUE(N309)&gt;=10,8,SUM(IF(VALUE(P309)&gt;=10,3,0),IF(VALUE(Q309)&gt;=10,2,0),IF(VALUE(R309)&gt;=10,3,0)))</f>
        <v>8</v>
      </c>
      <c r="P309" s="8" t="s">
        <v>43</v>
      </c>
      <c r="Q309" s="8" t="s">
        <v>332</v>
      </c>
      <c r="R309" s="8" t="s">
        <v>59</v>
      </c>
      <c r="S309" s="9" t="s">
        <v>324</v>
      </c>
      <c r="T309" s="45">
        <f>IF(VALUE(S309)&gt;=10,2,SUM(IF(VALUE(U309)&gt;=10,1,0),IF(VALUE(V309)&gt;=10,1,0)))</f>
        <v>2</v>
      </c>
      <c r="U309" s="8" t="s">
        <v>62</v>
      </c>
      <c r="V309" s="8" t="s">
        <v>40</v>
      </c>
      <c r="W309" s="10">
        <f>((E309*18)+(K309*2)+(N309*8)+(S309*2))/30</f>
        <v>11.609333333333332</v>
      </c>
      <c r="X309" s="46">
        <f>IF(W309&gt;=10,30,F309+L309+O309+T309)</f>
        <v>30</v>
      </c>
      <c r="Y309" s="9" t="s">
        <v>278</v>
      </c>
      <c r="Z309" s="45">
        <f>IF(VALUE(Y309)&gt;=10,18,SUM(IF(VALUE(AA309)&gt;=10,4,0),IF(VALUE(AB309)&gt;=10,4,0),IF(VALUE(AC309)&gt;=10,5,0),IF(VALUE(AD309)&gt;=10,5,0)))</f>
        <v>18</v>
      </c>
      <c r="AA309" s="8" t="s">
        <v>74</v>
      </c>
      <c r="AB309" s="8" t="s">
        <v>200</v>
      </c>
      <c r="AC309" s="8" t="s">
        <v>56</v>
      </c>
      <c r="AD309" s="8" t="s">
        <v>43</v>
      </c>
      <c r="AE309" s="9" t="s">
        <v>232</v>
      </c>
      <c r="AF309" s="45">
        <f>IF(VALUE(AE309)&gt;=10,2,0)</f>
        <v>0</v>
      </c>
      <c r="AG309" s="8" t="s">
        <v>232</v>
      </c>
      <c r="AH309" s="9" t="s">
        <v>331</v>
      </c>
      <c r="AI309" s="45">
        <f>IF(VALUE(AH309)&gt;=10,8,SUM(IF(VALUE(AJ309)&gt;=10,3,0),IF(VALUE(AK309)&gt;=10,2,0),IF(VALUE(AL309)&gt;=10,3,0)))</f>
        <v>8</v>
      </c>
      <c r="AJ309" s="8" t="s">
        <v>82</v>
      </c>
      <c r="AK309" s="8" t="s">
        <v>60</v>
      </c>
      <c r="AL309" s="8" t="s">
        <v>38</v>
      </c>
      <c r="AM309" s="9" t="s">
        <v>104</v>
      </c>
      <c r="AN309" s="45">
        <f>IF(VALUE(AM309)&gt;=10,2,SUM(IF(VALUE(AO309)&gt;=10,1,0),IF(VALUE(AP309)&gt;=10,1,0)))</f>
        <v>2</v>
      </c>
      <c r="AO309" s="8" t="s">
        <v>43</v>
      </c>
      <c r="AP309" s="8" t="s">
        <v>56</v>
      </c>
      <c r="AQ309" s="10">
        <f>((Y309*18)+(AE309*2)+(AH309*8)+(AM309*2))/30</f>
        <v>10.798666666666666</v>
      </c>
      <c r="AR309" s="46">
        <f>IF(AQ309&gt;=10,30,Z309+AF309+AI309+AN309)</f>
        <v>30</v>
      </c>
      <c r="AS309" s="11">
        <f>(AQ309+W309)/2</f>
        <v>11.203999999999999</v>
      </c>
      <c r="AT309" s="47">
        <f>IF(AS309&gt;=9.99,60,AR309+X309)</f>
        <v>60</v>
      </c>
      <c r="AU309" s="43" t="str">
        <f>IF(AS309&gt;=9.99,"Admis","Ajourné")</f>
        <v>Admis</v>
      </c>
      <c r="AV309" s="18"/>
      <c r="AW309" s="18"/>
      <c r="AX309" s="18"/>
    </row>
    <row r="310" spans="1:50" ht="15">
      <c r="A310" s="8">
        <v>302</v>
      </c>
      <c r="B310" s="8" t="s">
        <v>1384</v>
      </c>
      <c r="C310" s="8" t="s">
        <v>1385</v>
      </c>
      <c r="D310" s="8" t="s">
        <v>850</v>
      </c>
      <c r="E310" s="9" t="s">
        <v>528</v>
      </c>
      <c r="F310" s="45">
        <f>IF(VALUE(E310)&gt;=10,18,SUM(IF(VALUE(G310)&gt;=10,4,0),IF(VALUE(H310)&gt;=10,4,0),IF(VALUE(I310)&gt;=10,5,0),IF(VALUE(J310)&gt;=10,5,0)))</f>
        <v>18</v>
      </c>
      <c r="G310" s="8" t="s">
        <v>59</v>
      </c>
      <c r="H310" s="8" t="s">
        <v>71</v>
      </c>
      <c r="I310" s="8" t="s">
        <v>40</v>
      </c>
      <c r="J310" s="8" t="s">
        <v>37</v>
      </c>
      <c r="K310" s="9" t="s">
        <v>39</v>
      </c>
      <c r="L310" s="45">
        <f>IF(VALUE(K310)&gt;=10,2,0)</f>
        <v>2</v>
      </c>
      <c r="M310" s="8" t="s">
        <v>39</v>
      </c>
      <c r="N310" s="9" t="s">
        <v>524</v>
      </c>
      <c r="O310" s="45">
        <f>IF(VALUE(N310)&gt;=10,8,SUM(IF(VALUE(P310)&gt;=10,3,0),IF(VALUE(Q310)&gt;=10,2,0),IF(VALUE(R310)&gt;=10,3,0)))</f>
        <v>8</v>
      </c>
      <c r="P310" s="8" t="s">
        <v>38</v>
      </c>
      <c r="Q310" s="8" t="s">
        <v>874</v>
      </c>
      <c r="R310" s="8" t="s">
        <v>228</v>
      </c>
      <c r="S310" s="9" t="s">
        <v>59</v>
      </c>
      <c r="T310" s="45">
        <f>IF(VALUE(S310)&gt;=10,2,SUM(IF(VALUE(U310)&gt;=10,1,0),IF(VALUE(V310)&gt;=10,1,0)))</f>
        <v>2</v>
      </c>
      <c r="U310" s="8" t="s">
        <v>43</v>
      </c>
      <c r="V310" s="8" t="s">
        <v>39</v>
      </c>
      <c r="W310" s="10">
        <f>((E310*18)+(K310*2)+(N310*8)+(S310*2))/30</f>
        <v>10.78</v>
      </c>
      <c r="X310" s="46">
        <f>IF(W310&gt;=10,30,F310+L310+O310+T310)</f>
        <v>30</v>
      </c>
      <c r="Y310" s="9" t="s">
        <v>194</v>
      </c>
      <c r="Z310" s="45">
        <f>IF(VALUE(Y310)&gt;=10,18,SUM(IF(VALUE(AA310)&gt;=10,4,0),IF(VALUE(AB310)&gt;=10,4,0),IF(VALUE(AC310)&gt;=10,5,0),IF(VALUE(AD310)&gt;=10,5,0)))</f>
        <v>18</v>
      </c>
      <c r="AA310" s="8" t="s">
        <v>63</v>
      </c>
      <c r="AB310" s="8" t="s">
        <v>285</v>
      </c>
      <c r="AC310" s="8" t="s">
        <v>98</v>
      </c>
      <c r="AD310" s="8" t="s">
        <v>38</v>
      </c>
      <c r="AE310" s="9" t="s">
        <v>415</v>
      </c>
      <c r="AF310" s="45">
        <f>IF(VALUE(AE310)&gt;=10,2,0)</f>
        <v>0</v>
      </c>
      <c r="AG310" s="8" t="s">
        <v>415</v>
      </c>
      <c r="AH310" s="9" t="s">
        <v>418</v>
      </c>
      <c r="AI310" s="45">
        <f>IF(VALUE(AH310)&gt;=10,8,SUM(IF(VALUE(AJ310)&gt;=10,3,0),IF(VALUE(AK310)&gt;=10,2,0),IF(VALUE(AL310)&gt;=10,3,0)))</f>
        <v>5</v>
      </c>
      <c r="AJ310" s="8" t="s">
        <v>76</v>
      </c>
      <c r="AK310" s="8" t="s">
        <v>180</v>
      </c>
      <c r="AL310" s="8" t="s">
        <v>216</v>
      </c>
      <c r="AM310" s="9" t="s">
        <v>308</v>
      </c>
      <c r="AN310" s="45">
        <f>IF(VALUE(AM310)&gt;=10,2,SUM(IF(VALUE(AO310)&gt;=10,1,0),IF(VALUE(AP310)&gt;=10,1,0)))</f>
        <v>2</v>
      </c>
      <c r="AO310" s="8" t="s">
        <v>89</v>
      </c>
      <c r="AP310" s="8" t="s">
        <v>56</v>
      </c>
      <c r="AQ310" s="10">
        <f>((Y310*18)+(AE310*2)+(AH310*8)+(AM310*2))/30</f>
        <v>9.822</v>
      </c>
      <c r="AR310" s="46">
        <f>IF(AQ310&gt;=10,30,Z310+AF310+AI310+AN310)</f>
        <v>25</v>
      </c>
      <c r="AS310" s="11">
        <f>(AQ310+W310)/2</f>
        <v>10.300999999999998</v>
      </c>
      <c r="AT310" s="47">
        <f>IF(AS310&gt;=9.99,60,AR310+X310)</f>
        <v>60</v>
      </c>
      <c r="AU310" s="43" t="str">
        <f>IF(AS310&gt;=9.99,"Admis","Ajourné")</f>
        <v>Admis</v>
      </c>
      <c r="AV310" s="18"/>
      <c r="AW310" s="18"/>
      <c r="AX310" s="18"/>
    </row>
    <row r="311" spans="1:50" ht="15">
      <c r="A311" s="8">
        <v>303</v>
      </c>
      <c r="B311" s="8" t="s">
        <v>1386</v>
      </c>
      <c r="C311" s="8" t="s">
        <v>1387</v>
      </c>
      <c r="D311" s="8" t="s">
        <v>1388</v>
      </c>
      <c r="E311" s="9" t="s">
        <v>798</v>
      </c>
      <c r="F311" s="45">
        <f>IF(VALUE(E311)&gt;=10,18,SUM(IF(VALUE(G311)&gt;=10,4,0),IF(VALUE(H311)&gt;=10,4,0),IF(VALUE(I311)&gt;=10,5,0),IF(VALUE(J311)&gt;=10,5,0)))</f>
        <v>0</v>
      </c>
      <c r="G311" s="8" t="s">
        <v>36</v>
      </c>
      <c r="H311" s="8" t="s">
        <v>98</v>
      </c>
      <c r="I311" s="8" t="s">
        <v>53</v>
      </c>
      <c r="J311" s="8" t="s">
        <v>100</v>
      </c>
      <c r="K311" s="9" t="s">
        <v>39</v>
      </c>
      <c r="L311" s="45">
        <f>IF(VALUE(K311)&gt;=10,2,0)</f>
        <v>2</v>
      </c>
      <c r="M311" s="8" t="s">
        <v>39</v>
      </c>
      <c r="N311" s="9" t="s">
        <v>894</v>
      </c>
      <c r="O311" s="45">
        <f>IF(VALUE(N311)&gt;=10,8,SUM(IF(VALUE(P311)&gt;=10,3,0),IF(VALUE(Q311)&gt;=10,2,0),IF(VALUE(R311)&gt;=10,3,0)))</f>
        <v>0</v>
      </c>
      <c r="P311" s="8" t="s">
        <v>228</v>
      </c>
      <c r="Q311" s="8" t="s">
        <v>89</v>
      </c>
      <c r="R311" s="8" t="s">
        <v>232</v>
      </c>
      <c r="S311" s="9" t="s">
        <v>89</v>
      </c>
      <c r="T311" s="45">
        <f>IF(VALUE(S311)&gt;=10,2,SUM(IF(VALUE(U311)&gt;=10,1,0),IF(VALUE(V311)&gt;=10,1,0)))</f>
        <v>1</v>
      </c>
      <c r="U311" s="8" t="s">
        <v>53</v>
      </c>
      <c r="V311" s="8" t="s">
        <v>56</v>
      </c>
      <c r="W311" s="10">
        <f>((E311*18)+(K311*2)+(N311*8)+(S311*2))/30</f>
        <v>7.434</v>
      </c>
      <c r="X311" s="46">
        <f>IF(W311&gt;=10,30,F311+L311+O311+T311)</f>
        <v>3</v>
      </c>
      <c r="Y311" s="9" t="s">
        <v>415</v>
      </c>
      <c r="Z311" s="45">
        <f>IF(VALUE(Y311)&gt;=10,18,SUM(IF(VALUE(AA311)&gt;=10,4,0),IF(VALUE(AB311)&gt;=10,4,0),IF(VALUE(AC311)&gt;=10,5,0),IF(VALUE(AD311)&gt;=10,5,0)))</f>
        <v>0</v>
      </c>
      <c r="AA311" s="8" t="s">
        <v>245</v>
      </c>
      <c r="AB311" s="8" t="s">
        <v>144</v>
      </c>
      <c r="AC311" s="8" t="s">
        <v>144</v>
      </c>
      <c r="AD311" s="8" t="s">
        <v>861</v>
      </c>
      <c r="AE311" s="9" t="s">
        <v>144</v>
      </c>
      <c r="AF311" s="45">
        <f>IF(VALUE(AE311)&gt;=10,2,0)</f>
        <v>0</v>
      </c>
      <c r="AG311" s="8" t="s">
        <v>144</v>
      </c>
      <c r="AH311" s="9" t="s">
        <v>1389</v>
      </c>
      <c r="AI311" s="45">
        <f>IF(VALUE(AH311)&gt;=10,8,SUM(IF(VALUE(AJ311)&gt;=10,3,0),IF(VALUE(AK311)&gt;=10,2,0),IF(VALUE(AL311)&gt;=10,3,0)))</f>
        <v>0</v>
      </c>
      <c r="AJ311" s="8" t="s">
        <v>153</v>
      </c>
      <c r="AK311" s="8" t="s">
        <v>240</v>
      </c>
      <c r="AL311" s="8" t="s">
        <v>144</v>
      </c>
      <c r="AM311" s="9" t="s">
        <v>144</v>
      </c>
      <c r="AN311" s="45">
        <f>IF(VALUE(AM311)&gt;=10,2,SUM(IF(VALUE(AO311)&gt;=10,1,0),IF(VALUE(AP311)&gt;=10,1,0)))</f>
        <v>0</v>
      </c>
      <c r="AO311" s="8" t="s">
        <v>144</v>
      </c>
      <c r="AP311" s="8" t="s">
        <v>144</v>
      </c>
      <c r="AQ311" s="10">
        <f>((Y311*18)+(AE311*2)+(AH311*8)+(AM311*2))/30</f>
        <v>1.5346666666666666</v>
      </c>
      <c r="AR311" s="46">
        <f>IF(AQ311&gt;=10,30,Z311+AF311+AI311+AN311)</f>
        <v>0</v>
      </c>
      <c r="AS311" s="11">
        <f>(AQ311+W311)/2</f>
        <v>4.484333333333334</v>
      </c>
      <c r="AT311" s="47">
        <f>IF(AS311&gt;=9.99,60,AR311+X311)</f>
        <v>3</v>
      </c>
      <c r="AU311" s="43" t="str">
        <f>IF(AS311&gt;=9.99,"Admis","Ajourné")</f>
        <v>Ajourné</v>
      </c>
      <c r="AV311" s="18"/>
      <c r="AW311" s="18"/>
      <c r="AX311" s="18"/>
    </row>
    <row r="312" spans="1:50" ht="15">
      <c r="A312" s="8">
        <v>304</v>
      </c>
      <c r="B312" s="8" t="s">
        <v>1390</v>
      </c>
      <c r="C312" s="8" t="s">
        <v>1391</v>
      </c>
      <c r="D312" s="8" t="s">
        <v>1392</v>
      </c>
      <c r="E312" s="9" t="s">
        <v>1038</v>
      </c>
      <c r="F312" s="45">
        <f>IF(VALUE(E312)&gt;=10,18,SUM(IF(VALUE(G312)&gt;=10,4,0),IF(VALUE(H312)&gt;=10,4,0),IF(VALUE(I312)&gt;=10,5,0),IF(VALUE(J312)&gt;=10,5,0)))</f>
        <v>18</v>
      </c>
      <c r="G312" s="8" t="s">
        <v>36</v>
      </c>
      <c r="H312" s="8" t="s">
        <v>285</v>
      </c>
      <c r="I312" s="8" t="s">
        <v>43</v>
      </c>
      <c r="J312" s="8" t="s">
        <v>109</v>
      </c>
      <c r="K312" s="9" t="s">
        <v>76</v>
      </c>
      <c r="L312" s="45">
        <f>IF(VALUE(K312)&gt;=10,2,0)</f>
        <v>2</v>
      </c>
      <c r="M312" s="8" t="s">
        <v>76</v>
      </c>
      <c r="N312" s="9" t="s">
        <v>75</v>
      </c>
      <c r="O312" s="45">
        <f>IF(VALUE(N312)&gt;=10,8,SUM(IF(VALUE(P312)&gt;=10,3,0),IF(VALUE(Q312)&gt;=10,2,0),IF(VALUE(R312)&gt;=10,3,0)))</f>
        <v>8</v>
      </c>
      <c r="P312" s="8" t="s">
        <v>60</v>
      </c>
      <c r="Q312" s="8" t="s">
        <v>83</v>
      </c>
      <c r="R312" s="8" t="s">
        <v>216</v>
      </c>
      <c r="S312" s="9" t="s">
        <v>61</v>
      </c>
      <c r="T312" s="45">
        <f>IF(VALUE(S312)&gt;=10,2,SUM(IF(VALUE(U312)&gt;=10,1,0),IF(VALUE(V312)&gt;=10,1,0)))</f>
        <v>2</v>
      </c>
      <c r="U312" s="8" t="s">
        <v>76</v>
      </c>
      <c r="V312" s="8" t="s">
        <v>82</v>
      </c>
      <c r="W312" s="10">
        <f>((E312*18)+(K312*2)+(N312*8)+(S312*2))/30</f>
        <v>11.769333333333332</v>
      </c>
      <c r="X312" s="46">
        <f>IF(W312&gt;=10,30,F312+L312+O312+T312)</f>
        <v>30</v>
      </c>
      <c r="Y312" s="9" t="s">
        <v>901</v>
      </c>
      <c r="Z312" s="45">
        <f>IF(VALUE(Y312)&gt;=10,18,SUM(IF(VALUE(AA312)&gt;=10,4,0),IF(VALUE(AB312)&gt;=10,4,0),IF(VALUE(AC312)&gt;=10,5,0),IF(VALUE(AD312)&gt;=10,5,0)))</f>
        <v>18</v>
      </c>
      <c r="AA312" s="8" t="s">
        <v>58</v>
      </c>
      <c r="AB312" s="8" t="s">
        <v>159</v>
      </c>
      <c r="AC312" s="8" t="s">
        <v>53</v>
      </c>
      <c r="AD312" s="8" t="s">
        <v>176</v>
      </c>
      <c r="AE312" s="9" t="s">
        <v>240</v>
      </c>
      <c r="AF312" s="45">
        <f>IF(VALUE(AE312)&gt;=10,2,0)</f>
        <v>0</v>
      </c>
      <c r="AG312" s="8" t="s">
        <v>240</v>
      </c>
      <c r="AH312" s="9" t="s">
        <v>89</v>
      </c>
      <c r="AI312" s="45">
        <f>IF(VALUE(AH312)&gt;=10,8,SUM(IF(VALUE(AJ312)&gt;=10,3,0),IF(VALUE(AK312)&gt;=10,2,0),IF(VALUE(AL312)&gt;=10,3,0)))</f>
        <v>5</v>
      </c>
      <c r="AJ312" s="8" t="s">
        <v>40</v>
      </c>
      <c r="AK312" s="8" t="s">
        <v>42</v>
      </c>
      <c r="AL312" s="8" t="s">
        <v>232</v>
      </c>
      <c r="AM312" s="9" t="s">
        <v>308</v>
      </c>
      <c r="AN312" s="45">
        <f>IF(VALUE(AM312)&gt;=10,2,SUM(IF(VALUE(AO312)&gt;=10,1,0),IF(VALUE(AP312)&gt;=10,1,0)))</f>
        <v>2</v>
      </c>
      <c r="AO312" s="8" t="s">
        <v>134</v>
      </c>
      <c r="AP312" s="8" t="s">
        <v>38</v>
      </c>
      <c r="AQ312" s="10">
        <f>((Y312*18)+(AE312*2)+(AH312*8)+(AM312*2))/30</f>
        <v>9.687999999999999</v>
      </c>
      <c r="AR312" s="46">
        <f>IF(AQ312&gt;=10,30,Z312+AF312+AI312+AN312)</f>
        <v>25</v>
      </c>
      <c r="AS312" s="11">
        <f>(AQ312+W312)/2</f>
        <v>10.728666666666665</v>
      </c>
      <c r="AT312" s="47">
        <f>IF(AS312&gt;=9.99,60,AR312+X312)</f>
        <v>60</v>
      </c>
      <c r="AU312" s="43" t="str">
        <f>IF(AS312&gt;=9.99,"Admis","Ajourné")</f>
        <v>Admis</v>
      </c>
      <c r="AV312" s="18"/>
      <c r="AW312" s="18"/>
      <c r="AX312" s="18"/>
    </row>
    <row r="313" spans="1:50" ht="15">
      <c r="A313" s="8">
        <v>305</v>
      </c>
      <c r="B313" s="8" t="s">
        <v>1393</v>
      </c>
      <c r="C313" s="8" t="s">
        <v>1394</v>
      </c>
      <c r="D313" s="8" t="s">
        <v>1395</v>
      </c>
      <c r="E313" s="9" t="s">
        <v>338</v>
      </c>
      <c r="F313" s="45">
        <f>IF(VALUE(E313)&gt;=10,18,SUM(IF(VALUE(G313)&gt;=10,4,0),IF(VALUE(H313)&gt;=10,4,0),IF(VALUE(I313)&gt;=10,5,0),IF(VALUE(J313)&gt;=10,5,0)))</f>
        <v>18</v>
      </c>
      <c r="G313" s="8" t="s">
        <v>59</v>
      </c>
      <c r="H313" s="8" t="s">
        <v>53</v>
      </c>
      <c r="I313" s="8" t="s">
        <v>39</v>
      </c>
      <c r="J313" s="8" t="s">
        <v>40</v>
      </c>
      <c r="K313" s="9" t="s">
        <v>98</v>
      </c>
      <c r="L313" s="45">
        <f>IF(VALUE(K313)&gt;=10,2,0)</f>
        <v>0</v>
      </c>
      <c r="M313" s="8" t="s">
        <v>98</v>
      </c>
      <c r="N313" s="62" t="s">
        <v>39</v>
      </c>
      <c r="O313" s="45">
        <f>IF(VALUE(N313)&gt;=10,8,SUM(IF(VALUE(P313)&gt;=10,3,0),IF(VALUE(Q313)&gt;=10,2,0),IF(VALUE(R313)&gt;=10,3,0)))</f>
        <v>8</v>
      </c>
      <c r="P313" s="8" t="s">
        <v>40</v>
      </c>
      <c r="Q313" s="8" t="s">
        <v>228</v>
      </c>
      <c r="R313" s="61" t="s">
        <v>39</v>
      </c>
      <c r="S313" s="9" t="s">
        <v>50</v>
      </c>
      <c r="T313" s="45">
        <f>IF(VALUE(S313)&gt;=10,2,SUM(IF(VALUE(U313)&gt;=10,1,0),IF(VALUE(V313)&gt;=10,1,0)))</f>
        <v>1</v>
      </c>
      <c r="U313" s="8" t="s">
        <v>59</v>
      </c>
      <c r="V313" s="8" t="s">
        <v>53</v>
      </c>
      <c r="W313" s="10">
        <f>((E313*18)+(K313*2)+(N313*8)+(S313*2))/30</f>
        <v>10.033999999999999</v>
      </c>
      <c r="X313" s="46">
        <f>IF(W313&gt;=10,30,F313+L313+O313+T313)</f>
        <v>30</v>
      </c>
      <c r="Y313" s="62" t="s">
        <v>1347</v>
      </c>
      <c r="Z313" s="45">
        <f>IF(VALUE(Y313)&gt;=10,18,SUM(IF(VALUE(AA313)&gt;=10,4,0),IF(VALUE(AB313)&gt;=10,4,0),IF(VALUE(AC313)&gt;=10,5,0),IF(VALUE(AD313)&gt;=10,5,0)))</f>
        <v>18</v>
      </c>
      <c r="AA313" s="8" t="s">
        <v>39</v>
      </c>
      <c r="AB313" s="61" t="s">
        <v>56</v>
      </c>
      <c r="AC313" s="8" t="s">
        <v>43</v>
      </c>
      <c r="AD313" s="61" t="s">
        <v>40</v>
      </c>
      <c r="AE313" s="9" t="s">
        <v>102</v>
      </c>
      <c r="AF313" s="45">
        <f>IF(VALUE(AE313)&gt;=10,2,0)</f>
        <v>0</v>
      </c>
      <c r="AG313" s="8" t="s">
        <v>102</v>
      </c>
      <c r="AH313" s="62" t="s">
        <v>391</v>
      </c>
      <c r="AI313" s="45">
        <f>IF(VALUE(AH313)&gt;=10,8,SUM(IF(VALUE(AJ313)&gt;=10,3,0),IF(VALUE(AK313)&gt;=10,2,0),IF(VALUE(AL313)&gt;=10,3,0)))</f>
        <v>8</v>
      </c>
      <c r="AJ313" s="61" t="s">
        <v>40</v>
      </c>
      <c r="AK313" s="8" t="s">
        <v>314</v>
      </c>
      <c r="AL313" s="61" t="s">
        <v>39</v>
      </c>
      <c r="AM313" s="9" t="s">
        <v>145</v>
      </c>
      <c r="AN313" s="45">
        <f>IF(VALUE(AM313)&gt;=10,2,SUM(IF(VALUE(AO313)&gt;=10,1,0),IF(VALUE(AP313)&gt;=10,1,0)))</f>
        <v>0</v>
      </c>
      <c r="AO313" s="8" t="s">
        <v>144</v>
      </c>
      <c r="AP313" s="8" t="s">
        <v>45</v>
      </c>
      <c r="AQ313" s="10">
        <f>((Y313*18)+(AE313*2)+(AH313*8)+(AM313*2))/30</f>
        <v>10.266</v>
      </c>
      <c r="AR313" s="46">
        <f>IF(AQ313&gt;=10,30,Z313+AF313+AI313+AN313)</f>
        <v>30</v>
      </c>
      <c r="AS313" s="11">
        <f>(AQ313+W313)/2</f>
        <v>10.149999999999999</v>
      </c>
      <c r="AT313" s="47">
        <f>IF(AS313&gt;=9.99,60,AR313+X313)</f>
        <v>60</v>
      </c>
      <c r="AU313" s="43" t="str">
        <f>IF(AS313&gt;=9.99,"Admis","Ajourné")</f>
        <v>Admis</v>
      </c>
      <c r="AV313" s="18"/>
      <c r="AW313" s="18"/>
      <c r="AX313" s="18"/>
    </row>
    <row r="314" spans="1:50" ht="15">
      <c r="A314" s="8">
        <v>306</v>
      </c>
      <c r="B314" s="8" t="s">
        <v>1398</v>
      </c>
      <c r="C314" s="8" t="s">
        <v>1399</v>
      </c>
      <c r="D314" s="8" t="s">
        <v>850</v>
      </c>
      <c r="E314" s="9" t="s">
        <v>266</v>
      </c>
      <c r="F314" s="45">
        <f>IF(VALUE(E314)&gt;=10,18,SUM(IF(VALUE(G314)&gt;=10,4,0),IF(VALUE(H314)&gt;=10,4,0),IF(VALUE(I314)&gt;=10,5,0),IF(VALUE(J314)&gt;=10,5,0)))</f>
        <v>18</v>
      </c>
      <c r="G314" s="8" t="s">
        <v>37</v>
      </c>
      <c r="H314" s="8" t="s">
        <v>43</v>
      </c>
      <c r="I314" s="8" t="s">
        <v>39</v>
      </c>
      <c r="J314" s="8" t="s">
        <v>39</v>
      </c>
      <c r="K314" s="9" t="s">
        <v>59</v>
      </c>
      <c r="L314" s="45">
        <f>IF(VALUE(K314)&gt;=10,2,0)</f>
        <v>2</v>
      </c>
      <c r="M314" s="8" t="s">
        <v>59</v>
      </c>
      <c r="N314" s="9" t="s">
        <v>160</v>
      </c>
      <c r="O314" s="45">
        <f>IF(VALUE(N314)&gt;=10,8,SUM(IF(VALUE(P314)&gt;=10,3,0),IF(VALUE(Q314)&gt;=10,2,0),IF(VALUE(R314)&gt;=10,3,0)))</f>
        <v>8</v>
      </c>
      <c r="P314" s="8" t="s">
        <v>56</v>
      </c>
      <c r="Q314" s="8" t="s">
        <v>342</v>
      </c>
      <c r="R314" s="8" t="s">
        <v>241</v>
      </c>
      <c r="S314" s="9" t="s">
        <v>41</v>
      </c>
      <c r="T314" s="45">
        <f>IF(VALUE(S314)&gt;=10,2,SUM(IF(VALUE(U314)&gt;=10,1,0),IF(VALUE(V314)&gt;=10,1,0)))</f>
        <v>2</v>
      </c>
      <c r="U314" s="8" t="s">
        <v>82</v>
      </c>
      <c r="V314" s="8" t="s">
        <v>56</v>
      </c>
      <c r="W314" s="10">
        <f>((E314*18)+(K314*2)+(N314*8)+(S314*2))/30</f>
        <v>10.446</v>
      </c>
      <c r="X314" s="46">
        <f>IF(W314&gt;=10,30,F314+L314+O314+T314)</f>
        <v>30</v>
      </c>
      <c r="Y314" s="9" t="s">
        <v>341</v>
      </c>
      <c r="Z314" s="45">
        <f>IF(VALUE(Y314)&gt;=10,18,SUM(IF(VALUE(AA314)&gt;=10,4,0),IF(VALUE(AB314)&gt;=10,4,0),IF(VALUE(AC314)&gt;=10,5,0),IF(VALUE(AD314)&gt;=10,5,0)))</f>
        <v>18</v>
      </c>
      <c r="AA314" s="8" t="s">
        <v>39</v>
      </c>
      <c r="AB314" s="8" t="s">
        <v>159</v>
      </c>
      <c r="AC314" s="8" t="s">
        <v>60</v>
      </c>
      <c r="AD314" s="8" t="s">
        <v>63</v>
      </c>
      <c r="AE314" s="9" t="s">
        <v>97</v>
      </c>
      <c r="AF314" s="45">
        <f>IF(VALUE(AE314)&gt;=10,2,0)</f>
        <v>0</v>
      </c>
      <c r="AG314" s="8" t="s">
        <v>97</v>
      </c>
      <c r="AH314" s="9" t="s">
        <v>132</v>
      </c>
      <c r="AI314" s="45">
        <f>IF(VALUE(AH314)&gt;=10,8,SUM(IF(VALUE(AJ314)&gt;=10,3,0),IF(VALUE(AK314)&gt;=10,2,0),IF(VALUE(AL314)&gt;=10,3,0)))</f>
        <v>5</v>
      </c>
      <c r="AJ314" s="8" t="s">
        <v>39</v>
      </c>
      <c r="AK314" s="8" t="s">
        <v>128</v>
      </c>
      <c r="AL314" s="8" t="s">
        <v>138</v>
      </c>
      <c r="AM314" s="9" t="s">
        <v>134</v>
      </c>
      <c r="AN314" s="45">
        <f>IF(VALUE(AM314)&gt;=10,2,SUM(IF(VALUE(AO314)&gt;=10,1,0),IF(VALUE(AP314)&gt;=10,1,0)))</f>
        <v>2</v>
      </c>
      <c r="AO314" s="8" t="s">
        <v>76</v>
      </c>
      <c r="AP314" s="8" t="s">
        <v>98</v>
      </c>
      <c r="AQ314" s="10">
        <f>((Y314*18)+(AE314*2)+(AH314*8)+(AM314*2))/30</f>
        <v>10.921333333333333</v>
      </c>
      <c r="AR314" s="46">
        <f>IF(AQ314&gt;=10,30,Z314+AF314+AI314+AN314)</f>
        <v>30</v>
      </c>
      <c r="AS314" s="11">
        <f>(AQ314+W314)/2</f>
        <v>10.683666666666667</v>
      </c>
      <c r="AT314" s="47">
        <f>IF(AS314&gt;=9.99,60,AR314+X314)</f>
        <v>60</v>
      </c>
      <c r="AU314" s="43" t="str">
        <f>IF(AS314&gt;=9.99,"Admis","Ajourné")</f>
        <v>Admis</v>
      </c>
      <c r="AV314" s="18"/>
      <c r="AW314" s="18"/>
      <c r="AX314" s="18"/>
    </row>
    <row r="315" spans="1:50" ht="15">
      <c r="A315" s="8">
        <v>307</v>
      </c>
      <c r="B315" s="8" t="s">
        <v>1400</v>
      </c>
      <c r="C315" s="8" t="s">
        <v>1401</v>
      </c>
      <c r="D315" s="8" t="s">
        <v>1402</v>
      </c>
      <c r="E315" s="9" t="s">
        <v>250</v>
      </c>
      <c r="F315" s="45">
        <f>IF(VALUE(E315)&gt;=10,18,SUM(IF(VALUE(G315)&gt;=10,4,0),IF(VALUE(H315)&gt;=10,4,0),IF(VALUE(I315)&gt;=10,5,0),IF(VALUE(J315)&gt;=10,5,0)))</f>
        <v>18</v>
      </c>
      <c r="G315" s="8" t="s">
        <v>37</v>
      </c>
      <c r="H315" s="8" t="s">
        <v>58</v>
      </c>
      <c r="I315" s="8" t="s">
        <v>84</v>
      </c>
      <c r="J315" s="8" t="s">
        <v>56</v>
      </c>
      <c r="K315" s="9" t="s">
        <v>50</v>
      </c>
      <c r="L315" s="45">
        <f>IF(VALUE(K315)&gt;=10,2,0)</f>
        <v>0</v>
      </c>
      <c r="M315" s="8" t="s">
        <v>50</v>
      </c>
      <c r="N315" s="9" t="s">
        <v>399</v>
      </c>
      <c r="O315" s="45">
        <f>IF(VALUE(N315)&gt;=10,8,SUM(IF(VALUE(P315)&gt;=10,3,0),IF(VALUE(Q315)&gt;=10,2,0),IF(VALUE(R315)&gt;=10,3,0)))</f>
        <v>2</v>
      </c>
      <c r="P315" s="8" t="s">
        <v>84</v>
      </c>
      <c r="Q315" s="8" t="s">
        <v>56</v>
      </c>
      <c r="R315" s="8" t="s">
        <v>53</v>
      </c>
      <c r="S315" s="9" t="s">
        <v>41</v>
      </c>
      <c r="T315" s="45">
        <f>IF(VALUE(S315)&gt;=10,2,SUM(IF(VALUE(U315)&gt;=10,1,0),IF(VALUE(V315)&gt;=10,1,0)))</f>
        <v>2</v>
      </c>
      <c r="U315" s="8" t="s">
        <v>60</v>
      </c>
      <c r="V315" s="8" t="s">
        <v>38</v>
      </c>
      <c r="W315" s="10">
        <f>((E315*18)+(K315*2)+(N315*8)+(S315*2))/30</f>
        <v>9.899333333333335</v>
      </c>
      <c r="X315" s="46">
        <f>IF(W315&gt;=10,30,F315+L315+O315+T315)</f>
        <v>22</v>
      </c>
      <c r="Y315" s="9" t="s">
        <v>209</v>
      </c>
      <c r="Z315" s="45">
        <f>IF(VALUE(Y315)&gt;=10,18,SUM(IF(VALUE(AA315)&gt;=10,4,0),IF(VALUE(AB315)&gt;=10,4,0),IF(VALUE(AC315)&gt;=10,5,0),IF(VALUE(AD315)&gt;=10,5,0)))</f>
        <v>18</v>
      </c>
      <c r="AA315" s="8" t="s">
        <v>71</v>
      </c>
      <c r="AB315" s="8" t="s">
        <v>82</v>
      </c>
      <c r="AC315" s="8" t="s">
        <v>39</v>
      </c>
      <c r="AD315" s="8" t="s">
        <v>60</v>
      </c>
      <c r="AE315" s="9" t="s">
        <v>153</v>
      </c>
      <c r="AF315" s="45">
        <f>IF(VALUE(AE315)&gt;=10,2,0)</f>
        <v>0</v>
      </c>
      <c r="AG315" s="8" t="s">
        <v>153</v>
      </c>
      <c r="AH315" s="9" t="s">
        <v>122</v>
      </c>
      <c r="AI315" s="45">
        <f>IF(VALUE(AH315)&gt;=10,8,SUM(IF(VALUE(AJ315)&gt;=10,3,0),IF(VALUE(AK315)&gt;=10,2,0),IF(VALUE(AL315)&gt;=10,3,0)))</f>
        <v>2</v>
      </c>
      <c r="AJ315" s="8" t="s">
        <v>50</v>
      </c>
      <c r="AK315" s="8" t="s">
        <v>346</v>
      </c>
      <c r="AL315" s="8" t="s">
        <v>53</v>
      </c>
      <c r="AM315" s="9" t="s">
        <v>38</v>
      </c>
      <c r="AN315" s="45">
        <f>IF(VALUE(AM315)&gt;=10,2,SUM(IF(VALUE(AO315)&gt;=10,1,0),IF(VALUE(AP315)&gt;=10,1,0)))</f>
        <v>2</v>
      </c>
      <c r="AO315" s="8" t="s">
        <v>86</v>
      </c>
      <c r="AP315" s="8" t="s">
        <v>56</v>
      </c>
      <c r="AQ315" s="10">
        <f>((Y315*18)+(AE315*2)+(AH315*8)+(AM315*2))/30</f>
        <v>10.992666666666667</v>
      </c>
      <c r="AR315" s="46">
        <f>IF(AQ315&gt;=10,30,Z315+AF315+AI315+AN315)</f>
        <v>30</v>
      </c>
      <c r="AS315" s="11">
        <f>(AQ315+W315)/2</f>
        <v>10.446000000000002</v>
      </c>
      <c r="AT315" s="47">
        <f>IF(AS315&gt;=9.99,60,AR315+X315)</f>
        <v>60</v>
      </c>
      <c r="AU315" s="43" t="str">
        <f>IF(AS315&gt;=9.99,"Admis","Ajourné")</f>
        <v>Admis</v>
      </c>
      <c r="AV315" s="18"/>
      <c r="AW315" s="18"/>
      <c r="AX315" s="18"/>
    </row>
    <row r="316" spans="1:50" ht="15">
      <c r="A316" s="8">
        <v>308</v>
      </c>
      <c r="B316" s="8" t="s">
        <v>1403</v>
      </c>
      <c r="C316" s="8" t="s">
        <v>1404</v>
      </c>
      <c r="D316" s="8" t="s">
        <v>125</v>
      </c>
      <c r="E316" s="9" t="s">
        <v>725</v>
      </c>
      <c r="F316" s="45">
        <f>IF(VALUE(E316)&gt;=10,18,SUM(IF(VALUE(G316)&gt;=10,4,0),IF(VALUE(H316)&gt;=10,4,0),IF(VALUE(I316)&gt;=10,5,0),IF(VALUE(J316)&gt;=10,5,0)))</f>
        <v>18</v>
      </c>
      <c r="G316" s="8" t="s">
        <v>63</v>
      </c>
      <c r="H316" s="8" t="s">
        <v>36</v>
      </c>
      <c r="I316" s="8" t="s">
        <v>43</v>
      </c>
      <c r="J316" s="8" t="s">
        <v>39</v>
      </c>
      <c r="K316" s="9" t="s">
        <v>98</v>
      </c>
      <c r="L316" s="45">
        <f>IF(VALUE(K316)&gt;=10,2,0)</f>
        <v>0</v>
      </c>
      <c r="M316" s="8" t="s">
        <v>98</v>
      </c>
      <c r="N316" s="9" t="s">
        <v>112</v>
      </c>
      <c r="O316" s="45">
        <f>IF(VALUE(N316)&gt;=10,8,SUM(IF(VALUE(P316)&gt;=10,3,0),IF(VALUE(Q316)&gt;=10,2,0),IF(VALUE(R316)&gt;=10,3,0)))</f>
        <v>8</v>
      </c>
      <c r="P316" s="8" t="s">
        <v>43</v>
      </c>
      <c r="Q316" s="8" t="s">
        <v>450</v>
      </c>
      <c r="R316" s="8" t="s">
        <v>153</v>
      </c>
      <c r="S316" s="9" t="s">
        <v>104</v>
      </c>
      <c r="T316" s="45">
        <f>IF(VALUE(S316)&gt;=10,2,SUM(IF(VALUE(U316)&gt;=10,1,0),IF(VALUE(V316)&gt;=10,1,0)))</f>
        <v>2</v>
      </c>
      <c r="U316" s="8" t="s">
        <v>62</v>
      </c>
      <c r="V316" s="8" t="s">
        <v>50</v>
      </c>
      <c r="W316" s="10">
        <f>((E316*18)+(K316*2)+(N316*8)+(S316*2))/30</f>
        <v>10.644</v>
      </c>
      <c r="X316" s="46">
        <f>IF(W316&gt;=10,30,F316+L316+O316+T316)</f>
        <v>30</v>
      </c>
      <c r="Y316" s="9" t="s">
        <v>639</v>
      </c>
      <c r="Z316" s="45">
        <f>IF(VALUE(Y316)&gt;=10,18,SUM(IF(VALUE(AA316)&gt;=10,4,0),IF(VALUE(AB316)&gt;=10,4,0),IF(VALUE(AC316)&gt;=10,5,0),IF(VALUE(AD316)&gt;=10,5,0)))</f>
        <v>18</v>
      </c>
      <c r="AA316" s="8" t="s">
        <v>59</v>
      </c>
      <c r="AB316" s="8" t="s">
        <v>58</v>
      </c>
      <c r="AC316" s="8" t="s">
        <v>60</v>
      </c>
      <c r="AD316" s="8" t="s">
        <v>58</v>
      </c>
      <c r="AE316" s="9" t="s">
        <v>39</v>
      </c>
      <c r="AF316" s="45">
        <f>IF(VALUE(AE316)&gt;=10,2,0)</f>
        <v>2</v>
      </c>
      <c r="AG316" s="8" t="s">
        <v>39</v>
      </c>
      <c r="AH316" s="9" t="s">
        <v>229</v>
      </c>
      <c r="AI316" s="45">
        <f>IF(VALUE(AH316)&gt;=10,8,SUM(IF(VALUE(AJ316)&gt;=10,3,0),IF(VALUE(AK316)&gt;=10,2,0),IF(VALUE(AL316)&gt;=10,3,0)))</f>
        <v>2</v>
      </c>
      <c r="AJ316" s="8" t="s">
        <v>86</v>
      </c>
      <c r="AK316" s="8" t="s">
        <v>128</v>
      </c>
      <c r="AL316" s="8" t="s">
        <v>216</v>
      </c>
      <c r="AM316" s="9" t="s">
        <v>89</v>
      </c>
      <c r="AN316" s="45">
        <f>IF(VALUE(AM316)&gt;=10,2,SUM(IF(VALUE(AO316)&gt;=10,1,0),IF(VALUE(AP316)&gt;=10,1,0)))</f>
        <v>1</v>
      </c>
      <c r="AO316" s="8" t="s">
        <v>84</v>
      </c>
      <c r="AP316" s="8" t="s">
        <v>39</v>
      </c>
      <c r="AQ316" s="10">
        <f>((Y316*18)+(AE316*2)+(AH316*8)+(AM316*2))/30</f>
        <v>11.185333333333334</v>
      </c>
      <c r="AR316" s="46">
        <f>IF(AQ316&gt;=10,30,Z316+AF316+AI316+AN316)</f>
        <v>30</v>
      </c>
      <c r="AS316" s="11">
        <f>(AQ316+W316)/2</f>
        <v>10.914666666666667</v>
      </c>
      <c r="AT316" s="47">
        <f>IF(AS316&gt;=9.99,60,AR316+X316)</f>
        <v>60</v>
      </c>
      <c r="AU316" s="43" t="str">
        <f>IF(AS316&gt;=9.99,"Admis","Ajourné")</f>
        <v>Admis</v>
      </c>
      <c r="AV316" s="18"/>
      <c r="AW316" s="18"/>
      <c r="AX316" s="18"/>
    </row>
    <row r="317" spans="1:50" ht="15">
      <c r="A317" s="8">
        <v>309</v>
      </c>
      <c r="B317" s="8" t="s">
        <v>1405</v>
      </c>
      <c r="C317" s="8" t="s">
        <v>1406</v>
      </c>
      <c r="D317" s="8" t="s">
        <v>1407</v>
      </c>
      <c r="E317" s="9" t="s">
        <v>1408</v>
      </c>
      <c r="F317" s="45">
        <f>IF(VALUE(E317)&gt;=10,18,SUM(IF(VALUE(G317)&gt;=10,4,0),IF(VALUE(H317)&gt;=10,4,0),IF(VALUE(I317)&gt;=10,5,0),IF(VALUE(J317)&gt;=10,5,0)))</f>
        <v>0</v>
      </c>
      <c r="G317" s="8" t="s">
        <v>245</v>
      </c>
      <c r="H317" s="8" t="s">
        <v>616</v>
      </c>
      <c r="I317" s="8" t="s">
        <v>144</v>
      </c>
      <c r="J317" s="8" t="s">
        <v>74</v>
      </c>
      <c r="K317" s="9" t="s">
        <v>45</v>
      </c>
      <c r="L317" s="45">
        <f>IF(VALUE(K317)&gt;=10,2,0)</f>
        <v>0</v>
      </c>
      <c r="M317" s="8" t="s">
        <v>45</v>
      </c>
      <c r="N317" s="9" t="s">
        <v>144</v>
      </c>
      <c r="O317" s="45">
        <f>IF(VALUE(N317)&gt;=10,8,SUM(IF(VALUE(P317)&gt;=10,3,0),IF(VALUE(Q317)&gt;=10,2,0),IF(VALUE(R317)&gt;=10,3,0)))</f>
        <v>0</v>
      </c>
      <c r="P317" s="8" t="s">
        <v>144</v>
      </c>
      <c r="Q317" s="8" t="s">
        <v>144</v>
      </c>
      <c r="R317" s="8" t="s">
        <v>144</v>
      </c>
      <c r="S317" s="9" t="s">
        <v>232</v>
      </c>
      <c r="T317" s="45">
        <f>IF(VALUE(S317)&gt;=10,2,SUM(IF(VALUE(U317)&gt;=10,1,0),IF(VALUE(V317)&gt;=10,1,0)))</f>
        <v>0</v>
      </c>
      <c r="U317" s="8" t="s">
        <v>144</v>
      </c>
      <c r="V317" s="8" t="s">
        <v>240</v>
      </c>
      <c r="W317" s="10">
        <f>((E317*18)+(K317*2)+(N317*8)+(S317*2))/30</f>
        <v>2.3126666666666664</v>
      </c>
      <c r="X317" s="46">
        <f>IF(W317&gt;=10,30,F317+L317+O317+T317)</f>
        <v>0</v>
      </c>
      <c r="Y317" s="9" t="s">
        <v>144</v>
      </c>
      <c r="Z317" s="45">
        <f>IF(VALUE(Y317)&gt;=10,18,SUM(IF(VALUE(AA317)&gt;=10,4,0),IF(VALUE(AB317)&gt;=10,4,0),IF(VALUE(AC317)&gt;=10,5,0),IF(VALUE(AD317)&gt;=10,5,0)))</f>
        <v>0</v>
      </c>
      <c r="AA317" s="8" t="s">
        <v>144</v>
      </c>
      <c r="AB317" s="8" t="s">
        <v>144</v>
      </c>
      <c r="AC317" s="8" t="s">
        <v>144</v>
      </c>
      <c r="AD317" s="8" t="s">
        <v>144</v>
      </c>
      <c r="AE317" s="9" t="s">
        <v>144</v>
      </c>
      <c r="AF317" s="45">
        <f>IF(VALUE(AE317)&gt;=10,2,0)</f>
        <v>0</v>
      </c>
      <c r="AG317" s="8" t="s">
        <v>144</v>
      </c>
      <c r="AH317" s="9" t="s">
        <v>144</v>
      </c>
      <c r="AI317" s="45">
        <f>IF(VALUE(AH317)&gt;=10,8,SUM(IF(VALUE(AJ317)&gt;=10,3,0),IF(VALUE(AK317)&gt;=10,2,0),IF(VALUE(AL317)&gt;=10,3,0)))</f>
        <v>0</v>
      </c>
      <c r="AJ317" s="8" t="s">
        <v>144</v>
      </c>
      <c r="AK317" s="8" t="s">
        <v>144</v>
      </c>
      <c r="AL317" s="8" t="s">
        <v>144</v>
      </c>
      <c r="AM317" s="9" t="s">
        <v>144</v>
      </c>
      <c r="AN317" s="45">
        <f>IF(VALUE(AM317)&gt;=10,2,SUM(IF(VALUE(AO317)&gt;=10,1,0),IF(VALUE(AP317)&gt;=10,1,0)))</f>
        <v>0</v>
      </c>
      <c r="AO317" s="8" t="s">
        <v>144</v>
      </c>
      <c r="AP317" s="8" t="s">
        <v>144</v>
      </c>
      <c r="AQ317" s="10">
        <f>((Y317*18)+(AE317*2)+(AH317*8)+(AM317*2))/30</f>
        <v>0</v>
      </c>
      <c r="AR317" s="46">
        <f>IF(AQ317&gt;=10,30,Z317+AF317+AI317+AN317)</f>
        <v>0</v>
      </c>
      <c r="AS317" s="11">
        <f>(AQ317+W317)/2</f>
        <v>1.1563333333333332</v>
      </c>
      <c r="AT317" s="47">
        <f>IF(AS317&gt;=9.99,60,AR317+X317)</f>
        <v>0</v>
      </c>
      <c r="AU317" s="43" t="str">
        <f>IF(AS317&gt;=9.99,"Admis","Ajourné")</f>
        <v>Ajourné</v>
      </c>
      <c r="AV317" s="18"/>
      <c r="AW317" s="18"/>
      <c r="AX317" s="18"/>
    </row>
    <row r="318" spans="1:50" ht="15">
      <c r="A318" s="8">
        <v>310</v>
      </c>
      <c r="B318" s="8" t="s">
        <v>1409</v>
      </c>
      <c r="C318" s="8" t="s">
        <v>1410</v>
      </c>
      <c r="D318" s="8" t="s">
        <v>1411</v>
      </c>
      <c r="E318" s="9" t="s">
        <v>1412</v>
      </c>
      <c r="F318" s="45">
        <f>IF(VALUE(E318)&gt;=10,18,SUM(IF(VALUE(G318)&gt;=10,4,0),IF(VALUE(H318)&gt;=10,4,0),IF(VALUE(I318)&gt;=10,5,0),IF(VALUE(J318)&gt;=10,5,0)))</f>
        <v>18</v>
      </c>
      <c r="G318" s="8" t="s">
        <v>39</v>
      </c>
      <c r="H318" s="8" t="s">
        <v>59</v>
      </c>
      <c r="I318" s="8" t="s">
        <v>83</v>
      </c>
      <c r="J318" s="8" t="s">
        <v>36</v>
      </c>
      <c r="K318" s="9" t="s">
        <v>216</v>
      </c>
      <c r="L318" s="45">
        <f>IF(VALUE(K318)&gt;=10,2,0)</f>
        <v>0</v>
      </c>
      <c r="M318" s="8" t="s">
        <v>216</v>
      </c>
      <c r="N318" s="9" t="s">
        <v>313</v>
      </c>
      <c r="O318" s="45">
        <f>IF(VALUE(N318)&gt;=10,8,SUM(IF(VALUE(P318)&gt;=10,3,0),IF(VALUE(Q318)&gt;=10,2,0),IF(VALUE(R318)&gt;=10,3,0)))</f>
        <v>5</v>
      </c>
      <c r="P318" s="8" t="s">
        <v>43</v>
      </c>
      <c r="Q318" s="8" t="s">
        <v>42</v>
      </c>
      <c r="R318" s="8" t="s">
        <v>241</v>
      </c>
      <c r="S318" s="9" t="s">
        <v>168</v>
      </c>
      <c r="T318" s="45">
        <f>IF(VALUE(S318)&gt;=10,2,SUM(IF(VALUE(U318)&gt;=10,1,0),IF(VALUE(V318)&gt;=10,1,0)))</f>
        <v>2</v>
      </c>
      <c r="U318" s="8" t="s">
        <v>76</v>
      </c>
      <c r="V318" s="8" t="s">
        <v>39</v>
      </c>
      <c r="W318" s="10">
        <f>((E318*18)+(K318*2)+(N318*8)+(S318*2))/30</f>
        <v>10.544666666666666</v>
      </c>
      <c r="X318" s="46">
        <f>IF(W318&gt;=10,30,F318+L318+O318+T318)</f>
        <v>30</v>
      </c>
      <c r="Y318" s="9" t="s">
        <v>1020</v>
      </c>
      <c r="Z318" s="45">
        <f>IF(VALUE(Y318)&gt;=10,18,SUM(IF(VALUE(AA318)&gt;=10,4,0),IF(VALUE(AB318)&gt;=10,4,0),IF(VALUE(AC318)&gt;=10,5,0),IF(VALUE(AD318)&gt;=10,5,0)))</f>
        <v>18</v>
      </c>
      <c r="AA318" s="8" t="s">
        <v>59</v>
      </c>
      <c r="AB318" s="8" t="s">
        <v>47</v>
      </c>
      <c r="AC318" s="8" t="s">
        <v>43</v>
      </c>
      <c r="AD318" s="8" t="s">
        <v>71</v>
      </c>
      <c r="AE318" s="9" t="s">
        <v>98</v>
      </c>
      <c r="AF318" s="45">
        <f>IF(VALUE(AE318)&gt;=10,2,0)</f>
        <v>0</v>
      </c>
      <c r="AG318" s="8" t="s">
        <v>98</v>
      </c>
      <c r="AH318" s="9" t="s">
        <v>122</v>
      </c>
      <c r="AI318" s="45">
        <f>IF(VALUE(AH318)&gt;=10,8,SUM(IF(VALUE(AJ318)&gt;=10,3,0),IF(VALUE(AK318)&gt;=10,2,0),IF(VALUE(AL318)&gt;=10,3,0)))</f>
        <v>5</v>
      </c>
      <c r="AJ318" s="8" t="s">
        <v>59</v>
      </c>
      <c r="AK318" s="8" t="s">
        <v>38</v>
      </c>
      <c r="AL318" s="8" t="s">
        <v>45</v>
      </c>
      <c r="AM318" s="9" t="s">
        <v>39</v>
      </c>
      <c r="AN318" s="45">
        <f>IF(VALUE(AM318)&gt;=10,2,SUM(IF(VALUE(AO318)&gt;=10,1,0),IF(VALUE(AP318)&gt;=10,1,0)))</f>
        <v>2</v>
      </c>
      <c r="AO318" s="8" t="s">
        <v>50</v>
      </c>
      <c r="AP318" s="8" t="s">
        <v>59</v>
      </c>
      <c r="AQ318" s="10">
        <f>((Y318*18)+(AE318*2)+(AH318*8)+(AM318*2))/30</f>
        <v>10.625333333333336</v>
      </c>
      <c r="AR318" s="46">
        <f>IF(AQ318&gt;=10,30,Z318+AF318+AI318+AN318)</f>
        <v>30</v>
      </c>
      <c r="AS318" s="11">
        <f>(AQ318+W318)/2</f>
        <v>10.585</v>
      </c>
      <c r="AT318" s="47">
        <f>IF(AS318&gt;=9.99,60,AR318+X318)</f>
        <v>60</v>
      </c>
      <c r="AU318" s="43" t="str">
        <f>IF(AS318&gt;=9.99,"Admis","Ajourné")</f>
        <v>Admis</v>
      </c>
      <c r="AV318" s="18"/>
      <c r="AW318" s="18"/>
      <c r="AX318" s="18"/>
    </row>
    <row r="319" spans="1:50" ht="15">
      <c r="A319" s="8">
        <v>311</v>
      </c>
      <c r="B319" s="8" t="s">
        <v>1413</v>
      </c>
      <c r="C319" s="8" t="s">
        <v>1414</v>
      </c>
      <c r="D319" s="8" t="s">
        <v>1415</v>
      </c>
      <c r="E319" s="9" t="s">
        <v>653</v>
      </c>
      <c r="F319" s="45">
        <f>IF(VALUE(E319)&gt;=10,18,SUM(IF(VALUE(G319)&gt;=10,4,0),IF(VALUE(H319)&gt;=10,4,0),IF(VALUE(I319)&gt;=10,5,0),IF(VALUE(J319)&gt;=10,5,0)))</f>
        <v>9</v>
      </c>
      <c r="G319" s="8" t="s">
        <v>50</v>
      </c>
      <c r="H319" s="8" t="s">
        <v>49</v>
      </c>
      <c r="I319" s="8" t="s">
        <v>39</v>
      </c>
      <c r="J319" s="8" t="s">
        <v>37</v>
      </c>
      <c r="K319" s="9" t="s">
        <v>59</v>
      </c>
      <c r="L319" s="45">
        <f>IF(VALUE(K319)&gt;=10,2,0)</f>
        <v>2</v>
      </c>
      <c r="M319" s="8" t="s">
        <v>59</v>
      </c>
      <c r="N319" s="9" t="s">
        <v>325</v>
      </c>
      <c r="O319" s="45">
        <f>IF(VALUE(N319)&gt;=10,8,SUM(IF(VALUE(P319)&gt;=10,3,0),IF(VALUE(Q319)&gt;=10,2,0),IF(VALUE(R319)&gt;=10,3,0)))</f>
        <v>2</v>
      </c>
      <c r="P319" s="8" t="s">
        <v>97</v>
      </c>
      <c r="Q319" s="8" t="s">
        <v>82</v>
      </c>
      <c r="R319" s="8" t="s">
        <v>241</v>
      </c>
      <c r="S319" s="9" t="s">
        <v>50</v>
      </c>
      <c r="T319" s="45">
        <f>IF(VALUE(S319)&gt;=10,2,SUM(IF(VALUE(U319)&gt;=10,1,0),IF(VALUE(V319)&gt;=10,1,0)))</f>
        <v>0</v>
      </c>
      <c r="U319" s="8" t="s">
        <v>50</v>
      </c>
      <c r="V319" s="8" t="s">
        <v>50</v>
      </c>
      <c r="W319" s="10">
        <f>((E319*18)+(K319*2)+(N319*8)+(S319*2))/30</f>
        <v>9.102</v>
      </c>
      <c r="X319" s="46">
        <f>IF(W319&gt;=10,30,F319+L319+O319+T319)</f>
        <v>13</v>
      </c>
      <c r="Y319" s="9" t="s">
        <v>166</v>
      </c>
      <c r="Z319" s="45">
        <f>IF(VALUE(Y319)&gt;=10,18,SUM(IF(VALUE(AA319)&gt;=10,4,0),IF(VALUE(AB319)&gt;=10,4,0),IF(VALUE(AC319)&gt;=10,5,0),IF(VALUE(AD319)&gt;=10,5,0)))</f>
        <v>18</v>
      </c>
      <c r="AA319" s="8" t="s">
        <v>74</v>
      </c>
      <c r="AB319" s="8" t="s">
        <v>59</v>
      </c>
      <c r="AC319" s="8" t="s">
        <v>43</v>
      </c>
      <c r="AD319" s="8" t="s">
        <v>58</v>
      </c>
      <c r="AE319" s="9" t="s">
        <v>98</v>
      </c>
      <c r="AF319" s="45">
        <f>IF(VALUE(AE319)&gt;=10,2,0)</f>
        <v>0</v>
      </c>
      <c r="AG319" s="8" t="s">
        <v>98</v>
      </c>
      <c r="AH319" s="9" t="s">
        <v>160</v>
      </c>
      <c r="AI319" s="45">
        <f>IF(VALUE(AH319)&gt;=10,8,SUM(IF(VALUE(AJ319)&gt;=10,3,0),IF(VALUE(AK319)&gt;=10,2,0),IF(VALUE(AL319)&gt;=10,3,0)))</f>
        <v>8</v>
      </c>
      <c r="AJ319" s="8" t="s">
        <v>39</v>
      </c>
      <c r="AK319" s="8" t="s">
        <v>76</v>
      </c>
      <c r="AL319" s="8" t="s">
        <v>84</v>
      </c>
      <c r="AM319" s="9" t="s">
        <v>167</v>
      </c>
      <c r="AN319" s="45">
        <f>IF(VALUE(AM319)&gt;=10,2,SUM(IF(VALUE(AO319)&gt;=10,1,0),IF(VALUE(AP319)&gt;=10,1,0)))</f>
        <v>0</v>
      </c>
      <c r="AO319" s="8" t="s">
        <v>98</v>
      </c>
      <c r="AP319" s="8" t="s">
        <v>84</v>
      </c>
      <c r="AQ319" s="10">
        <f>((Y319*18)+(AE319*2)+(AH319*8)+(AM319*2))/30</f>
        <v>9.934</v>
      </c>
      <c r="AR319" s="46">
        <f>IF(AQ319&gt;=10,30,Z319+AF319+AI319+AN319)</f>
        <v>26</v>
      </c>
      <c r="AS319" s="11">
        <f>(AQ319+W319)/2</f>
        <v>9.518</v>
      </c>
      <c r="AT319" s="47">
        <f>IF(AS319&gt;=9.99,60,AR319+X319)</f>
        <v>39</v>
      </c>
      <c r="AU319" s="43" t="str">
        <f>IF(AS319&gt;=9.99,"Admis","Ajourné")</f>
        <v>Ajourné</v>
      </c>
      <c r="AV319" s="18"/>
      <c r="AW319" s="18"/>
      <c r="AX319" s="18"/>
    </row>
    <row r="320" spans="1:50" ht="15">
      <c r="A320" s="8">
        <v>312</v>
      </c>
      <c r="B320" s="8" t="s">
        <v>1416</v>
      </c>
      <c r="C320" s="8" t="s">
        <v>1417</v>
      </c>
      <c r="D320" s="8" t="s">
        <v>974</v>
      </c>
      <c r="E320" s="9" t="s">
        <v>1017</v>
      </c>
      <c r="F320" s="45">
        <f>IF(VALUE(E320)&gt;=10,18,SUM(IF(VALUE(G320)&gt;=10,4,0),IF(VALUE(H320)&gt;=10,4,0),IF(VALUE(I320)&gt;=10,5,0),IF(VALUE(J320)&gt;=10,5,0)))</f>
        <v>4</v>
      </c>
      <c r="G320" s="8" t="s">
        <v>36</v>
      </c>
      <c r="H320" s="8" t="s">
        <v>39</v>
      </c>
      <c r="I320" s="8" t="s">
        <v>98</v>
      </c>
      <c r="J320" s="8" t="s">
        <v>36</v>
      </c>
      <c r="K320" s="9" t="s">
        <v>39</v>
      </c>
      <c r="L320" s="45">
        <f>IF(VALUE(K320)&gt;=10,2,0)</f>
        <v>2</v>
      </c>
      <c r="M320" s="8" t="s">
        <v>39</v>
      </c>
      <c r="N320" s="9" t="s">
        <v>45</v>
      </c>
      <c r="O320" s="45">
        <f>IF(VALUE(N320)&gt;=10,8,SUM(IF(VALUE(P320)&gt;=10,3,0),IF(VALUE(Q320)&gt;=10,2,0),IF(VALUE(R320)&gt;=10,3,0)))</f>
        <v>2</v>
      </c>
      <c r="P320" s="8" t="s">
        <v>45</v>
      </c>
      <c r="Q320" s="8" t="s">
        <v>168</v>
      </c>
      <c r="R320" s="8" t="s">
        <v>153</v>
      </c>
      <c r="S320" s="9" t="s">
        <v>38</v>
      </c>
      <c r="T320" s="45">
        <f>IF(VALUE(S320)&gt;=10,2,SUM(IF(VALUE(U320)&gt;=10,1,0),IF(VALUE(V320)&gt;=10,1,0)))</f>
        <v>2</v>
      </c>
      <c r="U320" s="8" t="s">
        <v>60</v>
      </c>
      <c r="V320" s="8" t="s">
        <v>97</v>
      </c>
      <c r="W320" s="10">
        <f>((E320*18)+(K320*2)+(N320*8)+(S320*2))/30</f>
        <v>8.934666666666665</v>
      </c>
      <c r="X320" s="46">
        <f>IF(W320&gt;=10,30,F320+L320+O320+T320)</f>
        <v>10</v>
      </c>
      <c r="Y320" s="9" t="s">
        <v>394</v>
      </c>
      <c r="Z320" s="45">
        <f>IF(VALUE(Y320)&gt;=10,18,SUM(IF(VALUE(AA320)&gt;=10,4,0),IF(VALUE(AB320)&gt;=10,4,0),IF(VALUE(AC320)&gt;=10,5,0),IF(VALUE(AD320)&gt;=10,5,0)))</f>
        <v>9</v>
      </c>
      <c r="AA320" s="8" t="s">
        <v>251</v>
      </c>
      <c r="AB320" s="8" t="s">
        <v>58</v>
      </c>
      <c r="AC320" s="8" t="s">
        <v>228</v>
      </c>
      <c r="AD320" s="8" t="s">
        <v>39</v>
      </c>
      <c r="AE320" s="9" t="s">
        <v>241</v>
      </c>
      <c r="AF320" s="45">
        <f>IF(VALUE(AE320)&gt;=10,2,0)</f>
        <v>0</v>
      </c>
      <c r="AG320" s="8" t="s">
        <v>241</v>
      </c>
      <c r="AH320" s="9" t="s">
        <v>132</v>
      </c>
      <c r="AI320" s="45">
        <f>IF(VALUE(AH320)&gt;=10,8,SUM(IF(VALUE(AJ320)&gt;=10,3,0),IF(VALUE(AK320)&gt;=10,2,0),IF(VALUE(AL320)&gt;=10,3,0)))</f>
        <v>5</v>
      </c>
      <c r="AJ320" s="8" t="s">
        <v>56</v>
      </c>
      <c r="AK320" s="8" t="s">
        <v>333</v>
      </c>
      <c r="AL320" s="8" t="s">
        <v>320</v>
      </c>
      <c r="AM320" s="9" t="s">
        <v>168</v>
      </c>
      <c r="AN320" s="45">
        <f>IF(VALUE(AM320)&gt;=10,2,SUM(IF(VALUE(AO320)&gt;=10,1,0),IF(VALUE(AP320)&gt;=10,1,0)))</f>
        <v>2</v>
      </c>
      <c r="AO320" s="8" t="s">
        <v>43</v>
      </c>
      <c r="AP320" s="8" t="s">
        <v>38</v>
      </c>
      <c r="AQ320" s="10">
        <f>((Y320*18)+(AE320*2)+(AH320*8)+(AM320*2))/30</f>
        <v>8.562000000000001</v>
      </c>
      <c r="AR320" s="46">
        <f>IF(AQ320&gt;=10,30,Z320+AF320+AI320+AN320)</f>
        <v>16</v>
      </c>
      <c r="AS320" s="11">
        <f>(AQ320+W320)/2</f>
        <v>8.748333333333333</v>
      </c>
      <c r="AT320" s="47">
        <f>IF(AS320&gt;=9.99,60,AR320+X320)</f>
        <v>26</v>
      </c>
      <c r="AU320" s="43" t="str">
        <f>IF(AS320&gt;=9.99,"Admis","Ajourné")</f>
        <v>Ajourné</v>
      </c>
      <c r="AV320" s="18"/>
      <c r="AW320" s="18"/>
      <c r="AX320" s="18"/>
    </row>
    <row r="321" spans="1:50" ht="15">
      <c r="A321" s="8">
        <v>313</v>
      </c>
      <c r="B321" s="8" t="s">
        <v>1418</v>
      </c>
      <c r="C321" s="8" t="s">
        <v>1417</v>
      </c>
      <c r="D321" s="8" t="s">
        <v>607</v>
      </c>
      <c r="E321" s="9" t="s">
        <v>171</v>
      </c>
      <c r="F321" s="45">
        <f>IF(VALUE(E321)&gt;=10,18,SUM(IF(VALUE(G321)&gt;=10,4,0),IF(VALUE(H321)&gt;=10,4,0),IF(VALUE(I321)&gt;=10,5,0),IF(VALUE(J321)&gt;=10,5,0)))</f>
        <v>18</v>
      </c>
      <c r="G321" s="8" t="s">
        <v>182</v>
      </c>
      <c r="H321" s="8" t="s">
        <v>59</v>
      </c>
      <c r="I321" s="8" t="s">
        <v>53</v>
      </c>
      <c r="J321" s="8" t="s">
        <v>63</v>
      </c>
      <c r="K321" s="9" t="s">
        <v>38</v>
      </c>
      <c r="L321" s="45">
        <f>IF(VALUE(K321)&gt;=10,2,0)</f>
        <v>2</v>
      </c>
      <c r="M321" s="8" t="s">
        <v>38</v>
      </c>
      <c r="N321" s="9" t="s">
        <v>101</v>
      </c>
      <c r="O321" s="45">
        <f>IF(VALUE(N321)&gt;=10,8,SUM(IF(VALUE(P321)&gt;=10,3,0),IF(VALUE(Q321)&gt;=10,2,0),IF(VALUE(R321)&gt;=10,3,0)))</f>
        <v>5</v>
      </c>
      <c r="P321" s="8" t="s">
        <v>43</v>
      </c>
      <c r="Q321" s="8" t="s">
        <v>64</v>
      </c>
      <c r="R321" s="8" t="s">
        <v>102</v>
      </c>
      <c r="S321" s="9" t="s">
        <v>76</v>
      </c>
      <c r="T321" s="45">
        <f>IF(VALUE(S321)&gt;=10,2,SUM(IF(VALUE(U321)&gt;=10,1,0),IF(VALUE(V321)&gt;=10,1,0)))</f>
        <v>2</v>
      </c>
      <c r="U321" s="8" t="s">
        <v>59</v>
      </c>
      <c r="V321" s="8" t="s">
        <v>82</v>
      </c>
      <c r="W321" s="10">
        <f>((E321*18)+(K321*2)+(N321*8)+(S321*2))/30</f>
        <v>10.226666666666667</v>
      </c>
      <c r="X321" s="46">
        <f>IF(W321&gt;=10,30,F321+L321+O321+T321)</f>
        <v>30</v>
      </c>
      <c r="Y321" s="9" t="s">
        <v>331</v>
      </c>
      <c r="Z321" s="45">
        <f>IF(VALUE(Y321)&gt;=10,18,SUM(IF(VALUE(AA321)&gt;=10,4,0),IF(VALUE(AB321)&gt;=10,4,0),IF(VALUE(AC321)&gt;=10,5,0),IF(VALUE(AD321)&gt;=10,5,0)))</f>
        <v>18</v>
      </c>
      <c r="AA321" s="8" t="s">
        <v>47</v>
      </c>
      <c r="AB321" s="8" t="s">
        <v>809</v>
      </c>
      <c r="AC321" s="8" t="s">
        <v>40</v>
      </c>
      <c r="AD321" s="8" t="s">
        <v>253</v>
      </c>
      <c r="AE321" s="9" t="s">
        <v>153</v>
      </c>
      <c r="AF321" s="45">
        <f>IF(VALUE(AE321)&gt;=10,2,0)</f>
        <v>0</v>
      </c>
      <c r="AG321" s="8" t="s">
        <v>153</v>
      </c>
      <c r="AH321" s="9" t="s">
        <v>190</v>
      </c>
      <c r="AI321" s="45">
        <f>IF(VALUE(AH321)&gt;=10,8,SUM(IF(VALUE(AJ321)&gt;=10,3,0),IF(VALUE(AK321)&gt;=10,2,0),IF(VALUE(AL321)&gt;=10,3,0)))</f>
        <v>8</v>
      </c>
      <c r="AJ321" s="8" t="s">
        <v>38</v>
      </c>
      <c r="AK321" s="8" t="s">
        <v>43</v>
      </c>
      <c r="AL321" s="8" t="s">
        <v>84</v>
      </c>
      <c r="AM321" s="9" t="s">
        <v>45</v>
      </c>
      <c r="AN321" s="45">
        <f>IF(VALUE(AM321)&gt;=10,2,SUM(IF(VALUE(AO321)&gt;=10,1,0),IF(VALUE(AP321)&gt;=10,1,0)))</f>
        <v>1</v>
      </c>
      <c r="AO321" s="8" t="s">
        <v>320</v>
      </c>
      <c r="AP321" s="8" t="s">
        <v>76</v>
      </c>
      <c r="AQ321" s="10">
        <f>((Y321*18)+(AE321*2)+(AH321*8)+(AM321*2))/30</f>
        <v>11.296</v>
      </c>
      <c r="AR321" s="46">
        <f>IF(AQ321&gt;=10,30,Z321+AF321+AI321+AN321)</f>
        <v>30</v>
      </c>
      <c r="AS321" s="11">
        <f>(AQ321+W321)/2</f>
        <v>10.761333333333333</v>
      </c>
      <c r="AT321" s="47">
        <f>IF(AS321&gt;=9.99,60,AR321+X321)</f>
        <v>60</v>
      </c>
      <c r="AU321" s="43" t="str">
        <f>IF(AS321&gt;=9.99,"Admis","Ajourné")</f>
        <v>Admis</v>
      </c>
      <c r="AV321" s="18"/>
      <c r="AW321" s="18"/>
      <c r="AX321" s="18"/>
    </row>
    <row r="322" spans="1:50" ht="15">
      <c r="A322" s="8">
        <v>314</v>
      </c>
      <c r="B322" s="8" t="s">
        <v>1419</v>
      </c>
      <c r="C322" s="8" t="s">
        <v>1420</v>
      </c>
      <c r="D322" s="8" t="s">
        <v>1421</v>
      </c>
      <c r="E322" s="9" t="s">
        <v>971</v>
      </c>
      <c r="F322" s="45">
        <f>IF(VALUE(E322)&gt;=10,18,SUM(IF(VALUE(G322)&gt;=10,4,0),IF(VALUE(H322)&gt;=10,4,0),IF(VALUE(I322)&gt;=10,5,0),IF(VALUE(J322)&gt;=10,5,0)))</f>
        <v>9</v>
      </c>
      <c r="G322" s="8" t="s">
        <v>98</v>
      </c>
      <c r="H322" s="8" t="s">
        <v>49</v>
      </c>
      <c r="I322" s="8" t="s">
        <v>45</v>
      </c>
      <c r="J322" s="8" t="s">
        <v>39</v>
      </c>
      <c r="K322" s="9" t="s">
        <v>53</v>
      </c>
      <c r="L322" s="45">
        <f>IF(VALUE(K322)&gt;=10,2,0)</f>
        <v>0</v>
      </c>
      <c r="M322" s="8" t="s">
        <v>53</v>
      </c>
      <c r="N322" s="9" t="s">
        <v>177</v>
      </c>
      <c r="O322" s="45">
        <f>IF(VALUE(N322)&gt;=10,8,SUM(IF(VALUE(P322)&gt;=10,3,0),IF(VALUE(Q322)&gt;=10,2,0),IF(VALUE(R322)&gt;=10,3,0)))</f>
        <v>2</v>
      </c>
      <c r="P322" s="8" t="s">
        <v>50</v>
      </c>
      <c r="Q322" s="8" t="s">
        <v>469</v>
      </c>
      <c r="R322" s="8" t="s">
        <v>415</v>
      </c>
      <c r="S322" s="9" t="s">
        <v>40</v>
      </c>
      <c r="T322" s="45">
        <f>IF(VALUE(S322)&gt;=10,2,SUM(IF(VALUE(U322)&gt;=10,1,0),IF(VALUE(V322)&gt;=10,1,0)))</f>
        <v>2</v>
      </c>
      <c r="U322" s="8" t="s">
        <v>42</v>
      </c>
      <c r="V322" s="8" t="s">
        <v>39</v>
      </c>
      <c r="W322" s="10">
        <f>((E322*18)+(K322*2)+(N322*8)+(S322*2))/30</f>
        <v>8.994666666666665</v>
      </c>
      <c r="X322" s="46">
        <f>IF(W322&gt;=10,30,F322+L322+O322+T322)</f>
        <v>13</v>
      </c>
      <c r="Y322" s="9" t="s">
        <v>267</v>
      </c>
      <c r="Z322" s="45">
        <f>IF(VALUE(Y322)&gt;=10,18,SUM(IF(VALUE(AA322)&gt;=10,4,0),IF(VALUE(AB322)&gt;=10,4,0),IF(VALUE(AC322)&gt;=10,5,0),IF(VALUE(AD322)&gt;=10,5,0)))</f>
        <v>18</v>
      </c>
      <c r="AA322" s="8" t="s">
        <v>71</v>
      </c>
      <c r="AB322" s="8" t="s">
        <v>43</v>
      </c>
      <c r="AC322" s="8" t="s">
        <v>45</v>
      </c>
      <c r="AD322" s="8" t="s">
        <v>56</v>
      </c>
      <c r="AE322" s="9" t="s">
        <v>415</v>
      </c>
      <c r="AF322" s="45">
        <f>IF(VALUE(AE322)&gt;=10,2,0)</f>
        <v>0</v>
      </c>
      <c r="AG322" s="8" t="s">
        <v>415</v>
      </c>
      <c r="AH322" s="9" t="s">
        <v>101</v>
      </c>
      <c r="AI322" s="45">
        <f>IF(VALUE(AH322)&gt;=10,8,SUM(IF(VALUE(AJ322)&gt;=10,3,0),IF(VALUE(AK322)&gt;=10,2,0),IF(VALUE(AL322)&gt;=10,3,0)))</f>
        <v>2</v>
      </c>
      <c r="AJ322" s="8" t="s">
        <v>86</v>
      </c>
      <c r="AK322" s="8" t="s">
        <v>38</v>
      </c>
      <c r="AL322" s="8" t="s">
        <v>84</v>
      </c>
      <c r="AM322" s="9" t="s">
        <v>308</v>
      </c>
      <c r="AN322" s="45">
        <f>IF(VALUE(AM322)&gt;=10,2,SUM(IF(VALUE(AO322)&gt;=10,1,0),IF(VALUE(AP322)&gt;=10,1,0)))</f>
        <v>2</v>
      </c>
      <c r="AO322" s="8" t="s">
        <v>154</v>
      </c>
      <c r="AP322" s="8" t="s">
        <v>84</v>
      </c>
      <c r="AQ322" s="10">
        <f>((Y322*18)+(AE322*2)+(AH322*8)+(AM322*2))/30</f>
        <v>9.437333333333333</v>
      </c>
      <c r="AR322" s="46">
        <f>IF(AQ322&gt;=10,30,Z322+AF322+AI322+AN322)</f>
        <v>22</v>
      </c>
      <c r="AS322" s="11">
        <f>(AQ322+W322)/2</f>
        <v>9.216</v>
      </c>
      <c r="AT322" s="47">
        <f>IF(AS322&gt;=9.99,60,AR322+X322)</f>
        <v>35</v>
      </c>
      <c r="AU322" s="43" t="str">
        <f>IF(AS322&gt;=9.99,"Admis","Ajourné")</f>
        <v>Ajourné</v>
      </c>
      <c r="AV322" s="18"/>
      <c r="AW322" s="18"/>
      <c r="AX322" s="18"/>
    </row>
    <row r="323" spans="1:50" ht="15">
      <c r="A323" s="8">
        <v>315</v>
      </c>
      <c r="B323" s="8" t="s">
        <v>1422</v>
      </c>
      <c r="C323" s="8" t="s">
        <v>1423</v>
      </c>
      <c r="D323" s="8" t="s">
        <v>1424</v>
      </c>
      <c r="E323" s="9" t="s">
        <v>714</v>
      </c>
      <c r="F323" s="45">
        <f>IF(VALUE(E323)&gt;=10,18,SUM(IF(VALUE(G323)&gt;=10,4,0),IF(VALUE(H323)&gt;=10,4,0),IF(VALUE(I323)&gt;=10,5,0),IF(VALUE(J323)&gt;=10,5,0)))</f>
        <v>18</v>
      </c>
      <c r="G323" s="8" t="s">
        <v>71</v>
      </c>
      <c r="H323" s="8" t="s">
        <v>40</v>
      </c>
      <c r="I323" s="8" t="s">
        <v>39</v>
      </c>
      <c r="J323" s="8" t="s">
        <v>39</v>
      </c>
      <c r="K323" s="9" t="s">
        <v>45</v>
      </c>
      <c r="L323" s="45">
        <f>IF(VALUE(K323)&gt;=10,2,0)</f>
        <v>0</v>
      </c>
      <c r="M323" s="8" t="s">
        <v>45</v>
      </c>
      <c r="N323" s="9" t="s">
        <v>292</v>
      </c>
      <c r="O323" s="45">
        <f>IF(VALUE(N323)&gt;=10,8,SUM(IF(VALUE(P323)&gt;=10,3,0),IF(VALUE(Q323)&gt;=10,2,0),IF(VALUE(R323)&gt;=10,3,0)))</f>
        <v>8</v>
      </c>
      <c r="P323" s="8" t="s">
        <v>76</v>
      </c>
      <c r="Q323" s="8" t="s">
        <v>874</v>
      </c>
      <c r="R323" s="8" t="s">
        <v>228</v>
      </c>
      <c r="S323" s="9" t="s">
        <v>56</v>
      </c>
      <c r="T323" s="45">
        <f>IF(VALUE(S323)&gt;=10,2,SUM(IF(VALUE(U323)&gt;=10,1,0),IF(VALUE(V323)&gt;=10,1,0)))</f>
        <v>2</v>
      </c>
      <c r="U323" s="8" t="s">
        <v>43</v>
      </c>
      <c r="V323" s="8" t="s">
        <v>59</v>
      </c>
      <c r="W323" s="10">
        <f>((E323*18)+(K323*2)+(N323*8)+(S323*2))/30</f>
        <v>10.726666666666667</v>
      </c>
      <c r="X323" s="46">
        <f>IF(W323&gt;=10,30,F323+L323+O323+T323)</f>
        <v>30</v>
      </c>
      <c r="Y323" s="9" t="s">
        <v>59</v>
      </c>
      <c r="Z323" s="45">
        <f>IF(VALUE(Y323)&gt;=10,18,SUM(IF(VALUE(AA323)&gt;=10,4,0),IF(VALUE(AB323)&gt;=10,4,0),IF(VALUE(AC323)&gt;=10,5,0),IF(VALUE(AD323)&gt;=10,5,0)))</f>
        <v>18</v>
      </c>
      <c r="AA323" s="8" t="s">
        <v>71</v>
      </c>
      <c r="AB323" s="8" t="s">
        <v>182</v>
      </c>
      <c r="AC323" s="8" t="s">
        <v>39</v>
      </c>
      <c r="AD323" s="8" t="s">
        <v>63</v>
      </c>
      <c r="AE323" s="9" t="s">
        <v>53</v>
      </c>
      <c r="AF323" s="45">
        <f>IF(VALUE(AE323)&gt;=10,2,0)</f>
        <v>0</v>
      </c>
      <c r="AG323" s="8" t="s">
        <v>53</v>
      </c>
      <c r="AH323" s="9" t="s">
        <v>38</v>
      </c>
      <c r="AI323" s="45">
        <f>IF(VALUE(AH323)&gt;=10,8,SUM(IF(VALUE(AJ323)&gt;=10,3,0),IF(VALUE(AK323)&gt;=10,2,0),IF(VALUE(AL323)&gt;=10,3,0)))</f>
        <v>8</v>
      </c>
      <c r="AJ323" s="8" t="s">
        <v>82</v>
      </c>
      <c r="AK323" s="8" t="s">
        <v>44</v>
      </c>
      <c r="AL323" s="8" t="s">
        <v>45</v>
      </c>
      <c r="AM323" s="9" t="s">
        <v>123</v>
      </c>
      <c r="AN323" s="45">
        <f>IF(VALUE(AM323)&gt;=10,2,SUM(IF(VALUE(AO323)&gt;=10,1,0),IF(VALUE(AP323)&gt;=10,1,0)))</f>
        <v>0</v>
      </c>
      <c r="AO323" s="8" t="s">
        <v>45</v>
      </c>
      <c r="AP323" s="8" t="s">
        <v>98</v>
      </c>
      <c r="AQ323" s="10">
        <f>((Y323*18)+(AE323*2)+(AH323*8)+(AM323*2))/30</f>
        <v>10.383333333333333</v>
      </c>
      <c r="AR323" s="46">
        <f>IF(AQ323&gt;=10,30,Z323+AF323+AI323+AN323)</f>
        <v>30</v>
      </c>
      <c r="AS323" s="11">
        <f>(AQ323+W323)/2</f>
        <v>10.555</v>
      </c>
      <c r="AT323" s="47">
        <f>IF(AS323&gt;=9.99,60,AR323+X323)</f>
        <v>60</v>
      </c>
      <c r="AU323" s="43" t="str">
        <f>IF(AS323&gt;=9.99,"Admis","Ajourné")</f>
        <v>Admis</v>
      </c>
      <c r="AV323" s="18"/>
      <c r="AW323" s="18"/>
      <c r="AX323" s="18"/>
    </row>
    <row r="324" spans="1:50" ht="15">
      <c r="A324" s="8">
        <v>316</v>
      </c>
      <c r="B324" s="8" t="s">
        <v>1426</v>
      </c>
      <c r="C324" s="8" t="s">
        <v>1425</v>
      </c>
      <c r="D324" s="8" t="s">
        <v>1427</v>
      </c>
      <c r="E324" s="9" t="s">
        <v>725</v>
      </c>
      <c r="F324" s="45">
        <f>IF(VALUE(E324)&gt;=10,18,SUM(IF(VALUE(G324)&gt;=10,4,0),IF(VALUE(H324)&gt;=10,4,0),IF(VALUE(I324)&gt;=10,5,0),IF(VALUE(J324)&gt;=10,5,0)))</f>
        <v>18</v>
      </c>
      <c r="G324" s="8" t="s">
        <v>37</v>
      </c>
      <c r="H324" s="8" t="s">
        <v>59</v>
      </c>
      <c r="I324" s="8" t="s">
        <v>59</v>
      </c>
      <c r="J324" s="8" t="s">
        <v>59</v>
      </c>
      <c r="K324" s="9" t="s">
        <v>64</v>
      </c>
      <c r="L324" s="45">
        <f>IF(VALUE(K324)&gt;=10,2,0)</f>
        <v>2</v>
      </c>
      <c r="M324" s="8" t="s">
        <v>64</v>
      </c>
      <c r="N324" s="9" t="s">
        <v>308</v>
      </c>
      <c r="O324" s="45">
        <f>IF(VALUE(N324)&gt;=10,8,SUM(IF(VALUE(P324)&gt;=10,3,0),IF(VALUE(Q324)&gt;=10,2,0),IF(VALUE(R324)&gt;=10,3,0)))</f>
        <v>8</v>
      </c>
      <c r="P324" s="8" t="s">
        <v>43</v>
      </c>
      <c r="Q324" s="8" t="s">
        <v>130</v>
      </c>
      <c r="R324" s="8" t="s">
        <v>241</v>
      </c>
      <c r="S324" s="9" t="s">
        <v>168</v>
      </c>
      <c r="T324" s="45">
        <f>IF(VALUE(S324)&gt;=10,2,SUM(IF(VALUE(U324)&gt;=10,1,0),IF(VALUE(V324)&gt;=10,1,0)))</f>
        <v>2</v>
      </c>
      <c r="U324" s="8" t="s">
        <v>76</v>
      </c>
      <c r="V324" s="8" t="s">
        <v>39</v>
      </c>
      <c r="W324" s="10">
        <f>((E324*18)+(K324*2)+(N324*8)+(S324*2))/30</f>
        <v>10.796</v>
      </c>
      <c r="X324" s="46">
        <f>IF(W324&gt;=10,30,F324+L324+O324+T324)</f>
        <v>30</v>
      </c>
      <c r="Y324" s="9" t="s">
        <v>439</v>
      </c>
      <c r="Z324" s="45">
        <f>IF(VALUE(Y324)&gt;=10,18,SUM(IF(VALUE(AA324)&gt;=10,4,0),IF(VALUE(AB324)&gt;=10,4,0),IF(VALUE(AC324)&gt;=10,5,0),IF(VALUE(AD324)&gt;=10,5,0)))</f>
        <v>18</v>
      </c>
      <c r="AA324" s="8" t="s">
        <v>98</v>
      </c>
      <c r="AB324" s="8" t="s">
        <v>809</v>
      </c>
      <c r="AC324" s="8" t="s">
        <v>50</v>
      </c>
      <c r="AD324" s="8" t="s">
        <v>43</v>
      </c>
      <c r="AE324" s="9" t="s">
        <v>153</v>
      </c>
      <c r="AF324" s="45">
        <f>IF(VALUE(AE324)&gt;=10,2,0)</f>
        <v>0</v>
      </c>
      <c r="AG324" s="8" t="s">
        <v>153</v>
      </c>
      <c r="AH324" s="9" t="s">
        <v>134</v>
      </c>
      <c r="AI324" s="45">
        <f>IF(VALUE(AH324)&gt;=10,8,SUM(IF(VALUE(AJ324)&gt;=10,3,0),IF(VALUE(AK324)&gt;=10,2,0),IF(VALUE(AL324)&gt;=10,3,0)))</f>
        <v>8</v>
      </c>
      <c r="AJ324" s="8" t="s">
        <v>64</v>
      </c>
      <c r="AK324" s="8" t="s">
        <v>66</v>
      </c>
      <c r="AL324" s="8" t="s">
        <v>102</v>
      </c>
      <c r="AM324" s="9" t="s">
        <v>96</v>
      </c>
      <c r="AN324" s="45">
        <f>IF(VALUE(AM324)&gt;=10,2,SUM(IF(VALUE(AO324)&gt;=10,1,0),IF(VALUE(AP324)&gt;=10,1,0)))</f>
        <v>0</v>
      </c>
      <c r="AO324" s="8" t="s">
        <v>98</v>
      </c>
      <c r="AP324" s="8" t="s">
        <v>86</v>
      </c>
      <c r="AQ324" s="10">
        <f>((Y324*18)+(AE324*2)+(AH324*8)+(AM324*2))/30</f>
        <v>10.262</v>
      </c>
      <c r="AR324" s="46">
        <f>IF(AQ324&gt;=10,30,Z324+AF324+AI324+AN324)</f>
        <v>30</v>
      </c>
      <c r="AS324" s="11">
        <f>(AQ324+W324)/2</f>
        <v>10.529</v>
      </c>
      <c r="AT324" s="47">
        <f>IF(AS324&gt;=9.99,60,AR324+X324)</f>
        <v>60</v>
      </c>
      <c r="AU324" s="43" t="str">
        <f>IF(AS324&gt;=9.99,"Admis","Ajourné")</f>
        <v>Admis</v>
      </c>
      <c r="AV324" s="18"/>
      <c r="AW324" s="18"/>
      <c r="AX324" s="18"/>
    </row>
    <row r="325" spans="1:50" ht="15">
      <c r="A325" s="8">
        <v>317</v>
      </c>
      <c r="B325" s="8" t="s">
        <v>1428</v>
      </c>
      <c r="C325" s="8" t="s">
        <v>1425</v>
      </c>
      <c r="D325" s="8" t="s">
        <v>1429</v>
      </c>
      <c r="E325" s="9" t="s">
        <v>1039</v>
      </c>
      <c r="F325" s="45">
        <f>IF(VALUE(E325)&gt;=10,18,SUM(IF(VALUE(G325)&gt;=10,4,0),IF(VALUE(H325)&gt;=10,4,0),IF(VALUE(I325)&gt;=10,5,0),IF(VALUE(J325)&gt;=10,5,0)))</f>
        <v>18</v>
      </c>
      <c r="G325" s="8" t="s">
        <v>121</v>
      </c>
      <c r="H325" s="8" t="s">
        <v>234</v>
      </c>
      <c r="I325" s="8" t="s">
        <v>43</v>
      </c>
      <c r="J325" s="8" t="s">
        <v>63</v>
      </c>
      <c r="K325" s="9" t="s">
        <v>86</v>
      </c>
      <c r="L325" s="45">
        <f>IF(VALUE(K325)&gt;=10,2,0)</f>
        <v>0</v>
      </c>
      <c r="M325" s="8" t="s">
        <v>86</v>
      </c>
      <c r="N325" s="9" t="s">
        <v>233</v>
      </c>
      <c r="O325" s="45">
        <f>IF(VALUE(N325)&gt;=10,8,SUM(IF(VALUE(P325)&gt;=10,3,0),IF(VALUE(Q325)&gt;=10,2,0),IF(VALUE(R325)&gt;=10,3,0)))</f>
        <v>8</v>
      </c>
      <c r="P325" s="8" t="s">
        <v>43</v>
      </c>
      <c r="Q325" s="8" t="s">
        <v>447</v>
      </c>
      <c r="R325" s="8" t="s">
        <v>45</v>
      </c>
      <c r="S325" s="9" t="s">
        <v>98</v>
      </c>
      <c r="T325" s="45">
        <f>IF(VALUE(S325)&gt;=10,2,SUM(IF(VALUE(U325)&gt;=10,1,0),IF(VALUE(V325)&gt;=10,1,0)))</f>
        <v>1</v>
      </c>
      <c r="U325" s="8" t="s">
        <v>97</v>
      </c>
      <c r="V325" s="8" t="s">
        <v>39</v>
      </c>
      <c r="W325" s="10">
        <f>((E325*18)+(K325*2)+(N325*8)+(S325*2))/30</f>
        <v>11.088666666666667</v>
      </c>
      <c r="X325" s="46">
        <f>IF(W325&gt;=10,30,F325+L325+O325+T325)</f>
        <v>30</v>
      </c>
      <c r="Y325" s="9" t="s">
        <v>339</v>
      </c>
      <c r="Z325" s="45">
        <f>IF(VALUE(Y325)&gt;=10,18,SUM(IF(VALUE(AA325)&gt;=10,4,0),IF(VALUE(AB325)&gt;=10,4,0),IF(VALUE(AC325)&gt;=10,5,0),IF(VALUE(AD325)&gt;=10,5,0)))</f>
        <v>18</v>
      </c>
      <c r="AA325" s="8" t="s">
        <v>49</v>
      </c>
      <c r="AB325" s="8" t="s">
        <v>59</v>
      </c>
      <c r="AC325" s="8" t="s">
        <v>39</v>
      </c>
      <c r="AD325" s="8" t="s">
        <v>253</v>
      </c>
      <c r="AE325" s="9" t="s">
        <v>216</v>
      </c>
      <c r="AF325" s="45">
        <f>IF(VALUE(AE325)&gt;=10,2,0)</f>
        <v>0</v>
      </c>
      <c r="AG325" s="8" t="s">
        <v>216</v>
      </c>
      <c r="AH325" s="9" t="s">
        <v>325</v>
      </c>
      <c r="AI325" s="45">
        <f>IF(VALUE(AH325)&gt;=10,8,SUM(IF(VALUE(AJ325)&gt;=10,3,0),IF(VALUE(AK325)&gt;=10,2,0),IF(VALUE(AL325)&gt;=10,3,0)))</f>
        <v>3</v>
      </c>
      <c r="AJ325" s="8" t="s">
        <v>39</v>
      </c>
      <c r="AK325" s="8" t="s">
        <v>161</v>
      </c>
      <c r="AL325" s="8" t="s">
        <v>102</v>
      </c>
      <c r="AM325" s="9" t="s">
        <v>101</v>
      </c>
      <c r="AN325" s="45">
        <f>IF(VALUE(AM325)&gt;=10,2,SUM(IF(VALUE(AO325)&gt;=10,1,0),IF(VALUE(AP325)&gt;=10,1,0)))</f>
        <v>1</v>
      </c>
      <c r="AO325" s="8" t="s">
        <v>123</v>
      </c>
      <c r="AP325" s="8" t="s">
        <v>59</v>
      </c>
      <c r="AQ325" s="10">
        <f>((Y325*18)+(AE325*2)+(AH325*8)+(AM325*2))/30</f>
        <v>9.197333333333335</v>
      </c>
      <c r="AR325" s="46">
        <f>IF(AQ325&gt;=10,30,Z325+AF325+AI325+AN325)</f>
        <v>22</v>
      </c>
      <c r="AS325" s="11">
        <f>(AQ325+W325)/2</f>
        <v>10.143</v>
      </c>
      <c r="AT325" s="47">
        <f>IF(AS325&gt;=9.99,60,AR325+X325)</f>
        <v>60</v>
      </c>
      <c r="AU325" s="43" t="str">
        <f>IF(AS325&gt;=9.99,"Admis","Ajourné")</f>
        <v>Admis</v>
      </c>
      <c r="AV325" s="18"/>
      <c r="AW325" s="18"/>
      <c r="AX325" s="18"/>
    </row>
    <row r="326" spans="1:50" ht="15">
      <c r="A326" s="8">
        <v>318</v>
      </c>
      <c r="B326" s="8" t="s">
        <v>1430</v>
      </c>
      <c r="C326" s="8" t="s">
        <v>1431</v>
      </c>
      <c r="D326" s="8" t="s">
        <v>827</v>
      </c>
      <c r="E326" s="9" t="s">
        <v>1432</v>
      </c>
      <c r="F326" s="45">
        <f>IF(VALUE(E326)&gt;=10,18,SUM(IF(VALUE(G326)&gt;=10,4,0),IF(VALUE(H326)&gt;=10,4,0),IF(VALUE(I326)&gt;=10,5,0),IF(VALUE(J326)&gt;=10,5,0)))</f>
        <v>0</v>
      </c>
      <c r="G326" s="8" t="s">
        <v>244</v>
      </c>
      <c r="H326" s="8" t="s">
        <v>37</v>
      </c>
      <c r="I326" s="8" t="s">
        <v>138</v>
      </c>
      <c r="J326" s="8" t="s">
        <v>74</v>
      </c>
      <c r="K326" s="9" t="s">
        <v>98</v>
      </c>
      <c r="L326" s="45">
        <f>IF(VALUE(K326)&gt;=10,2,0)</f>
        <v>0</v>
      </c>
      <c r="M326" s="8" t="s">
        <v>98</v>
      </c>
      <c r="N326" s="9" t="s">
        <v>145</v>
      </c>
      <c r="O326" s="45">
        <f>IF(VALUE(N326)&gt;=10,8,SUM(IF(VALUE(P326)&gt;=10,3,0),IF(VALUE(Q326)&gt;=10,2,0),IF(VALUE(R326)&gt;=10,3,0)))</f>
        <v>0</v>
      </c>
      <c r="P326" s="8" t="s">
        <v>241</v>
      </c>
      <c r="Q326" s="8" t="s">
        <v>167</v>
      </c>
      <c r="R326" s="8" t="s">
        <v>415</v>
      </c>
      <c r="S326" s="9" t="s">
        <v>84</v>
      </c>
      <c r="T326" s="45">
        <f>IF(VALUE(S326)&gt;=10,2,SUM(IF(VALUE(U326)&gt;=10,1,0),IF(VALUE(V326)&gt;=10,1,0)))</f>
        <v>1</v>
      </c>
      <c r="U326" s="8" t="s">
        <v>60</v>
      </c>
      <c r="V326" s="8" t="s">
        <v>240</v>
      </c>
      <c r="W326" s="10">
        <f>((E326*18)+(K326*2)+(N326*8)+(S326*2))/30</f>
        <v>6.0600000000000005</v>
      </c>
      <c r="X326" s="46">
        <f>IF(W326&gt;=10,30,F326+L326+O326+T326)</f>
        <v>1</v>
      </c>
      <c r="Y326" s="9" t="s">
        <v>415</v>
      </c>
      <c r="Z326" s="45">
        <f>IF(VALUE(Y326)&gt;=10,18,SUM(IF(VALUE(AA326)&gt;=10,4,0),IF(VALUE(AB326)&gt;=10,4,0),IF(VALUE(AC326)&gt;=10,5,0),IF(VALUE(AD326)&gt;=10,5,0)))</f>
        <v>0</v>
      </c>
      <c r="AA326" s="8" t="s">
        <v>454</v>
      </c>
      <c r="AB326" s="8" t="s">
        <v>241</v>
      </c>
      <c r="AC326" s="8" t="s">
        <v>144</v>
      </c>
      <c r="AD326" s="8" t="s">
        <v>1154</v>
      </c>
      <c r="AE326" s="9" t="s">
        <v>144</v>
      </c>
      <c r="AF326" s="45">
        <f>IF(VALUE(AE326)&gt;=10,2,0)</f>
        <v>0</v>
      </c>
      <c r="AG326" s="8" t="s">
        <v>144</v>
      </c>
      <c r="AH326" s="9" t="s">
        <v>1433</v>
      </c>
      <c r="AI326" s="45">
        <f>IF(VALUE(AH326)&gt;=10,8,SUM(IF(VALUE(AJ326)&gt;=10,3,0),IF(VALUE(AK326)&gt;=10,2,0),IF(VALUE(AL326)&gt;=10,3,0)))</f>
        <v>0</v>
      </c>
      <c r="AJ326" s="8" t="s">
        <v>240</v>
      </c>
      <c r="AK326" s="8" t="s">
        <v>216</v>
      </c>
      <c r="AL326" s="8" t="s">
        <v>144</v>
      </c>
      <c r="AM326" s="9" t="s">
        <v>144</v>
      </c>
      <c r="AN326" s="45">
        <f>IF(VALUE(AM326)&gt;=10,2,SUM(IF(VALUE(AO326)&gt;=10,1,0),IF(VALUE(AP326)&gt;=10,1,0)))</f>
        <v>0</v>
      </c>
      <c r="AO326" s="8" t="s">
        <v>144</v>
      </c>
      <c r="AP326" s="8" t="s">
        <v>144</v>
      </c>
      <c r="AQ326" s="10">
        <f>((Y326*18)+(AE326*2)+(AH326*8)+(AM326*2))/30</f>
        <v>1.332</v>
      </c>
      <c r="AR326" s="46">
        <f>IF(AQ326&gt;=10,30,Z326+AF326+AI326+AN326)</f>
        <v>0</v>
      </c>
      <c r="AS326" s="11">
        <f>(AQ326+W326)/2</f>
        <v>3.696</v>
      </c>
      <c r="AT326" s="47">
        <f>IF(AS326&gt;=9.99,60,AR326+X326)</f>
        <v>1</v>
      </c>
      <c r="AU326" s="43" t="str">
        <f>IF(AS326&gt;=9.99,"Admis","Ajourné")</f>
        <v>Ajourné</v>
      </c>
      <c r="AV326" s="18"/>
      <c r="AW326" s="18"/>
      <c r="AX326" s="18"/>
    </row>
    <row r="327" spans="1:50" ht="15">
      <c r="A327" s="8">
        <v>319</v>
      </c>
      <c r="B327" s="8" t="s">
        <v>1434</v>
      </c>
      <c r="C327" s="8" t="s">
        <v>1435</v>
      </c>
      <c r="D327" s="8" t="s">
        <v>1436</v>
      </c>
      <c r="E327" s="9" t="s">
        <v>1437</v>
      </c>
      <c r="F327" s="45">
        <f>IF(VALUE(E327)&gt;=10,18,SUM(IF(VALUE(G327)&gt;=10,4,0),IF(VALUE(H327)&gt;=10,4,0),IF(VALUE(I327)&gt;=10,5,0),IF(VALUE(J327)&gt;=10,5,0)))</f>
        <v>0</v>
      </c>
      <c r="G327" s="8" t="s">
        <v>37</v>
      </c>
      <c r="H327" s="8" t="s">
        <v>121</v>
      </c>
      <c r="I327" s="8" t="s">
        <v>153</v>
      </c>
      <c r="J327" s="8" t="s">
        <v>98</v>
      </c>
      <c r="K327" s="9" t="s">
        <v>161</v>
      </c>
      <c r="L327" s="45">
        <f>IF(VALUE(K327)&gt;=10,2,0)</f>
        <v>0</v>
      </c>
      <c r="M327" s="8" t="s">
        <v>161</v>
      </c>
      <c r="N327" s="9" t="s">
        <v>325</v>
      </c>
      <c r="O327" s="45">
        <f>IF(VALUE(N327)&gt;=10,8,SUM(IF(VALUE(P327)&gt;=10,3,0),IF(VALUE(Q327)&gt;=10,2,0),IF(VALUE(R327)&gt;=10,3,0)))</f>
        <v>2</v>
      </c>
      <c r="P327" s="8" t="s">
        <v>45</v>
      </c>
      <c r="Q327" s="8" t="s">
        <v>104</v>
      </c>
      <c r="R327" s="8" t="s">
        <v>241</v>
      </c>
      <c r="S327" s="9" t="s">
        <v>59</v>
      </c>
      <c r="T327" s="45">
        <f>IF(VALUE(S327)&gt;=10,2,SUM(IF(VALUE(U327)&gt;=10,1,0),IF(VALUE(V327)&gt;=10,1,0)))</f>
        <v>2</v>
      </c>
      <c r="U327" s="8" t="s">
        <v>42</v>
      </c>
      <c r="V327" s="8" t="s">
        <v>97</v>
      </c>
      <c r="W327" s="10">
        <f>((E327*18)+(K327*2)+(N327*8)+(S327*2))/30</f>
        <v>7.567333333333334</v>
      </c>
      <c r="X327" s="46">
        <f>IF(W327&gt;=10,30,F327+L327+O327+T327)</f>
        <v>4</v>
      </c>
      <c r="Y327" s="9" t="s">
        <v>1438</v>
      </c>
      <c r="Z327" s="45">
        <f>IF(VALUE(Y327)&gt;=10,18,SUM(IF(VALUE(AA327)&gt;=10,4,0),IF(VALUE(AB327)&gt;=10,4,0),IF(VALUE(AC327)&gt;=10,5,0),IF(VALUE(AD327)&gt;=10,5,0)))</f>
        <v>4</v>
      </c>
      <c r="AA327" s="8" t="s">
        <v>153</v>
      </c>
      <c r="AB327" s="8" t="s">
        <v>39</v>
      </c>
      <c r="AC327" s="8" t="s">
        <v>53</v>
      </c>
      <c r="AD327" s="8" t="s">
        <v>610</v>
      </c>
      <c r="AE327" s="9" t="s">
        <v>232</v>
      </c>
      <c r="AF327" s="45">
        <f>IF(VALUE(AE327)&gt;=10,2,0)</f>
        <v>0</v>
      </c>
      <c r="AG327" s="8" t="s">
        <v>232</v>
      </c>
      <c r="AH327" s="9" t="s">
        <v>50</v>
      </c>
      <c r="AI327" s="45">
        <f>IF(VALUE(AH327)&gt;=10,8,SUM(IF(VALUE(AJ327)&gt;=10,3,0),IF(VALUE(AK327)&gt;=10,2,0),IF(VALUE(AL327)&gt;=10,3,0)))</f>
        <v>2</v>
      </c>
      <c r="AJ327" s="8" t="s">
        <v>45</v>
      </c>
      <c r="AK327" s="8" t="s">
        <v>782</v>
      </c>
      <c r="AL327" s="8" t="s">
        <v>97</v>
      </c>
      <c r="AM327" s="9" t="s">
        <v>45</v>
      </c>
      <c r="AN327" s="45">
        <f>IF(VALUE(AM327)&gt;=10,2,SUM(IF(VALUE(AO327)&gt;=10,1,0),IF(VALUE(AP327)&gt;=10,1,0)))</f>
        <v>1</v>
      </c>
      <c r="AO327" s="8" t="s">
        <v>59</v>
      </c>
      <c r="AP327" s="8" t="s">
        <v>102</v>
      </c>
      <c r="AQ327" s="10">
        <f>((Y327*18)+(AE327*2)+(AH327*8)+(AM327*2))/30</f>
        <v>7.274666666666667</v>
      </c>
      <c r="AR327" s="46">
        <f>IF(AQ327&gt;=10,30,Z327+AF327+AI327+AN327)</f>
        <v>7</v>
      </c>
      <c r="AS327" s="11">
        <f>(AQ327+W327)/2</f>
        <v>7.421</v>
      </c>
      <c r="AT327" s="47">
        <f>IF(AS327&gt;=9.99,60,AR327+X327)</f>
        <v>11</v>
      </c>
      <c r="AU327" s="43" t="str">
        <f>IF(AS327&gt;=9.99,"Admis","Ajourné")</f>
        <v>Ajourné</v>
      </c>
      <c r="AV327" s="18"/>
      <c r="AW327" s="18"/>
      <c r="AX327" s="18"/>
    </row>
    <row r="328" spans="1:50" ht="15">
      <c r="A328" s="8">
        <v>320</v>
      </c>
      <c r="B328" s="8" t="s">
        <v>1439</v>
      </c>
      <c r="C328" s="8" t="s">
        <v>1440</v>
      </c>
      <c r="D328" s="8" t="s">
        <v>1441</v>
      </c>
      <c r="E328" s="9" t="s">
        <v>395</v>
      </c>
      <c r="F328" s="45">
        <f>IF(VALUE(E328)&gt;=10,18,SUM(IF(VALUE(G328)&gt;=10,4,0),IF(VALUE(H328)&gt;=10,4,0),IF(VALUE(I328)&gt;=10,5,0),IF(VALUE(J328)&gt;=10,5,0)))</f>
        <v>18</v>
      </c>
      <c r="G328" s="8" t="s">
        <v>63</v>
      </c>
      <c r="H328" s="8" t="s">
        <v>49</v>
      </c>
      <c r="I328" s="8" t="s">
        <v>38</v>
      </c>
      <c r="J328" s="8" t="s">
        <v>71</v>
      </c>
      <c r="K328" s="9" t="s">
        <v>38</v>
      </c>
      <c r="L328" s="45">
        <f>IF(VALUE(K328)&gt;=10,2,0)</f>
        <v>2</v>
      </c>
      <c r="M328" s="8" t="s">
        <v>38</v>
      </c>
      <c r="N328" s="9" t="s">
        <v>308</v>
      </c>
      <c r="O328" s="45">
        <f>IF(VALUE(N328)&gt;=10,8,SUM(IF(VALUE(P328)&gt;=10,3,0),IF(VALUE(Q328)&gt;=10,2,0),IF(VALUE(R328)&gt;=10,3,0)))</f>
        <v>8</v>
      </c>
      <c r="P328" s="8" t="s">
        <v>64</v>
      </c>
      <c r="Q328" s="8" t="s">
        <v>324</v>
      </c>
      <c r="R328" s="8" t="s">
        <v>153</v>
      </c>
      <c r="S328" s="9" t="s">
        <v>41</v>
      </c>
      <c r="T328" s="45">
        <f>IF(VALUE(S328)&gt;=10,2,SUM(IF(VALUE(U328)&gt;=10,1,0),IF(VALUE(V328)&gt;=10,1,0)))</f>
        <v>2</v>
      </c>
      <c r="U328" s="8" t="s">
        <v>82</v>
      </c>
      <c r="V328" s="8" t="s">
        <v>56</v>
      </c>
      <c r="W328" s="10">
        <f>((E328*18)+(K328*2)+(N328*8)+(S328*2))/30</f>
        <v>10.726</v>
      </c>
      <c r="X328" s="46">
        <f>IF(W328&gt;=10,30,F328+L328+O328+T328)</f>
        <v>30</v>
      </c>
      <c r="Y328" s="9" t="s">
        <v>1226</v>
      </c>
      <c r="Z328" s="45">
        <f>IF(VALUE(Y328)&gt;=10,18,SUM(IF(VALUE(AA328)&gt;=10,4,0),IF(VALUE(AB328)&gt;=10,4,0),IF(VALUE(AC328)&gt;=10,5,0),IF(VALUE(AD328)&gt;=10,5,0)))</f>
        <v>18</v>
      </c>
      <c r="AA328" s="8" t="s">
        <v>36</v>
      </c>
      <c r="AB328" s="8" t="s">
        <v>182</v>
      </c>
      <c r="AC328" s="8" t="s">
        <v>60</v>
      </c>
      <c r="AD328" s="8" t="s">
        <v>278</v>
      </c>
      <c r="AE328" s="9" t="s">
        <v>216</v>
      </c>
      <c r="AF328" s="45">
        <f>IF(VALUE(AE328)&gt;=10,2,0)</f>
        <v>0</v>
      </c>
      <c r="AG328" s="8" t="s">
        <v>216</v>
      </c>
      <c r="AH328" s="9" t="s">
        <v>178</v>
      </c>
      <c r="AI328" s="45">
        <f>IF(VALUE(AH328)&gt;=10,8,SUM(IF(VALUE(AJ328)&gt;=10,3,0),IF(VALUE(AK328)&gt;=10,2,0),IF(VALUE(AL328)&gt;=10,3,0)))</f>
        <v>3</v>
      </c>
      <c r="AJ328" s="8" t="s">
        <v>43</v>
      </c>
      <c r="AK328" s="8" t="s">
        <v>89</v>
      </c>
      <c r="AL328" s="8" t="s">
        <v>228</v>
      </c>
      <c r="AM328" s="9" t="s">
        <v>51</v>
      </c>
      <c r="AN328" s="45">
        <f>IF(VALUE(AM328)&gt;=10,2,SUM(IF(VALUE(AO328)&gt;=10,1,0),IF(VALUE(AP328)&gt;=10,1,0)))</f>
        <v>2</v>
      </c>
      <c r="AO328" s="8" t="s">
        <v>44</v>
      </c>
      <c r="AP328" s="8" t="s">
        <v>43</v>
      </c>
      <c r="AQ328" s="10">
        <f>((Y328*18)+(AE328*2)+(AH328*8)+(AM328*2))/30</f>
        <v>10.700666666666667</v>
      </c>
      <c r="AR328" s="46">
        <f>IF(AQ328&gt;=10,30,Z328+AF328+AI328+AN328)</f>
        <v>30</v>
      </c>
      <c r="AS328" s="11">
        <f>(AQ328+W328)/2</f>
        <v>10.713333333333335</v>
      </c>
      <c r="AT328" s="47">
        <f>IF(AS328&gt;=9.99,60,AR328+X328)</f>
        <v>60</v>
      </c>
      <c r="AU328" s="43" t="str">
        <f>IF(AS328&gt;=9.99,"Admis","Ajourné")</f>
        <v>Admis</v>
      </c>
      <c r="AV328" s="18"/>
      <c r="AW328" s="18"/>
      <c r="AX328" s="18"/>
    </row>
    <row r="329" spans="1:50" ht="15">
      <c r="A329" s="8">
        <v>321</v>
      </c>
      <c r="B329" s="8" t="s">
        <v>1442</v>
      </c>
      <c r="C329" s="8" t="s">
        <v>1443</v>
      </c>
      <c r="D329" s="8" t="s">
        <v>1444</v>
      </c>
      <c r="E329" s="9" t="s">
        <v>598</v>
      </c>
      <c r="F329" s="45">
        <f>IF(VALUE(E329)&gt;=10,18,SUM(IF(VALUE(G329)&gt;=10,4,0),IF(VALUE(H329)&gt;=10,4,0),IF(VALUE(I329)&gt;=10,5,0),IF(VALUE(J329)&gt;=10,5,0)))</f>
        <v>13</v>
      </c>
      <c r="G329" s="8" t="s">
        <v>39</v>
      </c>
      <c r="H329" s="8" t="s">
        <v>59</v>
      </c>
      <c r="I329" s="8" t="s">
        <v>39</v>
      </c>
      <c r="J329" s="8" t="s">
        <v>81</v>
      </c>
      <c r="K329" s="9" t="s">
        <v>59</v>
      </c>
      <c r="L329" s="45">
        <f>IF(VALUE(K329)&gt;=10,2,0)</f>
        <v>2</v>
      </c>
      <c r="M329" s="8" t="s">
        <v>59</v>
      </c>
      <c r="N329" s="9" t="s">
        <v>98</v>
      </c>
      <c r="O329" s="45">
        <f>IF(VALUE(N329)&gt;=10,8,SUM(IF(VALUE(P329)&gt;=10,3,0),IF(VALUE(Q329)&gt;=10,2,0),IF(VALUE(R329)&gt;=10,3,0)))</f>
        <v>5</v>
      </c>
      <c r="P329" s="8" t="s">
        <v>39</v>
      </c>
      <c r="Q329" s="8" t="s">
        <v>82</v>
      </c>
      <c r="R329" s="8" t="s">
        <v>240</v>
      </c>
      <c r="S329" s="9" t="s">
        <v>39</v>
      </c>
      <c r="T329" s="45">
        <f>IF(VALUE(S329)&gt;=10,2,SUM(IF(VALUE(U329)&gt;=10,1,0),IF(VALUE(V329)&gt;=10,1,0)))</f>
        <v>2</v>
      </c>
      <c r="U329" s="8" t="s">
        <v>39</v>
      </c>
      <c r="V329" s="8" t="s">
        <v>39</v>
      </c>
      <c r="W329" s="10">
        <f>((E329*18)+(K329*2)+(N329*8)+(S329*2))/30</f>
        <v>9.389333333333333</v>
      </c>
      <c r="X329" s="46">
        <f>IF(W329&gt;=10,30,F329+L329+O329+T329)</f>
        <v>22</v>
      </c>
      <c r="Y329" s="9" t="s">
        <v>1445</v>
      </c>
      <c r="Z329" s="45">
        <f>IF(VALUE(Y329)&gt;=10,18,SUM(IF(VALUE(AA329)&gt;=10,4,0),IF(VALUE(AB329)&gt;=10,4,0),IF(VALUE(AC329)&gt;=10,5,0),IF(VALUE(AD329)&gt;=10,5,0)))</f>
        <v>18</v>
      </c>
      <c r="AA329" s="8" t="s">
        <v>39</v>
      </c>
      <c r="AB329" s="8" t="s">
        <v>127</v>
      </c>
      <c r="AC329" s="8" t="s">
        <v>40</v>
      </c>
      <c r="AD329" s="8" t="s">
        <v>38</v>
      </c>
      <c r="AE329" s="9" t="s">
        <v>39</v>
      </c>
      <c r="AF329" s="45">
        <f>IF(VALUE(AE329)&gt;=10,2,0)</f>
        <v>2</v>
      </c>
      <c r="AG329" s="8" t="s">
        <v>39</v>
      </c>
      <c r="AH329" s="9" t="s">
        <v>543</v>
      </c>
      <c r="AI329" s="45">
        <f>IF(VALUE(AH329)&gt;=10,8,SUM(IF(VALUE(AJ329)&gt;=10,3,0),IF(VALUE(AK329)&gt;=10,2,0),IF(VALUE(AL329)&gt;=10,3,0)))</f>
        <v>6</v>
      </c>
      <c r="AJ329" s="8" t="s">
        <v>59</v>
      </c>
      <c r="AK329" s="8" t="s">
        <v>314</v>
      </c>
      <c r="AL329" s="8" t="s">
        <v>39</v>
      </c>
      <c r="AM329" s="9" t="s">
        <v>86</v>
      </c>
      <c r="AN329" s="45">
        <f>IF(VALUE(AM329)&gt;=10,2,SUM(IF(VALUE(AO329)&gt;=10,1,0),IF(VALUE(AP329)&gt;=10,1,0)))</f>
        <v>1</v>
      </c>
      <c r="AO329" s="8" t="s">
        <v>50</v>
      </c>
      <c r="AP329" s="8" t="s">
        <v>39</v>
      </c>
      <c r="AQ329" s="10">
        <f>((Y329*18)+(AE329*2)+(AH329*8)+(AM329*2))/30</f>
        <v>11.023333333333333</v>
      </c>
      <c r="AR329" s="46">
        <f>IF(AQ329&gt;=10,30,Z329+AF329+AI329+AN329)</f>
        <v>30</v>
      </c>
      <c r="AS329" s="11">
        <f>(AQ329+W329)/2</f>
        <v>10.206333333333333</v>
      </c>
      <c r="AT329" s="47">
        <f>IF(AS329&gt;=9.99,60,AR329+X329)</f>
        <v>60</v>
      </c>
      <c r="AU329" s="43" t="str">
        <f>IF(AS329&gt;=9.99,"Admis","Ajourné")</f>
        <v>Admis</v>
      </c>
      <c r="AV329" s="18"/>
      <c r="AW329" s="18"/>
      <c r="AX329" s="18"/>
    </row>
    <row r="330" spans="1:50" ht="15">
      <c r="A330" s="8">
        <v>322</v>
      </c>
      <c r="B330" s="8" t="s">
        <v>1446</v>
      </c>
      <c r="C330" s="8" t="s">
        <v>1447</v>
      </c>
      <c r="D330" s="8" t="s">
        <v>1088</v>
      </c>
      <c r="E330" s="9" t="s">
        <v>438</v>
      </c>
      <c r="F330" s="45">
        <f>IF(VALUE(E330)&gt;=10,18,SUM(IF(VALUE(G330)&gt;=10,4,0),IF(VALUE(H330)&gt;=10,4,0),IF(VALUE(I330)&gt;=10,5,0),IF(VALUE(J330)&gt;=10,5,0)))</f>
        <v>0</v>
      </c>
      <c r="G330" s="8" t="s">
        <v>95</v>
      </c>
      <c r="H330" s="8" t="s">
        <v>50</v>
      </c>
      <c r="I330" s="8" t="s">
        <v>53</v>
      </c>
      <c r="J330" s="8" t="s">
        <v>100</v>
      </c>
      <c r="K330" s="9" t="s">
        <v>39</v>
      </c>
      <c r="L330" s="45">
        <f>IF(VALUE(K330)&gt;=10,2,0)</f>
        <v>2</v>
      </c>
      <c r="M330" s="8" t="s">
        <v>39</v>
      </c>
      <c r="N330" s="9" t="s">
        <v>242</v>
      </c>
      <c r="O330" s="45">
        <f>IF(VALUE(N330)&gt;=10,8,SUM(IF(VALUE(P330)&gt;=10,3,0),IF(VALUE(Q330)&gt;=10,2,0),IF(VALUE(R330)&gt;=10,3,0)))</f>
        <v>2</v>
      </c>
      <c r="P330" s="8" t="s">
        <v>53</v>
      </c>
      <c r="Q330" s="8" t="s">
        <v>66</v>
      </c>
      <c r="R330" s="8" t="s">
        <v>320</v>
      </c>
      <c r="S330" s="9" t="s">
        <v>41</v>
      </c>
      <c r="T330" s="45">
        <f>IF(VALUE(S330)&gt;=10,2,SUM(IF(VALUE(U330)&gt;=10,1,0),IF(VALUE(V330)&gt;=10,1,0)))</f>
        <v>2</v>
      </c>
      <c r="U330" s="8" t="s">
        <v>83</v>
      </c>
      <c r="V330" s="8" t="s">
        <v>39</v>
      </c>
      <c r="W330" s="10">
        <f>((E330*18)+(K330*2)+(N330*8)+(S330*2))/30</f>
        <v>8.022</v>
      </c>
      <c r="X330" s="46">
        <f>IF(W330&gt;=10,30,F330+L330+O330+T330)</f>
        <v>6</v>
      </c>
      <c r="Y330" s="9" t="s">
        <v>1448</v>
      </c>
      <c r="Z330" s="45">
        <f>IF(VALUE(Y330)&gt;=10,18,SUM(IF(VALUE(AA330)&gt;=10,4,0),IF(VALUE(AB330)&gt;=10,4,0),IF(VALUE(AC330)&gt;=10,5,0),IF(VALUE(AD330)&gt;=10,5,0)))</f>
        <v>0</v>
      </c>
      <c r="AA330" s="8" t="s">
        <v>97</v>
      </c>
      <c r="AB330" s="8" t="s">
        <v>81</v>
      </c>
      <c r="AC330" s="8" t="s">
        <v>53</v>
      </c>
      <c r="AD330" s="8" t="s">
        <v>100</v>
      </c>
      <c r="AE330" s="9" t="s">
        <v>240</v>
      </c>
      <c r="AF330" s="45">
        <f>IF(VALUE(AE330)&gt;=10,2,0)</f>
        <v>0</v>
      </c>
      <c r="AG330" s="8" t="s">
        <v>240</v>
      </c>
      <c r="AH330" s="9" t="s">
        <v>923</v>
      </c>
      <c r="AI330" s="45">
        <f>IF(VALUE(AH330)&gt;=10,8,SUM(IF(VALUE(AJ330)&gt;=10,3,0),IF(VALUE(AK330)&gt;=10,2,0),IF(VALUE(AL330)&gt;=10,3,0)))</f>
        <v>2</v>
      </c>
      <c r="AJ330" s="8" t="s">
        <v>228</v>
      </c>
      <c r="AK330" s="8" t="s">
        <v>42</v>
      </c>
      <c r="AL330" s="8" t="s">
        <v>232</v>
      </c>
      <c r="AM330" s="9" t="s">
        <v>229</v>
      </c>
      <c r="AN330" s="45">
        <f>IF(VALUE(AM330)&gt;=10,2,SUM(IF(VALUE(AO330)&gt;=10,1,0),IF(VALUE(AP330)&gt;=10,1,0)))</f>
        <v>1</v>
      </c>
      <c r="AO330" s="8" t="s">
        <v>72</v>
      </c>
      <c r="AP330" s="8" t="s">
        <v>45</v>
      </c>
      <c r="AQ330" s="10">
        <f>((Y330*18)+(AE330*2)+(AH330*8)+(AM330*2))/30</f>
        <v>6.898666666666668</v>
      </c>
      <c r="AR330" s="46">
        <f>IF(AQ330&gt;=10,30,Z330+AF330+AI330+AN330)</f>
        <v>3</v>
      </c>
      <c r="AS330" s="11">
        <f>(AQ330+W330)/2</f>
        <v>7.460333333333335</v>
      </c>
      <c r="AT330" s="47">
        <f>IF(AS330&gt;=9.99,60,AR330+X330)</f>
        <v>9</v>
      </c>
      <c r="AU330" s="43" t="str">
        <f>IF(AS330&gt;=9.99,"Admis","Ajourné")</f>
        <v>Ajourné</v>
      </c>
      <c r="AV330" s="18"/>
      <c r="AW330" s="18"/>
      <c r="AX330" s="18"/>
    </row>
    <row r="331" spans="1:50" ht="15">
      <c r="A331" s="8">
        <v>323</v>
      </c>
      <c r="B331" s="8" t="s">
        <v>1449</v>
      </c>
      <c r="C331" s="8" t="s">
        <v>1450</v>
      </c>
      <c r="D331" s="8" t="s">
        <v>873</v>
      </c>
      <c r="E331" s="9" t="s">
        <v>676</v>
      </c>
      <c r="F331" s="45">
        <f>IF(VALUE(E331)&gt;=10,18,SUM(IF(VALUE(G331)&gt;=10,4,0),IF(VALUE(H331)&gt;=10,4,0),IF(VALUE(I331)&gt;=10,5,0),IF(VALUE(J331)&gt;=10,5,0)))</f>
        <v>18</v>
      </c>
      <c r="G331" s="8" t="s">
        <v>49</v>
      </c>
      <c r="H331" s="8" t="s">
        <v>39</v>
      </c>
      <c r="I331" s="8" t="s">
        <v>56</v>
      </c>
      <c r="J331" s="8" t="s">
        <v>63</v>
      </c>
      <c r="K331" s="9" t="s">
        <v>39</v>
      </c>
      <c r="L331" s="45">
        <f>IF(VALUE(K331)&gt;=10,2,0)</f>
        <v>2</v>
      </c>
      <c r="M331" s="8" t="s">
        <v>39</v>
      </c>
      <c r="N331" s="9" t="s">
        <v>56</v>
      </c>
      <c r="O331" s="45">
        <f>IF(VALUE(N331)&gt;=10,8,SUM(IF(VALUE(P331)&gt;=10,3,0),IF(VALUE(Q331)&gt;=10,2,0),IF(VALUE(R331)&gt;=10,3,0)))</f>
        <v>8</v>
      </c>
      <c r="P331" s="8" t="s">
        <v>59</v>
      </c>
      <c r="Q331" s="8" t="s">
        <v>42</v>
      </c>
      <c r="R331" s="8" t="s">
        <v>50</v>
      </c>
      <c r="S331" s="9" t="s">
        <v>104</v>
      </c>
      <c r="T331" s="45">
        <f>IF(VALUE(S331)&gt;=10,2,SUM(IF(VALUE(U331)&gt;=10,1,0),IF(VALUE(V331)&gt;=10,1,0)))</f>
        <v>2</v>
      </c>
      <c r="U331" s="8" t="s">
        <v>56</v>
      </c>
      <c r="V331" s="8" t="s">
        <v>43</v>
      </c>
      <c r="W331" s="10">
        <f>((E331*18)+(K331*2)+(N331*8)+(S331*2))/30</f>
        <v>11.056666666666668</v>
      </c>
      <c r="X331" s="46">
        <f>IF(W331&gt;=10,30,F331+L331+O331+T331)</f>
        <v>30</v>
      </c>
      <c r="Y331" s="9" t="s">
        <v>535</v>
      </c>
      <c r="Z331" s="45">
        <f>IF(VALUE(Y331)&gt;=10,18,SUM(IF(VALUE(AA331)&gt;=10,4,0),IF(VALUE(AB331)&gt;=10,4,0),IF(VALUE(AC331)&gt;=10,5,0),IF(VALUE(AD331)&gt;=10,5,0)))</f>
        <v>18</v>
      </c>
      <c r="AA331" s="8" t="s">
        <v>43</v>
      </c>
      <c r="AB331" s="8" t="s">
        <v>868</v>
      </c>
      <c r="AC331" s="8" t="s">
        <v>161</v>
      </c>
      <c r="AD331" s="8" t="s">
        <v>59</v>
      </c>
      <c r="AE331" s="9" t="s">
        <v>53</v>
      </c>
      <c r="AF331" s="45">
        <f>IF(VALUE(AE331)&gt;=10,2,0)</f>
        <v>0</v>
      </c>
      <c r="AG331" s="8" t="s">
        <v>53</v>
      </c>
      <c r="AH331" s="9" t="s">
        <v>168</v>
      </c>
      <c r="AI331" s="45">
        <f>IF(VALUE(AH331)&gt;=10,8,SUM(IF(VALUE(AJ331)&gt;=10,3,0),IF(VALUE(AK331)&gt;=10,2,0),IF(VALUE(AL331)&gt;=10,3,0)))</f>
        <v>8</v>
      </c>
      <c r="AJ331" s="8" t="s">
        <v>62</v>
      </c>
      <c r="AK331" s="8" t="s">
        <v>346</v>
      </c>
      <c r="AL331" s="8" t="s">
        <v>97</v>
      </c>
      <c r="AM331" s="9" t="s">
        <v>168</v>
      </c>
      <c r="AN331" s="45">
        <f>IF(VALUE(AM331)&gt;=10,2,SUM(IF(VALUE(AO331)&gt;=10,1,0),IF(VALUE(AP331)&gt;=10,1,0)))</f>
        <v>2</v>
      </c>
      <c r="AO331" s="8" t="s">
        <v>38</v>
      </c>
      <c r="AP331" s="8" t="s">
        <v>43</v>
      </c>
      <c r="AQ331" s="10">
        <f>((Y331*18)+(AE331*2)+(AH331*8)+(AM331*2))/30</f>
        <v>10.708666666666666</v>
      </c>
      <c r="AR331" s="46">
        <f>IF(AQ331&gt;=10,30,Z331+AF331+AI331+AN331)</f>
        <v>30</v>
      </c>
      <c r="AS331" s="11">
        <f>(AQ331+W331)/2</f>
        <v>10.882666666666667</v>
      </c>
      <c r="AT331" s="47">
        <f>IF(AS331&gt;=9.99,60,AR331+X331)</f>
        <v>60</v>
      </c>
      <c r="AU331" s="43" t="str">
        <f>IF(AS331&gt;=9.99,"Admis","Ajourné")</f>
        <v>Admis</v>
      </c>
      <c r="AV331" s="18"/>
      <c r="AW331" s="18"/>
      <c r="AX331" s="18"/>
    </row>
    <row r="332" spans="1:50" ht="15">
      <c r="A332" s="8">
        <v>324</v>
      </c>
      <c r="B332" s="8" t="s">
        <v>1451</v>
      </c>
      <c r="C332" s="8" t="s">
        <v>1452</v>
      </c>
      <c r="D332" s="8" t="s">
        <v>1453</v>
      </c>
      <c r="E332" s="9" t="s">
        <v>576</v>
      </c>
      <c r="F332" s="45">
        <f>IF(VALUE(E332)&gt;=10,18,SUM(IF(VALUE(G332)&gt;=10,4,0),IF(VALUE(H332)&gt;=10,4,0),IF(VALUE(I332)&gt;=10,5,0),IF(VALUE(J332)&gt;=10,5,0)))</f>
        <v>8</v>
      </c>
      <c r="G332" s="8" t="s">
        <v>71</v>
      </c>
      <c r="H332" s="8" t="s">
        <v>182</v>
      </c>
      <c r="I332" s="8" t="s">
        <v>98</v>
      </c>
      <c r="J332" s="8" t="s">
        <v>84</v>
      </c>
      <c r="K332" s="9" t="s">
        <v>43</v>
      </c>
      <c r="L332" s="45">
        <f>IF(VALUE(K332)&gt;=10,2,0)</f>
        <v>2</v>
      </c>
      <c r="M332" s="8" t="s">
        <v>43</v>
      </c>
      <c r="N332" s="9" t="s">
        <v>38</v>
      </c>
      <c r="O332" s="45">
        <f>IF(VALUE(N332)&gt;=10,8,SUM(IF(VALUE(P332)&gt;=10,3,0),IF(VALUE(Q332)&gt;=10,2,0),IF(VALUE(R332)&gt;=10,3,0)))</f>
        <v>8</v>
      </c>
      <c r="P332" s="8" t="s">
        <v>59</v>
      </c>
      <c r="Q332" s="8" t="s">
        <v>60</v>
      </c>
      <c r="R332" s="8" t="s">
        <v>53</v>
      </c>
      <c r="S332" s="9" t="s">
        <v>64</v>
      </c>
      <c r="T332" s="45">
        <f>IF(VALUE(S332)&gt;=10,2,SUM(IF(VALUE(U332)&gt;=10,1,0),IF(VALUE(V332)&gt;=10,1,0)))</f>
        <v>2</v>
      </c>
      <c r="U332" s="8" t="s">
        <v>52</v>
      </c>
      <c r="V332" s="8" t="s">
        <v>50</v>
      </c>
      <c r="W332" s="10">
        <f>((E332*18)+(K332*2)+(N332*8)+(S332*2))/30</f>
        <v>10.404</v>
      </c>
      <c r="X332" s="46">
        <f>IF(W332&gt;=10,30,F332+L332+O332+T332)</f>
        <v>30</v>
      </c>
      <c r="Y332" s="9" t="s">
        <v>72</v>
      </c>
      <c r="Z332" s="45">
        <f>IF(VALUE(Y332)&gt;=10,18,SUM(IF(VALUE(AA332)&gt;=10,4,0),IF(VALUE(AB332)&gt;=10,4,0),IF(VALUE(AC332)&gt;=10,5,0),IF(VALUE(AD332)&gt;=10,5,0)))</f>
        <v>18</v>
      </c>
      <c r="AA332" s="8" t="s">
        <v>58</v>
      </c>
      <c r="AB332" s="8" t="s">
        <v>50</v>
      </c>
      <c r="AC332" s="8" t="s">
        <v>43</v>
      </c>
      <c r="AD332" s="8" t="s">
        <v>214</v>
      </c>
      <c r="AE332" s="9" t="s">
        <v>45</v>
      </c>
      <c r="AF332" s="45">
        <f>IF(VALUE(AE332)&gt;=10,2,0)</f>
        <v>0</v>
      </c>
      <c r="AG332" s="8" t="s">
        <v>45</v>
      </c>
      <c r="AH332" s="9" t="s">
        <v>50</v>
      </c>
      <c r="AI332" s="45">
        <f>IF(VALUE(AH332)&gt;=10,8,SUM(IF(VALUE(AJ332)&gt;=10,3,0),IF(VALUE(AK332)&gt;=10,2,0),IF(VALUE(AL332)&gt;=10,3,0)))</f>
        <v>5</v>
      </c>
      <c r="AJ332" s="8" t="s">
        <v>43</v>
      </c>
      <c r="AK332" s="8" t="s">
        <v>38</v>
      </c>
      <c r="AL332" s="8" t="s">
        <v>153</v>
      </c>
      <c r="AM332" s="9" t="s">
        <v>170</v>
      </c>
      <c r="AN332" s="45">
        <f>IF(VALUE(AM332)&gt;=10,2,SUM(IF(VALUE(AO332)&gt;=10,1,0),IF(VALUE(AP332)&gt;=10,1,0)))</f>
        <v>2</v>
      </c>
      <c r="AO332" s="8" t="s">
        <v>61</v>
      </c>
      <c r="AP332" s="8" t="s">
        <v>43</v>
      </c>
      <c r="AQ332" s="10">
        <f>((Y332*18)+(AE332*2)+(AH332*8)+(AM332*2))/30</f>
        <v>10.191333333333334</v>
      </c>
      <c r="AR332" s="46">
        <f>IF(AQ332&gt;=10,30,Z332+AF332+AI332+AN332)</f>
        <v>30</v>
      </c>
      <c r="AS332" s="11">
        <f>(AQ332+W332)/2</f>
        <v>10.297666666666668</v>
      </c>
      <c r="AT332" s="47">
        <f>IF(AS332&gt;=9.99,60,AR332+X332)</f>
        <v>60</v>
      </c>
      <c r="AU332" s="43" t="str">
        <f>IF(AS332&gt;=9.99,"Admis","Ajourné")</f>
        <v>Admis</v>
      </c>
      <c r="AV332" s="18"/>
      <c r="AW332" s="18"/>
      <c r="AX332" s="18"/>
    </row>
    <row r="333" spans="1:50" ht="15">
      <c r="A333" s="8">
        <v>325</v>
      </c>
      <c r="B333" s="8" t="s">
        <v>1454</v>
      </c>
      <c r="C333" s="8" t="s">
        <v>1455</v>
      </c>
      <c r="D333" s="8" t="s">
        <v>1456</v>
      </c>
      <c r="E333" s="9" t="s">
        <v>132</v>
      </c>
      <c r="F333" s="45">
        <f>IF(VALUE(E333)&gt;=10,18,SUM(IF(VALUE(G333)&gt;=10,4,0),IF(VALUE(H333)&gt;=10,4,0),IF(VALUE(I333)&gt;=10,5,0),IF(VALUE(J333)&gt;=10,5,0)))</f>
        <v>9</v>
      </c>
      <c r="G333" s="8" t="s">
        <v>36</v>
      </c>
      <c r="H333" s="8" t="s">
        <v>58</v>
      </c>
      <c r="I333" s="8" t="s">
        <v>38</v>
      </c>
      <c r="J333" s="8" t="s">
        <v>48</v>
      </c>
      <c r="K333" s="9" t="s">
        <v>50</v>
      </c>
      <c r="L333" s="45">
        <f>IF(VALUE(K333)&gt;=10,2,0)</f>
        <v>0</v>
      </c>
      <c r="M333" s="8" t="s">
        <v>50</v>
      </c>
      <c r="N333" s="9" t="s">
        <v>167</v>
      </c>
      <c r="O333" s="45">
        <f>IF(VALUE(N333)&gt;=10,8,SUM(IF(VALUE(P333)&gt;=10,3,0),IF(VALUE(Q333)&gt;=10,2,0),IF(VALUE(R333)&gt;=10,3,0)))</f>
        <v>2</v>
      </c>
      <c r="P333" s="8" t="s">
        <v>50</v>
      </c>
      <c r="Q333" s="8" t="s">
        <v>60</v>
      </c>
      <c r="R333" s="8" t="s">
        <v>241</v>
      </c>
      <c r="S333" s="9" t="s">
        <v>59</v>
      </c>
      <c r="T333" s="45">
        <f>IF(VALUE(S333)&gt;=10,2,SUM(IF(VALUE(U333)&gt;=10,1,0),IF(VALUE(V333)&gt;=10,1,0)))</f>
        <v>2</v>
      </c>
      <c r="U333" s="8" t="s">
        <v>50</v>
      </c>
      <c r="V333" s="8" t="s">
        <v>40</v>
      </c>
      <c r="W333" s="10">
        <f>((E333*18)+(K333*2)+(N333*8)+(S333*2))/30</f>
        <v>9.347333333333331</v>
      </c>
      <c r="X333" s="46">
        <f>IF(W333&gt;=10,30,F333+L333+O333+T333)</f>
        <v>13</v>
      </c>
      <c r="Y333" s="9" t="s">
        <v>1457</v>
      </c>
      <c r="Z333" s="45">
        <f>IF(VALUE(Y333)&gt;=10,18,SUM(IF(VALUE(AA333)&gt;=10,4,0),IF(VALUE(AB333)&gt;=10,4,0),IF(VALUE(AC333)&gt;=10,5,0),IF(VALUE(AD333)&gt;=10,5,0)))</f>
        <v>4</v>
      </c>
      <c r="AA333" s="8" t="s">
        <v>121</v>
      </c>
      <c r="AB333" s="8" t="s">
        <v>63</v>
      </c>
      <c r="AC333" s="8" t="s">
        <v>50</v>
      </c>
      <c r="AD333" s="8" t="s">
        <v>36</v>
      </c>
      <c r="AE333" s="9" t="s">
        <v>153</v>
      </c>
      <c r="AF333" s="45">
        <f>IF(VALUE(AE333)&gt;=10,2,0)</f>
        <v>0</v>
      </c>
      <c r="AG333" s="8" t="s">
        <v>153</v>
      </c>
      <c r="AH333" s="9" t="s">
        <v>167</v>
      </c>
      <c r="AI333" s="45">
        <f>IF(VALUE(AH333)&gt;=10,8,SUM(IF(VALUE(AJ333)&gt;=10,3,0),IF(VALUE(AK333)&gt;=10,2,0),IF(VALUE(AL333)&gt;=10,3,0)))</f>
        <v>3</v>
      </c>
      <c r="AJ333" s="8" t="s">
        <v>56</v>
      </c>
      <c r="AK333" s="8" t="s">
        <v>167</v>
      </c>
      <c r="AL333" s="8" t="s">
        <v>153</v>
      </c>
      <c r="AM333" s="9" t="s">
        <v>229</v>
      </c>
      <c r="AN333" s="45">
        <f>IF(VALUE(AM333)&gt;=10,2,SUM(IF(VALUE(AO333)&gt;=10,1,0),IF(VALUE(AP333)&gt;=10,1,0)))</f>
        <v>1</v>
      </c>
      <c r="AO333" s="8" t="s">
        <v>167</v>
      </c>
      <c r="AP333" s="8" t="s">
        <v>39</v>
      </c>
      <c r="AQ333" s="10">
        <f>((Y333*18)+(AE333*2)+(AH333*8)+(AM333*2))/30</f>
        <v>8.829333333333333</v>
      </c>
      <c r="AR333" s="46">
        <f>IF(AQ333&gt;=10,30,Z333+AF333+AI333+AN333)</f>
        <v>8</v>
      </c>
      <c r="AS333" s="11">
        <f>(AQ333+W333)/2</f>
        <v>9.088333333333331</v>
      </c>
      <c r="AT333" s="47">
        <f>IF(AS333&gt;=9.99,60,AR333+X333)</f>
        <v>21</v>
      </c>
      <c r="AU333" s="43" t="str">
        <f>IF(AS333&gt;=9.99,"Admis","Ajourné")</f>
        <v>Ajourné</v>
      </c>
      <c r="AV333" s="18"/>
      <c r="AW333" s="18"/>
      <c r="AX333" s="18"/>
    </row>
    <row r="334" spans="1:50" ht="15">
      <c r="A334" s="8">
        <v>326</v>
      </c>
      <c r="B334" s="8" t="s">
        <v>1458</v>
      </c>
      <c r="C334" s="8" t="s">
        <v>1459</v>
      </c>
      <c r="D334" s="8" t="s">
        <v>1260</v>
      </c>
      <c r="E334" s="9" t="s">
        <v>659</v>
      </c>
      <c r="F334" s="45">
        <f>IF(VALUE(E334)&gt;=10,18,SUM(IF(VALUE(G334)&gt;=10,4,0),IF(VALUE(H334)&gt;=10,4,0),IF(VALUE(I334)&gt;=10,5,0),IF(VALUE(J334)&gt;=10,5,0)))</f>
        <v>18</v>
      </c>
      <c r="G334" s="8" t="s">
        <v>37</v>
      </c>
      <c r="H334" s="8" t="s">
        <v>127</v>
      </c>
      <c r="I334" s="8" t="s">
        <v>39</v>
      </c>
      <c r="J334" s="8" t="s">
        <v>37</v>
      </c>
      <c r="K334" s="9" t="s">
        <v>76</v>
      </c>
      <c r="L334" s="45">
        <f>IF(VALUE(K334)&gt;=10,2,0)</f>
        <v>2</v>
      </c>
      <c r="M334" s="8" t="s">
        <v>76</v>
      </c>
      <c r="N334" s="9" t="s">
        <v>1302</v>
      </c>
      <c r="O334" s="45">
        <f>IF(VALUE(N334)&gt;=10,8,SUM(IF(VALUE(P334)&gt;=10,3,0),IF(VALUE(Q334)&gt;=10,2,0),IF(VALUE(R334)&gt;=10,3,0)))</f>
        <v>5</v>
      </c>
      <c r="P334" s="8" t="s">
        <v>38</v>
      </c>
      <c r="Q334" s="8" t="s">
        <v>59</v>
      </c>
      <c r="R334" s="8" t="s">
        <v>240</v>
      </c>
      <c r="S334" s="9" t="s">
        <v>44</v>
      </c>
      <c r="T334" s="45">
        <f>IF(VALUE(S334)&gt;=10,2,SUM(IF(VALUE(U334)&gt;=10,1,0),IF(VALUE(V334)&gt;=10,1,0)))</f>
        <v>1</v>
      </c>
      <c r="U334" s="8" t="s">
        <v>161</v>
      </c>
      <c r="V334" s="8" t="s">
        <v>40</v>
      </c>
      <c r="W334" s="10">
        <f>((E334*18)+(K334*2)+(N334*8)+(S334*2))/30</f>
        <v>9.887333333333334</v>
      </c>
      <c r="X334" s="46">
        <f>IF(W334&gt;=10,30,F334+L334+O334+T334)</f>
        <v>26</v>
      </c>
      <c r="Y334" s="9" t="s">
        <v>220</v>
      </c>
      <c r="Z334" s="45">
        <f>IF(VALUE(Y334)&gt;=10,18,SUM(IF(VALUE(AA334)&gt;=10,4,0),IF(VALUE(AB334)&gt;=10,4,0),IF(VALUE(AC334)&gt;=10,5,0),IF(VALUE(AD334)&gt;=10,5,0)))</f>
        <v>18</v>
      </c>
      <c r="AA334" s="8" t="s">
        <v>71</v>
      </c>
      <c r="AB334" s="8" t="s">
        <v>62</v>
      </c>
      <c r="AC334" s="8" t="s">
        <v>82</v>
      </c>
      <c r="AD334" s="8" t="s">
        <v>278</v>
      </c>
      <c r="AE334" s="9" t="s">
        <v>232</v>
      </c>
      <c r="AF334" s="45">
        <f>IF(VALUE(AE334)&gt;=10,2,0)</f>
        <v>0</v>
      </c>
      <c r="AG334" s="8" t="s">
        <v>232</v>
      </c>
      <c r="AH334" s="9" t="s">
        <v>190</v>
      </c>
      <c r="AI334" s="45">
        <f>IF(VALUE(AH334)&gt;=10,8,SUM(IF(VALUE(AJ334)&gt;=10,3,0),IF(VALUE(AK334)&gt;=10,2,0),IF(VALUE(AL334)&gt;=10,3,0)))</f>
        <v>8</v>
      </c>
      <c r="AJ334" s="8" t="s">
        <v>98</v>
      </c>
      <c r="AK334" s="8" t="s">
        <v>60</v>
      </c>
      <c r="AL334" s="8" t="s">
        <v>50</v>
      </c>
      <c r="AM334" s="9" t="s">
        <v>101</v>
      </c>
      <c r="AN334" s="45">
        <f>IF(VALUE(AM334)&gt;=10,2,SUM(IF(VALUE(AO334)&gt;=10,1,0),IF(VALUE(AP334)&gt;=10,1,0)))</f>
        <v>1</v>
      </c>
      <c r="AO334" s="8" t="s">
        <v>123</v>
      </c>
      <c r="AP334" s="8" t="s">
        <v>59</v>
      </c>
      <c r="AQ334" s="10">
        <f>((Y334*18)+(AE334*2)+(AH334*8)+(AM334*2))/30</f>
        <v>10.842666666666666</v>
      </c>
      <c r="AR334" s="46">
        <f>IF(AQ334&gt;=10,30,Z334+AF334+AI334+AN334)</f>
        <v>30</v>
      </c>
      <c r="AS334" s="11">
        <f>(AQ334+W334)/2</f>
        <v>10.365</v>
      </c>
      <c r="AT334" s="47">
        <f>IF(AS334&gt;=9.99,60,AR334+X334)</f>
        <v>60</v>
      </c>
      <c r="AU334" s="43" t="str">
        <f>IF(AS334&gt;=9.99,"Admis","Ajourné")</f>
        <v>Admis</v>
      </c>
      <c r="AV334" s="18"/>
      <c r="AW334" s="18"/>
      <c r="AX334" s="18"/>
    </row>
    <row r="335" spans="1:50" ht="15">
      <c r="A335" s="8">
        <v>327</v>
      </c>
      <c r="B335" s="8" t="s">
        <v>1460</v>
      </c>
      <c r="C335" s="8" t="s">
        <v>1461</v>
      </c>
      <c r="D335" s="8" t="s">
        <v>1462</v>
      </c>
      <c r="E335" s="9" t="s">
        <v>511</v>
      </c>
      <c r="F335" s="45">
        <f>IF(VALUE(E335)&gt;=10,18,SUM(IF(VALUE(G335)&gt;=10,4,0),IF(VALUE(H335)&gt;=10,4,0),IF(VALUE(I335)&gt;=10,5,0),IF(VALUE(J335)&gt;=10,5,0)))</f>
        <v>4</v>
      </c>
      <c r="G335" s="8" t="s">
        <v>37</v>
      </c>
      <c r="H335" s="8" t="s">
        <v>71</v>
      </c>
      <c r="I335" s="8" t="s">
        <v>161</v>
      </c>
      <c r="J335" s="8" t="s">
        <v>121</v>
      </c>
      <c r="K335" s="9" t="s">
        <v>53</v>
      </c>
      <c r="L335" s="45">
        <f>IF(VALUE(K335)&gt;=10,2,0)</f>
        <v>0</v>
      </c>
      <c r="M335" s="8" t="s">
        <v>53</v>
      </c>
      <c r="N335" s="9" t="s">
        <v>215</v>
      </c>
      <c r="O335" s="45">
        <f>IF(VALUE(N335)&gt;=10,8,SUM(IF(VALUE(P335)&gt;=10,3,0),IF(VALUE(Q335)&gt;=10,2,0),IF(VALUE(R335)&gt;=10,3,0)))</f>
        <v>5</v>
      </c>
      <c r="P335" s="8" t="s">
        <v>39</v>
      </c>
      <c r="Q335" s="8" t="s">
        <v>72</v>
      </c>
      <c r="R335" s="8" t="s">
        <v>240</v>
      </c>
      <c r="S335" s="9" t="s">
        <v>59</v>
      </c>
      <c r="T335" s="45">
        <f>IF(VALUE(S335)&gt;=10,2,SUM(IF(VALUE(U335)&gt;=10,1,0),IF(VALUE(V335)&gt;=10,1,0)))</f>
        <v>2</v>
      </c>
      <c r="U335" s="8" t="s">
        <v>59</v>
      </c>
      <c r="V335" s="8" t="s">
        <v>59</v>
      </c>
      <c r="W335" s="10">
        <f>((E335*18)+(K335*2)+(N335*8)+(S335*2))/30</f>
        <v>8.265333333333334</v>
      </c>
      <c r="X335" s="46">
        <f>IF(W335&gt;=10,30,F335+L335+O335+T335)</f>
        <v>11</v>
      </c>
      <c r="Y335" s="9" t="s">
        <v>816</v>
      </c>
      <c r="Z335" s="45">
        <f>IF(VALUE(Y335)&gt;=10,18,SUM(IF(VALUE(AA335)&gt;=10,4,0),IF(VALUE(AB335)&gt;=10,4,0),IF(VALUE(AC335)&gt;=10,5,0),IF(VALUE(AD335)&gt;=10,5,0)))</f>
        <v>0</v>
      </c>
      <c r="AA335" s="8" t="s">
        <v>245</v>
      </c>
      <c r="AB335" s="8" t="s">
        <v>244</v>
      </c>
      <c r="AC335" s="8" t="s">
        <v>216</v>
      </c>
      <c r="AD335" s="8" t="s">
        <v>97</v>
      </c>
      <c r="AE335" s="9" t="s">
        <v>98</v>
      </c>
      <c r="AF335" s="45">
        <f>IF(VALUE(AE335)&gt;=10,2,0)</f>
        <v>0</v>
      </c>
      <c r="AG335" s="8" t="s">
        <v>98</v>
      </c>
      <c r="AH335" s="9" t="s">
        <v>999</v>
      </c>
      <c r="AI335" s="45">
        <f>IF(VALUE(AH335)&gt;=10,8,SUM(IF(VALUE(AJ335)&gt;=10,3,0),IF(VALUE(AK335)&gt;=10,2,0),IF(VALUE(AL335)&gt;=10,3,0)))</f>
        <v>2</v>
      </c>
      <c r="AJ335" s="8" t="s">
        <v>240</v>
      </c>
      <c r="AK335" s="8" t="s">
        <v>64</v>
      </c>
      <c r="AL335" s="8" t="s">
        <v>144</v>
      </c>
      <c r="AM335" s="9" t="s">
        <v>86</v>
      </c>
      <c r="AN335" s="45">
        <f>IF(VALUE(AM335)&gt;=10,2,SUM(IF(VALUE(AO335)&gt;=10,1,0),IF(VALUE(AP335)&gt;=10,1,0)))</f>
        <v>1</v>
      </c>
      <c r="AO335" s="8" t="s">
        <v>38</v>
      </c>
      <c r="AP335" s="8" t="s">
        <v>84</v>
      </c>
      <c r="AQ335" s="10">
        <f>((Y335*18)+(AE335*2)+(AH335*8)+(AM335*2))/30</f>
        <v>5.493333333333334</v>
      </c>
      <c r="AR335" s="46">
        <f>IF(AQ335&gt;=10,30,Z335+AF335+AI335+AN335)</f>
        <v>3</v>
      </c>
      <c r="AS335" s="11">
        <f>(AQ335+W335)/2</f>
        <v>6.879333333333334</v>
      </c>
      <c r="AT335" s="47">
        <f>IF(AS335&gt;=9.99,60,AR335+X335)</f>
        <v>14</v>
      </c>
      <c r="AU335" s="43" t="str">
        <f>IF(AS335&gt;=9.99,"Admis","Ajourné")</f>
        <v>Ajourné</v>
      </c>
      <c r="AV335" s="18"/>
      <c r="AW335" s="18"/>
      <c r="AX335" s="18"/>
    </row>
    <row r="336" spans="1:50" ht="15">
      <c r="A336" s="8">
        <v>328</v>
      </c>
      <c r="B336" s="8" t="s">
        <v>1463</v>
      </c>
      <c r="C336" s="8" t="s">
        <v>1464</v>
      </c>
      <c r="D336" s="8" t="s">
        <v>442</v>
      </c>
      <c r="E336" s="9" t="s">
        <v>326</v>
      </c>
      <c r="F336" s="45">
        <f>IF(VALUE(E336)&gt;=10,18,SUM(IF(VALUE(G336)&gt;=10,4,0),IF(VALUE(H336)&gt;=10,4,0),IF(VALUE(I336)&gt;=10,5,0),IF(VALUE(J336)&gt;=10,5,0)))</f>
        <v>18</v>
      </c>
      <c r="G336" s="8" t="s">
        <v>121</v>
      </c>
      <c r="H336" s="8" t="s">
        <v>49</v>
      </c>
      <c r="I336" s="8" t="s">
        <v>64</v>
      </c>
      <c r="J336" s="8" t="s">
        <v>121</v>
      </c>
      <c r="K336" s="9" t="s">
        <v>98</v>
      </c>
      <c r="L336" s="45">
        <f>IF(VALUE(K336)&gt;=10,2,0)</f>
        <v>0</v>
      </c>
      <c r="M336" s="8" t="s">
        <v>98</v>
      </c>
      <c r="N336" s="9" t="s">
        <v>394</v>
      </c>
      <c r="O336" s="45">
        <f>IF(VALUE(N336)&gt;=10,8,SUM(IF(VALUE(P336)&gt;=10,3,0),IF(VALUE(Q336)&gt;=10,2,0),IF(VALUE(R336)&gt;=10,3,0)))</f>
        <v>2</v>
      </c>
      <c r="P336" s="8" t="s">
        <v>50</v>
      </c>
      <c r="Q336" s="8" t="s">
        <v>83</v>
      </c>
      <c r="R336" s="8" t="s">
        <v>241</v>
      </c>
      <c r="S336" s="9" t="s">
        <v>44</v>
      </c>
      <c r="T336" s="45">
        <f>IF(VALUE(S336)&gt;=10,2,SUM(IF(VALUE(U336)&gt;=10,1,0),IF(VALUE(V336)&gt;=10,1,0)))</f>
        <v>1</v>
      </c>
      <c r="U336" s="8" t="s">
        <v>86</v>
      </c>
      <c r="V336" s="8" t="s">
        <v>39</v>
      </c>
      <c r="W336" s="10">
        <f>((E336*18)+(K336*2)+(N336*8)+(S336*2))/30</f>
        <v>9.777999999999999</v>
      </c>
      <c r="X336" s="46">
        <f>IF(W336&gt;=10,30,F336+L336+O336+T336)</f>
        <v>21</v>
      </c>
      <c r="Y336" s="9" t="s">
        <v>139</v>
      </c>
      <c r="Z336" s="45">
        <f>IF(VALUE(Y336)&gt;=10,18,SUM(IF(VALUE(AA336)&gt;=10,4,0),IF(VALUE(AB336)&gt;=10,4,0),IF(VALUE(AC336)&gt;=10,5,0),IF(VALUE(AD336)&gt;=10,5,0)))</f>
        <v>18</v>
      </c>
      <c r="AA336" s="8" t="s">
        <v>63</v>
      </c>
      <c r="AB336" s="8" t="s">
        <v>121</v>
      </c>
      <c r="AC336" s="8" t="s">
        <v>40</v>
      </c>
      <c r="AD336" s="8" t="s">
        <v>71</v>
      </c>
      <c r="AE336" s="9" t="s">
        <v>153</v>
      </c>
      <c r="AF336" s="45">
        <f>IF(VALUE(AE336)&gt;=10,2,0)</f>
        <v>0</v>
      </c>
      <c r="AG336" s="8" t="s">
        <v>153</v>
      </c>
      <c r="AH336" s="9" t="s">
        <v>790</v>
      </c>
      <c r="AI336" s="45">
        <f>IF(VALUE(AH336)&gt;=10,8,SUM(IF(VALUE(AJ336)&gt;=10,3,0),IF(VALUE(AK336)&gt;=10,2,0),IF(VALUE(AL336)&gt;=10,3,0)))</f>
        <v>2</v>
      </c>
      <c r="AJ336" s="8" t="s">
        <v>84</v>
      </c>
      <c r="AK336" s="8" t="s">
        <v>39</v>
      </c>
      <c r="AL336" s="8" t="s">
        <v>50</v>
      </c>
      <c r="AM336" s="9" t="s">
        <v>96</v>
      </c>
      <c r="AN336" s="45">
        <f>IF(VALUE(AM336)&gt;=10,2,SUM(IF(VALUE(AO336)&gt;=10,1,0),IF(VALUE(AP336)&gt;=10,1,0)))</f>
        <v>0</v>
      </c>
      <c r="AO336" s="8" t="s">
        <v>98</v>
      </c>
      <c r="AP336" s="8" t="s">
        <v>86</v>
      </c>
      <c r="AQ336" s="10">
        <f>((Y336*18)+(AE336*2)+(AH336*8)+(AM336*2))/30</f>
        <v>9.800666666666666</v>
      </c>
      <c r="AR336" s="46">
        <f>IF(AQ336&gt;=10,30,Z336+AF336+AI336+AN336)</f>
        <v>20</v>
      </c>
      <c r="AS336" s="11">
        <f>(AQ336+W336)/2</f>
        <v>9.789333333333332</v>
      </c>
      <c r="AT336" s="47">
        <f>IF(AS336&gt;=9.99,60,AR336+X336)</f>
        <v>41</v>
      </c>
      <c r="AU336" s="43" t="str">
        <f>IF(AS336&gt;=9.99,"Admis","Ajourné")</f>
        <v>Ajourné</v>
      </c>
      <c r="AV336" s="18"/>
      <c r="AW336" s="18"/>
      <c r="AX336" s="18"/>
    </row>
    <row r="337" spans="1:50" ht="15">
      <c r="A337" s="8">
        <v>329</v>
      </c>
      <c r="B337" s="8" t="s">
        <v>1465</v>
      </c>
      <c r="C337" s="8" t="s">
        <v>1464</v>
      </c>
      <c r="D337" s="8" t="s">
        <v>1194</v>
      </c>
      <c r="E337" s="9" t="s">
        <v>105</v>
      </c>
      <c r="F337" s="45">
        <f>IF(VALUE(E337)&gt;=10,18,SUM(IF(VALUE(G337)&gt;=10,4,0),IF(VALUE(H337)&gt;=10,4,0),IF(VALUE(I337)&gt;=10,5,0),IF(VALUE(J337)&gt;=10,5,0)))</f>
        <v>9</v>
      </c>
      <c r="G337" s="8" t="s">
        <v>81</v>
      </c>
      <c r="H337" s="8" t="s">
        <v>71</v>
      </c>
      <c r="I337" s="8" t="s">
        <v>38</v>
      </c>
      <c r="J337" s="8" t="s">
        <v>37</v>
      </c>
      <c r="K337" s="9" t="s">
        <v>56</v>
      </c>
      <c r="L337" s="45">
        <f>IF(VALUE(K337)&gt;=10,2,0)</f>
        <v>2</v>
      </c>
      <c r="M337" s="8" t="s">
        <v>56</v>
      </c>
      <c r="N337" s="9" t="s">
        <v>59</v>
      </c>
      <c r="O337" s="45">
        <f>IF(VALUE(N337)&gt;=10,8,SUM(IF(VALUE(P337)&gt;=10,3,0),IF(VALUE(Q337)&gt;=10,2,0),IF(VALUE(R337)&gt;=10,3,0)))</f>
        <v>8</v>
      </c>
      <c r="P337" s="8" t="s">
        <v>56</v>
      </c>
      <c r="Q337" s="8" t="s">
        <v>333</v>
      </c>
      <c r="R337" s="8" t="s">
        <v>97</v>
      </c>
      <c r="S337" s="9" t="s">
        <v>43</v>
      </c>
      <c r="T337" s="45">
        <f>IF(VALUE(S337)&gt;=10,2,SUM(IF(VALUE(U337)&gt;=10,1,0),IF(VALUE(V337)&gt;=10,1,0)))</f>
        <v>2</v>
      </c>
      <c r="U337" s="8" t="s">
        <v>42</v>
      </c>
      <c r="V337" s="8" t="s">
        <v>98</v>
      </c>
      <c r="W337" s="10">
        <f>((E337*18)+(K337*2)+(N337*8)+(S337*2))/30</f>
        <v>10.296</v>
      </c>
      <c r="X337" s="46">
        <f>IF(W337&gt;=10,30,F337+L337+O337+T337)</f>
        <v>30</v>
      </c>
      <c r="Y337" s="9" t="s">
        <v>406</v>
      </c>
      <c r="Z337" s="45">
        <f>IF(VALUE(Y337)&gt;=10,18,SUM(IF(VALUE(AA337)&gt;=10,4,0),IF(VALUE(AB337)&gt;=10,4,0),IF(VALUE(AC337)&gt;=10,5,0),IF(VALUE(AD337)&gt;=10,5,0)))</f>
        <v>18</v>
      </c>
      <c r="AA337" s="8" t="s">
        <v>121</v>
      </c>
      <c r="AB337" s="8" t="s">
        <v>39</v>
      </c>
      <c r="AC337" s="8" t="s">
        <v>39</v>
      </c>
      <c r="AD337" s="8" t="s">
        <v>109</v>
      </c>
      <c r="AE337" s="9" t="s">
        <v>153</v>
      </c>
      <c r="AF337" s="45">
        <f>IF(VALUE(AE337)&gt;=10,2,0)</f>
        <v>0</v>
      </c>
      <c r="AG337" s="8" t="s">
        <v>153</v>
      </c>
      <c r="AH337" s="9" t="s">
        <v>101</v>
      </c>
      <c r="AI337" s="45">
        <f>IF(VALUE(AH337)&gt;=10,8,SUM(IF(VALUE(AJ337)&gt;=10,3,0),IF(VALUE(AK337)&gt;=10,2,0),IF(VALUE(AL337)&gt;=10,3,0)))</f>
        <v>5</v>
      </c>
      <c r="AJ337" s="8" t="s">
        <v>76</v>
      </c>
      <c r="AK337" s="8" t="s">
        <v>41</v>
      </c>
      <c r="AL337" s="8" t="s">
        <v>102</v>
      </c>
      <c r="AM337" s="9" t="s">
        <v>103</v>
      </c>
      <c r="AN337" s="45">
        <f>IF(VALUE(AM337)&gt;=10,2,SUM(IF(VALUE(AO337)&gt;=10,1,0),IF(VALUE(AP337)&gt;=10,1,0)))</f>
        <v>2</v>
      </c>
      <c r="AO337" s="8" t="s">
        <v>134</v>
      </c>
      <c r="AP337" s="8" t="s">
        <v>76</v>
      </c>
      <c r="AQ337" s="10">
        <f>((Y337*18)+(AE337*2)+(AH337*8)+(AM337*2))/30</f>
        <v>9.719333333333335</v>
      </c>
      <c r="AR337" s="46">
        <f>IF(AQ337&gt;=10,30,Z337+AF337+AI337+AN337)</f>
        <v>25</v>
      </c>
      <c r="AS337" s="11">
        <f>(AQ337+W337)/2</f>
        <v>10.007666666666667</v>
      </c>
      <c r="AT337" s="47">
        <f>IF(AS337&gt;=9.99,60,AR337+X337)</f>
        <v>60</v>
      </c>
      <c r="AU337" s="43" t="str">
        <f>IF(AS337&gt;=9.99,"Admis","Ajourné")</f>
        <v>Admis</v>
      </c>
      <c r="AV337" s="18"/>
      <c r="AW337" s="18"/>
      <c r="AX337" s="18"/>
    </row>
    <row r="338" spans="1:50" ht="15">
      <c r="A338" s="8">
        <v>330</v>
      </c>
      <c r="B338" s="8" t="s">
        <v>1466</v>
      </c>
      <c r="C338" s="8" t="s">
        <v>1467</v>
      </c>
      <c r="D338" s="8" t="s">
        <v>118</v>
      </c>
      <c r="E338" s="9" t="s">
        <v>121</v>
      </c>
      <c r="F338" s="45">
        <f>IF(VALUE(E338)&gt;=10,18,SUM(IF(VALUE(G338)&gt;=10,4,0),IF(VALUE(H338)&gt;=10,4,0),IF(VALUE(I338)&gt;=10,5,0),IF(VALUE(J338)&gt;=10,5,0)))</f>
        <v>9</v>
      </c>
      <c r="G338" s="8" t="s">
        <v>98</v>
      </c>
      <c r="H338" s="8" t="s">
        <v>59</v>
      </c>
      <c r="I338" s="8" t="s">
        <v>59</v>
      </c>
      <c r="J338" s="8" t="s">
        <v>153</v>
      </c>
      <c r="K338" s="9" t="s">
        <v>59</v>
      </c>
      <c r="L338" s="45">
        <f>IF(VALUE(K338)&gt;=10,2,0)</f>
        <v>2</v>
      </c>
      <c r="M338" s="8" t="s">
        <v>59</v>
      </c>
      <c r="N338" s="9" t="s">
        <v>585</v>
      </c>
      <c r="O338" s="45">
        <f>IF(VALUE(N338)&gt;=10,8,SUM(IF(VALUE(P338)&gt;=10,3,0),IF(VALUE(Q338)&gt;=10,2,0),IF(VALUE(R338)&gt;=10,3,0)))</f>
        <v>2</v>
      </c>
      <c r="P338" s="8" t="s">
        <v>45</v>
      </c>
      <c r="Q338" s="8" t="s">
        <v>469</v>
      </c>
      <c r="R338" s="8" t="s">
        <v>232</v>
      </c>
      <c r="S338" s="9" t="s">
        <v>50</v>
      </c>
      <c r="T338" s="45">
        <f>IF(VALUE(S338)&gt;=10,2,SUM(IF(VALUE(U338)&gt;=10,1,0),IF(VALUE(V338)&gt;=10,1,0)))</f>
        <v>0</v>
      </c>
      <c r="U338" s="8" t="s">
        <v>86</v>
      </c>
      <c r="V338" s="8" t="s">
        <v>84</v>
      </c>
      <c r="W338" s="10">
        <f>((E338*18)+(K338*2)+(N338*8)+(S338*2))/30</f>
        <v>8.503333333333334</v>
      </c>
      <c r="X338" s="46">
        <f>IF(W338&gt;=10,30,F338+L338+O338+T338)</f>
        <v>13</v>
      </c>
      <c r="Y338" s="9" t="s">
        <v>806</v>
      </c>
      <c r="Z338" s="45">
        <f>IF(VALUE(Y338)&gt;=10,18,SUM(IF(VALUE(AA338)&gt;=10,4,0),IF(VALUE(AB338)&gt;=10,4,0),IF(VALUE(AC338)&gt;=10,5,0),IF(VALUE(AD338)&gt;=10,5,0)))</f>
        <v>18</v>
      </c>
      <c r="AA338" s="8" t="s">
        <v>59</v>
      </c>
      <c r="AB338" s="8" t="s">
        <v>86</v>
      </c>
      <c r="AC338" s="8" t="s">
        <v>39</v>
      </c>
      <c r="AD338" s="8" t="s">
        <v>49</v>
      </c>
      <c r="AE338" s="9" t="s">
        <v>228</v>
      </c>
      <c r="AF338" s="45">
        <f>IF(VALUE(AE338)&gt;=10,2,0)</f>
        <v>0</v>
      </c>
      <c r="AG338" s="8" t="s">
        <v>228</v>
      </c>
      <c r="AH338" s="9" t="s">
        <v>54</v>
      </c>
      <c r="AI338" s="45">
        <f>IF(VALUE(AH338)&gt;=10,8,SUM(IF(VALUE(AJ338)&gt;=10,3,0),IF(VALUE(AK338)&gt;=10,2,0),IF(VALUE(AL338)&gt;=10,3,0)))</f>
        <v>2</v>
      </c>
      <c r="AJ338" s="8" t="s">
        <v>86</v>
      </c>
      <c r="AK338" s="8" t="s">
        <v>782</v>
      </c>
      <c r="AL338" s="8" t="s">
        <v>241</v>
      </c>
      <c r="AM338" s="9" t="s">
        <v>308</v>
      </c>
      <c r="AN338" s="45">
        <f>IF(VALUE(AM338)&gt;=10,2,SUM(IF(VALUE(AO338)&gt;=10,1,0),IF(VALUE(AP338)&gt;=10,1,0)))</f>
        <v>2</v>
      </c>
      <c r="AO338" s="8" t="s">
        <v>123</v>
      </c>
      <c r="AP338" s="8" t="s">
        <v>40</v>
      </c>
      <c r="AQ338" s="10">
        <f>((Y338*18)+(AE338*2)+(AH338*8)+(AM338*2))/30</f>
        <v>9.645333333333333</v>
      </c>
      <c r="AR338" s="46">
        <f>IF(AQ338&gt;=10,30,Z338+AF338+AI338+AN338)</f>
        <v>22</v>
      </c>
      <c r="AS338" s="11">
        <f>(AQ338+W338)/2</f>
        <v>9.074333333333334</v>
      </c>
      <c r="AT338" s="47">
        <f>IF(AS338&gt;=9.99,60,AR338+X338)</f>
        <v>35</v>
      </c>
      <c r="AU338" s="43" t="str">
        <f>IF(AS338&gt;=9.99,"Admis","Ajourné")</f>
        <v>Ajourné</v>
      </c>
      <c r="AV338" s="18"/>
      <c r="AW338" s="18"/>
      <c r="AX338" s="18"/>
    </row>
    <row r="339" spans="1:50" ht="15">
      <c r="A339" s="8">
        <v>331</v>
      </c>
      <c r="B339" s="8" t="s">
        <v>1468</v>
      </c>
      <c r="C339" s="8" t="s">
        <v>1469</v>
      </c>
      <c r="D339" s="8" t="s">
        <v>1470</v>
      </c>
      <c r="E339" s="9" t="s">
        <v>71</v>
      </c>
      <c r="F339" s="45">
        <f>IF(VALUE(E339)&gt;=10,18,SUM(IF(VALUE(G339)&gt;=10,4,0),IF(VALUE(H339)&gt;=10,4,0),IF(VALUE(I339)&gt;=10,5,0),IF(VALUE(J339)&gt;=10,5,0)))</f>
        <v>18</v>
      </c>
      <c r="G339" s="8" t="s">
        <v>39</v>
      </c>
      <c r="H339" s="8" t="s">
        <v>63</v>
      </c>
      <c r="I339" s="8" t="s">
        <v>39</v>
      </c>
      <c r="J339" s="8" t="s">
        <v>63</v>
      </c>
      <c r="K339" s="9" t="s">
        <v>39</v>
      </c>
      <c r="L339" s="45">
        <f>IF(VALUE(K339)&gt;=10,2,0)</f>
        <v>2</v>
      </c>
      <c r="M339" s="8" t="s">
        <v>39</v>
      </c>
      <c r="N339" s="9" t="s">
        <v>51</v>
      </c>
      <c r="O339" s="45">
        <f>IF(VALUE(N339)&gt;=10,8,SUM(IF(VALUE(P339)&gt;=10,3,0),IF(VALUE(Q339)&gt;=10,2,0),IF(VALUE(R339)&gt;=10,3,0)))</f>
        <v>8</v>
      </c>
      <c r="P339" s="8" t="s">
        <v>39</v>
      </c>
      <c r="Q339" s="8" t="s">
        <v>60</v>
      </c>
      <c r="R339" s="8" t="s">
        <v>50</v>
      </c>
      <c r="S339" s="9" t="s">
        <v>104</v>
      </c>
      <c r="T339" s="45">
        <f>IF(VALUE(S339)&gt;=10,2,SUM(IF(VALUE(U339)&gt;=10,1,0),IF(VALUE(V339)&gt;=10,1,0)))</f>
        <v>2</v>
      </c>
      <c r="U339" s="8" t="s">
        <v>43</v>
      </c>
      <c r="V339" s="8" t="s">
        <v>56</v>
      </c>
      <c r="W339" s="10">
        <f>((E339*18)+(K339*2)+(N339*8)+(S339*2))/30</f>
        <v>10.549333333333333</v>
      </c>
      <c r="X339" s="46">
        <f>IF(W339&gt;=10,30,F339+L339+O339+T339)</f>
        <v>30</v>
      </c>
      <c r="Y339" s="9" t="s">
        <v>697</v>
      </c>
      <c r="Z339" s="45">
        <f>IF(VALUE(Y339)&gt;=10,18,SUM(IF(VALUE(AA339)&gt;=10,4,0),IF(VALUE(AB339)&gt;=10,4,0),IF(VALUE(AC339)&gt;=10,5,0),IF(VALUE(AD339)&gt;=10,5,0)))</f>
        <v>13</v>
      </c>
      <c r="AA339" s="8" t="s">
        <v>63</v>
      </c>
      <c r="AB339" s="8" t="s">
        <v>39</v>
      </c>
      <c r="AC339" s="8" t="s">
        <v>98</v>
      </c>
      <c r="AD339" s="8" t="s">
        <v>49</v>
      </c>
      <c r="AE339" s="9" t="s">
        <v>138</v>
      </c>
      <c r="AF339" s="45">
        <f>IF(VALUE(AE339)&gt;=10,2,0)</f>
        <v>0</v>
      </c>
      <c r="AG339" s="8" t="s">
        <v>138</v>
      </c>
      <c r="AH339" s="9" t="s">
        <v>167</v>
      </c>
      <c r="AI339" s="45">
        <f>IF(VALUE(AH339)&gt;=10,8,SUM(IF(VALUE(AJ339)&gt;=10,3,0),IF(VALUE(AK339)&gt;=10,2,0),IF(VALUE(AL339)&gt;=10,3,0)))</f>
        <v>3</v>
      </c>
      <c r="AJ339" s="8" t="s">
        <v>59</v>
      </c>
      <c r="AK339" s="8" t="s">
        <v>50</v>
      </c>
      <c r="AL339" s="8" t="s">
        <v>153</v>
      </c>
      <c r="AM339" s="9" t="s">
        <v>308</v>
      </c>
      <c r="AN339" s="45">
        <f>IF(VALUE(AM339)&gt;=10,2,SUM(IF(VALUE(AO339)&gt;=10,1,0),IF(VALUE(AP339)&gt;=10,1,0)))</f>
        <v>2</v>
      </c>
      <c r="AO339" s="8" t="s">
        <v>167</v>
      </c>
      <c r="AP339" s="8" t="s">
        <v>76</v>
      </c>
      <c r="AQ339" s="10">
        <f>((Y339*18)+(AE339*2)+(AH339*8)+(AM339*2))/30</f>
        <v>9.168000000000001</v>
      </c>
      <c r="AR339" s="46">
        <f>IF(AQ339&gt;=10,30,Z339+AF339+AI339+AN339)</f>
        <v>18</v>
      </c>
      <c r="AS339" s="11">
        <f>(AQ339+W339)/2</f>
        <v>9.858666666666668</v>
      </c>
      <c r="AT339" s="47">
        <f>IF(AS339&gt;=9.99,60,AR339+X339)</f>
        <v>48</v>
      </c>
      <c r="AU339" s="43" t="s">
        <v>1961</v>
      </c>
      <c r="AV339" s="18"/>
      <c r="AW339" s="18"/>
      <c r="AX339" s="18"/>
    </row>
    <row r="340" spans="1:50" ht="15">
      <c r="A340" s="8">
        <v>332</v>
      </c>
      <c r="B340" s="8" t="s">
        <v>1472</v>
      </c>
      <c r="C340" s="8" t="s">
        <v>1471</v>
      </c>
      <c r="D340" s="8" t="s">
        <v>1473</v>
      </c>
      <c r="E340" s="9" t="s">
        <v>44</v>
      </c>
      <c r="F340" s="45">
        <f>IF(VALUE(E340)&gt;=10,18,SUM(IF(VALUE(G340)&gt;=10,4,0),IF(VALUE(H340)&gt;=10,4,0),IF(VALUE(I340)&gt;=10,5,0),IF(VALUE(J340)&gt;=10,5,0)))</f>
        <v>8</v>
      </c>
      <c r="G340" s="8" t="s">
        <v>39</v>
      </c>
      <c r="H340" s="8" t="s">
        <v>253</v>
      </c>
      <c r="I340" s="8" t="s">
        <v>84</v>
      </c>
      <c r="J340" s="8" t="s">
        <v>36</v>
      </c>
      <c r="K340" s="9" t="s">
        <v>38</v>
      </c>
      <c r="L340" s="45">
        <f>IF(VALUE(K340)&gt;=10,2,0)</f>
        <v>2</v>
      </c>
      <c r="M340" s="8" t="s">
        <v>38</v>
      </c>
      <c r="N340" s="9" t="s">
        <v>87</v>
      </c>
      <c r="O340" s="45">
        <f>IF(VALUE(N340)&gt;=10,8,SUM(IF(VALUE(P340)&gt;=10,3,0),IF(VALUE(Q340)&gt;=10,2,0),IF(VALUE(R340)&gt;=10,3,0)))</f>
        <v>8</v>
      </c>
      <c r="P340" s="8" t="s">
        <v>82</v>
      </c>
      <c r="Q340" s="8" t="s">
        <v>130</v>
      </c>
      <c r="R340" s="8" t="s">
        <v>241</v>
      </c>
      <c r="S340" s="9" t="s">
        <v>38</v>
      </c>
      <c r="T340" s="45">
        <f>IF(VALUE(S340)&gt;=10,2,SUM(IF(VALUE(U340)&gt;=10,1,0),IF(VALUE(V340)&gt;=10,1,0)))</f>
        <v>2</v>
      </c>
      <c r="U340" s="8" t="s">
        <v>40</v>
      </c>
      <c r="V340" s="8" t="s">
        <v>98</v>
      </c>
      <c r="W340" s="10">
        <f>((E340*18)+(K340*2)+(N340*8)+(S340*2))/30</f>
        <v>10.215333333333332</v>
      </c>
      <c r="X340" s="46">
        <f>IF(W340&gt;=10,30,F340+L340+O340+T340)</f>
        <v>30</v>
      </c>
      <c r="Y340" s="9" t="s">
        <v>114</v>
      </c>
      <c r="Z340" s="45">
        <f>IF(VALUE(Y340)&gt;=10,18,SUM(IF(VALUE(AA340)&gt;=10,4,0),IF(VALUE(AB340)&gt;=10,4,0),IF(VALUE(AC340)&gt;=10,5,0),IF(VALUE(AD340)&gt;=10,5,0)))</f>
        <v>9</v>
      </c>
      <c r="AA340" s="8" t="s">
        <v>121</v>
      </c>
      <c r="AB340" s="8" t="s">
        <v>71</v>
      </c>
      <c r="AC340" s="8" t="s">
        <v>50</v>
      </c>
      <c r="AD340" s="8" t="s">
        <v>567</v>
      </c>
      <c r="AE340" s="9" t="s">
        <v>241</v>
      </c>
      <c r="AF340" s="45">
        <f>IF(VALUE(AE340)&gt;=10,2,0)</f>
        <v>0</v>
      </c>
      <c r="AG340" s="8" t="s">
        <v>241</v>
      </c>
      <c r="AH340" s="9" t="s">
        <v>259</v>
      </c>
      <c r="AI340" s="45">
        <f>IF(VALUE(AH340)&gt;=10,8,SUM(IF(VALUE(AJ340)&gt;=10,3,0),IF(VALUE(AK340)&gt;=10,2,0),IF(VALUE(AL340)&gt;=10,3,0)))</f>
        <v>2</v>
      </c>
      <c r="AJ340" s="8" t="s">
        <v>50</v>
      </c>
      <c r="AK340" s="8" t="s">
        <v>41</v>
      </c>
      <c r="AL340" s="8" t="s">
        <v>97</v>
      </c>
      <c r="AM340" s="9" t="s">
        <v>59</v>
      </c>
      <c r="AN340" s="45">
        <f>IF(VALUE(AM340)&gt;=10,2,SUM(IF(VALUE(AO340)&gt;=10,1,0),IF(VALUE(AP340)&gt;=10,1,0)))</f>
        <v>2</v>
      </c>
      <c r="AO340" s="8" t="s">
        <v>39</v>
      </c>
      <c r="AP340" s="8" t="s">
        <v>43</v>
      </c>
      <c r="AQ340" s="10">
        <f>((Y340*18)+(AE340*2)+(AH340*8)+(AM340*2))/30</f>
        <v>8.994666666666665</v>
      </c>
      <c r="AR340" s="46">
        <f>IF(AQ340&gt;=10,30,Z340+AF340+AI340+AN340)</f>
        <v>13</v>
      </c>
      <c r="AS340" s="11">
        <f>(AQ340+W340)/2</f>
        <v>9.604999999999999</v>
      </c>
      <c r="AT340" s="47">
        <f>IF(AS340&gt;=9.99,60,AR340+X340)</f>
        <v>43</v>
      </c>
      <c r="AU340" s="43" t="str">
        <f>IF(AS340&gt;=9.99,"Admis","Ajourné")</f>
        <v>Ajourné</v>
      </c>
      <c r="AV340" s="18"/>
      <c r="AW340" s="18"/>
      <c r="AX340" s="18"/>
    </row>
    <row r="341" spans="1:50" ht="15">
      <c r="A341" s="8">
        <v>333</v>
      </c>
      <c r="B341" s="8" t="s">
        <v>1474</v>
      </c>
      <c r="C341" s="8" t="s">
        <v>1475</v>
      </c>
      <c r="D341" s="8" t="s">
        <v>638</v>
      </c>
      <c r="E341" s="9" t="s">
        <v>131</v>
      </c>
      <c r="F341" s="45">
        <f>IF(VALUE(E341)&gt;=10,18,SUM(IF(VALUE(G341)&gt;=10,4,0),IF(VALUE(H341)&gt;=10,4,0),IF(VALUE(I341)&gt;=10,5,0),IF(VALUE(J341)&gt;=10,5,0)))</f>
        <v>18</v>
      </c>
      <c r="G341" s="8" t="s">
        <v>63</v>
      </c>
      <c r="H341" s="8" t="s">
        <v>253</v>
      </c>
      <c r="I341" s="8" t="s">
        <v>39</v>
      </c>
      <c r="J341" s="8" t="s">
        <v>63</v>
      </c>
      <c r="K341" s="9" t="s">
        <v>84</v>
      </c>
      <c r="L341" s="45">
        <f>IF(VALUE(K341)&gt;=10,2,0)</f>
        <v>0</v>
      </c>
      <c r="M341" s="8" t="s">
        <v>84</v>
      </c>
      <c r="N341" s="9" t="s">
        <v>75</v>
      </c>
      <c r="O341" s="45">
        <f>IF(VALUE(N341)&gt;=10,8,SUM(IF(VALUE(P341)&gt;=10,3,0),IF(VALUE(Q341)&gt;=10,2,0),IF(VALUE(R341)&gt;=10,3,0)))</f>
        <v>8</v>
      </c>
      <c r="P341" s="8" t="s">
        <v>59</v>
      </c>
      <c r="Q341" s="8" t="s">
        <v>333</v>
      </c>
      <c r="R341" s="8" t="s">
        <v>97</v>
      </c>
      <c r="S341" s="9" t="s">
        <v>89</v>
      </c>
      <c r="T341" s="45">
        <f>IF(VALUE(S341)&gt;=10,2,SUM(IF(VALUE(U341)&gt;=10,1,0),IF(VALUE(V341)&gt;=10,1,0)))</f>
        <v>1</v>
      </c>
      <c r="U341" s="8" t="s">
        <v>76</v>
      </c>
      <c r="V341" s="8" t="s">
        <v>97</v>
      </c>
      <c r="W341" s="10">
        <f>((E341*18)+(K341*2)+(N341*8)+(S341*2))/30</f>
        <v>10.42</v>
      </c>
      <c r="X341" s="46">
        <f>IF(W341&gt;=10,30,F341+L341+O341+T341)</f>
        <v>30</v>
      </c>
      <c r="Y341" s="9" t="s">
        <v>739</v>
      </c>
      <c r="Z341" s="45">
        <f>IF(VALUE(Y341)&gt;=10,18,SUM(IF(VALUE(AA341)&gt;=10,4,0),IF(VALUE(AB341)&gt;=10,4,0),IF(VALUE(AC341)&gt;=10,5,0),IF(VALUE(AD341)&gt;=10,5,0)))</f>
        <v>18</v>
      </c>
      <c r="AA341" s="8" t="s">
        <v>37</v>
      </c>
      <c r="AB341" s="8" t="s">
        <v>253</v>
      </c>
      <c r="AC341" s="8" t="s">
        <v>50</v>
      </c>
      <c r="AD341" s="8" t="s">
        <v>59</v>
      </c>
      <c r="AE341" s="9" t="s">
        <v>53</v>
      </c>
      <c r="AF341" s="45">
        <f>IF(VALUE(AE341)&gt;=10,2,0)</f>
        <v>0</v>
      </c>
      <c r="AG341" s="8" t="s">
        <v>53</v>
      </c>
      <c r="AH341" s="9" t="s">
        <v>307</v>
      </c>
      <c r="AI341" s="45">
        <f>IF(VALUE(AH341)&gt;=10,8,SUM(IF(VALUE(AJ341)&gt;=10,3,0),IF(VALUE(AK341)&gt;=10,2,0),IF(VALUE(AL341)&gt;=10,3,0)))</f>
        <v>3</v>
      </c>
      <c r="AJ341" s="8" t="s">
        <v>76</v>
      </c>
      <c r="AK341" s="8" t="s">
        <v>242</v>
      </c>
      <c r="AL341" s="8" t="s">
        <v>161</v>
      </c>
      <c r="AM341" s="9" t="s">
        <v>190</v>
      </c>
      <c r="AN341" s="45">
        <f>IF(VALUE(AM341)&gt;=10,2,SUM(IF(VALUE(AO341)&gt;=10,1,0),IF(VALUE(AP341)&gt;=10,1,0)))</f>
        <v>2</v>
      </c>
      <c r="AO341" s="8" t="s">
        <v>134</v>
      </c>
      <c r="AP341" s="8" t="s">
        <v>39</v>
      </c>
      <c r="AQ341" s="10">
        <f>((Y341*18)+(AE341*2)+(AH341*8)+(AM341*2))/30</f>
        <v>9.591333333333333</v>
      </c>
      <c r="AR341" s="46">
        <f>IF(AQ341&gt;=10,30,Z341+AF341+AI341+AN341)</f>
        <v>23</v>
      </c>
      <c r="AS341" s="11">
        <f>(AQ341+W341)/2</f>
        <v>10.005666666666666</v>
      </c>
      <c r="AT341" s="47">
        <f>IF(AS341&gt;=9.99,60,AR341+X341)</f>
        <v>60</v>
      </c>
      <c r="AU341" s="43" t="str">
        <f>IF(AS341&gt;=9.99,"Admis","Ajourné")</f>
        <v>Admis</v>
      </c>
      <c r="AV341" s="18"/>
      <c r="AW341" s="18"/>
      <c r="AX341" s="18"/>
    </row>
    <row r="342" spans="1:50" ht="15">
      <c r="A342" s="8">
        <v>334</v>
      </c>
      <c r="B342" s="8" t="s">
        <v>1476</v>
      </c>
      <c r="C342" s="8" t="s">
        <v>1477</v>
      </c>
      <c r="D342" s="8" t="s">
        <v>1194</v>
      </c>
      <c r="E342" s="9" t="s">
        <v>63</v>
      </c>
      <c r="F342" s="45">
        <f>IF(VALUE(E342)&gt;=10,18,SUM(IF(VALUE(G342)&gt;=10,4,0),IF(VALUE(H342)&gt;=10,4,0),IF(VALUE(I342)&gt;=10,5,0),IF(VALUE(J342)&gt;=10,5,0)))</f>
        <v>18</v>
      </c>
      <c r="G342" s="8" t="s">
        <v>244</v>
      </c>
      <c r="H342" s="8" t="s">
        <v>71</v>
      </c>
      <c r="I342" s="8" t="s">
        <v>60</v>
      </c>
      <c r="J342" s="8" t="s">
        <v>50</v>
      </c>
      <c r="K342" s="9" t="s">
        <v>38</v>
      </c>
      <c r="L342" s="45">
        <f>IF(VALUE(K342)&gt;=10,2,0)</f>
        <v>2</v>
      </c>
      <c r="M342" s="8" t="s">
        <v>38</v>
      </c>
      <c r="N342" s="9" t="s">
        <v>122</v>
      </c>
      <c r="O342" s="45">
        <f>IF(VALUE(N342)&gt;=10,8,SUM(IF(VALUE(P342)&gt;=10,3,0),IF(VALUE(Q342)&gt;=10,2,0),IF(VALUE(R342)&gt;=10,3,0)))</f>
        <v>5</v>
      </c>
      <c r="P342" s="8" t="s">
        <v>43</v>
      </c>
      <c r="Q342" s="8" t="s">
        <v>782</v>
      </c>
      <c r="R342" s="8" t="s">
        <v>241</v>
      </c>
      <c r="S342" s="9" t="s">
        <v>38</v>
      </c>
      <c r="T342" s="45">
        <f>IF(VALUE(S342)&gt;=10,2,SUM(IF(VALUE(U342)&gt;=10,1,0),IF(VALUE(V342)&gt;=10,1,0)))</f>
        <v>2</v>
      </c>
      <c r="U342" s="8" t="s">
        <v>43</v>
      </c>
      <c r="V342" s="8" t="s">
        <v>50</v>
      </c>
      <c r="W342" s="10">
        <f>((E342*18)+(K342*2)+(N342*8)+(S342*2))/30</f>
        <v>10.351333333333335</v>
      </c>
      <c r="X342" s="46">
        <f>IF(W342&gt;=10,30,F342+L342+O342+T342)</f>
        <v>30</v>
      </c>
      <c r="Y342" s="9" t="s">
        <v>353</v>
      </c>
      <c r="Z342" s="45">
        <f>IF(VALUE(Y342)&gt;=10,18,SUM(IF(VALUE(AA342)&gt;=10,4,0),IF(VALUE(AB342)&gt;=10,4,0),IF(VALUE(AC342)&gt;=10,5,0),IF(VALUE(AD342)&gt;=10,5,0)))</f>
        <v>18</v>
      </c>
      <c r="AA342" s="8" t="s">
        <v>43</v>
      </c>
      <c r="AB342" s="8" t="s">
        <v>38</v>
      </c>
      <c r="AC342" s="8" t="s">
        <v>98</v>
      </c>
      <c r="AD342" s="8" t="s">
        <v>278</v>
      </c>
      <c r="AE342" s="9" t="s">
        <v>97</v>
      </c>
      <c r="AF342" s="45">
        <f>IF(VALUE(AE342)&gt;=10,2,0)</f>
        <v>0</v>
      </c>
      <c r="AG342" s="8" t="s">
        <v>97</v>
      </c>
      <c r="AH342" s="9" t="s">
        <v>134</v>
      </c>
      <c r="AI342" s="45">
        <f>IF(VALUE(AH342)&gt;=10,8,SUM(IF(VALUE(AJ342)&gt;=10,3,0),IF(VALUE(AK342)&gt;=10,2,0),IF(VALUE(AL342)&gt;=10,3,0)))</f>
        <v>8</v>
      </c>
      <c r="AJ342" s="8" t="s">
        <v>59</v>
      </c>
      <c r="AK342" s="8" t="s">
        <v>86</v>
      </c>
      <c r="AL342" s="8" t="s">
        <v>39</v>
      </c>
      <c r="AM342" s="9" t="s">
        <v>178</v>
      </c>
      <c r="AN342" s="45">
        <f>IF(VALUE(AM342)&gt;=10,2,SUM(IF(VALUE(AO342)&gt;=10,1,0),IF(VALUE(AP342)&gt;=10,1,0)))</f>
        <v>1</v>
      </c>
      <c r="AO342" s="8" t="s">
        <v>123</v>
      </c>
      <c r="AP342" s="8" t="s">
        <v>39</v>
      </c>
      <c r="AQ342" s="10">
        <f>((Y342*18)+(AE342*2)+(AH342*8)+(AM342*2))/30</f>
        <v>9.863333333333333</v>
      </c>
      <c r="AR342" s="46">
        <f>IF(AQ342&gt;=10,30,Z342+AF342+AI342+AN342)</f>
        <v>27</v>
      </c>
      <c r="AS342" s="11">
        <f>(AQ342+W342)/2</f>
        <v>10.107333333333333</v>
      </c>
      <c r="AT342" s="47">
        <f>IF(AS342&gt;=9.99,60,AR342+X342)</f>
        <v>60</v>
      </c>
      <c r="AU342" s="43" t="str">
        <f>IF(AS342&gt;=9.99,"Admis","Ajourné")</f>
        <v>Admis</v>
      </c>
      <c r="AV342" s="18"/>
      <c r="AW342" s="18"/>
      <c r="AX342" s="18"/>
    </row>
    <row r="343" spans="1:50" ht="15">
      <c r="A343" s="8">
        <v>335</v>
      </c>
      <c r="B343" s="8" t="s">
        <v>1478</v>
      </c>
      <c r="C343" s="8" t="s">
        <v>1479</v>
      </c>
      <c r="D343" s="8" t="s">
        <v>1480</v>
      </c>
      <c r="E343" s="9" t="s">
        <v>527</v>
      </c>
      <c r="F343" s="45">
        <f>IF(VALUE(E343)&gt;=10,18,SUM(IF(VALUE(G343)&gt;=10,4,0),IF(VALUE(H343)&gt;=10,4,0),IF(VALUE(I343)&gt;=10,5,0),IF(VALUE(J343)&gt;=10,5,0)))</f>
        <v>5</v>
      </c>
      <c r="G343" s="8" t="s">
        <v>36</v>
      </c>
      <c r="H343" s="8" t="s">
        <v>609</v>
      </c>
      <c r="I343" s="8" t="s">
        <v>253</v>
      </c>
      <c r="J343" s="8" t="s">
        <v>98</v>
      </c>
      <c r="K343" s="9" t="s">
        <v>59</v>
      </c>
      <c r="L343" s="45">
        <f>IF(VALUE(K343)&gt;=10,2,0)</f>
        <v>2</v>
      </c>
      <c r="M343" s="8" t="s">
        <v>59</v>
      </c>
      <c r="N343" s="9" t="s">
        <v>123</v>
      </c>
      <c r="O343" s="45">
        <f>IF(VALUE(N343)&gt;=10,8,SUM(IF(VALUE(P343)&gt;=10,3,0),IF(VALUE(Q343)&gt;=10,2,0),IF(VALUE(R343)&gt;=10,3,0)))</f>
        <v>5</v>
      </c>
      <c r="P343" s="8" t="s">
        <v>39</v>
      </c>
      <c r="Q343" s="8" t="s">
        <v>62</v>
      </c>
      <c r="R343" s="8" t="s">
        <v>232</v>
      </c>
      <c r="S343" s="9" t="s">
        <v>168</v>
      </c>
      <c r="T343" s="45">
        <f>IF(VALUE(S343)&gt;=10,2,SUM(IF(VALUE(U343)&gt;=10,1,0),IF(VALUE(V343)&gt;=10,1,0)))</f>
        <v>2</v>
      </c>
      <c r="U343" s="8" t="s">
        <v>56</v>
      </c>
      <c r="V343" s="8" t="s">
        <v>59</v>
      </c>
      <c r="W343" s="10">
        <f>((E343*18)+(K343*2)+(N343*8)+(S343*2))/30</f>
        <v>8.746</v>
      </c>
      <c r="X343" s="46">
        <f>IF(W343&gt;=10,30,F343+L343+O343+T343)</f>
        <v>14</v>
      </c>
      <c r="Y343" s="9" t="s">
        <v>345</v>
      </c>
      <c r="Z343" s="45">
        <f>IF(VALUE(Y343)&gt;=10,18,SUM(IF(VALUE(AA343)&gt;=10,4,0),IF(VALUE(AB343)&gt;=10,4,0),IF(VALUE(AC343)&gt;=10,5,0),IF(VALUE(AD343)&gt;=10,5,0)))</f>
        <v>13</v>
      </c>
      <c r="AA343" s="8" t="s">
        <v>71</v>
      </c>
      <c r="AB343" s="8" t="s">
        <v>71</v>
      </c>
      <c r="AC343" s="8" t="s">
        <v>347</v>
      </c>
      <c r="AD343" s="8" t="s">
        <v>807</v>
      </c>
      <c r="AE343" s="9" t="s">
        <v>241</v>
      </c>
      <c r="AF343" s="45">
        <f>IF(VALUE(AE343)&gt;=10,2,0)</f>
        <v>0</v>
      </c>
      <c r="AG343" s="8" t="s">
        <v>241</v>
      </c>
      <c r="AH343" s="9" t="s">
        <v>1481</v>
      </c>
      <c r="AI343" s="45">
        <f>IF(VALUE(AH343)&gt;=10,8,SUM(IF(VALUE(AJ343)&gt;=10,3,0),IF(VALUE(AK343)&gt;=10,2,0),IF(VALUE(AL343)&gt;=10,3,0)))</f>
        <v>0</v>
      </c>
      <c r="AJ343" s="8" t="s">
        <v>53</v>
      </c>
      <c r="AK343" s="8" t="s">
        <v>53</v>
      </c>
      <c r="AL343" s="8" t="s">
        <v>240</v>
      </c>
      <c r="AM343" s="9" t="s">
        <v>86</v>
      </c>
      <c r="AN343" s="45">
        <f>IF(VALUE(AM343)&gt;=10,2,SUM(IF(VALUE(AO343)&gt;=10,1,0),IF(VALUE(AP343)&gt;=10,1,0)))</f>
        <v>1</v>
      </c>
      <c r="AO343" s="8" t="s">
        <v>39</v>
      </c>
      <c r="AP343" s="8" t="s">
        <v>50</v>
      </c>
      <c r="AQ343" s="10">
        <f>((Y343*18)+(AE343*2)+(AH343*8)+(AM343*2))/30</f>
        <v>8.162666666666667</v>
      </c>
      <c r="AR343" s="46">
        <f>IF(AQ343&gt;=10,30,Z343+AF343+AI343+AN343)</f>
        <v>14</v>
      </c>
      <c r="AS343" s="11">
        <f>(AQ343+W343)/2</f>
        <v>8.454333333333334</v>
      </c>
      <c r="AT343" s="47">
        <f>IF(AS343&gt;=9.99,60,AR343+X343)</f>
        <v>28</v>
      </c>
      <c r="AU343" s="43" t="str">
        <f>IF(AS343&gt;=9.99,"Admis","Ajourné")</f>
        <v>Ajourné</v>
      </c>
      <c r="AV343" s="18"/>
      <c r="AW343" s="18"/>
      <c r="AX343" s="18"/>
    </row>
    <row r="344" spans="1:50" ht="15">
      <c r="A344" s="8">
        <v>336</v>
      </c>
      <c r="B344" s="8" t="s">
        <v>1482</v>
      </c>
      <c r="C344" s="8" t="s">
        <v>1483</v>
      </c>
      <c r="D344" s="8" t="s">
        <v>1206</v>
      </c>
      <c r="E344" s="9" t="s">
        <v>443</v>
      </c>
      <c r="F344" s="45">
        <f>IF(VALUE(E344)&gt;=10,18,SUM(IF(VALUE(G344)&gt;=10,4,0),IF(VALUE(H344)&gt;=10,4,0),IF(VALUE(I344)&gt;=10,5,0),IF(VALUE(J344)&gt;=10,5,0)))</f>
        <v>4</v>
      </c>
      <c r="G344" s="8" t="s">
        <v>144</v>
      </c>
      <c r="H344" s="8" t="s">
        <v>76</v>
      </c>
      <c r="I344" s="8" t="s">
        <v>144</v>
      </c>
      <c r="J344" s="8" t="s">
        <v>144</v>
      </c>
      <c r="K344" s="9" t="s">
        <v>161</v>
      </c>
      <c r="L344" s="45">
        <f>IF(VALUE(K344)&gt;=10,2,0)</f>
        <v>0</v>
      </c>
      <c r="M344" s="8" t="s">
        <v>161</v>
      </c>
      <c r="N344" s="9" t="s">
        <v>167</v>
      </c>
      <c r="O344" s="45">
        <f>IF(VALUE(N344)&gt;=10,8,SUM(IF(VALUE(P344)&gt;=10,3,0),IF(VALUE(Q344)&gt;=10,2,0),IF(VALUE(R344)&gt;=10,3,0)))</f>
        <v>5</v>
      </c>
      <c r="P344" s="8" t="s">
        <v>82</v>
      </c>
      <c r="Q344" s="8" t="s">
        <v>43</v>
      </c>
      <c r="R344" s="8" t="s">
        <v>144</v>
      </c>
      <c r="S344" s="9" t="s">
        <v>56</v>
      </c>
      <c r="T344" s="45">
        <f>IF(VALUE(S344)&gt;=10,2,SUM(IF(VALUE(U344)&gt;=10,1,0),IF(VALUE(V344)&gt;=10,1,0)))</f>
        <v>2</v>
      </c>
      <c r="U344" s="8" t="s">
        <v>42</v>
      </c>
      <c r="V344" s="8" t="s">
        <v>53</v>
      </c>
      <c r="W344" s="10">
        <f>((E344*18)+(K344*2)+(N344*8)+(S344*2))/30</f>
        <v>5.068</v>
      </c>
      <c r="X344" s="46">
        <f>IF(W344&gt;=10,30,F344+L344+O344+T344)</f>
        <v>11</v>
      </c>
      <c r="Y344" s="9" t="s">
        <v>144</v>
      </c>
      <c r="Z344" s="45">
        <f>IF(VALUE(Y344)&gt;=10,18,SUM(IF(VALUE(AA344)&gt;=10,4,0),IF(VALUE(AB344)&gt;=10,4,0),IF(VALUE(AC344)&gt;=10,5,0),IF(VALUE(AD344)&gt;=10,5,0)))</f>
        <v>0</v>
      </c>
      <c r="AA344" s="8" t="s">
        <v>144</v>
      </c>
      <c r="AB344" s="8" t="s">
        <v>144</v>
      </c>
      <c r="AC344" s="8" t="s">
        <v>144</v>
      </c>
      <c r="AD344" s="8" t="s">
        <v>144</v>
      </c>
      <c r="AE344" s="9" t="s">
        <v>144</v>
      </c>
      <c r="AF344" s="45">
        <f>IF(VALUE(AE344)&gt;=10,2,0)</f>
        <v>0</v>
      </c>
      <c r="AG344" s="8" t="s">
        <v>144</v>
      </c>
      <c r="AH344" s="9" t="s">
        <v>122</v>
      </c>
      <c r="AI344" s="45">
        <f>IF(VALUE(AH344)&gt;=10,8,SUM(IF(VALUE(AJ344)&gt;=10,3,0),IF(VALUE(AK344)&gt;=10,2,0),IF(VALUE(AL344)&gt;=10,3,0)))</f>
        <v>5</v>
      </c>
      <c r="AJ344" s="8" t="s">
        <v>88</v>
      </c>
      <c r="AK344" s="8" t="s">
        <v>43</v>
      </c>
      <c r="AL344" s="8" t="s">
        <v>144</v>
      </c>
      <c r="AM344" s="9" t="s">
        <v>45</v>
      </c>
      <c r="AN344" s="45">
        <f>IF(VALUE(AM344)&gt;=10,2,SUM(IF(VALUE(AO344)&gt;=10,1,0),IF(VALUE(AP344)&gt;=10,1,0)))</f>
        <v>1</v>
      </c>
      <c r="AO344" s="8" t="s">
        <v>60</v>
      </c>
      <c r="AP344" s="8" t="s">
        <v>144</v>
      </c>
      <c r="AQ344" s="10">
        <f>((Y344*18)+(AE344*2)+(AH344*8)+(AM344*2))/30</f>
        <v>3.0493333333333337</v>
      </c>
      <c r="AR344" s="46">
        <f>IF(AQ344&gt;=10,30,Z344+AF344+AI344+AN344)</f>
        <v>6</v>
      </c>
      <c r="AS344" s="11">
        <f>(AQ344+W344)/2</f>
        <v>4.058666666666666</v>
      </c>
      <c r="AT344" s="47">
        <f>IF(AS344&gt;=9.99,60,AR344+X344)</f>
        <v>17</v>
      </c>
      <c r="AU344" s="43" t="str">
        <f>IF(AS344&gt;=9.99,"Admis","Ajourné")</f>
        <v>Ajourné</v>
      </c>
      <c r="AV344" s="18"/>
      <c r="AW344" s="18"/>
      <c r="AX344" s="18"/>
    </row>
    <row r="345" spans="1:50" ht="15">
      <c r="A345" s="8">
        <v>337</v>
      </c>
      <c r="B345" s="8" t="s">
        <v>1484</v>
      </c>
      <c r="C345" s="8" t="s">
        <v>1485</v>
      </c>
      <c r="D345" s="8" t="s">
        <v>1486</v>
      </c>
      <c r="E345" s="9" t="s">
        <v>1487</v>
      </c>
      <c r="F345" s="45">
        <f>IF(VALUE(E345)&gt;=10,18,SUM(IF(VALUE(G345)&gt;=10,4,0),IF(VALUE(H345)&gt;=10,4,0),IF(VALUE(I345)&gt;=10,5,0),IF(VALUE(J345)&gt;=10,5,0)))</f>
        <v>5</v>
      </c>
      <c r="G345" s="8" t="s">
        <v>709</v>
      </c>
      <c r="H345" s="8" t="s">
        <v>144</v>
      </c>
      <c r="I345" s="8" t="s">
        <v>144</v>
      </c>
      <c r="J345" s="8" t="s">
        <v>159</v>
      </c>
      <c r="K345" s="9" t="s">
        <v>38</v>
      </c>
      <c r="L345" s="45">
        <f>IF(VALUE(K345)&gt;=10,2,0)</f>
        <v>2</v>
      </c>
      <c r="M345" s="8" t="s">
        <v>38</v>
      </c>
      <c r="N345" s="9" t="s">
        <v>102</v>
      </c>
      <c r="O345" s="45">
        <f>IF(VALUE(N345)&gt;=10,8,SUM(IF(VALUE(P345)&gt;=10,3,0),IF(VALUE(Q345)&gt;=10,2,0),IF(VALUE(R345)&gt;=10,3,0)))</f>
        <v>2</v>
      </c>
      <c r="P345" s="8" t="s">
        <v>144</v>
      </c>
      <c r="Q345" s="8" t="s">
        <v>42</v>
      </c>
      <c r="R345" s="8" t="s">
        <v>144</v>
      </c>
      <c r="S345" s="9" t="s">
        <v>144</v>
      </c>
      <c r="T345" s="45">
        <f>IF(VALUE(S345)&gt;=10,2,SUM(IF(VALUE(U345)&gt;=10,1,0),IF(VALUE(V345)&gt;=10,1,0)))</f>
        <v>0</v>
      </c>
      <c r="U345" s="8" t="s">
        <v>144</v>
      </c>
      <c r="V345" s="8" t="s">
        <v>144</v>
      </c>
      <c r="W345" s="10">
        <f>((E345*18)+(K345*2)+(N345*8)+(S345*2))/30</f>
        <v>4.1786666666666665</v>
      </c>
      <c r="X345" s="46">
        <f>IF(W345&gt;=10,30,F345+L345+O345+T345)</f>
        <v>9</v>
      </c>
      <c r="Y345" s="9" t="s">
        <v>1488</v>
      </c>
      <c r="Z345" s="45">
        <f>IF(VALUE(Y345)&gt;=10,18,SUM(IF(VALUE(AA345)&gt;=10,4,0),IF(VALUE(AB345)&gt;=10,4,0),IF(VALUE(AC345)&gt;=10,5,0),IF(VALUE(AD345)&gt;=10,5,0)))</f>
        <v>4</v>
      </c>
      <c r="AA345" s="8" t="s">
        <v>71</v>
      </c>
      <c r="AB345" s="8" t="s">
        <v>144</v>
      </c>
      <c r="AC345" s="8" t="s">
        <v>144</v>
      </c>
      <c r="AD345" s="8" t="s">
        <v>144</v>
      </c>
      <c r="AE345" s="9" t="s">
        <v>144</v>
      </c>
      <c r="AF345" s="45">
        <f>IF(VALUE(AE345)&gt;=10,2,0)</f>
        <v>0</v>
      </c>
      <c r="AG345" s="8" t="s">
        <v>144</v>
      </c>
      <c r="AH345" s="9" t="s">
        <v>144</v>
      </c>
      <c r="AI345" s="45">
        <f>IF(VALUE(AH345)&gt;=10,8,SUM(IF(VALUE(AJ345)&gt;=10,3,0),IF(VALUE(AK345)&gt;=10,2,0),IF(VALUE(AL345)&gt;=10,3,0)))</f>
        <v>0</v>
      </c>
      <c r="AJ345" s="8" t="s">
        <v>144</v>
      </c>
      <c r="AK345" s="8" t="s">
        <v>144</v>
      </c>
      <c r="AL345" s="8" t="s">
        <v>144</v>
      </c>
      <c r="AM345" s="9" t="s">
        <v>144</v>
      </c>
      <c r="AN345" s="45">
        <f>IF(VALUE(AM345)&gt;=10,2,SUM(IF(VALUE(AO345)&gt;=10,1,0),IF(VALUE(AP345)&gt;=10,1,0)))</f>
        <v>0</v>
      </c>
      <c r="AO345" s="8" t="s">
        <v>144</v>
      </c>
      <c r="AP345" s="8" t="s">
        <v>144</v>
      </c>
      <c r="AQ345" s="10">
        <f>((Y345*18)+(AE345*2)+(AH345*8)+(AM345*2))/30</f>
        <v>1.38</v>
      </c>
      <c r="AR345" s="46">
        <f>IF(AQ345&gt;=10,30,Z345+AF345+AI345+AN345)</f>
        <v>4</v>
      </c>
      <c r="AS345" s="11">
        <f>(AQ345+W345)/2</f>
        <v>2.779333333333333</v>
      </c>
      <c r="AT345" s="47">
        <f>IF(AS345&gt;=9.99,60,AR345+X345)</f>
        <v>13</v>
      </c>
      <c r="AU345" s="43" t="str">
        <f>IF(AS345&gt;=9.99,"Admis","Ajourné")</f>
        <v>Ajourné</v>
      </c>
      <c r="AV345" s="18"/>
      <c r="AW345" s="18"/>
      <c r="AX345" s="18"/>
    </row>
    <row r="346" spans="1:50" ht="15">
      <c r="A346" s="8">
        <v>338</v>
      </c>
      <c r="B346" s="8" t="s">
        <v>1489</v>
      </c>
      <c r="C346" s="8" t="s">
        <v>1490</v>
      </c>
      <c r="D346" s="8" t="s">
        <v>1486</v>
      </c>
      <c r="E346" s="9" t="s">
        <v>558</v>
      </c>
      <c r="F346" s="45">
        <f>IF(VALUE(E346)&gt;=10,18,SUM(IF(VALUE(G346)&gt;=10,4,0),IF(VALUE(H346)&gt;=10,4,0),IF(VALUE(I346)&gt;=10,5,0),IF(VALUE(J346)&gt;=10,5,0)))</f>
        <v>9</v>
      </c>
      <c r="G346" s="8" t="s">
        <v>37</v>
      </c>
      <c r="H346" s="8" t="s">
        <v>59</v>
      </c>
      <c r="I346" s="8" t="s">
        <v>98</v>
      </c>
      <c r="J346" s="8" t="s">
        <v>214</v>
      </c>
      <c r="K346" s="9" t="s">
        <v>50</v>
      </c>
      <c r="L346" s="45">
        <f>IF(VALUE(K346)&gt;=10,2,0)</f>
        <v>0</v>
      </c>
      <c r="M346" s="8" t="s">
        <v>50</v>
      </c>
      <c r="N346" s="9" t="s">
        <v>750</v>
      </c>
      <c r="O346" s="45">
        <f>IF(VALUE(N346)&gt;=10,8,SUM(IF(VALUE(P346)&gt;=10,3,0),IF(VALUE(Q346)&gt;=10,2,0),IF(VALUE(R346)&gt;=10,3,0)))</f>
        <v>3</v>
      </c>
      <c r="P346" s="8" t="s">
        <v>38</v>
      </c>
      <c r="Q346" s="8" t="s">
        <v>98</v>
      </c>
      <c r="R346" s="8" t="s">
        <v>97</v>
      </c>
      <c r="S346" s="9" t="s">
        <v>168</v>
      </c>
      <c r="T346" s="45">
        <f>IF(VALUE(S346)&gt;=10,2,SUM(IF(VALUE(U346)&gt;=10,1,0),IF(VALUE(V346)&gt;=10,1,0)))</f>
        <v>2</v>
      </c>
      <c r="U346" s="8" t="s">
        <v>59</v>
      </c>
      <c r="V346" s="8" t="s">
        <v>56</v>
      </c>
      <c r="W346" s="10">
        <f>((E346*18)+(K346*2)+(N346*8)+(S346*2))/30</f>
        <v>9.276</v>
      </c>
      <c r="X346" s="46">
        <f>IF(W346&gt;=10,30,F346+L346+O346+T346)</f>
        <v>14</v>
      </c>
      <c r="Y346" s="9" t="s">
        <v>183</v>
      </c>
      <c r="Z346" s="45">
        <f>IF(VALUE(Y346)&gt;=10,18,SUM(IF(VALUE(AA346)&gt;=10,4,0),IF(VALUE(AB346)&gt;=10,4,0),IF(VALUE(AC346)&gt;=10,5,0),IF(VALUE(AD346)&gt;=10,5,0)))</f>
        <v>18</v>
      </c>
      <c r="AA346" s="8" t="s">
        <v>37</v>
      </c>
      <c r="AB346" s="8" t="s">
        <v>38</v>
      </c>
      <c r="AC346" s="8" t="s">
        <v>50</v>
      </c>
      <c r="AD346" s="8" t="s">
        <v>56</v>
      </c>
      <c r="AE346" s="9" t="s">
        <v>161</v>
      </c>
      <c r="AF346" s="45">
        <f>IF(VALUE(AE346)&gt;=10,2,0)</f>
        <v>0</v>
      </c>
      <c r="AG346" s="8" t="s">
        <v>161</v>
      </c>
      <c r="AH346" s="9" t="s">
        <v>38</v>
      </c>
      <c r="AI346" s="45">
        <f>IF(VALUE(AH346)&gt;=10,8,SUM(IF(VALUE(AJ346)&gt;=10,3,0),IF(VALUE(AK346)&gt;=10,2,0),IF(VALUE(AL346)&gt;=10,3,0)))</f>
        <v>8</v>
      </c>
      <c r="AJ346" s="8" t="s">
        <v>83</v>
      </c>
      <c r="AK346" s="8" t="s">
        <v>38</v>
      </c>
      <c r="AL346" s="8" t="s">
        <v>228</v>
      </c>
      <c r="AM346" s="9" t="s">
        <v>438</v>
      </c>
      <c r="AN346" s="45">
        <f>IF(VALUE(AM346)&gt;=10,2,SUM(IF(VALUE(AO346)&gt;=10,1,0),IF(VALUE(AP346)&gt;=10,1,0)))</f>
        <v>0</v>
      </c>
      <c r="AO346" s="8" t="s">
        <v>123</v>
      </c>
      <c r="AP346" s="8" t="s">
        <v>45</v>
      </c>
      <c r="AQ346" s="10">
        <f>((Y346*18)+(AE346*2)+(AH346*8)+(AM346*2))/30</f>
        <v>9.801333333333332</v>
      </c>
      <c r="AR346" s="46">
        <f>IF(AQ346&gt;=10,30,Z346+AF346+AI346+AN346)</f>
        <v>26</v>
      </c>
      <c r="AS346" s="11">
        <f>(AQ346+W346)/2</f>
        <v>9.538666666666666</v>
      </c>
      <c r="AT346" s="47">
        <f>IF(AS346&gt;=9.99,60,AR346+X346)</f>
        <v>40</v>
      </c>
      <c r="AU346" s="43" t="str">
        <f>IF(AS346&gt;=9.99,"Admis","Ajourné")</f>
        <v>Ajourné</v>
      </c>
      <c r="AV346" s="18"/>
      <c r="AW346" s="18"/>
      <c r="AX346" s="18"/>
    </row>
    <row r="347" spans="1:50" ht="15">
      <c r="A347" s="8">
        <v>339</v>
      </c>
      <c r="B347" s="8" t="s">
        <v>1491</v>
      </c>
      <c r="C347" s="8" t="s">
        <v>1492</v>
      </c>
      <c r="D347" s="8" t="s">
        <v>596</v>
      </c>
      <c r="E347" s="9" t="s">
        <v>144</v>
      </c>
      <c r="F347" s="45">
        <f>IF(VALUE(E347)&gt;=10,18,SUM(IF(VALUE(G347)&gt;=10,4,0),IF(VALUE(H347)&gt;=10,4,0),IF(VALUE(I347)&gt;=10,5,0),IF(VALUE(J347)&gt;=10,5,0)))</f>
        <v>0</v>
      </c>
      <c r="G347" s="8" t="s">
        <v>144</v>
      </c>
      <c r="H347" s="8" t="s">
        <v>144</v>
      </c>
      <c r="I347" s="8" t="s">
        <v>144</v>
      </c>
      <c r="J347" s="8" t="s">
        <v>144</v>
      </c>
      <c r="K347" s="9" t="s">
        <v>144</v>
      </c>
      <c r="L347" s="45">
        <f>IF(VALUE(K347)&gt;=10,2,0)</f>
        <v>0</v>
      </c>
      <c r="M347" s="8" t="s">
        <v>144</v>
      </c>
      <c r="N347" s="9" t="s">
        <v>318</v>
      </c>
      <c r="O347" s="45">
        <f>IF(VALUE(N347)&gt;=10,8,SUM(IF(VALUE(P347)&gt;=10,3,0),IF(VALUE(Q347)&gt;=10,2,0),IF(VALUE(R347)&gt;=10,3,0)))</f>
        <v>5</v>
      </c>
      <c r="P347" s="8" t="s">
        <v>56</v>
      </c>
      <c r="Q347" s="8" t="s">
        <v>59</v>
      </c>
      <c r="R347" s="8" t="s">
        <v>144</v>
      </c>
      <c r="S347" s="9" t="s">
        <v>167</v>
      </c>
      <c r="T347" s="45">
        <f>IF(VALUE(S347)&gt;=10,2,SUM(IF(VALUE(U347)&gt;=10,1,0),IF(VALUE(V347)&gt;=10,1,0)))</f>
        <v>1</v>
      </c>
      <c r="U347" s="8" t="s">
        <v>113</v>
      </c>
      <c r="V347" s="8" t="s">
        <v>144</v>
      </c>
      <c r="W347" s="10">
        <f>((E347*18)+(K347*2)+(N347*8)+(S347*2))/30</f>
        <v>2.4326666666666665</v>
      </c>
      <c r="X347" s="46">
        <f>IF(W347&gt;=10,30,F347+L347+O347+T347)</f>
        <v>6</v>
      </c>
      <c r="Y347" s="9" t="s">
        <v>443</v>
      </c>
      <c r="Z347" s="45">
        <f>IF(VALUE(Y347)&gt;=10,18,SUM(IF(VALUE(AA347)&gt;=10,4,0),IF(VALUE(AB347)&gt;=10,4,0),IF(VALUE(AC347)&gt;=10,5,0),IF(VALUE(AD347)&gt;=10,5,0)))</f>
        <v>5</v>
      </c>
      <c r="AA347" s="8" t="s">
        <v>144</v>
      </c>
      <c r="AB347" s="8" t="s">
        <v>144</v>
      </c>
      <c r="AC347" s="8" t="s">
        <v>144</v>
      </c>
      <c r="AD347" s="8" t="s">
        <v>39</v>
      </c>
      <c r="AE347" s="9" t="s">
        <v>144</v>
      </c>
      <c r="AF347" s="45">
        <f>IF(VALUE(AE347)&gt;=10,2,0)</f>
        <v>0</v>
      </c>
      <c r="AG347" s="8" t="s">
        <v>144</v>
      </c>
      <c r="AH347" s="9" t="s">
        <v>241</v>
      </c>
      <c r="AI347" s="45">
        <f>IF(VALUE(AH347)&gt;=10,8,SUM(IF(VALUE(AJ347)&gt;=10,3,0),IF(VALUE(AK347)&gt;=10,2,0),IF(VALUE(AL347)&gt;=10,3,0)))</f>
        <v>0</v>
      </c>
      <c r="AJ347" s="8" t="s">
        <v>144</v>
      </c>
      <c r="AK347" s="8" t="s">
        <v>144</v>
      </c>
      <c r="AL347" s="8" t="s">
        <v>98</v>
      </c>
      <c r="AM347" s="9" t="s">
        <v>53</v>
      </c>
      <c r="AN347" s="45">
        <f>IF(VALUE(AM347)&gt;=10,2,SUM(IF(VALUE(AO347)&gt;=10,1,0),IF(VALUE(AP347)&gt;=10,1,0)))</f>
        <v>1</v>
      </c>
      <c r="AO347" s="8" t="s">
        <v>82</v>
      </c>
      <c r="AP347" s="8" t="s">
        <v>144</v>
      </c>
      <c r="AQ347" s="10">
        <f>((Y347*18)+(AE347*2)+(AH347*8)+(AM347*2))/30</f>
        <v>2.9346666666666663</v>
      </c>
      <c r="AR347" s="46">
        <f>IF(AQ347&gt;=10,30,Z347+AF347+AI347+AN347)</f>
        <v>6</v>
      </c>
      <c r="AS347" s="11">
        <f>(AQ347+W347)/2</f>
        <v>2.6836666666666664</v>
      </c>
      <c r="AT347" s="47">
        <f>IF(AS347&gt;=9.99,60,AR347+X347)</f>
        <v>12</v>
      </c>
      <c r="AU347" s="43" t="str">
        <f>IF(AS347&gt;=9.99,"Admis","Ajourné")</f>
        <v>Ajourné</v>
      </c>
      <c r="AV347" s="18"/>
      <c r="AW347" s="18"/>
      <c r="AX347" s="18"/>
    </row>
    <row r="348" spans="1:50" ht="15">
      <c r="A348" s="8">
        <v>340</v>
      </c>
      <c r="B348" s="8" t="s">
        <v>1493</v>
      </c>
      <c r="C348" s="8" t="s">
        <v>1494</v>
      </c>
      <c r="D348" s="8" t="s">
        <v>1066</v>
      </c>
      <c r="E348" s="9" t="s">
        <v>466</v>
      </c>
      <c r="F348" s="45">
        <f>IF(VALUE(E348)&gt;=10,18,SUM(IF(VALUE(G348)&gt;=10,4,0),IF(VALUE(H348)&gt;=10,4,0),IF(VALUE(I348)&gt;=10,5,0),IF(VALUE(J348)&gt;=10,5,0)))</f>
        <v>13</v>
      </c>
      <c r="G348" s="8" t="s">
        <v>63</v>
      </c>
      <c r="H348" s="8" t="s">
        <v>49</v>
      </c>
      <c r="I348" s="8" t="s">
        <v>320</v>
      </c>
      <c r="J348" s="8" t="s">
        <v>71</v>
      </c>
      <c r="K348" s="9" t="s">
        <v>38</v>
      </c>
      <c r="L348" s="45">
        <f>IF(VALUE(K348)&gt;=10,2,0)</f>
        <v>2</v>
      </c>
      <c r="M348" s="8" t="s">
        <v>38</v>
      </c>
      <c r="N348" s="9" t="s">
        <v>259</v>
      </c>
      <c r="O348" s="45">
        <f>IF(VALUE(N348)&gt;=10,8,SUM(IF(VALUE(P348)&gt;=10,3,0),IF(VALUE(Q348)&gt;=10,2,0),IF(VALUE(R348)&gt;=10,3,0)))</f>
        <v>5</v>
      </c>
      <c r="P348" s="8" t="s">
        <v>59</v>
      </c>
      <c r="Q348" s="8" t="s">
        <v>64</v>
      </c>
      <c r="R348" s="8" t="s">
        <v>216</v>
      </c>
      <c r="S348" s="9" t="s">
        <v>66</v>
      </c>
      <c r="T348" s="45">
        <f>IF(VALUE(S348)&gt;=10,2,SUM(IF(VALUE(U348)&gt;=10,1,0),IF(VALUE(V348)&gt;=10,1,0)))</f>
        <v>2</v>
      </c>
      <c r="U348" s="8" t="s">
        <v>88</v>
      </c>
      <c r="V348" s="8" t="s">
        <v>43</v>
      </c>
      <c r="W348" s="10">
        <f>((E348*18)+(K348*2)+(N348*8)+(S348*2))/30</f>
        <v>9.102666666666666</v>
      </c>
      <c r="X348" s="46">
        <f>IF(W348&gt;=10,30,F348+L348+O348+T348)</f>
        <v>22</v>
      </c>
      <c r="Y348" s="9" t="s">
        <v>36</v>
      </c>
      <c r="Z348" s="45">
        <f>IF(VALUE(Y348)&gt;=10,18,SUM(IF(VALUE(AA348)&gt;=10,4,0),IF(VALUE(AB348)&gt;=10,4,0),IF(VALUE(AC348)&gt;=10,5,0),IF(VALUE(AD348)&gt;=10,5,0)))</f>
        <v>9</v>
      </c>
      <c r="AA348" s="8" t="s">
        <v>48</v>
      </c>
      <c r="AB348" s="8" t="s">
        <v>43</v>
      </c>
      <c r="AC348" s="8" t="s">
        <v>45</v>
      </c>
      <c r="AD348" s="8" t="s">
        <v>109</v>
      </c>
      <c r="AE348" s="9" t="s">
        <v>232</v>
      </c>
      <c r="AF348" s="45">
        <f>IF(VALUE(AE348)&gt;=10,2,0)</f>
        <v>0</v>
      </c>
      <c r="AG348" s="8" t="s">
        <v>232</v>
      </c>
      <c r="AH348" s="9" t="s">
        <v>44</v>
      </c>
      <c r="AI348" s="45">
        <f>IF(VALUE(AH348)&gt;=10,8,SUM(IF(VALUE(AJ348)&gt;=10,3,0),IF(VALUE(AK348)&gt;=10,2,0),IF(VALUE(AL348)&gt;=10,3,0)))</f>
        <v>5</v>
      </c>
      <c r="AJ348" s="8" t="s">
        <v>50</v>
      </c>
      <c r="AK348" s="8" t="s">
        <v>38</v>
      </c>
      <c r="AL348" s="8" t="s">
        <v>39</v>
      </c>
      <c r="AM348" s="9" t="s">
        <v>98</v>
      </c>
      <c r="AN348" s="45">
        <f>IF(VALUE(AM348)&gt;=10,2,SUM(IF(VALUE(AO348)&gt;=10,1,0),IF(VALUE(AP348)&gt;=10,1,0)))</f>
        <v>1</v>
      </c>
      <c r="AO348" s="8" t="s">
        <v>59</v>
      </c>
      <c r="AP348" s="8" t="s">
        <v>153</v>
      </c>
      <c r="AQ348" s="10">
        <f>((Y348*18)+(AE348*2)+(AH348*8)+(AM348*2))/30</f>
        <v>9.002</v>
      </c>
      <c r="AR348" s="46">
        <f>IF(AQ348&gt;=10,30,Z348+AF348+AI348+AN348)</f>
        <v>15</v>
      </c>
      <c r="AS348" s="11">
        <f>(AQ348+W348)/2</f>
        <v>9.052333333333333</v>
      </c>
      <c r="AT348" s="47">
        <f>IF(AS348&gt;=9.99,60,AR348+X348)</f>
        <v>37</v>
      </c>
      <c r="AU348" s="43" t="str">
        <f>IF(AS348&gt;=9.99,"Admis","Ajourné")</f>
        <v>Ajourné</v>
      </c>
      <c r="AV348" s="18"/>
      <c r="AW348" s="18"/>
      <c r="AX348" s="18"/>
    </row>
    <row r="349" spans="1:50" ht="15">
      <c r="A349" s="8">
        <v>341</v>
      </c>
      <c r="B349" s="8" t="s">
        <v>1495</v>
      </c>
      <c r="C349" s="8" t="s">
        <v>1496</v>
      </c>
      <c r="D349" s="8" t="s">
        <v>181</v>
      </c>
      <c r="E349" s="9" t="s">
        <v>315</v>
      </c>
      <c r="F349" s="45">
        <f>IF(VALUE(E349)&gt;=10,18,SUM(IF(VALUE(G349)&gt;=10,4,0),IF(VALUE(H349)&gt;=10,4,0),IF(VALUE(I349)&gt;=10,5,0),IF(VALUE(J349)&gt;=10,5,0)))</f>
        <v>18</v>
      </c>
      <c r="G349" s="8" t="s">
        <v>59</v>
      </c>
      <c r="H349" s="8" t="s">
        <v>37</v>
      </c>
      <c r="I349" s="8" t="s">
        <v>76</v>
      </c>
      <c r="J349" s="8" t="s">
        <v>39</v>
      </c>
      <c r="K349" s="9" t="s">
        <v>84</v>
      </c>
      <c r="L349" s="45">
        <f>IF(VALUE(K349)&gt;=10,2,0)</f>
        <v>0</v>
      </c>
      <c r="M349" s="8" t="s">
        <v>84</v>
      </c>
      <c r="N349" s="9" t="s">
        <v>345</v>
      </c>
      <c r="O349" s="45">
        <f>IF(VALUE(N349)&gt;=10,8,SUM(IF(VALUE(P349)&gt;=10,3,0),IF(VALUE(Q349)&gt;=10,2,0),IF(VALUE(R349)&gt;=10,3,0)))</f>
        <v>5</v>
      </c>
      <c r="P349" s="8" t="s">
        <v>56</v>
      </c>
      <c r="Q349" s="8" t="s">
        <v>52</v>
      </c>
      <c r="R349" s="8" t="s">
        <v>241</v>
      </c>
      <c r="S349" s="9" t="s">
        <v>154</v>
      </c>
      <c r="T349" s="45">
        <f>IF(VALUE(S349)&gt;=10,2,SUM(IF(VALUE(U349)&gt;=10,1,0),IF(VALUE(V349)&gt;=10,1,0)))</f>
        <v>2</v>
      </c>
      <c r="U349" s="8" t="s">
        <v>83</v>
      </c>
      <c r="V349" s="8" t="s">
        <v>50</v>
      </c>
      <c r="W349" s="10">
        <f>((E349*18)+(K349*2)+(N349*8)+(S349*2))/30</f>
        <v>10.496</v>
      </c>
      <c r="X349" s="46">
        <f>IF(W349&gt;=10,30,F349+L349+O349+T349)</f>
        <v>30</v>
      </c>
      <c r="Y349" s="9" t="s">
        <v>400</v>
      </c>
      <c r="Z349" s="45">
        <f>IF(VALUE(Y349)&gt;=10,18,SUM(IF(VALUE(AA349)&gt;=10,4,0),IF(VALUE(AB349)&gt;=10,4,0),IF(VALUE(AC349)&gt;=10,5,0),IF(VALUE(AD349)&gt;=10,5,0)))</f>
        <v>18</v>
      </c>
      <c r="AA349" s="8" t="s">
        <v>58</v>
      </c>
      <c r="AB349" s="8" t="s">
        <v>71</v>
      </c>
      <c r="AC349" s="8" t="s">
        <v>39</v>
      </c>
      <c r="AD349" s="8" t="s">
        <v>214</v>
      </c>
      <c r="AE349" s="9" t="s">
        <v>97</v>
      </c>
      <c r="AF349" s="45">
        <f>IF(VALUE(AE349)&gt;=10,2,0)</f>
        <v>0</v>
      </c>
      <c r="AG349" s="8" t="s">
        <v>97</v>
      </c>
      <c r="AH349" s="9" t="s">
        <v>39</v>
      </c>
      <c r="AI349" s="45">
        <f>IF(VALUE(AH349)&gt;=10,8,SUM(IF(VALUE(AJ349)&gt;=10,3,0),IF(VALUE(AK349)&gt;=10,2,0),IF(VALUE(AL349)&gt;=10,3,0)))</f>
        <v>8</v>
      </c>
      <c r="AJ349" s="8" t="s">
        <v>59</v>
      </c>
      <c r="AK349" s="8" t="s">
        <v>39</v>
      </c>
      <c r="AL349" s="8" t="s">
        <v>50</v>
      </c>
      <c r="AM349" s="9" t="s">
        <v>313</v>
      </c>
      <c r="AN349" s="45">
        <f>IF(VALUE(AM349)&gt;=10,2,SUM(IF(VALUE(AO349)&gt;=10,1,0),IF(VALUE(AP349)&gt;=10,1,0)))</f>
        <v>1</v>
      </c>
      <c r="AO349" s="8" t="s">
        <v>154</v>
      </c>
      <c r="AP349" s="8" t="s">
        <v>53</v>
      </c>
      <c r="AQ349" s="10">
        <f>((Y349*18)+(AE349*2)+(AH349*8)+(AM349*2))/30</f>
        <v>10.002</v>
      </c>
      <c r="AR349" s="46">
        <f>IF(AQ349&gt;=10,30,Z349+AF349+AI349+AN349)</f>
        <v>30</v>
      </c>
      <c r="AS349" s="11">
        <f>(AQ349+W349)/2</f>
        <v>10.249</v>
      </c>
      <c r="AT349" s="47">
        <f>IF(AS349&gt;=9.99,60,AR349+X349)</f>
        <v>60</v>
      </c>
      <c r="AU349" s="43" t="str">
        <f>IF(AS349&gt;=9.99,"Admis","Ajourné")</f>
        <v>Admis</v>
      </c>
      <c r="AV349" s="18"/>
      <c r="AW349" s="18"/>
      <c r="AX349" s="18"/>
    </row>
    <row r="350" spans="1:50" ht="15">
      <c r="A350" s="8">
        <v>342</v>
      </c>
      <c r="B350" s="8" t="s">
        <v>1497</v>
      </c>
      <c r="C350" s="8" t="s">
        <v>1498</v>
      </c>
      <c r="D350" s="8" t="s">
        <v>1499</v>
      </c>
      <c r="E350" s="9" t="s">
        <v>338</v>
      </c>
      <c r="F350" s="45">
        <f>IF(VALUE(E350)&gt;=10,18,SUM(IF(VALUE(G350)&gt;=10,4,0),IF(VALUE(H350)&gt;=10,4,0),IF(VALUE(I350)&gt;=10,5,0),IF(VALUE(J350)&gt;=10,5,0)))</f>
        <v>18</v>
      </c>
      <c r="G350" s="8" t="s">
        <v>39</v>
      </c>
      <c r="H350" s="8" t="s">
        <v>49</v>
      </c>
      <c r="I350" s="8" t="s">
        <v>39</v>
      </c>
      <c r="J350" s="8" t="s">
        <v>71</v>
      </c>
      <c r="K350" s="9" t="s">
        <v>38</v>
      </c>
      <c r="L350" s="45">
        <f>IF(VALUE(K350)&gt;=10,2,0)</f>
        <v>2</v>
      </c>
      <c r="M350" s="8" t="s">
        <v>38</v>
      </c>
      <c r="N350" s="9" t="s">
        <v>543</v>
      </c>
      <c r="O350" s="45">
        <f>IF(VALUE(N350)&gt;=10,8,SUM(IF(VALUE(P350)&gt;=10,3,0),IF(VALUE(Q350)&gt;=10,2,0),IF(VALUE(R350)&gt;=10,3,0)))</f>
        <v>5</v>
      </c>
      <c r="P350" s="8" t="s">
        <v>39</v>
      </c>
      <c r="Q350" s="8" t="s">
        <v>469</v>
      </c>
      <c r="R350" s="8" t="s">
        <v>102</v>
      </c>
      <c r="S350" s="9" t="s">
        <v>41</v>
      </c>
      <c r="T350" s="45">
        <f>IF(VALUE(S350)&gt;=10,2,SUM(IF(VALUE(U350)&gt;=10,1,0),IF(VALUE(V350)&gt;=10,1,0)))</f>
        <v>2</v>
      </c>
      <c r="U350" s="8" t="s">
        <v>62</v>
      </c>
      <c r="V350" s="8" t="s">
        <v>59</v>
      </c>
      <c r="W350" s="10">
        <f>((E350*18)+(K350*2)+(N350*8)+(S350*2))/30</f>
        <v>10.301333333333334</v>
      </c>
      <c r="X350" s="46">
        <f>IF(W350&gt;=10,30,F350+L350+O350+T350)</f>
        <v>30</v>
      </c>
      <c r="Y350" s="9" t="s">
        <v>337</v>
      </c>
      <c r="Z350" s="45">
        <f>IF(VALUE(Y350)&gt;=10,18,SUM(IF(VALUE(AA350)&gt;=10,4,0),IF(VALUE(AB350)&gt;=10,4,0),IF(VALUE(AC350)&gt;=10,5,0),IF(VALUE(AD350)&gt;=10,5,0)))</f>
        <v>18</v>
      </c>
      <c r="AA350" s="8" t="s">
        <v>63</v>
      </c>
      <c r="AB350" s="8" t="s">
        <v>182</v>
      </c>
      <c r="AC350" s="8" t="s">
        <v>39</v>
      </c>
      <c r="AD350" s="8" t="s">
        <v>253</v>
      </c>
      <c r="AE350" s="9" t="s">
        <v>153</v>
      </c>
      <c r="AF350" s="45">
        <f>IF(VALUE(AE350)&gt;=10,2,0)</f>
        <v>0</v>
      </c>
      <c r="AG350" s="8" t="s">
        <v>153</v>
      </c>
      <c r="AH350" s="9" t="s">
        <v>39</v>
      </c>
      <c r="AI350" s="45">
        <f>IF(VALUE(AH350)&gt;=10,8,SUM(IF(VALUE(AJ350)&gt;=10,3,0),IF(VALUE(AK350)&gt;=10,2,0),IF(VALUE(AL350)&gt;=10,3,0)))</f>
        <v>8</v>
      </c>
      <c r="AJ350" s="8" t="s">
        <v>59</v>
      </c>
      <c r="AK350" s="8" t="s">
        <v>180</v>
      </c>
      <c r="AL350" s="8" t="s">
        <v>228</v>
      </c>
      <c r="AM350" s="9" t="s">
        <v>38</v>
      </c>
      <c r="AN350" s="45">
        <f>IF(VALUE(AM350)&gt;=10,2,SUM(IF(VALUE(AO350)&gt;=10,1,0),IF(VALUE(AP350)&gt;=10,1,0)))</f>
        <v>2</v>
      </c>
      <c r="AO350" s="8" t="s">
        <v>38</v>
      </c>
      <c r="AP350" s="8" t="s">
        <v>38</v>
      </c>
      <c r="AQ350" s="10">
        <f>((Y350*18)+(AE350*2)+(AH350*8)+(AM350*2))/30</f>
        <v>10.426</v>
      </c>
      <c r="AR350" s="46">
        <f>IF(AQ350&gt;=10,30,Z350+AF350+AI350+AN350)</f>
        <v>30</v>
      </c>
      <c r="AS350" s="11">
        <f>(AQ350+W350)/2</f>
        <v>10.363666666666667</v>
      </c>
      <c r="AT350" s="47">
        <f>IF(AS350&gt;=9.99,60,AR350+X350)</f>
        <v>60</v>
      </c>
      <c r="AU350" s="43" t="str">
        <f>IF(AS350&gt;=9.99,"Admis","Ajourné")</f>
        <v>Admis</v>
      </c>
      <c r="AV350" s="18"/>
      <c r="AW350" s="18"/>
      <c r="AX350" s="18"/>
    </row>
    <row r="351" s="18" customFormat="1" ht="15"/>
    <row r="352" s="18" customFormat="1" ht="15"/>
    <row r="353" s="18" customFormat="1" ht="15"/>
    <row r="354" s="18" customFormat="1" ht="15"/>
    <row r="355" s="18" customFormat="1" ht="15"/>
    <row r="356" s="18" customFormat="1" ht="15"/>
    <row r="357" s="18" customFormat="1" ht="15"/>
    <row r="358" s="18" customFormat="1" ht="15"/>
    <row r="359" s="18" customFormat="1" ht="15"/>
    <row r="360" s="18" customFormat="1" ht="15"/>
    <row r="361" s="18" customFormat="1" ht="15"/>
    <row r="362" s="18" customFormat="1" ht="15"/>
    <row r="363" s="18" customFormat="1" ht="15"/>
    <row r="364" s="18" customFormat="1" ht="15"/>
    <row r="365" s="18" customFormat="1" ht="15"/>
    <row r="366" s="18" customFormat="1" ht="15"/>
    <row r="367" s="18" customFormat="1" ht="15"/>
    <row r="368" s="18" customFormat="1" ht="15"/>
    <row r="369" s="18" customFormat="1" ht="15"/>
    <row r="370" s="18" customFormat="1" ht="15"/>
    <row r="371" s="18" customFormat="1" ht="15"/>
    <row r="372" s="18" customFormat="1" ht="15"/>
    <row r="373" s="18" customFormat="1" ht="15"/>
    <row r="374" s="18" customFormat="1" ht="15"/>
    <row r="375" s="18" customFormat="1" ht="15"/>
    <row r="376" s="18" customFormat="1" ht="15"/>
    <row r="377" s="18" customFormat="1" ht="15"/>
    <row r="378" s="18" customFormat="1" ht="15"/>
    <row r="379" s="18" customFormat="1" ht="15"/>
    <row r="380" s="18" customFormat="1" ht="15"/>
    <row r="381" s="18" customFormat="1" ht="15"/>
    <row r="382" s="18" customFormat="1" ht="15"/>
    <row r="383" s="18" customFormat="1" ht="15"/>
    <row r="384" s="18" customFormat="1" ht="15"/>
    <row r="385" s="18" customFormat="1" ht="15"/>
    <row r="386" s="18" customFormat="1" ht="15"/>
    <row r="387" s="18" customFormat="1" ht="15"/>
    <row r="388" s="18" customFormat="1" ht="15"/>
    <row r="389" s="18" customFormat="1" ht="15"/>
    <row r="390" s="18" customFormat="1" ht="15"/>
    <row r="391" s="18" customFormat="1" ht="15"/>
    <row r="392" s="18" customFormat="1" ht="15"/>
    <row r="393" s="18" customFormat="1" ht="15"/>
    <row r="394" s="18" customFormat="1" ht="15"/>
    <row r="395" s="18" customFormat="1" ht="15"/>
    <row r="396" s="18" customFormat="1" ht="15"/>
    <row r="397" s="18" customFormat="1" ht="15"/>
    <row r="398" s="18" customFormat="1" ht="15"/>
    <row r="399" s="18" customFormat="1" ht="15"/>
    <row r="400" s="18" customFormat="1" ht="15"/>
    <row r="401" s="18" customFormat="1" ht="15"/>
    <row r="402" s="18" customFormat="1" ht="15"/>
    <row r="403" s="18" customFormat="1" ht="15"/>
    <row r="404" s="18" customFormat="1" ht="15"/>
    <row r="405" s="18" customFormat="1" ht="15"/>
    <row r="406" s="18" customFormat="1" ht="15"/>
    <row r="407" s="18" customFormat="1" ht="15"/>
    <row r="408" s="18" customFormat="1" ht="15"/>
    <row r="409" s="18" customFormat="1" ht="15"/>
    <row r="410" s="18" customFormat="1" ht="15"/>
    <row r="411" s="18" customFormat="1" ht="15"/>
    <row r="412" s="18" customFormat="1" ht="15"/>
    <row r="413" s="18" customFormat="1" ht="15"/>
    <row r="414" s="18" customFormat="1" ht="15"/>
    <row r="415" s="18" customFormat="1" ht="15"/>
    <row r="416" s="18" customFormat="1" ht="15"/>
    <row r="417" s="18" customFormat="1" ht="15"/>
    <row r="418" s="18" customFormat="1" ht="15"/>
    <row r="419" s="18" customFormat="1" ht="15"/>
    <row r="420" s="18" customFormat="1" ht="15"/>
    <row r="421" s="18" customFormat="1" ht="15"/>
    <row r="422" s="18" customFormat="1" ht="15"/>
    <row r="423" s="18" customFormat="1" ht="15"/>
    <row r="424" s="18" customFormat="1" ht="15"/>
    <row r="425" s="18" customFormat="1" ht="15"/>
    <row r="426" s="18" customFormat="1" ht="15"/>
    <row r="427" s="18" customFormat="1" ht="15"/>
    <row r="428" s="18" customFormat="1" ht="15"/>
    <row r="429" s="18" customFormat="1" ht="15"/>
    <row r="430" s="18" customFormat="1" ht="15"/>
    <row r="431" s="18" customFormat="1" ht="15"/>
    <row r="432" s="18" customFormat="1" ht="15"/>
    <row r="433" s="18" customFormat="1" ht="15"/>
    <row r="434" s="18" customFormat="1" ht="15"/>
    <row r="435" s="18" customFormat="1" ht="15"/>
    <row r="436" s="18" customFormat="1" ht="15"/>
    <row r="437" s="18" customFormat="1" ht="15"/>
    <row r="438" s="18" customFormat="1" ht="15"/>
    <row r="439" s="18" customFormat="1" ht="15"/>
    <row r="440" s="18" customFormat="1" ht="15"/>
    <row r="441" s="18" customFormat="1" ht="15"/>
    <row r="442" s="18" customFormat="1" ht="15"/>
    <row r="443" s="18" customFormat="1" ht="15"/>
    <row r="444" s="18" customFormat="1" ht="15"/>
    <row r="445" s="18" customFormat="1" ht="15"/>
    <row r="446" s="18" customFormat="1" ht="15"/>
    <row r="447" s="18" customFormat="1" ht="15"/>
    <row r="448" s="18" customFormat="1" ht="15"/>
    <row r="449" s="18" customFormat="1" ht="15"/>
    <row r="450" s="18" customFormat="1" ht="15"/>
    <row r="451" s="18" customFormat="1" ht="15"/>
    <row r="452" s="18" customFormat="1" ht="15"/>
    <row r="453" s="18" customFormat="1" ht="15"/>
    <row r="454" s="18" customFormat="1" ht="15"/>
    <row r="455" s="18" customFormat="1" ht="15"/>
    <row r="456" s="18" customFormat="1" ht="15"/>
    <row r="457" s="18" customFormat="1" ht="15"/>
    <row r="458" s="18" customFormat="1" ht="15"/>
    <row r="459" s="18" customFormat="1" ht="15"/>
    <row r="460" s="18" customFormat="1" ht="15"/>
    <row r="461" s="18" customFormat="1" ht="15"/>
    <row r="462" s="18" customFormat="1" ht="15"/>
    <row r="463" s="18" customFormat="1" ht="15"/>
    <row r="464" s="18" customFormat="1" ht="15"/>
    <row r="465" s="18" customFormat="1" ht="15"/>
    <row r="466" s="18" customFormat="1" ht="15"/>
    <row r="467" s="18" customFormat="1" ht="15"/>
    <row r="468" s="18" customFormat="1" ht="15"/>
    <row r="469" s="18" customFormat="1" ht="15"/>
    <row r="470" s="18" customFormat="1" ht="15"/>
    <row r="471" s="18" customFormat="1" ht="15"/>
    <row r="472" s="18" customFormat="1" ht="15"/>
    <row r="473" s="18" customFormat="1" ht="15"/>
    <row r="474" s="18" customFormat="1" ht="15"/>
    <row r="475" s="18" customFormat="1" ht="15"/>
    <row r="476" s="18" customFormat="1" ht="15"/>
    <row r="477" s="18" customFormat="1" ht="15"/>
    <row r="478" s="18" customFormat="1" ht="15"/>
    <row r="479" s="18" customFormat="1" ht="15"/>
    <row r="480" s="18" customFormat="1" ht="15"/>
    <row r="481" s="18" customFormat="1" ht="15"/>
    <row r="482" s="18" customFormat="1" ht="15"/>
    <row r="483" s="18" customFormat="1" ht="15"/>
    <row r="484" s="18" customFormat="1" ht="15"/>
    <row r="485" s="18" customFormat="1" ht="15"/>
    <row r="486" s="18" customFormat="1" ht="15"/>
    <row r="487" s="18" customFormat="1" ht="15"/>
    <row r="488" s="18" customFormat="1" ht="15"/>
    <row r="489" s="18" customFormat="1" ht="15"/>
    <row r="490" s="18" customFormat="1" ht="15"/>
    <row r="491" s="18" customFormat="1" ht="15"/>
    <row r="492" s="18" customFormat="1" ht="15"/>
    <row r="493" s="18" customFormat="1" ht="15"/>
    <row r="494" s="18" customFormat="1" ht="15"/>
    <row r="495" s="18" customFormat="1" ht="15"/>
    <row r="496" s="18" customFormat="1" ht="15"/>
    <row r="497" s="18" customFormat="1" ht="15"/>
    <row r="498" s="18" customFormat="1" ht="15"/>
    <row r="499" s="18" customFormat="1" ht="15"/>
    <row r="500" s="18" customFormat="1" ht="15"/>
    <row r="501" s="18" customFormat="1" ht="15"/>
    <row r="502" s="18" customFormat="1" ht="15"/>
    <row r="503" s="18" customFormat="1" ht="15"/>
    <row r="504" s="18" customFormat="1" ht="15"/>
    <row r="505" spans="43:50" ht="15">
      <c r="AQ505" s="18"/>
      <c r="AR505" s="18"/>
      <c r="AS505" s="18"/>
      <c r="AT505" s="18"/>
      <c r="AU505" s="18"/>
      <c r="AV505" s="18"/>
      <c r="AW505" s="18"/>
      <c r="AX505" s="18"/>
    </row>
    <row r="506" spans="43:50" ht="15">
      <c r="AQ506" s="18"/>
      <c r="AR506" s="18"/>
      <c r="AS506" s="18"/>
      <c r="AT506" s="18"/>
      <c r="AU506" s="18"/>
      <c r="AV506" s="18"/>
      <c r="AW506" s="18"/>
      <c r="AX506" s="18"/>
    </row>
    <row r="507" spans="43:50" ht="15">
      <c r="AQ507" s="18"/>
      <c r="AR507" s="18"/>
      <c r="AS507" s="18"/>
      <c r="AT507" s="18"/>
      <c r="AU507" s="18"/>
      <c r="AV507" s="18"/>
      <c r="AW507" s="18"/>
      <c r="AX507" s="18"/>
    </row>
    <row r="508" spans="43:50" ht="15">
      <c r="AQ508" s="18"/>
      <c r="AR508" s="18"/>
      <c r="AS508" s="18"/>
      <c r="AT508" s="18"/>
      <c r="AU508" s="18"/>
      <c r="AV508" s="18"/>
      <c r="AW508" s="18"/>
      <c r="AX508" s="18"/>
    </row>
    <row r="509" spans="43:50" ht="15">
      <c r="AQ509" s="18"/>
      <c r="AR509" s="18"/>
      <c r="AS509" s="18"/>
      <c r="AT509" s="18"/>
      <c r="AU509" s="18"/>
      <c r="AV509" s="18"/>
      <c r="AW509" s="18"/>
      <c r="AX509" s="18"/>
    </row>
    <row r="510" spans="43:50" ht="15">
      <c r="AQ510" s="18"/>
      <c r="AR510" s="18"/>
      <c r="AS510" s="18"/>
      <c r="AT510" s="18"/>
      <c r="AU510" s="18"/>
      <c r="AV510" s="18"/>
      <c r="AW510" s="18"/>
      <c r="AX510" s="18"/>
    </row>
    <row r="511" spans="43:50" ht="15">
      <c r="AQ511" s="18"/>
      <c r="AR511" s="18"/>
      <c r="AS511" s="18"/>
      <c r="AT511" s="18"/>
      <c r="AU511" s="18"/>
      <c r="AV511" s="18"/>
      <c r="AW511" s="18"/>
      <c r="AX511" s="18"/>
    </row>
    <row r="512" spans="43:50" ht="15">
      <c r="AQ512" s="18"/>
      <c r="AR512" s="18"/>
      <c r="AS512" s="18"/>
      <c r="AT512" s="18"/>
      <c r="AU512" s="18"/>
      <c r="AV512" s="18"/>
      <c r="AW512" s="18"/>
      <c r="AX512" s="18"/>
    </row>
    <row r="513" spans="43:50" ht="15">
      <c r="AQ513" s="18"/>
      <c r="AR513" s="18"/>
      <c r="AS513" s="18"/>
      <c r="AT513" s="18"/>
      <c r="AU513" s="18"/>
      <c r="AV513" s="18"/>
      <c r="AW513" s="18"/>
      <c r="AX513" s="18"/>
    </row>
    <row r="514" spans="43:50" ht="15">
      <c r="AQ514" s="18"/>
      <c r="AR514" s="18"/>
      <c r="AS514" s="18"/>
      <c r="AT514" s="18"/>
      <c r="AU514" s="18"/>
      <c r="AV514" s="18"/>
      <c r="AW514" s="18"/>
      <c r="AX514" s="18"/>
    </row>
    <row r="515" spans="43:50" ht="15">
      <c r="AQ515" s="18"/>
      <c r="AR515" s="18"/>
      <c r="AS515" s="18"/>
      <c r="AT515" s="18"/>
      <c r="AU515" s="18"/>
      <c r="AV515" s="18"/>
      <c r="AW515" s="18"/>
      <c r="AX515" s="18"/>
    </row>
    <row r="516" spans="43:50" ht="15">
      <c r="AQ516" s="18"/>
      <c r="AR516" s="18"/>
      <c r="AS516" s="18"/>
      <c r="AT516" s="18"/>
      <c r="AU516" s="18"/>
      <c r="AV516" s="18"/>
      <c r="AW516" s="18"/>
      <c r="AX516" s="18"/>
    </row>
    <row r="517" spans="43:50" ht="15">
      <c r="AQ517" s="18"/>
      <c r="AR517" s="18"/>
      <c r="AS517" s="18"/>
      <c r="AT517" s="18"/>
      <c r="AU517" s="18"/>
      <c r="AV517" s="18"/>
      <c r="AW517" s="18"/>
      <c r="AX517" s="18"/>
    </row>
    <row r="518" spans="43:50" ht="15">
      <c r="AQ518" s="18"/>
      <c r="AR518" s="18"/>
      <c r="AS518" s="18"/>
      <c r="AT518" s="18"/>
      <c r="AU518" s="18"/>
      <c r="AV518" s="18"/>
      <c r="AW518" s="18"/>
      <c r="AX518" s="18"/>
    </row>
    <row r="519" spans="43:50" ht="15">
      <c r="AQ519" s="18"/>
      <c r="AR519" s="18"/>
      <c r="AS519" s="18"/>
      <c r="AT519" s="18"/>
      <c r="AU519" s="18"/>
      <c r="AV519" s="18"/>
      <c r="AW519" s="18"/>
      <c r="AX519" s="18"/>
    </row>
    <row r="520" spans="43:50" ht="15">
      <c r="AQ520" s="18"/>
      <c r="AR520" s="18"/>
      <c r="AS520" s="18"/>
      <c r="AT520" s="18"/>
      <c r="AU520" s="18"/>
      <c r="AV520" s="18"/>
      <c r="AW520" s="18"/>
      <c r="AX520" s="18"/>
    </row>
    <row r="521" spans="43:50" ht="15">
      <c r="AQ521" s="18"/>
      <c r="AR521" s="18"/>
      <c r="AS521" s="18"/>
      <c r="AT521" s="18"/>
      <c r="AU521" s="18"/>
      <c r="AV521" s="18"/>
      <c r="AW521" s="18"/>
      <c r="AX521" s="18"/>
    </row>
    <row r="522" spans="43:50" ht="15">
      <c r="AQ522" s="18"/>
      <c r="AR522" s="18"/>
      <c r="AS522" s="18"/>
      <c r="AT522" s="18"/>
      <c r="AU522" s="18"/>
      <c r="AV522" s="18"/>
      <c r="AW522" s="18"/>
      <c r="AX522" s="18"/>
    </row>
    <row r="523" spans="43:50" ht="15">
      <c r="AQ523" s="18"/>
      <c r="AR523" s="18"/>
      <c r="AS523" s="18"/>
      <c r="AT523" s="18"/>
      <c r="AU523" s="18"/>
      <c r="AV523" s="18"/>
      <c r="AW523" s="18"/>
      <c r="AX523" s="18"/>
    </row>
    <row r="524" spans="43:50" ht="15">
      <c r="AQ524" s="18"/>
      <c r="AR524" s="18"/>
      <c r="AS524" s="18"/>
      <c r="AT524" s="18"/>
      <c r="AU524" s="18"/>
      <c r="AV524" s="18"/>
      <c r="AW524" s="18"/>
      <c r="AX524" s="18"/>
    </row>
    <row r="525" spans="43:50" ht="15">
      <c r="AQ525" s="18"/>
      <c r="AR525" s="18"/>
      <c r="AS525" s="18"/>
      <c r="AT525" s="18"/>
      <c r="AU525" s="18"/>
      <c r="AV525" s="18"/>
      <c r="AW525" s="18"/>
      <c r="AX525" s="18"/>
    </row>
    <row r="526" spans="43:50" ht="15">
      <c r="AQ526" s="18"/>
      <c r="AR526" s="18"/>
      <c r="AS526" s="18"/>
      <c r="AT526" s="18"/>
      <c r="AU526" s="18"/>
      <c r="AV526" s="18"/>
      <c r="AW526" s="18"/>
      <c r="AX526" s="18"/>
    </row>
    <row r="527" spans="43:50" ht="15">
      <c r="AQ527" s="18"/>
      <c r="AR527" s="18"/>
      <c r="AS527" s="18"/>
      <c r="AT527" s="18"/>
      <c r="AU527" s="18"/>
      <c r="AV527" s="18"/>
      <c r="AW527" s="18"/>
      <c r="AX527" s="18"/>
    </row>
    <row r="528" spans="43:50" ht="15">
      <c r="AQ528" s="18"/>
      <c r="AR528" s="18"/>
      <c r="AS528" s="18"/>
      <c r="AT528" s="18"/>
      <c r="AU528" s="18"/>
      <c r="AV528" s="18"/>
      <c r="AW528" s="18"/>
      <c r="AX528" s="18"/>
    </row>
    <row r="529" spans="43:50" ht="15">
      <c r="AQ529" s="18"/>
      <c r="AR529" s="18"/>
      <c r="AS529" s="18"/>
      <c r="AT529" s="18"/>
      <c r="AU529" s="18"/>
      <c r="AV529" s="18"/>
      <c r="AW529" s="18"/>
      <c r="AX529" s="18"/>
    </row>
    <row r="530" spans="43:50" ht="15">
      <c r="AQ530" s="18"/>
      <c r="AR530" s="18"/>
      <c r="AS530" s="18"/>
      <c r="AT530" s="18"/>
      <c r="AU530" s="18"/>
      <c r="AV530" s="18"/>
      <c r="AW530" s="18"/>
      <c r="AX530" s="18"/>
    </row>
    <row r="531" spans="43:50" ht="15">
      <c r="AQ531" s="18"/>
      <c r="AR531" s="18"/>
      <c r="AS531" s="18"/>
      <c r="AT531" s="18"/>
      <c r="AU531" s="18"/>
      <c r="AV531" s="18"/>
      <c r="AW531" s="18"/>
      <c r="AX531" s="18"/>
    </row>
    <row r="532" spans="43:50" ht="15">
      <c r="AQ532" s="18"/>
      <c r="AR532" s="18"/>
      <c r="AS532" s="18"/>
      <c r="AT532" s="18"/>
      <c r="AU532" s="18"/>
      <c r="AV532" s="18"/>
      <c r="AW532" s="18"/>
      <c r="AX532" s="18"/>
    </row>
    <row r="533" spans="43:50" ht="15">
      <c r="AQ533" s="18"/>
      <c r="AR533" s="18"/>
      <c r="AS533" s="18"/>
      <c r="AT533" s="18"/>
      <c r="AU533" s="18"/>
      <c r="AV533" s="18"/>
      <c r="AW533" s="18"/>
      <c r="AX533" s="18"/>
    </row>
    <row r="534" spans="43:50" ht="15">
      <c r="AQ534" s="18"/>
      <c r="AR534" s="18"/>
      <c r="AS534" s="18"/>
      <c r="AT534" s="18"/>
      <c r="AU534" s="18"/>
      <c r="AV534" s="18"/>
      <c r="AW534" s="18"/>
      <c r="AX534" s="18"/>
    </row>
    <row r="535" spans="43:50" ht="15">
      <c r="AQ535" s="18"/>
      <c r="AR535" s="18"/>
      <c r="AS535" s="18"/>
      <c r="AT535" s="18"/>
      <c r="AU535" s="18"/>
      <c r="AV535" s="18"/>
      <c r="AW535" s="18"/>
      <c r="AX535" s="18"/>
    </row>
    <row r="536" spans="43:50" ht="15">
      <c r="AQ536" s="18"/>
      <c r="AR536" s="18"/>
      <c r="AS536" s="18"/>
      <c r="AT536" s="18"/>
      <c r="AU536" s="18"/>
      <c r="AV536" s="18"/>
      <c r="AW536" s="18"/>
      <c r="AX536" s="18"/>
    </row>
    <row r="537" spans="43:50" ht="15">
      <c r="AQ537" s="18"/>
      <c r="AR537" s="18"/>
      <c r="AS537" s="18"/>
      <c r="AT537" s="18"/>
      <c r="AU537" s="18"/>
      <c r="AV537" s="18"/>
      <c r="AW537" s="18"/>
      <c r="AX537" s="18"/>
    </row>
    <row r="538" spans="43:50" ht="15">
      <c r="AQ538" s="18"/>
      <c r="AR538" s="18"/>
      <c r="AS538" s="18"/>
      <c r="AT538" s="18"/>
      <c r="AU538" s="18"/>
      <c r="AV538" s="18"/>
      <c r="AW538" s="18"/>
      <c r="AX538" s="18"/>
    </row>
    <row r="539" spans="43:50" ht="15">
      <c r="AQ539" s="18"/>
      <c r="AR539" s="18"/>
      <c r="AS539" s="18"/>
      <c r="AT539" s="18"/>
      <c r="AU539" s="18"/>
      <c r="AV539" s="18"/>
      <c r="AW539" s="18"/>
      <c r="AX539" s="18"/>
    </row>
    <row r="540" spans="43:50" ht="15">
      <c r="AQ540" s="18"/>
      <c r="AR540" s="18"/>
      <c r="AS540" s="18"/>
      <c r="AT540" s="18"/>
      <c r="AU540" s="18"/>
      <c r="AV540" s="18"/>
      <c r="AW540" s="18"/>
      <c r="AX540" s="18"/>
    </row>
    <row r="541" spans="43:50" ht="15">
      <c r="AQ541" s="18"/>
      <c r="AR541" s="18"/>
      <c r="AS541" s="18"/>
      <c r="AT541" s="18"/>
      <c r="AU541" s="18"/>
      <c r="AV541" s="18"/>
      <c r="AW541" s="18"/>
      <c r="AX541" s="18"/>
    </row>
    <row r="542" spans="43:50" ht="15">
      <c r="AQ542" s="18"/>
      <c r="AR542" s="18"/>
      <c r="AS542" s="18"/>
      <c r="AT542" s="18"/>
      <c r="AU542" s="18"/>
      <c r="AV542" s="18"/>
      <c r="AW542" s="18"/>
      <c r="AX542" s="18"/>
    </row>
    <row r="543" spans="43:50" ht="15">
      <c r="AQ543" s="18"/>
      <c r="AR543" s="18"/>
      <c r="AS543" s="18"/>
      <c r="AT543" s="18"/>
      <c r="AU543" s="18"/>
      <c r="AV543" s="18"/>
      <c r="AW543" s="18"/>
      <c r="AX543" s="18"/>
    </row>
    <row r="544" spans="43:50" ht="15">
      <c r="AQ544" s="18"/>
      <c r="AR544" s="18"/>
      <c r="AS544" s="18"/>
      <c r="AT544" s="18"/>
      <c r="AU544" s="18"/>
      <c r="AV544" s="18"/>
      <c r="AW544" s="18"/>
      <c r="AX544" s="18"/>
    </row>
    <row r="545" spans="43:50" ht="15">
      <c r="AQ545" s="18"/>
      <c r="AR545" s="18"/>
      <c r="AS545" s="18"/>
      <c r="AT545" s="18"/>
      <c r="AU545" s="18"/>
      <c r="AV545" s="18"/>
      <c r="AW545" s="18"/>
      <c r="AX545" s="18"/>
    </row>
    <row r="546" spans="43:50" ht="15">
      <c r="AQ546" s="18"/>
      <c r="AR546" s="18"/>
      <c r="AS546" s="18"/>
      <c r="AT546" s="18"/>
      <c r="AU546" s="18"/>
      <c r="AV546" s="18"/>
      <c r="AW546" s="18"/>
      <c r="AX546" s="18"/>
    </row>
    <row r="547" spans="43:50" ht="15">
      <c r="AQ547" s="18"/>
      <c r="AR547" s="18"/>
      <c r="AS547" s="18"/>
      <c r="AT547" s="18"/>
      <c r="AU547" s="18"/>
      <c r="AV547" s="18"/>
      <c r="AW547" s="18"/>
      <c r="AX547" s="18"/>
    </row>
    <row r="548" spans="43:50" ht="15">
      <c r="AQ548" s="18"/>
      <c r="AR548" s="18"/>
      <c r="AS548" s="18"/>
      <c r="AT548" s="18"/>
      <c r="AU548" s="18"/>
      <c r="AV548" s="18"/>
      <c r="AW548" s="18"/>
      <c r="AX548" s="18"/>
    </row>
    <row r="549" spans="43:50" ht="15">
      <c r="AQ549" s="18"/>
      <c r="AR549" s="18"/>
      <c r="AS549" s="18"/>
      <c r="AT549" s="18"/>
      <c r="AU549" s="18"/>
      <c r="AV549" s="18"/>
      <c r="AW549" s="18"/>
      <c r="AX549" s="18"/>
    </row>
    <row r="550" spans="43:50" ht="15">
      <c r="AQ550" s="18"/>
      <c r="AR550" s="18"/>
      <c r="AS550" s="18"/>
      <c r="AT550" s="18"/>
      <c r="AU550" s="18"/>
      <c r="AV550" s="18"/>
      <c r="AW550" s="18"/>
      <c r="AX550" s="18"/>
    </row>
    <row r="551" spans="43:50" ht="15">
      <c r="AQ551" s="18"/>
      <c r="AR551" s="18"/>
      <c r="AS551" s="18"/>
      <c r="AT551" s="18"/>
      <c r="AU551" s="18"/>
      <c r="AV551" s="18"/>
      <c r="AW551" s="18"/>
      <c r="AX551" s="18"/>
    </row>
    <row r="552" spans="43:50" ht="15">
      <c r="AQ552" s="18"/>
      <c r="AR552" s="18"/>
      <c r="AS552" s="18"/>
      <c r="AT552" s="18"/>
      <c r="AU552" s="18"/>
      <c r="AV552" s="18"/>
      <c r="AW552" s="18"/>
      <c r="AX552" s="18"/>
    </row>
    <row r="553" spans="43:50" ht="15">
      <c r="AQ553" s="18"/>
      <c r="AR553" s="18"/>
      <c r="AS553" s="18"/>
      <c r="AT553" s="18"/>
      <c r="AU553" s="18"/>
      <c r="AV553" s="18"/>
      <c r="AW553" s="18"/>
      <c r="AX553" s="18"/>
    </row>
    <row r="554" spans="43:50" ht="15">
      <c r="AQ554" s="18"/>
      <c r="AR554" s="18"/>
      <c r="AS554" s="18"/>
      <c r="AT554" s="18"/>
      <c r="AU554" s="18"/>
      <c r="AV554" s="18"/>
      <c r="AW554" s="18"/>
      <c r="AX554" s="18"/>
    </row>
    <row r="555" spans="43:50" ht="15">
      <c r="AQ555" s="18"/>
      <c r="AR555" s="18"/>
      <c r="AS555" s="18"/>
      <c r="AT555" s="18"/>
      <c r="AU555" s="18"/>
      <c r="AV555" s="18"/>
      <c r="AW555" s="18"/>
      <c r="AX555" s="18"/>
    </row>
    <row r="556" spans="43:50" ht="15">
      <c r="AQ556" s="18"/>
      <c r="AR556" s="18"/>
      <c r="AS556" s="18"/>
      <c r="AT556" s="18"/>
      <c r="AU556" s="18"/>
      <c r="AV556" s="18"/>
      <c r="AW556" s="18"/>
      <c r="AX556" s="18"/>
    </row>
    <row r="557" spans="43:50" ht="15">
      <c r="AQ557" s="18"/>
      <c r="AR557" s="18"/>
      <c r="AS557" s="18"/>
      <c r="AT557" s="18"/>
      <c r="AU557" s="18"/>
      <c r="AV557" s="18"/>
      <c r="AW557" s="18"/>
      <c r="AX557" s="18"/>
    </row>
    <row r="558" spans="43:50" ht="15">
      <c r="AQ558" s="18"/>
      <c r="AR558" s="18"/>
      <c r="AS558" s="18"/>
      <c r="AT558" s="18"/>
      <c r="AU558" s="18"/>
      <c r="AV558" s="18"/>
      <c r="AW558" s="18"/>
      <c r="AX558" s="18"/>
    </row>
    <row r="559" spans="43:50" ht="15">
      <c r="AQ559" s="18"/>
      <c r="AR559" s="18"/>
      <c r="AS559" s="18"/>
      <c r="AT559" s="18"/>
      <c r="AU559" s="18"/>
      <c r="AV559" s="18"/>
      <c r="AW559" s="18"/>
      <c r="AX559" s="18"/>
    </row>
    <row r="560" spans="43:50" ht="15">
      <c r="AQ560" s="18"/>
      <c r="AR560" s="18"/>
      <c r="AS560" s="18"/>
      <c r="AT560" s="18"/>
      <c r="AU560" s="18"/>
      <c r="AV560" s="18"/>
      <c r="AW560" s="18"/>
      <c r="AX560" s="18"/>
    </row>
    <row r="561" spans="43:50" ht="15">
      <c r="AQ561" s="18"/>
      <c r="AR561" s="18"/>
      <c r="AS561" s="18"/>
      <c r="AT561" s="18"/>
      <c r="AU561" s="18"/>
      <c r="AV561" s="18"/>
      <c r="AW561" s="18"/>
      <c r="AX561" s="18"/>
    </row>
    <row r="562" spans="43:50" ht="15">
      <c r="AQ562" s="18"/>
      <c r="AR562" s="18"/>
      <c r="AS562" s="18"/>
      <c r="AT562" s="18"/>
      <c r="AU562" s="18"/>
      <c r="AV562" s="18"/>
      <c r="AW562" s="18"/>
      <c r="AX562" s="18"/>
    </row>
    <row r="563" spans="43:50" ht="15">
      <c r="AQ563" s="18"/>
      <c r="AR563" s="18"/>
      <c r="AS563" s="18"/>
      <c r="AT563" s="18"/>
      <c r="AU563" s="18"/>
      <c r="AV563" s="18"/>
      <c r="AW563" s="18"/>
      <c r="AX563" s="18"/>
    </row>
    <row r="564" spans="43:50" ht="15">
      <c r="AQ564" s="18"/>
      <c r="AR564" s="18"/>
      <c r="AS564" s="18"/>
      <c r="AT564" s="18"/>
      <c r="AU564" s="18"/>
      <c r="AV564" s="18"/>
      <c r="AW564" s="18"/>
      <c r="AX564" s="18"/>
    </row>
    <row r="565" spans="43:50" ht="15">
      <c r="AQ565" s="18"/>
      <c r="AR565" s="18"/>
      <c r="AS565" s="18"/>
      <c r="AT565" s="18"/>
      <c r="AU565" s="18"/>
      <c r="AV565" s="18"/>
      <c r="AW565" s="18"/>
      <c r="AX565" s="18"/>
    </row>
    <row r="566" spans="43:50" ht="15">
      <c r="AQ566" s="18"/>
      <c r="AR566" s="18"/>
      <c r="AS566" s="18"/>
      <c r="AT566" s="18"/>
      <c r="AU566" s="18"/>
      <c r="AV566" s="18"/>
      <c r="AW566" s="18"/>
      <c r="AX566" s="18"/>
    </row>
    <row r="567" spans="43:50" ht="15">
      <c r="AQ567" s="18"/>
      <c r="AR567" s="18"/>
      <c r="AS567" s="18"/>
      <c r="AT567" s="18"/>
      <c r="AU567" s="18"/>
      <c r="AV567" s="18"/>
      <c r="AW567" s="18"/>
      <c r="AX567" s="18"/>
    </row>
    <row r="568" spans="43:50" ht="15">
      <c r="AQ568" s="18"/>
      <c r="AR568" s="18"/>
      <c r="AS568" s="18"/>
      <c r="AT568" s="18"/>
      <c r="AU568" s="18"/>
      <c r="AV568" s="18"/>
      <c r="AW568" s="18"/>
      <c r="AX568" s="18"/>
    </row>
    <row r="569" spans="43:50" ht="15">
      <c r="AQ569" s="18"/>
      <c r="AR569" s="18"/>
      <c r="AS569" s="18"/>
      <c r="AT569" s="18"/>
      <c r="AU569" s="18"/>
      <c r="AV569" s="18"/>
      <c r="AW569" s="18"/>
      <c r="AX569" s="18"/>
    </row>
    <row r="570" spans="43:50" ht="15">
      <c r="AQ570" s="18"/>
      <c r="AR570" s="18"/>
      <c r="AS570" s="18"/>
      <c r="AT570" s="18"/>
      <c r="AU570" s="18"/>
      <c r="AV570" s="18"/>
      <c r="AW570" s="18"/>
      <c r="AX570" s="18"/>
    </row>
    <row r="571" spans="43:50" ht="15">
      <c r="AQ571" s="18"/>
      <c r="AR571" s="18"/>
      <c r="AS571" s="18"/>
      <c r="AT571" s="18"/>
      <c r="AU571" s="18"/>
      <c r="AV571" s="18"/>
      <c r="AW571" s="18"/>
      <c r="AX571" s="18"/>
    </row>
    <row r="572" spans="43:50" ht="15">
      <c r="AQ572" s="18"/>
      <c r="AR572" s="18"/>
      <c r="AS572" s="18"/>
      <c r="AT572" s="18"/>
      <c r="AU572" s="18"/>
      <c r="AV572" s="18"/>
      <c r="AW572" s="18"/>
      <c r="AX572" s="18"/>
    </row>
    <row r="573" spans="43:50" ht="15">
      <c r="AQ573" s="18"/>
      <c r="AR573" s="18"/>
      <c r="AS573" s="18"/>
      <c r="AT573" s="18"/>
      <c r="AU573" s="18"/>
      <c r="AV573" s="18"/>
      <c r="AW573" s="18"/>
      <c r="AX573" s="18"/>
    </row>
    <row r="574" spans="43:50" ht="15">
      <c r="AQ574" s="18"/>
      <c r="AR574" s="18"/>
      <c r="AS574" s="18"/>
      <c r="AT574" s="18"/>
      <c r="AU574" s="18"/>
      <c r="AV574" s="18"/>
      <c r="AW574" s="18"/>
      <c r="AX574" s="18"/>
    </row>
    <row r="575" spans="43:50" ht="15">
      <c r="AQ575" s="18"/>
      <c r="AR575" s="18"/>
      <c r="AS575" s="18"/>
      <c r="AT575" s="18"/>
      <c r="AU575" s="18"/>
      <c r="AV575" s="18"/>
      <c r="AW575" s="18"/>
      <c r="AX575" s="18"/>
    </row>
    <row r="576" spans="43:50" ht="15">
      <c r="AQ576" s="18"/>
      <c r="AR576" s="18"/>
      <c r="AS576" s="18"/>
      <c r="AT576" s="18"/>
      <c r="AU576" s="18"/>
      <c r="AV576" s="18"/>
      <c r="AW576" s="18"/>
      <c r="AX576" s="18"/>
    </row>
    <row r="577" spans="43:50" ht="15">
      <c r="AQ577" s="18"/>
      <c r="AR577" s="18"/>
      <c r="AS577" s="18"/>
      <c r="AT577" s="18"/>
      <c r="AU577" s="18"/>
      <c r="AV577" s="18"/>
      <c r="AW577" s="18"/>
      <c r="AX577" s="18"/>
    </row>
    <row r="578" spans="43:50" ht="15">
      <c r="AQ578" s="18"/>
      <c r="AR578" s="18"/>
      <c r="AS578" s="18"/>
      <c r="AT578" s="18"/>
      <c r="AU578" s="18"/>
      <c r="AV578" s="18"/>
      <c r="AW578" s="18"/>
      <c r="AX578" s="18"/>
    </row>
    <row r="579" spans="43:50" ht="15">
      <c r="AQ579" s="18"/>
      <c r="AR579" s="18"/>
      <c r="AS579" s="18"/>
      <c r="AT579" s="18"/>
      <c r="AU579" s="18"/>
      <c r="AV579" s="18"/>
      <c r="AW579" s="18"/>
      <c r="AX579" s="18"/>
    </row>
    <row r="580" spans="43:50" ht="15">
      <c r="AQ580" s="18"/>
      <c r="AR580" s="18"/>
      <c r="AS580" s="18"/>
      <c r="AT580" s="18"/>
      <c r="AU580" s="18"/>
      <c r="AV580" s="18"/>
      <c r="AW580" s="18"/>
      <c r="AX580" s="18"/>
    </row>
    <row r="581" spans="43:50" ht="15">
      <c r="AQ581" s="18"/>
      <c r="AR581" s="18"/>
      <c r="AS581" s="18"/>
      <c r="AT581" s="18"/>
      <c r="AU581" s="18"/>
      <c r="AV581" s="18"/>
      <c r="AW581" s="18"/>
      <c r="AX581" s="18"/>
    </row>
    <row r="582" spans="43:50" ht="15">
      <c r="AQ582" s="18"/>
      <c r="AR582" s="18"/>
      <c r="AS582" s="18"/>
      <c r="AT582" s="18"/>
      <c r="AU582" s="18"/>
      <c r="AV582" s="18"/>
      <c r="AW582" s="18"/>
      <c r="AX582" s="18"/>
    </row>
    <row r="583" spans="43:50" ht="15">
      <c r="AQ583" s="18"/>
      <c r="AR583" s="18"/>
      <c r="AS583" s="18"/>
      <c r="AT583" s="18"/>
      <c r="AU583" s="18"/>
      <c r="AV583" s="18"/>
      <c r="AW583" s="18"/>
      <c r="AX583" s="18"/>
    </row>
    <row r="584" spans="43:50" ht="15">
      <c r="AQ584" s="18"/>
      <c r="AR584" s="18"/>
      <c r="AS584" s="18"/>
      <c r="AT584" s="18"/>
      <c r="AU584" s="18"/>
      <c r="AV584" s="18"/>
      <c r="AW584" s="18"/>
      <c r="AX584" s="18"/>
    </row>
    <row r="585" spans="43:50" ht="15">
      <c r="AQ585" s="18"/>
      <c r="AR585" s="18"/>
      <c r="AS585" s="18"/>
      <c r="AT585" s="18"/>
      <c r="AU585" s="18"/>
      <c r="AV585" s="18"/>
      <c r="AW585" s="18"/>
      <c r="AX585" s="18"/>
    </row>
    <row r="586" spans="43:50" ht="15">
      <c r="AQ586" s="18"/>
      <c r="AR586" s="18"/>
      <c r="AS586" s="18"/>
      <c r="AT586" s="18"/>
      <c r="AU586" s="18"/>
      <c r="AV586" s="18"/>
      <c r="AW586" s="18"/>
      <c r="AX586" s="18"/>
    </row>
    <row r="587" spans="43:50" ht="15">
      <c r="AQ587" s="18"/>
      <c r="AR587" s="18"/>
      <c r="AS587" s="18"/>
      <c r="AT587" s="18"/>
      <c r="AU587" s="18"/>
      <c r="AV587" s="18"/>
      <c r="AW587" s="18"/>
      <c r="AX587" s="18"/>
    </row>
    <row r="588" spans="43:50" ht="15">
      <c r="AQ588" s="18"/>
      <c r="AR588" s="18"/>
      <c r="AS588" s="18"/>
      <c r="AT588" s="18"/>
      <c r="AU588" s="18"/>
      <c r="AV588" s="18"/>
      <c r="AW588" s="18"/>
      <c r="AX588" s="18"/>
    </row>
    <row r="589" spans="43:50" ht="15">
      <c r="AQ589" s="18"/>
      <c r="AR589" s="18"/>
      <c r="AS589" s="18"/>
      <c r="AT589" s="18"/>
      <c r="AU589" s="18"/>
      <c r="AV589" s="18"/>
      <c r="AW589" s="18"/>
      <c r="AX589" s="18"/>
    </row>
    <row r="590" spans="43:50" ht="15">
      <c r="AQ590" s="18"/>
      <c r="AR590" s="18"/>
      <c r="AS590" s="18"/>
      <c r="AT590" s="18"/>
      <c r="AU590" s="18"/>
      <c r="AV590" s="18"/>
      <c r="AW590" s="18"/>
      <c r="AX590" s="18"/>
    </row>
    <row r="591" spans="43:50" ht="15">
      <c r="AQ591" s="18"/>
      <c r="AR591" s="18"/>
      <c r="AS591" s="18"/>
      <c r="AT591" s="18"/>
      <c r="AU591" s="18"/>
      <c r="AV591" s="18"/>
      <c r="AW591" s="18"/>
      <c r="AX591" s="18"/>
    </row>
    <row r="592" spans="43:50" ht="15">
      <c r="AQ592" s="18"/>
      <c r="AR592" s="18"/>
      <c r="AS592" s="18"/>
      <c r="AT592" s="18"/>
      <c r="AU592" s="18"/>
      <c r="AV592" s="18"/>
      <c r="AW592" s="18"/>
      <c r="AX592" s="18"/>
    </row>
    <row r="593" spans="43:50" ht="15">
      <c r="AQ593" s="18"/>
      <c r="AR593" s="18"/>
      <c r="AS593" s="18"/>
      <c r="AT593" s="18"/>
      <c r="AU593" s="18"/>
      <c r="AV593" s="18"/>
      <c r="AW593" s="18"/>
      <c r="AX593" s="18"/>
    </row>
    <row r="594" spans="43:50" ht="15">
      <c r="AQ594" s="18"/>
      <c r="AR594" s="18"/>
      <c r="AS594" s="18"/>
      <c r="AT594" s="18"/>
      <c r="AU594" s="18"/>
      <c r="AV594" s="18"/>
      <c r="AW594" s="18"/>
      <c r="AX594" s="18"/>
    </row>
    <row r="595" spans="43:50" ht="15">
      <c r="AQ595" s="18"/>
      <c r="AR595" s="18"/>
      <c r="AS595" s="18"/>
      <c r="AT595" s="18"/>
      <c r="AU595" s="18"/>
      <c r="AV595" s="18"/>
      <c r="AW595" s="18"/>
      <c r="AX595" s="18"/>
    </row>
    <row r="596" spans="43:50" ht="15">
      <c r="AQ596" s="18"/>
      <c r="AR596" s="18"/>
      <c r="AS596" s="18"/>
      <c r="AT596" s="18"/>
      <c r="AU596" s="18"/>
      <c r="AV596" s="18"/>
      <c r="AW596" s="18"/>
      <c r="AX596" s="18"/>
    </row>
    <row r="597" spans="43:50" ht="15">
      <c r="AQ597" s="18"/>
      <c r="AR597" s="18"/>
      <c r="AS597" s="18"/>
      <c r="AT597" s="18"/>
      <c r="AU597" s="18"/>
      <c r="AV597" s="18"/>
      <c r="AW597" s="18"/>
      <c r="AX597" s="18"/>
    </row>
    <row r="598" spans="43:50" ht="15">
      <c r="AQ598" s="18"/>
      <c r="AR598" s="18"/>
      <c r="AS598" s="18"/>
      <c r="AT598" s="18"/>
      <c r="AU598" s="18"/>
      <c r="AV598" s="18"/>
      <c r="AW598" s="18"/>
      <c r="AX598" s="18"/>
    </row>
    <row r="599" spans="43:50" ht="15">
      <c r="AQ599" s="18"/>
      <c r="AR599" s="18"/>
      <c r="AS599" s="18"/>
      <c r="AT599" s="18"/>
      <c r="AU599" s="18"/>
      <c r="AV599" s="18"/>
      <c r="AW599" s="18"/>
      <c r="AX599" s="18"/>
    </row>
    <row r="600" spans="43:50" ht="15">
      <c r="AQ600" s="18"/>
      <c r="AR600" s="18"/>
      <c r="AS600" s="18"/>
      <c r="AT600" s="18"/>
      <c r="AU600" s="18"/>
      <c r="AV600" s="18"/>
      <c r="AW600" s="18"/>
      <c r="AX600" s="18"/>
    </row>
    <row r="601" spans="43:50" ht="15">
      <c r="AQ601" s="18"/>
      <c r="AR601" s="18"/>
      <c r="AS601" s="18"/>
      <c r="AT601" s="18"/>
      <c r="AU601" s="18"/>
      <c r="AV601" s="18"/>
      <c r="AW601" s="18"/>
      <c r="AX601" s="18"/>
    </row>
    <row r="602" spans="43:50" ht="15">
      <c r="AQ602" s="18"/>
      <c r="AR602" s="18"/>
      <c r="AS602" s="18"/>
      <c r="AT602" s="18"/>
      <c r="AU602" s="18"/>
      <c r="AV602" s="18"/>
      <c r="AW602" s="18"/>
      <c r="AX602" s="18"/>
    </row>
    <row r="603" spans="43:50" ht="15">
      <c r="AQ603" s="18"/>
      <c r="AR603" s="18"/>
      <c r="AS603" s="18"/>
      <c r="AT603" s="18"/>
      <c r="AU603" s="18"/>
      <c r="AV603" s="18"/>
      <c r="AW603" s="18"/>
      <c r="AX603" s="18"/>
    </row>
    <row r="604" spans="43:50" ht="15">
      <c r="AQ604" s="18"/>
      <c r="AR604" s="18"/>
      <c r="AS604" s="18"/>
      <c r="AT604" s="18"/>
      <c r="AU604" s="18"/>
      <c r="AV604" s="18"/>
      <c r="AW604" s="18"/>
      <c r="AX604" s="18"/>
    </row>
    <row r="605" spans="43:50" ht="15">
      <c r="AQ605" s="18"/>
      <c r="AR605" s="18"/>
      <c r="AS605" s="18"/>
      <c r="AT605" s="18"/>
      <c r="AU605" s="18"/>
      <c r="AV605" s="18"/>
      <c r="AW605" s="18"/>
      <c r="AX605" s="18"/>
    </row>
    <row r="606" spans="43:50" ht="15">
      <c r="AQ606" s="18"/>
      <c r="AR606" s="18"/>
      <c r="AS606" s="18"/>
      <c r="AT606" s="18"/>
      <c r="AU606" s="18"/>
      <c r="AV606" s="18"/>
      <c r="AW606" s="18"/>
      <c r="AX606" s="18"/>
    </row>
    <row r="607" spans="43:50" ht="15">
      <c r="AQ607" s="18"/>
      <c r="AR607" s="18"/>
      <c r="AS607" s="18"/>
      <c r="AT607" s="18"/>
      <c r="AU607" s="18"/>
      <c r="AV607" s="18"/>
      <c r="AW607" s="18"/>
      <c r="AX607" s="18"/>
    </row>
    <row r="608" spans="43:50" ht="15">
      <c r="AQ608" s="18"/>
      <c r="AR608" s="18"/>
      <c r="AS608" s="18"/>
      <c r="AT608" s="18"/>
      <c r="AU608" s="18"/>
      <c r="AV608" s="18"/>
      <c r="AW608" s="18"/>
      <c r="AX608" s="18"/>
    </row>
    <row r="609" spans="43:50" ht="15">
      <c r="AQ609" s="18"/>
      <c r="AR609" s="18"/>
      <c r="AS609" s="18"/>
      <c r="AT609" s="18"/>
      <c r="AU609" s="18"/>
      <c r="AV609" s="18"/>
      <c r="AW609" s="18"/>
      <c r="AX609" s="18"/>
    </row>
    <row r="610" spans="43:50" ht="15">
      <c r="AQ610" s="18"/>
      <c r="AR610" s="18"/>
      <c r="AS610" s="18"/>
      <c r="AT610" s="18"/>
      <c r="AU610" s="18"/>
      <c r="AV610" s="18"/>
      <c r="AW610" s="18"/>
      <c r="AX610" s="18"/>
    </row>
    <row r="611" spans="43:50" ht="15">
      <c r="AQ611" s="18"/>
      <c r="AR611" s="18"/>
      <c r="AS611" s="18"/>
      <c r="AT611" s="18"/>
      <c r="AU611" s="18"/>
      <c r="AV611" s="18"/>
      <c r="AW611" s="18"/>
      <c r="AX611" s="18"/>
    </row>
    <row r="612" spans="43:50" ht="15">
      <c r="AQ612" s="18"/>
      <c r="AR612" s="18"/>
      <c r="AS612" s="18"/>
      <c r="AT612" s="18"/>
      <c r="AU612" s="18"/>
      <c r="AV612" s="18"/>
      <c r="AW612" s="18"/>
      <c r="AX612" s="18"/>
    </row>
    <row r="613" spans="43:50" ht="15">
      <c r="AQ613" s="18"/>
      <c r="AR613" s="18"/>
      <c r="AS613" s="18"/>
      <c r="AT613" s="18"/>
      <c r="AU613" s="18"/>
      <c r="AV613" s="18"/>
      <c r="AW613" s="18"/>
      <c r="AX613" s="18"/>
    </row>
    <row r="614" spans="43:50" ht="15">
      <c r="AQ614" s="18"/>
      <c r="AR614" s="18"/>
      <c r="AS614" s="18"/>
      <c r="AT614" s="18"/>
      <c r="AU614" s="18"/>
      <c r="AV614" s="18"/>
      <c r="AW614" s="18"/>
      <c r="AX614" s="18"/>
    </row>
    <row r="615" spans="43:50" ht="15">
      <c r="AQ615" s="18"/>
      <c r="AR615" s="18"/>
      <c r="AS615" s="18"/>
      <c r="AT615" s="18"/>
      <c r="AU615" s="18"/>
      <c r="AV615" s="18"/>
      <c r="AW615" s="18"/>
      <c r="AX615" s="18"/>
    </row>
    <row r="616" spans="43:50" ht="15">
      <c r="AQ616" s="18"/>
      <c r="AR616" s="18"/>
      <c r="AS616" s="18"/>
      <c r="AT616" s="18"/>
      <c r="AU616" s="18"/>
      <c r="AV616" s="18"/>
      <c r="AW616" s="18"/>
      <c r="AX616" s="18"/>
    </row>
    <row r="617" spans="43:50" ht="15">
      <c r="AQ617" s="18"/>
      <c r="AR617" s="18"/>
      <c r="AS617" s="18"/>
      <c r="AT617" s="18"/>
      <c r="AU617" s="18"/>
      <c r="AV617" s="18"/>
      <c r="AW617" s="18"/>
      <c r="AX617" s="18"/>
    </row>
    <row r="618" spans="43:50" ht="15">
      <c r="AQ618" s="18"/>
      <c r="AR618" s="18"/>
      <c r="AS618" s="18"/>
      <c r="AT618" s="18"/>
      <c r="AU618" s="18"/>
      <c r="AV618" s="18"/>
      <c r="AW618" s="18"/>
      <c r="AX618" s="18"/>
    </row>
    <row r="619" spans="43:50" ht="15">
      <c r="AQ619" s="18"/>
      <c r="AR619" s="18"/>
      <c r="AS619" s="18"/>
      <c r="AT619" s="18"/>
      <c r="AU619" s="18"/>
      <c r="AV619" s="18"/>
      <c r="AW619" s="18"/>
      <c r="AX619" s="18"/>
    </row>
    <row r="620" spans="43:50" ht="15">
      <c r="AQ620" s="18"/>
      <c r="AR620" s="18"/>
      <c r="AS620" s="18"/>
      <c r="AT620" s="18"/>
      <c r="AU620" s="18"/>
      <c r="AV620" s="18"/>
      <c r="AW620" s="18"/>
      <c r="AX620" s="18"/>
    </row>
    <row r="621" spans="43:50" ht="15">
      <c r="AQ621" s="18"/>
      <c r="AR621" s="18"/>
      <c r="AS621" s="18"/>
      <c r="AT621" s="18"/>
      <c r="AU621" s="18"/>
      <c r="AV621" s="18"/>
      <c r="AW621" s="18"/>
      <c r="AX621" s="18"/>
    </row>
    <row r="622" spans="43:50" ht="15">
      <c r="AQ622" s="18"/>
      <c r="AR622" s="18"/>
      <c r="AS622" s="18"/>
      <c r="AT622" s="18"/>
      <c r="AU622" s="18"/>
      <c r="AV622" s="18"/>
      <c r="AW622" s="18"/>
      <c r="AX622" s="18"/>
    </row>
    <row r="623" spans="43:50" ht="15">
      <c r="AQ623" s="18"/>
      <c r="AR623" s="18"/>
      <c r="AS623" s="18"/>
      <c r="AT623" s="18"/>
      <c r="AU623" s="18"/>
      <c r="AV623" s="18"/>
      <c r="AW623" s="18"/>
      <c r="AX623" s="18"/>
    </row>
    <row r="624" spans="43:50" ht="15">
      <c r="AQ624" s="18"/>
      <c r="AR624" s="18"/>
      <c r="AS624" s="18"/>
      <c r="AT624" s="18"/>
      <c r="AU624" s="18"/>
      <c r="AV624" s="18"/>
      <c r="AW624" s="18"/>
      <c r="AX624" s="18"/>
    </row>
    <row r="625" spans="43:50" ht="15">
      <c r="AQ625" s="18"/>
      <c r="AR625" s="18"/>
      <c r="AS625" s="18"/>
      <c r="AT625" s="18"/>
      <c r="AU625" s="18"/>
      <c r="AV625" s="18"/>
      <c r="AW625" s="18"/>
      <c r="AX625" s="18"/>
    </row>
    <row r="626" spans="43:50" ht="15">
      <c r="AQ626" s="18"/>
      <c r="AR626" s="18"/>
      <c r="AS626" s="18"/>
      <c r="AT626" s="18"/>
      <c r="AU626" s="18"/>
      <c r="AV626" s="18"/>
      <c r="AW626" s="18"/>
      <c r="AX626" s="18"/>
    </row>
    <row r="627" spans="43:50" ht="15">
      <c r="AQ627" s="18"/>
      <c r="AR627" s="18"/>
      <c r="AS627" s="18"/>
      <c r="AT627" s="18"/>
      <c r="AU627" s="18"/>
      <c r="AV627" s="18"/>
      <c r="AW627" s="18"/>
      <c r="AX627" s="18"/>
    </row>
    <row r="628" spans="43:50" ht="15">
      <c r="AQ628" s="18"/>
      <c r="AR628" s="18"/>
      <c r="AS628" s="18"/>
      <c r="AT628" s="18"/>
      <c r="AU628" s="18"/>
      <c r="AV628" s="18"/>
      <c r="AW628" s="18"/>
      <c r="AX628" s="18"/>
    </row>
    <row r="629" spans="43:50" ht="15">
      <c r="AQ629" s="18"/>
      <c r="AR629" s="18"/>
      <c r="AS629" s="18"/>
      <c r="AT629" s="18"/>
      <c r="AU629" s="18"/>
      <c r="AV629" s="18"/>
      <c r="AW629" s="18"/>
      <c r="AX629" s="18"/>
    </row>
    <row r="630" spans="43:50" ht="15">
      <c r="AQ630" s="18"/>
      <c r="AR630" s="18"/>
      <c r="AS630" s="18"/>
      <c r="AT630" s="18"/>
      <c r="AU630" s="18"/>
      <c r="AV630" s="18"/>
      <c r="AW630" s="18"/>
      <c r="AX630" s="18"/>
    </row>
    <row r="631" spans="43:50" ht="15">
      <c r="AQ631" s="18"/>
      <c r="AR631" s="18"/>
      <c r="AS631" s="18"/>
      <c r="AT631" s="18"/>
      <c r="AU631" s="18"/>
      <c r="AV631" s="18"/>
      <c r="AW631" s="18"/>
      <c r="AX631" s="18"/>
    </row>
    <row r="632" spans="43:50" ht="15">
      <c r="AQ632" s="18"/>
      <c r="AR632" s="18"/>
      <c r="AS632" s="18"/>
      <c r="AT632" s="18"/>
      <c r="AU632" s="18"/>
      <c r="AV632" s="18"/>
      <c r="AW632" s="18"/>
      <c r="AX632" s="18"/>
    </row>
    <row r="633" spans="43:50" ht="15">
      <c r="AQ633" s="18"/>
      <c r="AR633" s="18"/>
      <c r="AS633" s="18"/>
      <c r="AT633" s="18"/>
      <c r="AU633" s="18"/>
      <c r="AV633" s="18"/>
      <c r="AW633" s="18"/>
      <c r="AX633" s="18"/>
    </row>
    <row r="634" spans="43:50" ht="15">
      <c r="AQ634" s="18"/>
      <c r="AR634" s="18"/>
      <c r="AS634" s="18"/>
      <c r="AT634" s="18"/>
      <c r="AU634" s="18"/>
      <c r="AV634" s="18"/>
      <c r="AW634" s="18"/>
      <c r="AX634" s="18"/>
    </row>
    <row r="635" spans="43:50" ht="15">
      <c r="AQ635" s="18"/>
      <c r="AR635" s="18"/>
      <c r="AS635" s="18"/>
      <c r="AT635" s="18"/>
      <c r="AU635" s="18"/>
      <c r="AV635" s="18"/>
      <c r="AW635" s="18"/>
      <c r="AX635" s="18"/>
    </row>
    <row r="636" spans="43:50" ht="15">
      <c r="AQ636" s="18"/>
      <c r="AR636" s="18"/>
      <c r="AS636" s="18"/>
      <c r="AT636" s="18"/>
      <c r="AU636" s="18"/>
      <c r="AV636" s="18"/>
      <c r="AW636" s="18"/>
      <c r="AX636" s="18"/>
    </row>
    <row r="637" spans="43:50" ht="15">
      <c r="AQ637" s="18"/>
      <c r="AR637" s="18"/>
      <c r="AS637" s="18"/>
      <c r="AT637" s="18"/>
      <c r="AU637" s="18"/>
      <c r="AV637" s="18"/>
      <c r="AW637" s="18"/>
      <c r="AX637" s="18"/>
    </row>
    <row r="638" spans="43:50" ht="15">
      <c r="AQ638" s="18"/>
      <c r="AR638" s="18"/>
      <c r="AS638" s="18"/>
      <c r="AT638" s="18"/>
      <c r="AU638" s="18"/>
      <c r="AV638" s="18"/>
      <c r="AW638" s="18"/>
      <c r="AX638" s="18"/>
    </row>
    <row r="639" spans="43:50" ht="15">
      <c r="AQ639" s="18"/>
      <c r="AR639" s="18"/>
      <c r="AS639" s="18"/>
      <c r="AT639" s="18"/>
      <c r="AU639" s="18"/>
      <c r="AV639" s="18"/>
      <c r="AW639" s="18"/>
      <c r="AX639" s="18"/>
    </row>
    <row r="640" spans="43:50" ht="15">
      <c r="AQ640" s="18"/>
      <c r="AR640" s="18"/>
      <c r="AS640" s="18"/>
      <c r="AT640" s="18"/>
      <c r="AU640" s="18"/>
      <c r="AV640" s="18"/>
      <c r="AW640" s="18"/>
      <c r="AX640" s="18"/>
    </row>
    <row r="641" spans="43:50" ht="15">
      <c r="AQ641" s="18"/>
      <c r="AR641" s="18"/>
      <c r="AS641" s="18"/>
      <c r="AT641" s="18"/>
      <c r="AU641" s="18"/>
      <c r="AV641" s="18"/>
      <c r="AW641" s="18"/>
      <c r="AX641" s="18"/>
    </row>
    <row r="642" spans="43:50" ht="15">
      <c r="AQ642" s="18"/>
      <c r="AR642" s="18"/>
      <c r="AS642" s="18"/>
      <c r="AT642" s="18"/>
      <c r="AU642" s="18"/>
      <c r="AV642" s="18"/>
      <c r="AW642" s="18"/>
      <c r="AX642" s="18"/>
    </row>
    <row r="643" spans="43:50" ht="15">
      <c r="AQ643" s="18"/>
      <c r="AR643" s="18"/>
      <c r="AS643" s="18"/>
      <c r="AT643" s="18"/>
      <c r="AU643" s="18"/>
      <c r="AV643" s="18"/>
      <c r="AW643" s="18"/>
      <c r="AX643" s="18"/>
    </row>
    <row r="644" spans="43:50" ht="15">
      <c r="AQ644" s="18"/>
      <c r="AR644" s="18"/>
      <c r="AS644" s="18"/>
      <c r="AT644" s="18"/>
      <c r="AU644" s="18"/>
      <c r="AV644" s="18"/>
      <c r="AW644" s="18"/>
      <c r="AX644" s="18"/>
    </row>
    <row r="645" spans="43:50" ht="15">
      <c r="AQ645" s="18"/>
      <c r="AR645" s="18"/>
      <c r="AS645" s="18"/>
      <c r="AT645" s="18"/>
      <c r="AU645" s="18"/>
      <c r="AV645" s="18"/>
      <c r="AW645" s="18"/>
      <c r="AX645" s="18"/>
    </row>
    <row r="646" spans="43:50" ht="15">
      <c r="AQ646" s="18"/>
      <c r="AR646" s="18"/>
      <c r="AS646" s="18"/>
      <c r="AT646" s="18"/>
      <c r="AU646" s="18"/>
      <c r="AV646" s="18"/>
      <c r="AW646" s="18"/>
      <c r="AX646" s="18"/>
    </row>
    <row r="647" spans="43:50" ht="15">
      <c r="AQ647" s="18"/>
      <c r="AR647" s="18"/>
      <c r="AS647" s="18"/>
      <c r="AT647" s="18"/>
      <c r="AU647" s="18"/>
      <c r="AV647" s="18"/>
      <c r="AW647" s="18"/>
      <c r="AX647" s="18"/>
    </row>
    <row r="648" spans="43:50" ht="15">
      <c r="AQ648" s="18"/>
      <c r="AR648" s="18"/>
      <c r="AS648" s="18"/>
      <c r="AT648" s="18"/>
      <c r="AU648" s="18"/>
      <c r="AV648" s="18"/>
      <c r="AW648" s="18"/>
      <c r="AX648" s="18"/>
    </row>
    <row r="649" spans="43:50" ht="15">
      <c r="AQ649" s="18"/>
      <c r="AR649" s="18"/>
      <c r="AS649" s="18"/>
      <c r="AT649" s="18"/>
      <c r="AU649" s="18"/>
      <c r="AV649" s="18"/>
      <c r="AW649" s="18"/>
      <c r="AX649" s="18"/>
    </row>
    <row r="650" spans="43:50" ht="15">
      <c r="AQ650" s="18"/>
      <c r="AR650" s="18"/>
      <c r="AS650" s="18"/>
      <c r="AT650" s="18"/>
      <c r="AU650" s="18"/>
      <c r="AV650" s="18"/>
      <c r="AW650" s="18"/>
      <c r="AX650" s="18"/>
    </row>
    <row r="651" spans="43:50" ht="15">
      <c r="AQ651" s="18"/>
      <c r="AR651" s="18"/>
      <c r="AS651" s="18"/>
      <c r="AT651" s="18"/>
      <c r="AU651" s="18"/>
      <c r="AV651" s="18"/>
      <c r="AW651" s="18"/>
      <c r="AX651" s="18"/>
    </row>
    <row r="652" spans="43:50" ht="15">
      <c r="AQ652" s="18"/>
      <c r="AR652" s="18"/>
      <c r="AS652" s="18"/>
      <c r="AT652" s="18"/>
      <c r="AU652" s="18"/>
      <c r="AV652" s="18"/>
      <c r="AW652" s="18"/>
      <c r="AX652" s="18"/>
    </row>
    <row r="653" spans="43:50" ht="15">
      <c r="AQ653" s="18"/>
      <c r="AR653" s="18"/>
      <c r="AS653" s="18"/>
      <c r="AT653" s="18"/>
      <c r="AU653" s="18"/>
      <c r="AV653" s="18"/>
      <c r="AW653" s="18"/>
      <c r="AX653" s="18"/>
    </row>
    <row r="654" spans="43:50" ht="15">
      <c r="AQ654" s="18"/>
      <c r="AR654" s="18"/>
      <c r="AS654" s="18"/>
      <c r="AT654" s="18"/>
      <c r="AU654" s="18"/>
      <c r="AV654" s="18"/>
      <c r="AW654" s="18"/>
      <c r="AX654" s="18"/>
    </row>
    <row r="655" spans="43:50" ht="15">
      <c r="AQ655" s="18"/>
      <c r="AR655" s="18"/>
      <c r="AS655" s="18"/>
      <c r="AT655" s="18"/>
      <c r="AU655" s="18"/>
      <c r="AV655" s="18"/>
      <c r="AW655" s="18"/>
      <c r="AX655" s="18"/>
    </row>
    <row r="656" spans="43:50" ht="15">
      <c r="AQ656" s="18"/>
      <c r="AR656" s="18"/>
      <c r="AS656" s="18"/>
      <c r="AT656" s="18"/>
      <c r="AU656" s="18"/>
      <c r="AV656" s="18"/>
      <c r="AW656" s="18"/>
      <c r="AX656" s="18"/>
    </row>
    <row r="657" spans="43:50" ht="15">
      <c r="AQ657" s="18"/>
      <c r="AR657" s="18"/>
      <c r="AS657" s="18"/>
      <c r="AT657" s="18"/>
      <c r="AU657" s="18"/>
      <c r="AV657" s="18"/>
      <c r="AW657" s="18"/>
      <c r="AX657" s="18"/>
    </row>
    <row r="658" spans="43:50" ht="15">
      <c r="AQ658" s="18"/>
      <c r="AR658" s="18"/>
      <c r="AS658" s="18"/>
      <c r="AT658" s="18"/>
      <c r="AU658" s="18"/>
      <c r="AV658" s="18"/>
      <c r="AW658" s="18"/>
      <c r="AX658" s="18"/>
    </row>
    <row r="659" spans="43:50" ht="15">
      <c r="AQ659" s="18"/>
      <c r="AR659" s="18"/>
      <c r="AS659" s="18"/>
      <c r="AT659" s="18"/>
      <c r="AU659" s="18"/>
      <c r="AV659" s="18"/>
      <c r="AW659" s="18"/>
      <c r="AX659" s="18"/>
    </row>
    <row r="660" spans="43:50" ht="15">
      <c r="AQ660" s="18"/>
      <c r="AR660" s="18"/>
      <c r="AS660" s="18"/>
      <c r="AT660" s="18"/>
      <c r="AU660" s="18"/>
      <c r="AV660" s="18"/>
      <c r="AW660" s="18"/>
      <c r="AX660" s="18"/>
    </row>
    <row r="661" spans="43:50" ht="15">
      <c r="AQ661" s="18"/>
      <c r="AR661" s="18"/>
      <c r="AS661" s="18"/>
      <c r="AT661" s="18"/>
      <c r="AU661" s="18"/>
      <c r="AV661" s="18"/>
      <c r="AW661" s="18"/>
      <c r="AX661" s="18"/>
    </row>
    <row r="662" spans="43:50" ht="15">
      <c r="AQ662" s="18"/>
      <c r="AR662" s="18"/>
      <c r="AS662" s="18"/>
      <c r="AT662" s="18"/>
      <c r="AU662" s="18"/>
      <c r="AV662" s="18"/>
      <c r="AW662" s="18"/>
      <c r="AX662" s="18"/>
    </row>
    <row r="663" spans="43:50" ht="15">
      <c r="AQ663" s="18"/>
      <c r="AR663" s="18"/>
      <c r="AS663" s="18"/>
      <c r="AT663" s="18"/>
      <c r="AU663" s="18"/>
      <c r="AV663" s="18"/>
      <c r="AW663" s="18"/>
      <c r="AX663" s="18"/>
    </row>
    <row r="664" spans="43:50" ht="15">
      <c r="AQ664" s="18"/>
      <c r="AR664" s="18"/>
      <c r="AS664" s="18"/>
      <c r="AT664" s="18"/>
      <c r="AU664" s="18"/>
      <c r="AV664" s="18"/>
      <c r="AW664" s="18"/>
      <c r="AX664" s="18"/>
    </row>
    <row r="665" spans="43:50" ht="15">
      <c r="AQ665" s="18"/>
      <c r="AR665" s="18"/>
      <c r="AS665" s="18"/>
      <c r="AT665" s="18"/>
      <c r="AU665" s="18"/>
      <c r="AV665" s="18"/>
      <c r="AW665" s="18"/>
      <c r="AX665" s="18"/>
    </row>
    <row r="666" spans="43:50" ht="15">
      <c r="AQ666" s="18"/>
      <c r="AR666" s="18"/>
      <c r="AS666" s="18"/>
      <c r="AT666" s="18"/>
      <c r="AU666" s="18"/>
      <c r="AV666" s="18"/>
      <c r="AW666" s="18"/>
      <c r="AX666" s="18"/>
    </row>
    <row r="667" spans="43:50" ht="15">
      <c r="AQ667" s="18"/>
      <c r="AR667" s="18"/>
      <c r="AS667" s="18"/>
      <c r="AT667" s="18"/>
      <c r="AU667" s="18"/>
      <c r="AV667" s="18"/>
      <c r="AW667" s="18"/>
      <c r="AX667" s="18"/>
    </row>
    <row r="668" spans="43:50" ht="15">
      <c r="AQ668" s="18"/>
      <c r="AR668" s="18"/>
      <c r="AS668" s="18"/>
      <c r="AT668" s="18"/>
      <c r="AU668" s="18"/>
      <c r="AV668" s="18"/>
      <c r="AW668" s="18"/>
      <c r="AX668" s="18"/>
    </row>
    <row r="669" spans="43:50" ht="15">
      <c r="AQ669" s="18"/>
      <c r="AR669" s="18"/>
      <c r="AS669" s="18"/>
      <c r="AT669" s="18"/>
      <c r="AU669" s="18"/>
      <c r="AV669" s="18"/>
      <c r="AW669" s="18"/>
      <c r="AX669" s="18"/>
    </row>
    <row r="670" spans="43:50" ht="15">
      <c r="AQ670" s="18"/>
      <c r="AR670" s="18"/>
      <c r="AS670" s="18"/>
      <c r="AT670" s="18"/>
      <c r="AU670" s="18"/>
      <c r="AV670" s="18"/>
      <c r="AW670" s="18"/>
      <c r="AX670" s="18"/>
    </row>
    <row r="671" spans="43:50" ht="15">
      <c r="AQ671" s="18"/>
      <c r="AR671" s="18"/>
      <c r="AS671" s="18"/>
      <c r="AT671" s="18"/>
      <c r="AU671" s="18"/>
      <c r="AV671" s="18"/>
      <c r="AW671" s="18"/>
      <c r="AX671" s="18"/>
    </row>
    <row r="672" spans="43:50" ht="15">
      <c r="AQ672" s="18"/>
      <c r="AR672" s="18"/>
      <c r="AS672" s="18"/>
      <c r="AT672" s="18"/>
      <c r="AU672" s="18"/>
      <c r="AV672" s="18"/>
      <c r="AW672" s="18"/>
      <c r="AX672" s="18"/>
    </row>
    <row r="673" spans="43:50" ht="15">
      <c r="AQ673" s="18"/>
      <c r="AR673" s="18"/>
      <c r="AS673" s="18"/>
      <c r="AT673" s="18"/>
      <c r="AU673" s="18"/>
      <c r="AV673" s="18"/>
      <c r="AW673" s="18"/>
      <c r="AX673" s="18"/>
    </row>
    <row r="674" spans="43:50" ht="15">
      <c r="AQ674" s="18"/>
      <c r="AR674" s="18"/>
      <c r="AS674" s="18"/>
      <c r="AT674" s="18"/>
      <c r="AU674" s="18"/>
      <c r="AV674" s="18"/>
      <c r="AW674" s="18"/>
      <c r="AX674" s="18"/>
    </row>
    <row r="675" spans="43:50" ht="15">
      <c r="AQ675" s="18"/>
      <c r="AR675" s="18"/>
      <c r="AS675" s="18"/>
      <c r="AT675" s="18"/>
      <c r="AU675" s="18"/>
      <c r="AV675" s="18"/>
      <c r="AW675" s="18"/>
      <c r="AX675" s="18"/>
    </row>
    <row r="676" spans="43:50" ht="15">
      <c r="AQ676" s="18"/>
      <c r="AR676" s="18"/>
      <c r="AS676" s="18"/>
      <c r="AT676" s="18"/>
      <c r="AU676" s="18"/>
      <c r="AV676" s="18"/>
      <c r="AW676" s="18"/>
      <c r="AX676" s="18"/>
    </row>
    <row r="677" spans="43:50" ht="15">
      <c r="AQ677" s="18"/>
      <c r="AR677" s="18"/>
      <c r="AS677" s="18"/>
      <c r="AT677" s="18"/>
      <c r="AU677" s="18"/>
      <c r="AV677" s="18"/>
      <c r="AW677" s="18"/>
      <c r="AX677" s="18"/>
    </row>
    <row r="678" spans="43:50" ht="15">
      <c r="AQ678" s="18"/>
      <c r="AR678" s="18"/>
      <c r="AS678" s="18"/>
      <c r="AT678" s="18"/>
      <c r="AU678" s="18"/>
      <c r="AV678" s="18"/>
      <c r="AW678" s="18"/>
      <c r="AX678" s="18"/>
    </row>
    <row r="679" spans="43:50" ht="15">
      <c r="AQ679" s="18"/>
      <c r="AR679" s="18"/>
      <c r="AS679" s="18"/>
      <c r="AT679" s="18"/>
      <c r="AU679" s="18"/>
      <c r="AV679" s="18"/>
      <c r="AW679" s="18"/>
      <c r="AX679" s="18"/>
    </row>
    <row r="680" spans="43:50" ht="15">
      <c r="AQ680" s="18"/>
      <c r="AR680" s="18"/>
      <c r="AS680" s="18"/>
      <c r="AT680" s="18"/>
      <c r="AU680" s="18"/>
      <c r="AV680" s="18"/>
      <c r="AW680" s="18"/>
      <c r="AX680" s="18"/>
    </row>
    <row r="681" spans="43:50" ht="15">
      <c r="AQ681" s="18"/>
      <c r="AR681" s="18"/>
      <c r="AS681" s="18"/>
      <c r="AT681" s="18"/>
      <c r="AU681" s="18"/>
      <c r="AV681" s="18"/>
      <c r="AW681" s="18"/>
      <c r="AX681" s="18"/>
    </row>
    <row r="682" spans="43:50" ht="15">
      <c r="AQ682" s="18"/>
      <c r="AR682" s="18"/>
      <c r="AS682" s="18"/>
      <c r="AT682" s="18"/>
      <c r="AU682" s="18"/>
      <c r="AV682" s="18"/>
      <c r="AW682" s="18"/>
      <c r="AX682" s="18"/>
    </row>
    <row r="683" spans="43:50" ht="15">
      <c r="AQ683" s="18"/>
      <c r="AR683" s="18"/>
      <c r="AS683" s="18"/>
      <c r="AT683" s="18"/>
      <c r="AU683" s="18"/>
      <c r="AV683" s="18"/>
      <c r="AW683" s="18"/>
      <c r="AX683" s="18"/>
    </row>
    <row r="684" spans="43:50" ht="15">
      <c r="AQ684" s="18"/>
      <c r="AR684" s="18"/>
      <c r="AS684" s="18"/>
      <c r="AT684" s="18"/>
      <c r="AU684" s="18"/>
      <c r="AV684" s="18"/>
      <c r="AW684" s="18"/>
      <c r="AX684" s="18"/>
    </row>
    <row r="685" spans="43:50" ht="15">
      <c r="AQ685" s="18"/>
      <c r="AR685" s="18"/>
      <c r="AS685" s="18"/>
      <c r="AT685" s="18"/>
      <c r="AU685" s="18"/>
      <c r="AV685" s="18"/>
      <c r="AW685" s="18"/>
      <c r="AX685" s="18"/>
    </row>
    <row r="686" spans="43:50" ht="15">
      <c r="AQ686" s="18"/>
      <c r="AR686" s="18"/>
      <c r="AS686" s="18"/>
      <c r="AT686" s="18"/>
      <c r="AU686" s="18"/>
      <c r="AV686" s="18"/>
      <c r="AW686" s="18"/>
      <c r="AX686" s="18"/>
    </row>
    <row r="687" spans="43:50" ht="15">
      <c r="AQ687" s="18"/>
      <c r="AR687" s="18"/>
      <c r="AS687" s="18"/>
      <c r="AT687" s="18"/>
      <c r="AU687" s="18"/>
      <c r="AV687" s="18"/>
      <c r="AW687" s="18"/>
      <c r="AX687" s="18"/>
    </row>
    <row r="688" spans="43:50" ht="15">
      <c r="AQ688" s="18"/>
      <c r="AR688" s="18"/>
      <c r="AS688" s="18"/>
      <c r="AT688" s="18"/>
      <c r="AU688" s="18"/>
      <c r="AV688" s="18"/>
      <c r="AW688" s="18"/>
      <c r="AX688" s="18"/>
    </row>
    <row r="689" spans="43:50" ht="15">
      <c r="AQ689" s="18"/>
      <c r="AR689" s="18"/>
      <c r="AS689" s="18"/>
      <c r="AT689" s="18"/>
      <c r="AU689" s="18"/>
      <c r="AV689" s="18"/>
      <c r="AW689" s="18"/>
      <c r="AX689" s="18"/>
    </row>
    <row r="690" spans="43:50" ht="15">
      <c r="AQ690" s="18"/>
      <c r="AR690" s="18"/>
      <c r="AS690" s="18"/>
      <c r="AT690" s="18"/>
      <c r="AU690" s="18"/>
      <c r="AV690" s="18"/>
      <c r="AW690" s="18"/>
      <c r="AX690" s="18"/>
    </row>
    <row r="691" spans="43:50" ht="15">
      <c r="AQ691" s="18"/>
      <c r="AR691" s="18"/>
      <c r="AS691" s="18"/>
      <c r="AT691" s="18"/>
      <c r="AU691" s="18"/>
      <c r="AV691" s="18"/>
      <c r="AW691" s="18"/>
      <c r="AX691" s="18"/>
    </row>
    <row r="692" spans="43:50" ht="15">
      <c r="AQ692" s="18"/>
      <c r="AR692" s="18"/>
      <c r="AS692" s="18"/>
      <c r="AT692" s="18"/>
      <c r="AU692" s="18"/>
      <c r="AV692" s="18"/>
      <c r="AW692" s="18"/>
      <c r="AX692" s="18"/>
    </row>
    <row r="693" spans="43:50" ht="15">
      <c r="AQ693" s="18"/>
      <c r="AR693" s="18"/>
      <c r="AS693" s="18"/>
      <c r="AT693" s="18"/>
      <c r="AU693" s="18"/>
      <c r="AV693" s="18"/>
      <c r="AW693" s="18"/>
      <c r="AX693" s="18"/>
    </row>
    <row r="694" spans="43:50" ht="15">
      <c r="AQ694" s="18"/>
      <c r="AR694" s="18"/>
      <c r="AS694" s="18"/>
      <c r="AT694" s="18"/>
      <c r="AU694" s="18"/>
      <c r="AV694" s="18"/>
      <c r="AW694" s="18"/>
      <c r="AX694" s="18"/>
    </row>
    <row r="695" spans="43:50" ht="15">
      <c r="AQ695" s="18"/>
      <c r="AR695" s="18"/>
      <c r="AS695" s="18"/>
      <c r="AT695" s="18"/>
      <c r="AU695" s="18"/>
      <c r="AV695" s="18"/>
      <c r="AW695" s="18"/>
      <c r="AX695" s="18"/>
    </row>
    <row r="696" spans="43:50" ht="15">
      <c r="AQ696" s="18"/>
      <c r="AR696" s="18"/>
      <c r="AS696" s="18"/>
      <c r="AT696" s="18"/>
      <c r="AU696" s="18"/>
      <c r="AV696" s="18"/>
      <c r="AW696" s="18"/>
      <c r="AX696" s="18"/>
    </row>
    <row r="697" spans="43:50" ht="15">
      <c r="AQ697" s="18"/>
      <c r="AR697" s="18"/>
      <c r="AS697" s="18"/>
      <c r="AT697" s="18"/>
      <c r="AU697" s="18"/>
      <c r="AV697" s="18"/>
      <c r="AW697" s="18"/>
      <c r="AX697" s="18"/>
    </row>
    <row r="698" spans="43:50" ht="15">
      <c r="AQ698" s="18"/>
      <c r="AR698" s="18"/>
      <c r="AS698" s="18"/>
      <c r="AT698" s="18"/>
      <c r="AU698" s="18"/>
      <c r="AV698" s="18"/>
      <c r="AW698" s="18"/>
      <c r="AX698" s="18"/>
    </row>
    <row r="699" spans="43:50" ht="15">
      <c r="AQ699" s="18"/>
      <c r="AR699" s="18"/>
      <c r="AS699" s="18"/>
      <c r="AT699" s="18"/>
      <c r="AU699" s="18"/>
      <c r="AV699" s="18"/>
      <c r="AW699" s="18"/>
      <c r="AX699" s="18"/>
    </row>
    <row r="700" spans="43:50" ht="15">
      <c r="AQ700" s="18"/>
      <c r="AR700" s="18"/>
      <c r="AS700" s="18"/>
      <c r="AT700" s="18"/>
      <c r="AU700" s="18"/>
      <c r="AV700" s="18"/>
      <c r="AW700" s="18"/>
      <c r="AX700" s="18"/>
    </row>
    <row r="701" spans="43:50" ht="15">
      <c r="AQ701" s="18"/>
      <c r="AR701" s="18"/>
      <c r="AS701" s="18"/>
      <c r="AT701" s="18"/>
      <c r="AU701" s="18"/>
      <c r="AV701" s="18"/>
      <c r="AW701" s="18"/>
      <c r="AX701" s="18"/>
    </row>
    <row r="702" spans="43:50" ht="15">
      <c r="AQ702" s="18"/>
      <c r="AR702" s="18"/>
      <c r="AS702" s="18"/>
      <c r="AT702" s="18"/>
      <c r="AU702" s="18"/>
      <c r="AV702" s="18"/>
      <c r="AW702" s="18"/>
      <c r="AX702" s="18"/>
    </row>
    <row r="703" spans="43:50" ht="15">
      <c r="AQ703" s="18"/>
      <c r="AR703" s="18"/>
      <c r="AS703" s="18"/>
      <c r="AT703" s="18"/>
      <c r="AU703" s="18"/>
      <c r="AV703" s="18"/>
      <c r="AW703" s="18"/>
      <c r="AX703" s="18"/>
    </row>
    <row r="704" spans="43:50" ht="15">
      <c r="AQ704" s="18"/>
      <c r="AR704" s="18"/>
      <c r="AS704" s="18"/>
      <c r="AT704" s="18"/>
      <c r="AU704" s="18"/>
      <c r="AV704" s="18"/>
      <c r="AW704" s="18"/>
      <c r="AX704" s="18"/>
    </row>
    <row r="705" spans="43:50" ht="15">
      <c r="AQ705" s="18"/>
      <c r="AR705" s="18"/>
      <c r="AS705" s="18"/>
      <c r="AT705" s="18"/>
      <c r="AU705" s="18"/>
      <c r="AV705" s="18"/>
      <c r="AW705" s="18"/>
      <c r="AX705" s="18"/>
    </row>
    <row r="706" spans="43:50" ht="15">
      <c r="AQ706" s="18"/>
      <c r="AR706" s="18"/>
      <c r="AS706" s="18"/>
      <c r="AT706" s="18"/>
      <c r="AU706" s="18"/>
      <c r="AV706" s="18"/>
      <c r="AW706" s="18"/>
      <c r="AX706" s="18"/>
    </row>
    <row r="707" spans="43:50" ht="15">
      <c r="AQ707" s="18"/>
      <c r="AR707" s="18"/>
      <c r="AS707" s="18"/>
      <c r="AT707" s="18"/>
      <c r="AU707" s="18"/>
      <c r="AV707" s="18"/>
      <c r="AW707" s="18"/>
      <c r="AX707" s="18"/>
    </row>
    <row r="708" spans="43:50" ht="15">
      <c r="AQ708" s="18"/>
      <c r="AR708" s="18"/>
      <c r="AS708" s="18"/>
      <c r="AT708" s="18"/>
      <c r="AU708" s="18"/>
      <c r="AV708" s="18"/>
      <c r="AW708" s="18"/>
      <c r="AX708" s="18"/>
    </row>
    <row r="709" spans="43:50" ht="15">
      <c r="AQ709" s="18"/>
      <c r="AR709" s="18"/>
      <c r="AS709" s="18"/>
      <c r="AT709" s="18"/>
      <c r="AU709" s="18"/>
      <c r="AV709" s="18"/>
      <c r="AW709" s="18"/>
      <c r="AX709" s="18"/>
    </row>
    <row r="710" spans="43:50" ht="15">
      <c r="AQ710" s="18"/>
      <c r="AR710" s="18"/>
      <c r="AS710" s="18"/>
      <c r="AT710" s="18"/>
      <c r="AU710" s="18"/>
      <c r="AV710" s="18"/>
      <c r="AW710" s="18"/>
      <c r="AX710" s="18"/>
    </row>
  </sheetData>
  <sheetProtection/>
  <mergeCells count="1">
    <mergeCell ref="A7:D7"/>
  </mergeCells>
  <printOptions/>
  <pageMargins left="0.24" right="0.17" top="0.2" bottom="0.22" header="0.2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66"/>
  <sheetViews>
    <sheetView zoomScalePageLayoutView="0" workbookViewId="0" topLeftCell="W1">
      <selection activeCell="AN9" sqref="AN9"/>
    </sheetView>
  </sheetViews>
  <sheetFormatPr defaultColWidth="11.421875" defaultRowHeight="15"/>
  <cols>
    <col min="37" max="37" width="11.421875" style="1" customWidth="1"/>
  </cols>
  <sheetData>
    <row r="1" spans="1:43" ht="15">
      <c r="A1" s="13" t="s">
        <v>1948</v>
      </c>
      <c r="B1" s="14"/>
      <c r="C1" s="13"/>
      <c r="D1" s="13"/>
      <c r="E1" s="14"/>
      <c r="F1" s="14"/>
      <c r="G1" s="14"/>
      <c r="H1" s="15"/>
      <c r="I1" s="15"/>
      <c r="J1" s="14"/>
      <c r="K1" s="14"/>
      <c r="L1" s="14"/>
      <c r="M1" s="14"/>
      <c r="N1" s="14"/>
      <c r="O1" s="15"/>
      <c r="P1" s="14"/>
      <c r="Q1" s="16"/>
      <c r="R1" s="14"/>
      <c r="S1" s="17"/>
      <c r="T1" s="14"/>
      <c r="U1" s="14"/>
      <c r="V1" s="14"/>
      <c r="W1" s="14"/>
      <c r="X1" s="14"/>
      <c r="Y1" s="18"/>
      <c r="Z1" s="18"/>
      <c r="AA1" s="18"/>
      <c r="AB1" s="18"/>
      <c r="AC1" s="18"/>
      <c r="AD1" s="18"/>
      <c r="AE1" s="18"/>
      <c r="AF1" s="18"/>
      <c r="AG1" s="18"/>
      <c r="AH1" s="19"/>
      <c r="AI1" s="19"/>
      <c r="AJ1" s="18"/>
      <c r="AL1" s="18"/>
      <c r="AM1" s="18"/>
      <c r="AN1" s="18"/>
      <c r="AO1" s="18"/>
      <c r="AP1" s="18"/>
      <c r="AQ1" s="18"/>
    </row>
    <row r="2" spans="1:43" ht="18">
      <c r="A2" s="13" t="s">
        <v>1949</v>
      </c>
      <c r="B2" s="14"/>
      <c r="C2" s="13"/>
      <c r="D2" s="13"/>
      <c r="E2" s="14"/>
      <c r="F2" s="14"/>
      <c r="G2" s="14"/>
      <c r="H2" s="15"/>
      <c r="I2" s="15"/>
      <c r="J2" s="14"/>
      <c r="K2" s="14"/>
      <c r="L2" s="18"/>
      <c r="M2" s="18"/>
      <c r="N2" s="18"/>
      <c r="O2" s="18"/>
      <c r="P2" s="18"/>
      <c r="Q2" s="18"/>
      <c r="R2" s="18"/>
      <c r="S2" s="18"/>
      <c r="T2" s="18"/>
      <c r="U2" s="14"/>
      <c r="V2" s="14"/>
      <c r="W2" s="13"/>
      <c r="X2" s="13"/>
      <c r="Y2" s="20" t="s">
        <v>1950</v>
      </c>
      <c r="Z2" s="21"/>
      <c r="AA2" s="20"/>
      <c r="AB2" s="20"/>
      <c r="AC2" s="14"/>
      <c r="AD2" s="17"/>
      <c r="AE2" s="14"/>
      <c r="AF2" s="19"/>
      <c r="AG2" s="18"/>
      <c r="AH2" s="19"/>
      <c r="AI2" s="19"/>
      <c r="AJ2" s="18"/>
      <c r="AL2" s="18"/>
      <c r="AM2" s="18"/>
      <c r="AN2" s="18"/>
      <c r="AO2" s="18"/>
      <c r="AP2" s="18"/>
      <c r="AQ2" s="18"/>
    </row>
    <row r="3" spans="1:43" ht="15">
      <c r="A3" s="13" t="s">
        <v>1951</v>
      </c>
      <c r="B3" s="14"/>
      <c r="C3" s="13"/>
      <c r="D3" s="13"/>
      <c r="E3" s="14"/>
      <c r="F3" s="14"/>
      <c r="G3" s="14"/>
      <c r="H3" s="15"/>
      <c r="I3" s="15"/>
      <c r="J3" s="14"/>
      <c r="K3" s="14"/>
      <c r="L3" s="14"/>
      <c r="M3" s="14"/>
      <c r="N3" s="14"/>
      <c r="O3" s="14"/>
      <c r="P3" s="14"/>
      <c r="Q3" s="14"/>
      <c r="R3" s="14"/>
      <c r="S3" s="17"/>
      <c r="T3" s="14"/>
      <c r="U3" s="14"/>
      <c r="V3" s="14"/>
      <c r="W3" s="13"/>
      <c r="X3" s="13"/>
      <c r="Y3" s="18"/>
      <c r="Z3" s="18"/>
      <c r="AA3" s="18"/>
      <c r="AB3" s="18"/>
      <c r="AC3" s="18"/>
      <c r="AD3" s="18"/>
      <c r="AE3" s="18"/>
      <c r="AF3" s="18"/>
      <c r="AG3" s="18"/>
      <c r="AH3" s="19"/>
      <c r="AI3" s="19"/>
      <c r="AJ3" s="18"/>
      <c r="AL3" s="18"/>
      <c r="AM3" s="18"/>
      <c r="AN3" s="18"/>
      <c r="AO3" s="18"/>
      <c r="AP3" s="18"/>
      <c r="AQ3" s="18"/>
    </row>
    <row r="4" spans="1:43" ht="18">
      <c r="A4" s="22"/>
      <c r="B4" s="22"/>
      <c r="C4" s="22"/>
      <c r="D4" s="18"/>
      <c r="E4" s="18"/>
      <c r="F4" s="18"/>
      <c r="G4" s="18"/>
      <c r="H4" s="18"/>
      <c r="I4" s="22"/>
      <c r="J4" s="20"/>
      <c r="K4" s="20"/>
      <c r="L4" s="23" t="s">
        <v>1952</v>
      </c>
      <c r="M4" s="23"/>
      <c r="N4" s="24"/>
      <c r="O4" s="23"/>
      <c r="P4" s="22"/>
      <c r="Q4" s="22"/>
      <c r="R4" s="22"/>
      <c r="S4" s="22"/>
      <c r="T4" s="22"/>
      <c r="U4" s="22"/>
      <c r="V4" s="22"/>
      <c r="W4" s="22"/>
      <c r="X4" s="22"/>
      <c r="Y4" s="18"/>
      <c r="Z4" s="18"/>
      <c r="AA4" s="18"/>
      <c r="AB4" s="18"/>
      <c r="AC4" s="18"/>
      <c r="AD4" s="18"/>
      <c r="AE4" s="18"/>
      <c r="AF4" s="18"/>
      <c r="AG4" s="18"/>
      <c r="AH4" s="19"/>
      <c r="AI4" s="19"/>
      <c r="AJ4" s="18"/>
      <c r="AL4" s="18"/>
      <c r="AM4" s="18"/>
      <c r="AN4" s="18"/>
      <c r="AO4" s="18"/>
      <c r="AP4" s="18"/>
      <c r="AQ4" s="18"/>
    </row>
    <row r="5" spans="1:43" ht="18">
      <c r="A5" s="13"/>
      <c r="B5" s="14"/>
      <c r="C5" s="13"/>
      <c r="D5" s="18"/>
      <c r="E5" s="18"/>
      <c r="F5" s="18"/>
      <c r="G5" s="18"/>
      <c r="H5" s="18"/>
      <c r="I5" s="13"/>
      <c r="J5" s="18"/>
      <c r="K5" s="18"/>
      <c r="L5" s="25"/>
      <c r="M5" s="26"/>
      <c r="N5" s="27"/>
      <c r="O5" s="14"/>
      <c r="P5" s="14"/>
      <c r="Q5" s="14"/>
      <c r="R5" s="14"/>
      <c r="S5" s="14"/>
      <c r="T5" s="28" t="s">
        <v>1955</v>
      </c>
      <c r="U5" s="20"/>
      <c r="V5" s="14"/>
      <c r="W5" s="17"/>
      <c r="X5" s="13"/>
      <c r="Y5" s="18"/>
      <c r="Z5" s="18"/>
      <c r="AA5" s="18"/>
      <c r="AB5" s="18"/>
      <c r="AC5" s="18"/>
      <c r="AD5" s="18"/>
      <c r="AE5" s="18"/>
      <c r="AF5" s="18"/>
      <c r="AG5" s="18"/>
      <c r="AH5" s="19"/>
      <c r="AI5" s="19"/>
      <c r="AJ5" s="18"/>
      <c r="AL5" s="18"/>
      <c r="AM5" s="18"/>
      <c r="AN5" s="18"/>
      <c r="AO5" s="18"/>
      <c r="AP5" s="18"/>
      <c r="AQ5" s="18"/>
    </row>
    <row r="6" spans="1:43" ht="15">
      <c r="A6" s="29" t="s">
        <v>1953</v>
      </c>
      <c r="B6" s="14"/>
      <c r="C6" s="13"/>
      <c r="D6" s="13"/>
      <c r="E6" s="14"/>
      <c r="F6" s="14"/>
      <c r="G6" s="14"/>
      <c r="H6" s="15"/>
      <c r="I6" s="15"/>
      <c r="J6" s="14"/>
      <c r="K6" s="14"/>
      <c r="L6" s="14"/>
      <c r="M6" s="14"/>
      <c r="N6" s="14"/>
      <c r="O6" s="15"/>
      <c r="P6" s="14"/>
      <c r="Q6" s="16"/>
      <c r="R6" s="14"/>
      <c r="S6" s="17"/>
      <c r="T6" s="14"/>
      <c r="U6" s="14"/>
      <c r="V6" s="14"/>
      <c r="W6" s="14"/>
      <c r="X6" s="14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9"/>
      <c r="AJ6" s="18"/>
      <c r="AL6" s="18"/>
      <c r="AM6" s="18"/>
      <c r="AN6" s="18"/>
      <c r="AO6" s="18"/>
      <c r="AP6" s="18"/>
      <c r="AQ6" s="18"/>
    </row>
    <row r="7" spans="1:36" ht="15">
      <c r="A7" s="64" t="s">
        <v>1954</v>
      </c>
      <c r="B7" s="64"/>
      <c r="C7" s="64"/>
      <c r="D7" s="64"/>
      <c r="E7" s="30">
        <v>18</v>
      </c>
      <c r="F7" s="31">
        <v>4</v>
      </c>
      <c r="G7" s="31">
        <v>4</v>
      </c>
      <c r="H7" s="32">
        <v>5</v>
      </c>
      <c r="I7" s="31">
        <v>5</v>
      </c>
      <c r="J7" s="30">
        <v>2</v>
      </c>
      <c r="K7" s="31">
        <v>2</v>
      </c>
      <c r="L7" s="30">
        <v>8</v>
      </c>
      <c r="M7" s="31">
        <v>3</v>
      </c>
      <c r="N7" s="33">
        <v>2</v>
      </c>
      <c r="O7" s="31">
        <v>3</v>
      </c>
      <c r="P7" s="30">
        <v>2</v>
      </c>
      <c r="Q7" s="31">
        <v>1</v>
      </c>
      <c r="R7" s="31">
        <v>1</v>
      </c>
      <c r="S7" s="34"/>
      <c r="T7" s="35">
        <v>18</v>
      </c>
      <c r="U7" s="36">
        <v>4</v>
      </c>
      <c r="V7" s="36">
        <v>4</v>
      </c>
      <c r="W7" s="37">
        <v>5</v>
      </c>
      <c r="X7" s="37">
        <v>5</v>
      </c>
      <c r="Y7" s="35">
        <v>2</v>
      </c>
      <c r="Z7" s="37">
        <v>2</v>
      </c>
      <c r="AA7" s="35">
        <v>8</v>
      </c>
      <c r="AB7" s="37">
        <v>3</v>
      </c>
      <c r="AC7" s="38">
        <v>2</v>
      </c>
      <c r="AD7" s="37">
        <v>3</v>
      </c>
      <c r="AE7" s="39">
        <v>2</v>
      </c>
      <c r="AF7" s="37">
        <v>1</v>
      </c>
      <c r="AG7" s="38">
        <v>1</v>
      </c>
      <c r="AH7" s="40"/>
      <c r="AI7" s="40"/>
      <c r="AJ7" s="41"/>
    </row>
    <row r="8" spans="1:43" ht="54.75">
      <c r="A8" s="3" t="s">
        <v>1942</v>
      </c>
      <c r="B8" s="3" t="s">
        <v>1943</v>
      </c>
      <c r="C8" s="3" t="s">
        <v>1</v>
      </c>
      <c r="D8" s="3" t="s">
        <v>2</v>
      </c>
      <c r="E8" s="4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4" t="s">
        <v>8</v>
      </c>
      <c r="K8" s="5" t="s">
        <v>9</v>
      </c>
      <c r="L8" s="4" t="s">
        <v>10</v>
      </c>
      <c r="M8" s="5" t="s">
        <v>11</v>
      </c>
      <c r="N8" s="5" t="s">
        <v>12</v>
      </c>
      <c r="O8" s="5" t="s">
        <v>13</v>
      </c>
      <c r="P8" s="4" t="s">
        <v>14</v>
      </c>
      <c r="Q8" s="5" t="s">
        <v>15</v>
      </c>
      <c r="R8" s="5" t="s">
        <v>16</v>
      </c>
      <c r="S8" s="6" t="s">
        <v>1944</v>
      </c>
      <c r="T8" s="4" t="s">
        <v>17</v>
      </c>
      <c r="U8" s="5" t="s">
        <v>18</v>
      </c>
      <c r="V8" s="5" t="s">
        <v>19</v>
      </c>
      <c r="W8" s="5" t="s">
        <v>20</v>
      </c>
      <c r="X8" s="5" t="s">
        <v>21</v>
      </c>
      <c r="Y8" s="4" t="s">
        <v>22</v>
      </c>
      <c r="Z8" s="5" t="s">
        <v>23</v>
      </c>
      <c r="AA8" s="4" t="s">
        <v>24</v>
      </c>
      <c r="AB8" s="5" t="s">
        <v>25</v>
      </c>
      <c r="AC8" s="5" t="s">
        <v>26</v>
      </c>
      <c r="AD8" s="5" t="s">
        <v>27</v>
      </c>
      <c r="AE8" s="4" t="s">
        <v>28</v>
      </c>
      <c r="AF8" s="5" t="s">
        <v>29</v>
      </c>
      <c r="AG8" s="5" t="s">
        <v>30</v>
      </c>
      <c r="AH8" s="6" t="s">
        <v>1945</v>
      </c>
      <c r="AI8" s="42" t="s">
        <v>1946</v>
      </c>
      <c r="AJ8" s="5" t="s">
        <v>1947</v>
      </c>
      <c r="AK8" s="44"/>
      <c r="AL8" s="7"/>
      <c r="AM8" s="7"/>
      <c r="AN8" s="7"/>
      <c r="AO8" s="7"/>
      <c r="AP8" s="7"/>
      <c r="AQ8" s="7"/>
    </row>
    <row r="9" spans="1:42" ht="15">
      <c r="A9" s="8">
        <v>1</v>
      </c>
      <c r="B9" s="8" t="s">
        <v>31</v>
      </c>
      <c r="C9" s="8" t="s">
        <v>32</v>
      </c>
      <c r="D9" s="8" t="s">
        <v>33</v>
      </c>
      <c r="E9" s="9" t="s">
        <v>35</v>
      </c>
      <c r="F9" s="8" t="s">
        <v>36</v>
      </c>
      <c r="G9" s="8" t="s">
        <v>37</v>
      </c>
      <c r="H9" s="8" t="s">
        <v>38</v>
      </c>
      <c r="I9" s="8" t="s">
        <v>39</v>
      </c>
      <c r="J9" s="9" t="s">
        <v>40</v>
      </c>
      <c r="K9" s="8" t="s">
        <v>40</v>
      </c>
      <c r="L9" s="9" t="s">
        <v>41</v>
      </c>
      <c r="M9" s="8" t="s">
        <v>42</v>
      </c>
      <c r="N9" s="8" t="s">
        <v>43</v>
      </c>
      <c r="O9" s="8" t="s">
        <v>39</v>
      </c>
      <c r="P9" s="9" t="s">
        <v>44</v>
      </c>
      <c r="Q9" s="8" t="s">
        <v>45</v>
      </c>
      <c r="R9" s="8" t="s">
        <v>43</v>
      </c>
      <c r="S9" s="10">
        <f aca="true" t="shared" si="0" ref="S9:S72">((E9*18)+(J9*2)+(L9*8)+(P9*2))/30</f>
        <v>10.868666666666666</v>
      </c>
      <c r="T9" s="9" t="s">
        <v>46</v>
      </c>
      <c r="U9" s="8" t="s">
        <v>47</v>
      </c>
      <c r="V9" s="8" t="s">
        <v>48</v>
      </c>
      <c r="W9" s="8" t="s">
        <v>39</v>
      </c>
      <c r="X9" s="8" t="s">
        <v>49</v>
      </c>
      <c r="Y9" s="9" t="s">
        <v>50</v>
      </c>
      <c r="Z9" s="8" t="s">
        <v>50</v>
      </c>
      <c r="AA9" s="9" t="s">
        <v>51</v>
      </c>
      <c r="AB9" s="8" t="s">
        <v>39</v>
      </c>
      <c r="AC9" s="8" t="s">
        <v>52</v>
      </c>
      <c r="AD9" s="8" t="s">
        <v>53</v>
      </c>
      <c r="AE9" s="9" t="s">
        <v>54</v>
      </c>
      <c r="AF9" s="8" t="s">
        <v>55</v>
      </c>
      <c r="AG9" s="8" t="s">
        <v>56</v>
      </c>
      <c r="AH9" s="10">
        <f aca="true" t="shared" si="1" ref="AH9:AH72">((T9*18)+(Y9*2)+(AA9*8)+(AE9*2))/30</f>
        <v>10.298</v>
      </c>
      <c r="AI9" s="11">
        <f>(AH9+S9)/2</f>
        <v>10.583333333333332</v>
      </c>
      <c r="AJ9" s="43" t="str">
        <f>IF(AI9&gt;=9.99,"Admis","Ajourné")</f>
        <v>Admis</v>
      </c>
      <c r="AL9" t="s">
        <v>0</v>
      </c>
      <c r="AM9" t="s">
        <v>1500</v>
      </c>
      <c r="AN9" t="s">
        <v>1501</v>
      </c>
      <c r="AO9" t="s">
        <v>1</v>
      </c>
      <c r="AP9" t="s">
        <v>2</v>
      </c>
    </row>
    <row r="10" spans="1:42" ht="15">
      <c r="A10" s="8">
        <v>2</v>
      </c>
      <c r="B10" s="8" t="s">
        <v>67</v>
      </c>
      <c r="C10" s="8" t="s">
        <v>68</v>
      </c>
      <c r="D10" s="8" t="s">
        <v>69</v>
      </c>
      <c r="E10" s="9" t="s">
        <v>70</v>
      </c>
      <c r="F10" s="8" t="s">
        <v>71</v>
      </c>
      <c r="G10" s="8" t="s">
        <v>37</v>
      </c>
      <c r="H10" s="8" t="s">
        <v>45</v>
      </c>
      <c r="I10" s="8" t="s">
        <v>39</v>
      </c>
      <c r="J10" s="9" t="s">
        <v>40</v>
      </c>
      <c r="K10" s="8" t="s">
        <v>40</v>
      </c>
      <c r="L10" s="9" t="s">
        <v>51</v>
      </c>
      <c r="M10" s="8" t="s">
        <v>59</v>
      </c>
      <c r="N10" s="8" t="s">
        <v>43</v>
      </c>
      <c r="O10" s="8" t="s">
        <v>39</v>
      </c>
      <c r="P10" s="9" t="s">
        <v>72</v>
      </c>
      <c r="Q10" s="8" t="s">
        <v>59</v>
      </c>
      <c r="R10" s="8" t="s">
        <v>38</v>
      </c>
      <c r="S10" s="10">
        <f t="shared" si="0"/>
        <v>10.022666666666668</v>
      </c>
      <c r="T10" s="9" t="s">
        <v>73</v>
      </c>
      <c r="U10" s="8" t="s">
        <v>63</v>
      </c>
      <c r="V10" s="8" t="s">
        <v>59</v>
      </c>
      <c r="W10" s="8" t="s">
        <v>39</v>
      </c>
      <c r="X10" s="8" t="s">
        <v>74</v>
      </c>
      <c r="Y10" s="9" t="s">
        <v>39</v>
      </c>
      <c r="Z10" s="8" t="s">
        <v>39</v>
      </c>
      <c r="AA10" s="9" t="s">
        <v>75</v>
      </c>
      <c r="AB10" s="8" t="s">
        <v>40</v>
      </c>
      <c r="AC10" s="8" t="s">
        <v>76</v>
      </c>
      <c r="AD10" s="8" t="s">
        <v>45</v>
      </c>
      <c r="AE10" s="9" t="s">
        <v>56</v>
      </c>
      <c r="AF10" s="8" t="s">
        <v>76</v>
      </c>
      <c r="AG10" s="8" t="s">
        <v>38</v>
      </c>
      <c r="AH10" s="10">
        <f t="shared" si="1"/>
        <v>9.818000000000001</v>
      </c>
      <c r="AI10" s="11">
        <f aca="true" t="shared" si="2" ref="AI10:AI73">(AH10+S10)/2</f>
        <v>9.920333333333335</v>
      </c>
      <c r="AJ10" s="43" t="str">
        <f aca="true" t="shared" si="3" ref="AJ10:AJ73">IF(AI10&gt;=9.99,"Admis","Ajourné")</f>
        <v>Ajourné</v>
      </c>
      <c r="AL10" t="s">
        <v>31</v>
      </c>
      <c r="AM10" t="s">
        <v>1502</v>
      </c>
      <c r="AN10" t="s">
        <v>1503</v>
      </c>
      <c r="AO10" t="s">
        <v>32</v>
      </c>
      <c r="AP10" t="s">
        <v>33</v>
      </c>
    </row>
    <row r="11" spans="1:42" ht="15">
      <c r="A11" s="8">
        <v>3</v>
      </c>
      <c r="B11" s="8" t="s">
        <v>77</v>
      </c>
      <c r="C11" s="8" t="s">
        <v>78</v>
      </c>
      <c r="D11" s="8" t="s">
        <v>79</v>
      </c>
      <c r="E11" s="9" t="s">
        <v>80</v>
      </c>
      <c r="F11" s="8" t="s">
        <v>81</v>
      </c>
      <c r="G11" s="8" t="s">
        <v>37</v>
      </c>
      <c r="H11" s="8" t="s">
        <v>53</v>
      </c>
      <c r="I11" s="8" t="s">
        <v>36</v>
      </c>
      <c r="J11" s="9" t="s">
        <v>40</v>
      </c>
      <c r="K11" s="8" t="s">
        <v>40</v>
      </c>
      <c r="L11" s="9" t="s">
        <v>61</v>
      </c>
      <c r="M11" s="8" t="s">
        <v>82</v>
      </c>
      <c r="N11" s="8" t="s">
        <v>83</v>
      </c>
      <c r="O11" s="8" t="s">
        <v>59</v>
      </c>
      <c r="P11" s="9" t="s">
        <v>44</v>
      </c>
      <c r="Q11" s="8" t="s">
        <v>84</v>
      </c>
      <c r="R11" s="8" t="s">
        <v>59</v>
      </c>
      <c r="S11" s="10">
        <f t="shared" si="0"/>
        <v>10.186000000000002</v>
      </c>
      <c r="T11" s="9" t="s">
        <v>85</v>
      </c>
      <c r="U11" s="8" t="s">
        <v>86</v>
      </c>
      <c r="V11" s="8" t="s">
        <v>37</v>
      </c>
      <c r="W11" s="8" t="s">
        <v>39</v>
      </c>
      <c r="X11" s="8" t="s">
        <v>42</v>
      </c>
      <c r="Y11" s="9" t="s">
        <v>39</v>
      </c>
      <c r="Z11" s="8" t="s">
        <v>39</v>
      </c>
      <c r="AA11" s="9" t="s">
        <v>87</v>
      </c>
      <c r="AB11" s="8" t="s">
        <v>59</v>
      </c>
      <c r="AC11" s="8" t="s">
        <v>88</v>
      </c>
      <c r="AD11" s="8" t="s">
        <v>53</v>
      </c>
      <c r="AE11" s="9" t="s">
        <v>89</v>
      </c>
      <c r="AF11" s="8" t="s">
        <v>50</v>
      </c>
      <c r="AG11" s="8" t="s">
        <v>86</v>
      </c>
      <c r="AH11" s="10">
        <f t="shared" si="1"/>
        <v>11.094666666666665</v>
      </c>
      <c r="AI11" s="11">
        <f t="shared" si="2"/>
        <v>10.640333333333334</v>
      </c>
      <c r="AJ11" s="43" t="str">
        <f t="shared" si="3"/>
        <v>Admis</v>
      </c>
      <c r="AL11" t="s">
        <v>67</v>
      </c>
      <c r="AM11" t="s">
        <v>1506</v>
      </c>
      <c r="AN11" t="s">
        <v>1507</v>
      </c>
      <c r="AO11" t="s">
        <v>68</v>
      </c>
      <c r="AP11" t="s">
        <v>69</v>
      </c>
    </row>
    <row r="12" spans="1:42" ht="15">
      <c r="A12" s="8">
        <v>4</v>
      </c>
      <c r="B12" s="8" t="s">
        <v>91</v>
      </c>
      <c r="C12" s="8" t="s">
        <v>92</v>
      </c>
      <c r="D12" s="8" t="s">
        <v>93</v>
      </c>
      <c r="E12" s="9" t="s">
        <v>94</v>
      </c>
      <c r="F12" s="8" t="s">
        <v>95</v>
      </c>
      <c r="G12" s="8" t="s">
        <v>37</v>
      </c>
      <c r="H12" s="8" t="s">
        <v>39</v>
      </c>
      <c r="I12" s="8" t="s">
        <v>49</v>
      </c>
      <c r="J12" s="9" t="s">
        <v>82</v>
      </c>
      <c r="K12" s="8" t="s">
        <v>82</v>
      </c>
      <c r="L12" s="9" t="s">
        <v>96</v>
      </c>
      <c r="M12" s="8" t="s">
        <v>39</v>
      </c>
      <c r="N12" s="8" t="s">
        <v>59</v>
      </c>
      <c r="O12" s="8" t="s">
        <v>97</v>
      </c>
      <c r="P12" s="9" t="s">
        <v>50</v>
      </c>
      <c r="Q12" s="8" t="s">
        <v>98</v>
      </c>
      <c r="R12" s="8" t="s">
        <v>39</v>
      </c>
      <c r="S12" s="10">
        <f t="shared" si="0"/>
        <v>9.512666666666666</v>
      </c>
      <c r="T12" s="9" t="s">
        <v>99</v>
      </c>
      <c r="U12" s="8" t="s">
        <v>36</v>
      </c>
      <c r="V12" s="8" t="s">
        <v>58</v>
      </c>
      <c r="W12" s="8" t="s">
        <v>39</v>
      </c>
      <c r="X12" s="8" t="s">
        <v>100</v>
      </c>
      <c r="Y12" s="9" t="s">
        <v>39</v>
      </c>
      <c r="Z12" s="8" t="s">
        <v>39</v>
      </c>
      <c r="AA12" s="9" t="s">
        <v>101</v>
      </c>
      <c r="AB12" s="8" t="s">
        <v>40</v>
      </c>
      <c r="AC12" s="8" t="s">
        <v>43</v>
      </c>
      <c r="AD12" s="8" t="s">
        <v>102</v>
      </c>
      <c r="AE12" s="9" t="s">
        <v>103</v>
      </c>
      <c r="AF12" s="8" t="s">
        <v>104</v>
      </c>
      <c r="AG12" s="8" t="s">
        <v>59</v>
      </c>
      <c r="AH12" s="10">
        <f t="shared" si="1"/>
        <v>9.800666666666666</v>
      </c>
      <c r="AI12" s="11">
        <f t="shared" si="2"/>
        <v>9.656666666666666</v>
      </c>
      <c r="AJ12" s="43" t="str">
        <f t="shared" si="3"/>
        <v>Ajourné</v>
      </c>
      <c r="AL12" t="s">
        <v>77</v>
      </c>
      <c r="AM12" t="s">
        <v>1508</v>
      </c>
      <c r="AN12" t="s">
        <v>1509</v>
      </c>
      <c r="AO12" t="s">
        <v>78</v>
      </c>
      <c r="AP12" t="s">
        <v>79</v>
      </c>
    </row>
    <row r="13" spans="1:42" ht="15">
      <c r="A13" s="8">
        <v>5</v>
      </c>
      <c r="B13" s="8" t="s">
        <v>106</v>
      </c>
      <c r="C13" s="8" t="s">
        <v>92</v>
      </c>
      <c r="D13" s="8" t="s">
        <v>107</v>
      </c>
      <c r="E13" s="9" t="s">
        <v>108</v>
      </c>
      <c r="F13" s="8" t="s">
        <v>39</v>
      </c>
      <c r="G13" s="8" t="s">
        <v>59</v>
      </c>
      <c r="H13" s="8" t="s">
        <v>98</v>
      </c>
      <c r="I13" s="8" t="s">
        <v>109</v>
      </c>
      <c r="J13" s="9" t="s">
        <v>82</v>
      </c>
      <c r="K13" s="8" t="s">
        <v>82</v>
      </c>
      <c r="L13" s="9" t="s">
        <v>110</v>
      </c>
      <c r="M13" s="8" t="s">
        <v>82</v>
      </c>
      <c r="N13" s="8" t="s">
        <v>38</v>
      </c>
      <c r="O13" s="8" t="s">
        <v>76</v>
      </c>
      <c r="P13" s="9" t="s">
        <v>38</v>
      </c>
      <c r="Q13" s="8" t="s">
        <v>50</v>
      </c>
      <c r="R13" s="8" t="s">
        <v>43</v>
      </c>
      <c r="S13" s="10">
        <f t="shared" si="0"/>
        <v>11.090666666666667</v>
      </c>
      <c r="T13" s="9" t="s">
        <v>111</v>
      </c>
      <c r="U13" s="8" t="s">
        <v>95</v>
      </c>
      <c r="V13" s="8" t="s">
        <v>39</v>
      </c>
      <c r="W13" s="8" t="s">
        <v>39</v>
      </c>
      <c r="X13" s="8" t="s">
        <v>38</v>
      </c>
      <c r="Y13" s="9" t="s">
        <v>50</v>
      </c>
      <c r="Z13" s="8" t="s">
        <v>50</v>
      </c>
      <c r="AA13" s="9" t="s">
        <v>112</v>
      </c>
      <c r="AB13" s="8" t="s">
        <v>59</v>
      </c>
      <c r="AC13" s="8" t="s">
        <v>113</v>
      </c>
      <c r="AD13" s="8" t="s">
        <v>45</v>
      </c>
      <c r="AE13" s="9" t="s">
        <v>114</v>
      </c>
      <c r="AF13" s="8" t="s">
        <v>115</v>
      </c>
      <c r="AG13" s="8" t="s">
        <v>40</v>
      </c>
      <c r="AH13" s="10">
        <f t="shared" si="1"/>
        <v>9.776000000000002</v>
      </c>
      <c r="AI13" s="11">
        <f t="shared" si="2"/>
        <v>10.433333333333334</v>
      </c>
      <c r="AJ13" s="43" t="str">
        <f t="shared" si="3"/>
        <v>Admis</v>
      </c>
      <c r="AL13" t="s">
        <v>91</v>
      </c>
      <c r="AM13" t="s">
        <v>1510</v>
      </c>
      <c r="AN13" t="s">
        <v>1511</v>
      </c>
      <c r="AO13" t="s">
        <v>92</v>
      </c>
      <c r="AP13" t="s">
        <v>93</v>
      </c>
    </row>
    <row r="14" spans="1:42" ht="15">
      <c r="A14" s="8">
        <v>6</v>
      </c>
      <c r="B14" s="8" t="s">
        <v>117</v>
      </c>
      <c r="C14" s="8" t="s">
        <v>92</v>
      </c>
      <c r="D14" s="8" t="s">
        <v>118</v>
      </c>
      <c r="E14" s="9" t="s">
        <v>119</v>
      </c>
      <c r="F14" s="8" t="s">
        <v>53</v>
      </c>
      <c r="G14" s="8" t="s">
        <v>37</v>
      </c>
      <c r="H14" s="8" t="s">
        <v>97</v>
      </c>
      <c r="I14" s="8" t="s">
        <v>63</v>
      </c>
      <c r="J14" s="9" t="s">
        <v>82</v>
      </c>
      <c r="K14" s="8" t="s">
        <v>82</v>
      </c>
      <c r="L14" s="9" t="s">
        <v>54</v>
      </c>
      <c r="M14" s="8" t="s">
        <v>39</v>
      </c>
      <c r="N14" s="8" t="s">
        <v>50</v>
      </c>
      <c r="O14" s="8" t="s">
        <v>53</v>
      </c>
      <c r="P14" s="9" t="s">
        <v>72</v>
      </c>
      <c r="Q14" s="8" t="s">
        <v>39</v>
      </c>
      <c r="R14" s="8" t="s">
        <v>56</v>
      </c>
      <c r="S14" s="10">
        <f t="shared" si="0"/>
        <v>8.904666666666666</v>
      </c>
      <c r="T14" s="9" t="s">
        <v>120</v>
      </c>
      <c r="U14" s="8" t="s">
        <v>121</v>
      </c>
      <c r="V14" s="8" t="s">
        <v>43</v>
      </c>
      <c r="W14" s="8" t="s">
        <v>98</v>
      </c>
      <c r="X14" s="8" t="s">
        <v>84</v>
      </c>
      <c r="Y14" s="9" t="s">
        <v>39</v>
      </c>
      <c r="Z14" s="8" t="s">
        <v>39</v>
      </c>
      <c r="AA14" s="9" t="s">
        <v>122</v>
      </c>
      <c r="AB14" s="8" t="s">
        <v>43</v>
      </c>
      <c r="AC14" s="8" t="s">
        <v>50</v>
      </c>
      <c r="AD14" s="8" t="s">
        <v>45</v>
      </c>
      <c r="AE14" s="9" t="s">
        <v>101</v>
      </c>
      <c r="AF14" s="8" t="s">
        <v>123</v>
      </c>
      <c r="AG14" s="8" t="s">
        <v>59</v>
      </c>
      <c r="AH14" s="10">
        <f t="shared" si="1"/>
        <v>9.349333333333334</v>
      </c>
      <c r="AI14" s="11">
        <f t="shared" si="2"/>
        <v>9.126999999999999</v>
      </c>
      <c r="AJ14" s="43" t="str">
        <f t="shared" si="3"/>
        <v>Ajourné</v>
      </c>
      <c r="AL14" t="s">
        <v>106</v>
      </c>
      <c r="AM14" t="s">
        <v>1512</v>
      </c>
      <c r="AN14" t="s">
        <v>1511</v>
      </c>
      <c r="AO14" t="s">
        <v>92</v>
      </c>
      <c r="AP14" t="s">
        <v>107</v>
      </c>
    </row>
    <row r="15" spans="1:42" ht="15">
      <c r="A15" s="8">
        <v>7</v>
      </c>
      <c r="B15" s="8" t="s">
        <v>140</v>
      </c>
      <c r="C15" s="8" t="s">
        <v>141</v>
      </c>
      <c r="D15" s="8" t="s">
        <v>142</v>
      </c>
      <c r="E15" s="9" t="s">
        <v>143</v>
      </c>
      <c r="F15" s="8" t="s">
        <v>144</v>
      </c>
      <c r="G15" s="8" t="s">
        <v>144</v>
      </c>
      <c r="H15" s="8" t="s">
        <v>39</v>
      </c>
      <c r="I15" s="8" t="s">
        <v>56</v>
      </c>
      <c r="J15" s="9" t="s">
        <v>39</v>
      </c>
      <c r="K15" s="8" t="s">
        <v>39</v>
      </c>
      <c r="L15" s="9" t="s">
        <v>145</v>
      </c>
      <c r="M15" s="8" t="s">
        <v>39</v>
      </c>
      <c r="N15" s="8" t="s">
        <v>144</v>
      </c>
      <c r="O15" s="8" t="s">
        <v>144</v>
      </c>
      <c r="P15" s="9" t="s">
        <v>59</v>
      </c>
      <c r="Q15" s="8" t="s">
        <v>64</v>
      </c>
      <c r="R15" s="8" t="s">
        <v>84</v>
      </c>
      <c r="S15" s="10">
        <f t="shared" si="0"/>
        <v>5.981999999999999</v>
      </c>
      <c r="T15" s="9" t="s">
        <v>146</v>
      </c>
      <c r="U15" s="8" t="s">
        <v>144</v>
      </c>
      <c r="V15" s="8" t="s">
        <v>144</v>
      </c>
      <c r="W15" s="8" t="s">
        <v>144</v>
      </c>
      <c r="X15" s="8" t="s">
        <v>56</v>
      </c>
      <c r="Y15" s="9" t="s">
        <v>144</v>
      </c>
      <c r="Z15" s="8" t="s">
        <v>144</v>
      </c>
      <c r="AA15" s="9" t="s">
        <v>144</v>
      </c>
      <c r="AB15" s="8" t="s">
        <v>144</v>
      </c>
      <c r="AC15" s="8" t="s">
        <v>144</v>
      </c>
      <c r="AD15" s="8" t="s">
        <v>144</v>
      </c>
      <c r="AE15" s="9" t="s">
        <v>147</v>
      </c>
      <c r="AF15" s="8" t="s">
        <v>64</v>
      </c>
      <c r="AG15" s="8" t="s">
        <v>144</v>
      </c>
      <c r="AH15" s="10">
        <f t="shared" si="1"/>
        <v>2.364</v>
      </c>
      <c r="AI15" s="11">
        <f t="shared" si="2"/>
        <v>4.173</v>
      </c>
      <c r="AJ15" s="43" t="str">
        <f t="shared" si="3"/>
        <v>Ajourné</v>
      </c>
      <c r="AL15" t="s">
        <v>117</v>
      </c>
      <c r="AM15" t="s">
        <v>1513</v>
      </c>
      <c r="AN15" t="s">
        <v>1511</v>
      </c>
      <c r="AO15" t="s">
        <v>92</v>
      </c>
      <c r="AP15" t="s">
        <v>118</v>
      </c>
    </row>
    <row r="16" spans="1:42" ht="15">
      <c r="A16" s="8">
        <v>8</v>
      </c>
      <c r="B16" s="8" t="s">
        <v>149</v>
      </c>
      <c r="C16" s="8" t="s">
        <v>150</v>
      </c>
      <c r="D16" s="8" t="s">
        <v>151</v>
      </c>
      <c r="E16" s="9" t="s">
        <v>152</v>
      </c>
      <c r="F16" s="8" t="s">
        <v>59</v>
      </c>
      <c r="G16" s="8" t="s">
        <v>71</v>
      </c>
      <c r="H16" s="8" t="s">
        <v>59</v>
      </c>
      <c r="I16" s="8" t="s">
        <v>63</v>
      </c>
      <c r="J16" s="9" t="s">
        <v>43</v>
      </c>
      <c r="K16" s="8" t="s">
        <v>43</v>
      </c>
      <c r="L16" s="9" t="s">
        <v>75</v>
      </c>
      <c r="M16" s="8" t="s">
        <v>82</v>
      </c>
      <c r="N16" s="8" t="s">
        <v>153</v>
      </c>
      <c r="O16" s="8" t="s">
        <v>56</v>
      </c>
      <c r="P16" s="9" t="s">
        <v>59</v>
      </c>
      <c r="Q16" s="8" t="s">
        <v>43</v>
      </c>
      <c r="R16" s="8" t="s">
        <v>39</v>
      </c>
      <c r="S16" s="10">
        <f t="shared" si="0"/>
        <v>10.872000000000002</v>
      </c>
      <c r="T16" s="9" t="s">
        <v>137</v>
      </c>
      <c r="U16" s="8" t="s">
        <v>73</v>
      </c>
      <c r="V16" s="8" t="s">
        <v>71</v>
      </c>
      <c r="W16" s="8" t="s">
        <v>43</v>
      </c>
      <c r="X16" s="8" t="s">
        <v>86</v>
      </c>
      <c r="Y16" s="9" t="s">
        <v>39</v>
      </c>
      <c r="Z16" s="8" t="s">
        <v>39</v>
      </c>
      <c r="AA16" s="9" t="s">
        <v>96</v>
      </c>
      <c r="AB16" s="8" t="s">
        <v>97</v>
      </c>
      <c r="AC16" s="8" t="s">
        <v>59</v>
      </c>
      <c r="AD16" s="8" t="s">
        <v>39</v>
      </c>
      <c r="AE16" s="9" t="s">
        <v>154</v>
      </c>
      <c r="AF16" s="8" t="s">
        <v>39</v>
      </c>
      <c r="AG16" s="8" t="s">
        <v>62</v>
      </c>
      <c r="AH16" s="10">
        <f t="shared" si="1"/>
        <v>10.002666666666668</v>
      </c>
      <c r="AI16" s="11">
        <f t="shared" si="2"/>
        <v>10.437333333333335</v>
      </c>
      <c r="AJ16" s="43" t="str">
        <f t="shared" si="3"/>
        <v>Admis</v>
      </c>
      <c r="AL16" t="s">
        <v>140</v>
      </c>
      <c r="AM16" t="s">
        <v>1516</v>
      </c>
      <c r="AN16" t="s">
        <v>1517</v>
      </c>
      <c r="AO16" t="s">
        <v>141</v>
      </c>
      <c r="AP16" t="s">
        <v>142</v>
      </c>
    </row>
    <row r="17" spans="1:42" ht="15">
      <c r="A17" s="8">
        <v>9</v>
      </c>
      <c r="B17" s="8" t="s">
        <v>156</v>
      </c>
      <c r="C17" s="8" t="s">
        <v>150</v>
      </c>
      <c r="D17" s="8" t="s">
        <v>157</v>
      </c>
      <c r="E17" s="9" t="s">
        <v>158</v>
      </c>
      <c r="F17" s="8" t="s">
        <v>63</v>
      </c>
      <c r="G17" s="8" t="s">
        <v>159</v>
      </c>
      <c r="H17" s="8" t="s">
        <v>40</v>
      </c>
      <c r="I17" s="8" t="s">
        <v>71</v>
      </c>
      <c r="J17" s="9" t="s">
        <v>43</v>
      </c>
      <c r="K17" s="8" t="s">
        <v>43</v>
      </c>
      <c r="L17" s="9" t="s">
        <v>160</v>
      </c>
      <c r="M17" s="8" t="s">
        <v>39</v>
      </c>
      <c r="N17" s="8" t="s">
        <v>161</v>
      </c>
      <c r="O17" s="8" t="s">
        <v>76</v>
      </c>
      <c r="P17" s="9" t="s">
        <v>134</v>
      </c>
      <c r="Q17" s="8" t="s">
        <v>45</v>
      </c>
      <c r="R17" s="8" t="s">
        <v>40</v>
      </c>
      <c r="S17" s="10">
        <f t="shared" si="0"/>
        <v>11.120000000000001</v>
      </c>
      <c r="T17" s="9" t="s">
        <v>162</v>
      </c>
      <c r="U17" s="8" t="s">
        <v>81</v>
      </c>
      <c r="V17" s="8" t="s">
        <v>63</v>
      </c>
      <c r="W17" s="8" t="s">
        <v>98</v>
      </c>
      <c r="X17" s="8" t="s">
        <v>62</v>
      </c>
      <c r="Y17" s="9" t="s">
        <v>50</v>
      </c>
      <c r="Z17" s="8" t="s">
        <v>50</v>
      </c>
      <c r="AA17" s="9" t="s">
        <v>161</v>
      </c>
      <c r="AB17" s="8" t="s">
        <v>153</v>
      </c>
      <c r="AC17" s="8" t="s">
        <v>59</v>
      </c>
      <c r="AD17" s="8" t="s">
        <v>153</v>
      </c>
      <c r="AE17" s="9" t="s">
        <v>84</v>
      </c>
      <c r="AF17" s="8" t="s">
        <v>98</v>
      </c>
      <c r="AG17" s="8" t="s">
        <v>50</v>
      </c>
      <c r="AH17" s="10">
        <f t="shared" si="1"/>
        <v>9.182</v>
      </c>
      <c r="AI17" s="11">
        <f t="shared" si="2"/>
        <v>10.151</v>
      </c>
      <c r="AJ17" s="43" t="str">
        <f t="shared" si="3"/>
        <v>Admis</v>
      </c>
      <c r="AL17" t="s">
        <v>149</v>
      </c>
      <c r="AM17" t="s">
        <v>1518</v>
      </c>
      <c r="AN17" t="s">
        <v>1519</v>
      </c>
      <c r="AO17" t="s">
        <v>150</v>
      </c>
      <c r="AP17" t="s">
        <v>151</v>
      </c>
    </row>
    <row r="18" spans="1:42" ht="15">
      <c r="A18" s="8">
        <v>10</v>
      </c>
      <c r="B18" s="8" t="s">
        <v>163</v>
      </c>
      <c r="C18" s="8" t="s">
        <v>164</v>
      </c>
      <c r="D18" s="8" t="s">
        <v>165</v>
      </c>
      <c r="E18" s="9" t="s">
        <v>166</v>
      </c>
      <c r="F18" s="8" t="s">
        <v>58</v>
      </c>
      <c r="G18" s="8" t="s">
        <v>39</v>
      </c>
      <c r="H18" s="8" t="s">
        <v>39</v>
      </c>
      <c r="I18" s="8" t="s">
        <v>36</v>
      </c>
      <c r="J18" s="9" t="s">
        <v>43</v>
      </c>
      <c r="K18" s="8" t="s">
        <v>43</v>
      </c>
      <c r="L18" s="9" t="s">
        <v>167</v>
      </c>
      <c r="M18" s="8" t="s">
        <v>39</v>
      </c>
      <c r="N18" s="8" t="s">
        <v>97</v>
      </c>
      <c r="O18" s="8" t="s">
        <v>98</v>
      </c>
      <c r="P18" s="9" t="s">
        <v>168</v>
      </c>
      <c r="Q18" s="8" t="s">
        <v>45</v>
      </c>
      <c r="R18" s="8" t="s">
        <v>60</v>
      </c>
      <c r="S18" s="10">
        <f t="shared" si="0"/>
        <v>9.918</v>
      </c>
      <c r="T18" s="9" t="s">
        <v>169</v>
      </c>
      <c r="U18" s="8" t="s">
        <v>40</v>
      </c>
      <c r="V18" s="8" t="s">
        <v>39</v>
      </c>
      <c r="W18" s="8" t="s">
        <v>40</v>
      </c>
      <c r="X18" s="8" t="s">
        <v>81</v>
      </c>
      <c r="Y18" s="9" t="s">
        <v>59</v>
      </c>
      <c r="Z18" s="8" t="s">
        <v>59</v>
      </c>
      <c r="AA18" s="9" t="s">
        <v>86</v>
      </c>
      <c r="AB18" s="8" t="s">
        <v>39</v>
      </c>
      <c r="AC18" s="8" t="s">
        <v>98</v>
      </c>
      <c r="AD18" s="8" t="s">
        <v>39</v>
      </c>
      <c r="AE18" s="9" t="s">
        <v>170</v>
      </c>
      <c r="AF18" s="8" t="s">
        <v>89</v>
      </c>
      <c r="AG18" s="8" t="s">
        <v>42</v>
      </c>
      <c r="AH18" s="10">
        <f t="shared" si="1"/>
        <v>10.732</v>
      </c>
      <c r="AI18" s="11">
        <f t="shared" si="2"/>
        <v>10.325</v>
      </c>
      <c r="AJ18" s="43" t="str">
        <f t="shared" si="3"/>
        <v>Admis</v>
      </c>
      <c r="AL18" t="s">
        <v>156</v>
      </c>
      <c r="AM18" t="s">
        <v>1520</v>
      </c>
      <c r="AN18" t="s">
        <v>1521</v>
      </c>
      <c r="AO18" t="s">
        <v>150</v>
      </c>
      <c r="AP18" t="s">
        <v>157</v>
      </c>
    </row>
    <row r="19" spans="1:42" ht="15">
      <c r="A19" s="8">
        <v>11</v>
      </c>
      <c r="B19" s="8" t="s">
        <v>172</v>
      </c>
      <c r="C19" s="8" t="s">
        <v>173</v>
      </c>
      <c r="D19" s="8" t="s">
        <v>174</v>
      </c>
      <c r="E19" s="9" t="s">
        <v>175</v>
      </c>
      <c r="F19" s="8" t="s">
        <v>49</v>
      </c>
      <c r="G19" s="8" t="s">
        <v>63</v>
      </c>
      <c r="H19" s="8" t="s">
        <v>39</v>
      </c>
      <c r="I19" s="8" t="s">
        <v>176</v>
      </c>
      <c r="J19" s="9" t="s">
        <v>59</v>
      </c>
      <c r="K19" s="8" t="s">
        <v>59</v>
      </c>
      <c r="L19" s="9" t="s">
        <v>43</v>
      </c>
      <c r="M19" s="8" t="s">
        <v>40</v>
      </c>
      <c r="N19" s="8" t="s">
        <v>64</v>
      </c>
      <c r="O19" s="8" t="s">
        <v>39</v>
      </c>
      <c r="P19" s="9" t="s">
        <v>43</v>
      </c>
      <c r="Q19" s="8" t="s">
        <v>82</v>
      </c>
      <c r="R19" s="8" t="s">
        <v>39</v>
      </c>
      <c r="S19" s="10">
        <f t="shared" si="0"/>
        <v>11.363333333333333</v>
      </c>
      <c r="T19" s="9" t="s">
        <v>177</v>
      </c>
      <c r="U19" s="8" t="s">
        <v>37</v>
      </c>
      <c r="V19" s="8" t="s">
        <v>53</v>
      </c>
      <c r="W19" s="8" t="s">
        <v>98</v>
      </c>
      <c r="X19" s="8" t="s">
        <v>100</v>
      </c>
      <c r="Y19" s="9" t="s">
        <v>39</v>
      </c>
      <c r="Z19" s="8" t="s">
        <v>39</v>
      </c>
      <c r="AA19" s="9" t="s">
        <v>178</v>
      </c>
      <c r="AB19" s="8" t="s">
        <v>98</v>
      </c>
      <c r="AC19" s="8" t="s">
        <v>42</v>
      </c>
      <c r="AD19" s="8" t="s">
        <v>153</v>
      </c>
      <c r="AE19" s="9" t="s">
        <v>179</v>
      </c>
      <c r="AF19" s="8" t="s">
        <v>180</v>
      </c>
      <c r="AG19" s="8" t="s">
        <v>38</v>
      </c>
      <c r="AH19" s="10">
        <f t="shared" si="1"/>
        <v>8.765333333333333</v>
      </c>
      <c r="AI19" s="11">
        <f t="shared" si="2"/>
        <v>10.064333333333334</v>
      </c>
      <c r="AJ19" s="43" t="str">
        <f t="shared" si="3"/>
        <v>Admis</v>
      </c>
      <c r="AL19" t="s">
        <v>163</v>
      </c>
      <c r="AM19" t="s">
        <v>1522</v>
      </c>
      <c r="AN19" t="s">
        <v>1523</v>
      </c>
      <c r="AO19" t="s">
        <v>164</v>
      </c>
      <c r="AP19" t="s">
        <v>165</v>
      </c>
    </row>
    <row r="20" spans="1:42" ht="15">
      <c r="A20" s="8">
        <v>12</v>
      </c>
      <c r="B20" s="8" t="s">
        <v>186</v>
      </c>
      <c r="C20" s="8" t="s">
        <v>187</v>
      </c>
      <c r="D20" s="8" t="s">
        <v>188</v>
      </c>
      <c r="E20" s="9" t="s">
        <v>50</v>
      </c>
      <c r="F20" s="8" t="s">
        <v>50</v>
      </c>
      <c r="G20" s="8" t="s">
        <v>63</v>
      </c>
      <c r="H20" s="8" t="s">
        <v>53</v>
      </c>
      <c r="I20" s="8" t="s">
        <v>36</v>
      </c>
      <c r="J20" s="9" t="s">
        <v>40</v>
      </c>
      <c r="K20" s="8" t="s">
        <v>40</v>
      </c>
      <c r="L20" s="9" t="s">
        <v>123</v>
      </c>
      <c r="M20" s="8" t="s">
        <v>153</v>
      </c>
      <c r="N20" s="8" t="s">
        <v>56</v>
      </c>
      <c r="O20" s="8" t="s">
        <v>98</v>
      </c>
      <c r="P20" s="9" t="s">
        <v>39</v>
      </c>
      <c r="Q20" s="8" t="s">
        <v>98</v>
      </c>
      <c r="R20" s="8" t="s">
        <v>43</v>
      </c>
      <c r="S20" s="10">
        <f t="shared" si="0"/>
        <v>9</v>
      </c>
      <c r="T20" s="9" t="s">
        <v>189</v>
      </c>
      <c r="U20" s="8" t="s">
        <v>53</v>
      </c>
      <c r="V20" s="8" t="s">
        <v>121</v>
      </c>
      <c r="W20" s="8" t="s">
        <v>40</v>
      </c>
      <c r="X20" s="8" t="s">
        <v>39</v>
      </c>
      <c r="Y20" s="9" t="s">
        <v>53</v>
      </c>
      <c r="Z20" s="8" t="s">
        <v>53</v>
      </c>
      <c r="AA20" s="9" t="s">
        <v>54</v>
      </c>
      <c r="AB20" s="8" t="s">
        <v>98</v>
      </c>
      <c r="AC20" s="8" t="s">
        <v>60</v>
      </c>
      <c r="AD20" s="8" t="s">
        <v>153</v>
      </c>
      <c r="AE20" s="9" t="s">
        <v>190</v>
      </c>
      <c r="AF20" s="8" t="s">
        <v>167</v>
      </c>
      <c r="AG20" s="8" t="s">
        <v>43</v>
      </c>
      <c r="AH20" s="10">
        <f t="shared" si="1"/>
        <v>9.362</v>
      </c>
      <c r="AI20" s="11">
        <f t="shared" si="2"/>
        <v>9.181000000000001</v>
      </c>
      <c r="AJ20" s="43" t="str">
        <f t="shared" si="3"/>
        <v>Ajourné</v>
      </c>
      <c r="AL20" t="s">
        <v>172</v>
      </c>
      <c r="AM20" t="s">
        <v>1524</v>
      </c>
      <c r="AN20" t="s">
        <v>1525</v>
      </c>
      <c r="AO20" t="s">
        <v>173</v>
      </c>
      <c r="AP20" t="s">
        <v>174</v>
      </c>
    </row>
    <row r="21" spans="1:42" ht="15">
      <c r="A21" s="8">
        <v>13</v>
      </c>
      <c r="B21" s="8" t="s">
        <v>191</v>
      </c>
      <c r="C21" s="8" t="s">
        <v>192</v>
      </c>
      <c r="D21" s="8" t="s">
        <v>193</v>
      </c>
      <c r="E21" s="9" t="s">
        <v>56</v>
      </c>
      <c r="F21" s="8" t="s">
        <v>159</v>
      </c>
      <c r="G21" s="8" t="s">
        <v>63</v>
      </c>
      <c r="H21" s="8" t="s">
        <v>59</v>
      </c>
      <c r="I21" s="8" t="s">
        <v>43</v>
      </c>
      <c r="J21" s="9" t="s">
        <v>43</v>
      </c>
      <c r="K21" s="8" t="s">
        <v>43</v>
      </c>
      <c r="L21" s="9" t="s">
        <v>194</v>
      </c>
      <c r="M21" s="8" t="s">
        <v>40</v>
      </c>
      <c r="N21" s="8" t="s">
        <v>43</v>
      </c>
      <c r="O21" s="8" t="s">
        <v>45</v>
      </c>
      <c r="P21" s="9" t="s">
        <v>59</v>
      </c>
      <c r="Q21" s="8" t="s">
        <v>50</v>
      </c>
      <c r="R21" s="8" t="s">
        <v>40</v>
      </c>
      <c r="S21" s="10">
        <f t="shared" si="0"/>
        <v>11.283999999999999</v>
      </c>
      <c r="T21" s="9" t="s">
        <v>195</v>
      </c>
      <c r="U21" s="8" t="s">
        <v>121</v>
      </c>
      <c r="V21" s="8" t="s">
        <v>49</v>
      </c>
      <c r="W21" s="8" t="s">
        <v>59</v>
      </c>
      <c r="X21" s="8" t="s">
        <v>38</v>
      </c>
      <c r="Y21" s="9" t="s">
        <v>43</v>
      </c>
      <c r="Z21" s="8" t="s">
        <v>43</v>
      </c>
      <c r="AA21" s="9" t="s">
        <v>87</v>
      </c>
      <c r="AB21" s="8" t="s">
        <v>50</v>
      </c>
      <c r="AC21" s="8" t="s">
        <v>42</v>
      </c>
      <c r="AD21" s="8" t="s">
        <v>39</v>
      </c>
      <c r="AE21" s="9" t="s">
        <v>72</v>
      </c>
      <c r="AF21" s="8" t="s">
        <v>59</v>
      </c>
      <c r="AG21" s="8" t="s">
        <v>38</v>
      </c>
      <c r="AH21" s="10">
        <f t="shared" si="1"/>
        <v>10.734</v>
      </c>
      <c r="AI21" s="11">
        <f t="shared" si="2"/>
        <v>11.009</v>
      </c>
      <c r="AJ21" s="43" t="str">
        <f t="shared" si="3"/>
        <v>Admis</v>
      </c>
      <c r="AL21" t="s">
        <v>186</v>
      </c>
      <c r="AM21" t="s">
        <v>1527</v>
      </c>
      <c r="AN21" t="s">
        <v>1528</v>
      </c>
      <c r="AO21" t="s">
        <v>187</v>
      </c>
      <c r="AP21" t="s">
        <v>188</v>
      </c>
    </row>
    <row r="22" spans="1:42" ht="15">
      <c r="A22" s="8">
        <v>14</v>
      </c>
      <c r="B22" s="8" t="s">
        <v>196</v>
      </c>
      <c r="C22" s="8" t="s">
        <v>197</v>
      </c>
      <c r="D22" s="8" t="s">
        <v>198</v>
      </c>
      <c r="E22" s="9" t="s">
        <v>199</v>
      </c>
      <c r="F22" s="8" t="s">
        <v>121</v>
      </c>
      <c r="G22" s="8" t="s">
        <v>63</v>
      </c>
      <c r="H22" s="8" t="s">
        <v>43</v>
      </c>
      <c r="I22" s="8" t="s">
        <v>200</v>
      </c>
      <c r="J22" s="9" t="s">
        <v>40</v>
      </c>
      <c r="K22" s="8" t="s">
        <v>40</v>
      </c>
      <c r="L22" s="9" t="s">
        <v>51</v>
      </c>
      <c r="M22" s="8" t="s">
        <v>43</v>
      </c>
      <c r="N22" s="8" t="s">
        <v>64</v>
      </c>
      <c r="O22" s="8" t="s">
        <v>98</v>
      </c>
      <c r="P22" s="9" t="s">
        <v>50</v>
      </c>
      <c r="Q22" s="8" t="s">
        <v>86</v>
      </c>
      <c r="R22" s="8" t="s">
        <v>84</v>
      </c>
      <c r="S22" s="10">
        <f t="shared" si="0"/>
        <v>11.226</v>
      </c>
      <c r="T22" s="9" t="s">
        <v>201</v>
      </c>
      <c r="U22" s="8" t="s">
        <v>39</v>
      </c>
      <c r="V22" s="8" t="s">
        <v>71</v>
      </c>
      <c r="W22" s="8" t="s">
        <v>39</v>
      </c>
      <c r="X22" s="8" t="s">
        <v>202</v>
      </c>
      <c r="Y22" s="9" t="s">
        <v>98</v>
      </c>
      <c r="Z22" s="8" t="s">
        <v>98</v>
      </c>
      <c r="AA22" s="9" t="s">
        <v>101</v>
      </c>
      <c r="AB22" s="8" t="s">
        <v>50</v>
      </c>
      <c r="AC22" s="8" t="s">
        <v>64</v>
      </c>
      <c r="AD22" s="8" t="s">
        <v>53</v>
      </c>
      <c r="AE22" s="9" t="s">
        <v>89</v>
      </c>
      <c r="AF22" s="8" t="s">
        <v>43</v>
      </c>
      <c r="AG22" s="8" t="s">
        <v>161</v>
      </c>
      <c r="AH22" s="10">
        <f t="shared" si="1"/>
        <v>10.641333333333334</v>
      </c>
      <c r="AI22" s="11">
        <f t="shared" si="2"/>
        <v>10.933666666666667</v>
      </c>
      <c r="AJ22" s="43" t="str">
        <f t="shared" si="3"/>
        <v>Admis</v>
      </c>
      <c r="AL22" t="s">
        <v>191</v>
      </c>
      <c r="AM22" t="s">
        <v>1529</v>
      </c>
      <c r="AN22" t="s">
        <v>1530</v>
      </c>
      <c r="AO22" t="s">
        <v>192</v>
      </c>
      <c r="AP22" t="s">
        <v>193</v>
      </c>
    </row>
    <row r="23" spans="1:42" ht="15">
      <c r="A23" s="8">
        <v>15</v>
      </c>
      <c r="B23" s="8" t="s">
        <v>210</v>
      </c>
      <c r="C23" s="8" t="s">
        <v>211</v>
      </c>
      <c r="D23" s="8" t="s">
        <v>212</v>
      </c>
      <c r="E23" s="9" t="s">
        <v>213</v>
      </c>
      <c r="F23" s="8" t="s">
        <v>39</v>
      </c>
      <c r="G23" s="8" t="s">
        <v>43</v>
      </c>
      <c r="H23" s="8" t="s">
        <v>38</v>
      </c>
      <c r="I23" s="8" t="s">
        <v>159</v>
      </c>
      <c r="J23" s="9" t="s">
        <v>39</v>
      </c>
      <c r="K23" s="8" t="s">
        <v>39</v>
      </c>
      <c r="L23" s="9" t="s">
        <v>177</v>
      </c>
      <c r="M23" s="8" t="s">
        <v>39</v>
      </c>
      <c r="N23" s="8" t="s">
        <v>56</v>
      </c>
      <c r="O23" s="8" t="s">
        <v>102</v>
      </c>
      <c r="P23" s="9" t="s">
        <v>38</v>
      </c>
      <c r="Q23" s="8" t="s">
        <v>84</v>
      </c>
      <c r="R23" s="8" t="s">
        <v>76</v>
      </c>
      <c r="S23" s="10">
        <f t="shared" si="0"/>
        <v>10.270000000000001</v>
      </c>
      <c r="T23" s="9" t="s">
        <v>167</v>
      </c>
      <c r="U23" s="8" t="s">
        <v>53</v>
      </c>
      <c r="V23" s="8" t="s">
        <v>121</v>
      </c>
      <c r="W23" s="8" t="s">
        <v>53</v>
      </c>
      <c r="X23" s="8" t="s">
        <v>214</v>
      </c>
      <c r="Y23" s="9" t="s">
        <v>39</v>
      </c>
      <c r="Z23" s="8" t="s">
        <v>39</v>
      </c>
      <c r="AA23" s="9" t="s">
        <v>215</v>
      </c>
      <c r="AB23" s="8" t="s">
        <v>153</v>
      </c>
      <c r="AC23" s="8" t="s">
        <v>42</v>
      </c>
      <c r="AD23" s="8" t="s">
        <v>216</v>
      </c>
      <c r="AE23" s="9" t="s">
        <v>167</v>
      </c>
      <c r="AF23" s="8" t="s">
        <v>98</v>
      </c>
      <c r="AG23" s="8" t="s">
        <v>84</v>
      </c>
      <c r="AH23" s="10">
        <f t="shared" si="1"/>
        <v>8.084</v>
      </c>
      <c r="AI23" s="11">
        <f t="shared" si="2"/>
        <v>9.177</v>
      </c>
      <c r="AJ23" s="43" t="str">
        <f t="shared" si="3"/>
        <v>Ajourné</v>
      </c>
      <c r="AL23" t="s">
        <v>196</v>
      </c>
      <c r="AM23" t="s">
        <v>1531</v>
      </c>
      <c r="AN23" t="s">
        <v>1532</v>
      </c>
      <c r="AO23" t="s">
        <v>197</v>
      </c>
      <c r="AP23" t="s">
        <v>198</v>
      </c>
    </row>
    <row r="24" spans="1:42" ht="15">
      <c r="A24" s="8">
        <v>16</v>
      </c>
      <c r="B24" s="8" t="s">
        <v>217</v>
      </c>
      <c r="C24" s="8" t="s">
        <v>218</v>
      </c>
      <c r="D24" s="8" t="s">
        <v>219</v>
      </c>
      <c r="E24" s="9" t="s">
        <v>220</v>
      </c>
      <c r="F24" s="8" t="s">
        <v>58</v>
      </c>
      <c r="G24" s="8" t="s">
        <v>49</v>
      </c>
      <c r="H24" s="8" t="s">
        <v>82</v>
      </c>
      <c r="I24" s="8" t="s">
        <v>159</v>
      </c>
      <c r="J24" s="9" t="s">
        <v>82</v>
      </c>
      <c r="K24" s="8" t="s">
        <v>82</v>
      </c>
      <c r="L24" s="9" t="s">
        <v>38</v>
      </c>
      <c r="M24" s="8" t="s">
        <v>40</v>
      </c>
      <c r="N24" s="8" t="s">
        <v>97</v>
      </c>
      <c r="O24" s="8" t="s">
        <v>59</v>
      </c>
      <c r="P24" s="9" t="s">
        <v>86</v>
      </c>
      <c r="Q24" s="8" t="s">
        <v>50</v>
      </c>
      <c r="R24" s="8" t="s">
        <v>39</v>
      </c>
      <c r="S24" s="10">
        <f t="shared" si="0"/>
        <v>11.818666666666667</v>
      </c>
      <c r="T24" s="9" t="s">
        <v>221</v>
      </c>
      <c r="U24" s="8" t="s">
        <v>58</v>
      </c>
      <c r="V24" s="8" t="s">
        <v>58</v>
      </c>
      <c r="W24" s="8" t="s">
        <v>43</v>
      </c>
      <c r="X24" s="8" t="s">
        <v>222</v>
      </c>
      <c r="Y24" s="9" t="s">
        <v>43</v>
      </c>
      <c r="Z24" s="8" t="s">
        <v>43</v>
      </c>
      <c r="AA24" s="9" t="s">
        <v>223</v>
      </c>
      <c r="AB24" s="8" t="s">
        <v>60</v>
      </c>
      <c r="AC24" s="8" t="s">
        <v>128</v>
      </c>
      <c r="AD24" s="8" t="s">
        <v>138</v>
      </c>
      <c r="AE24" s="9" t="s">
        <v>134</v>
      </c>
      <c r="AF24" s="8" t="s">
        <v>86</v>
      </c>
      <c r="AG24" s="8" t="s">
        <v>59</v>
      </c>
      <c r="AH24" s="10">
        <f t="shared" si="1"/>
        <v>10.65</v>
      </c>
      <c r="AI24" s="11">
        <f t="shared" si="2"/>
        <v>11.234333333333334</v>
      </c>
      <c r="AJ24" s="43" t="str">
        <f t="shared" si="3"/>
        <v>Admis</v>
      </c>
      <c r="AL24" t="s">
        <v>210</v>
      </c>
      <c r="AM24" t="s">
        <v>1534</v>
      </c>
      <c r="AN24" t="s">
        <v>1530</v>
      </c>
      <c r="AO24" t="s">
        <v>211</v>
      </c>
      <c r="AP24" t="s">
        <v>212</v>
      </c>
    </row>
    <row r="25" spans="1:42" ht="15">
      <c r="A25" s="8">
        <v>17</v>
      </c>
      <c r="B25" s="8" t="s">
        <v>224</v>
      </c>
      <c r="C25" s="8" t="s">
        <v>225</v>
      </c>
      <c r="D25" s="8" t="s">
        <v>226</v>
      </c>
      <c r="E25" s="9" t="s">
        <v>227</v>
      </c>
      <c r="F25" s="8" t="s">
        <v>98</v>
      </c>
      <c r="G25" s="8" t="s">
        <v>63</v>
      </c>
      <c r="H25" s="8" t="s">
        <v>98</v>
      </c>
      <c r="I25" s="8" t="s">
        <v>39</v>
      </c>
      <c r="J25" s="9" t="s">
        <v>39</v>
      </c>
      <c r="K25" s="8" t="s">
        <v>39</v>
      </c>
      <c r="L25" s="9" t="s">
        <v>101</v>
      </c>
      <c r="M25" s="8" t="s">
        <v>59</v>
      </c>
      <c r="N25" s="8" t="s">
        <v>97</v>
      </c>
      <c r="O25" s="8" t="s">
        <v>39</v>
      </c>
      <c r="P25" s="9" t="s">
        <v>39</v>
      </c>
      <c r="Q25" s="8" t="s">
        <v>50</v>
      </c>
      <c r="R25" s="8" t="s">
        <v>59</v>
      </c>
      <c r="S25" s="10">
        <f t="shared" si="0"/>
        <v>9.324666666666667</v>
      </c>
      <c r="T25" s="9" t="s">
        <v>58</v>
      </c>
      <c r="U25" s="8" t="s">
        <v>42</v>
      </c>
      <c r="V25" s="8" t="s">
        <v>63</v>
      </c>
      <c r="W25" s="8" t="s">
        <v>43</v>
      </c>
      <c r="X25" s="8" t="s">
        <v>121</v>
      </c>
      <c r="Y25" s="9" t="s">
        <v>50</v>
      </c>
      <c r="Z25" s="8" t="s">
        <v>50</v>
      </c>
      <c r="AA25" s="9" t="s">
        <v>80</v>
      </c>
      <c r="AB25" s="8" t="s">
        <v>43</v>
      </c>
      <c r="AC25" s="8" t="s">
        <v>98</v>
      </c>
      <c r="AD25" s="8" t="s">
        <v>228</v>
      </c>
      <c r="AE25" s="9" t="s">
        <v>229</v>
      </c>
      <c r="AF25" s="8" t="s">
        <v>89</v>
      </c>
      <c r="AG25" s="8" t="s">
        <v>50</v>
      </c>
      <c r="AH25" s="10">
        <f t="shared" si="1"/>
        <v>10.492666666666668</v>
      </c>
      <c r="AI25" s="11">
        <f t="shared" si="2"/>
        <v>9.908666666666669</v>
      </c>
      <c r="AJ25" s="43" t="str">
        <f t="shared" si="3"/>
        <v>Ajourné</v>
      </c>
      <c r="AL25" t="s">
        <v>217</v>
      </c>
      <c r="AM25" t="s">
        <v>1535</v>
      </c>
      <c r="AN25" t="s">
        <v>1536</v>
      </c>
      <c r="AO25" t="s">
        <v>218</v>
      </c>
      <c r="AP25" t="s">
        <v>219</v>
      </c>
    </row>
    <row r="26" spans="1:42" ht="15">
      <c r="A26" s="8">
        <v>18</v>
      </c>
      <c r="B26" s="8" t="s">
        <v>236</v>
      </c>
      <c r="C26" s="8" t="s">
        <v>237</v>
      </c>
      <c r="D26" s="8" t="s">
        <v>238</v>
      </c>
      <c r="E26" s="9" t="s">
        <v>239</v>
      </c>
      <c r="F26" s="8" t="s">
        <v>98</v>
      </c>
      <c r="G26" s="8" t="s">
        <v>48</v>
      </c>
      <c r="H26" s="8" t="s">
        <v>240</v>
      </c>
      <c r="I26" s="8" t="s">
        <v>37</v>
      </c>
      <c r="J26" s="9" t="s">
        <v>144</v>
      </c>
      <c r="K26" s="8" t="s">
        <v>144</v>
      </c>
      <c r="L26" s="9" t="s">
        <v>97</v>
      </c>
      <c r="M26" s="8" t="s">
        <v>39</v>
      </c>
      <c r="N26" s="8" t="s">
        <v>241</v>
      </c>
      <c r="O26" s="8" t="s">
        <v>102</v>
      </c>
      <c r="P26" s="9" t="s">
        <v>242</v>
      </c>
      <c r="Q26" s="8" t="s">
        <v>86</v>
      </c>
      <c r="R26" s="8" t="s">
        <v>153</v>
      </c>
      <c r="S26" s="10">
        <f t="shared" si="0"/>
        <v>6.013333333333333</v>
      </c>
      <c r="T26" s="9" t="s">
        <v>243</v>
      </c>
      <c r="U26" s="8" t="s">
        <v>244</v>
      </c>
      <c r="V26" s="8" t="s">
        <v>245</v>
      </c>
      <c r="W26" s="8" t="s">
        <v>240</v>
      </c>
      <c r="X26" s="8" t="s">
        <v>241</v>
      </c>
      <c r="Y26" s="9" t="s">
        <v>50</v>
      </c>
      <c r="Z26" s="8" t="s">
        <v>50</v>
      </c>
      <c r="AA26" s="9" t="s">
        <v>246</v>
      </c>
      <c r="AB26" s="8" t="s">
        <v>153</v>
      </c>
      <c r="AC26" s="8" t="s">
        <v>161</v>
      </c>
      <c r="AD26" s="8" t="s">
        <v>216</v>
      </c>
      <c r="AE26" s="9" t="s">
        <v>229</v>
      </c>
      <c r="AF26" s="8" t="s">
        <v>168</v>
      </c>
      <c r="AG26" s="8" t="s">
        <v>53</v>
      </c>
      <c r="AH26" s="10">
        <f t="shared" si="1"/>
        <v>4.968666666666667</v>
      </c>
      <c r="AI26" s="11">
        <f t="shared" si="2"/>
        <v>5.491</v>
      </c>
      <c r="AJ26" s="43" t="str">
        <f t="shared" si="3"/>
        <v>Ajourné</v>
      </c>
      <c r="AL26" t="s">
        <v>224</v>
      </c>
      <c r="AM26" t="s">
        <v>1537</v>
      </c>
      <c r="AN26" t="s">
        <v>1538</v>
      </c>
      <c r="AO26" t="s">
        <v>225</v>
      </c>
      <c r="AP26" t="s">
        <v>226</v>
      </c>
    </row>
    <row r="27" spans="1:42" ht="15">
      <c r="A27" s="8">
        <v>19</v>
      </c>
      <c r="B27" s="8" t="s">
        <v>247</v>
      </c>
      <c r="C27" s="8" t="s">
        <v>248</v>
      </c>
      <c r="D27" s="8" t="s">
        <v>249</v>
      </c>
      <c r="E27" s="9" t="s">
        <v>250</v>
      </c>
      <c r="F27" s="8" t="s">
        <v>43</v>
      </c>
      <c r="G27" s="8" t="s">
        <v>63</v>
      </c>
      <c r="H27" s="8" t="s">
        <v>43</v>
      </c>
      <c r="I27" s="8" t="s">
        <v>251</v>
      </c>
      <c r="J27" s="9" t="s">
        <v>43</v>
      </c>
      <c r="K27" s="8" t="s">
        <v>43</v>
      </c>
      <c r="L27" s="9" t="s">
        <v>133</v>
      </c>
      <c r="M27" s="8" t="s">
        <v>50</v>
      </c>
      <c r="N27" s="8" t="s">
        <v>42</v>
      </c>
      <c r="O27" s="8" t="s">
        <v>43</v>
      </c>
      <c r="P27" s="9" t="s">
        <v>56</v>
      </c>
      <c r="Q27" s="8" t="s">
        <v>50</v>
      </c>
      <c r="R27" s="8" t="s">
        <v>82</v>
      </c>
      <c r="S27" s="10">
        <f t="shared" si="0"/>
        <v>10.866666666666667</v>
      </c>
      <c r="T27" s="9" t="s">
        <v>252</v>
      </c>
      <c r="U27" s="8" t="s">
        <v>121</v>
      </c>
      <c r="V27" s="8" t="s">
        <v>39</v>
      </c>
      <c r="W27" s="8" t="s">
        <v>39</v>
      </c>
      <c r="X27" s="8" t="s">
        <v>161</v>
      </c>
      <c r="Y27" s="9" t="s">
        <v>50</v>
      </c>
      <c r="Z27" s="8" t="s">
        <v>50</v>
      </c>
      <c r="AA27" s="9" t="s">
        <v>44</v>
      </c>
      <c r="AB27" s="8" t="s">
        <v>98</v>
      </c>
      <c r="AC27" s="8" t="s">
        <v>60</v>
      </c>
      <c r="AD27" s="8" t="s">
        <v>98</v>
      </c>
      <c r="AE27" s="9" t="s">
        <v>38</v>
      </c>
      <c r="AF27" s="8" t="s">
        <v>50</v>
      </c>
      <c r="AG27" s="8" t="s">
        <v>43</v>
      </c>
      <c r="AH27" s="10">
        <f t="shared" si="1"/>
        <v>9.138</v>
      </c>
      <c r="AI27" s="11">
        <f t="shared" si="2"/>
        <v>10.002333333333333</v>
      </c>
      <c r="AJ27" s="43" t="str">
        <f t="shared" si="3"/>
        <v>Admis</v>
      </c>
      <c r="AL27" t="s">
        <v>236</v>
      </c>
      <c r="AM27" t="s">
        <v>1540</v>
      </c>
      <c r="AN27" t="s">
        <v>1541</v>
      </c>
      <c r="AO27" t="s">
        <v>237</v>
      </c>
      <c r="AP27" t="s">
        <v>238</v>
      </c>
    </row>
    <row r="28" spans="1:42" ht="15">
      <c r="A28" s="8">
        <v>20</v>
      </c>
      <c r="B28" s="8" t="s">
        <v>254</v>
      </c>
      <c r="C28" s="8" t="s">
        <v>255</v>
      </c>
      <c r="D28" s="8" t="s">
        <v>256</v>
      </c>
      <c r="E28" s="9" t="s">
        <v>257</v>
      </c>
      <c r="F28" s="8" t="s">
        <v>159</v>
      </c>
      <c r="G28" s="8" t="s">
        <v>63</v>
      </c>
      <c r="H28" s="8" t="s">
        <v>144</v>
      </c>
      <c r="I28" s="8" t="s">
        <v>200</v>
      </c>
      <c r="J28" s="9" t="s">
        <v>82</v>
      </c>
      <c r="K28" s="8" t="s">
        <v>82</v>
      </c>
      <c r="L28" s="9" t="s">
        <v>258</v>
      </c>
      <c r="M28" s="8" t="s">
        <v>128</v>
      </c>
      <c r="N28" s="8" t="s">
        <v>40</v>
      </c>
      <c r="O28" s="8" t="s">
        <v>62</v>
      </c>
      <c r="P28" s="9" t="s">
        <v>72</v>
      </c>
      <c r="Q28" s="8" t="s">
        <v>50</v>
      </c>
      <c r="R28" s="8" t="s">
        <v>76</v>
      </c>
      <c r="S28" s="10">
        <f t="shared" si="0"/>
        <v>11.012</v>
      </c>
      <c r="T28" s="9" t="s">
        <v>259</v>
      </c>
      <c r="U28" s="8" t="s">
        <v>50</v>
      </c>
      <c r="V28" s="8" t="s">
        <v>39</v>
      </c>
      <c r="W28" s="8" t="s">
        <v>98</v>
      </c>
      <c r="X28" s="8" t="s">
        <v>84</v>
      </c>
      <c r="Y28" s="9" t="s">
        <v>39</v>
      </c>
      <c r="Z28" s="8" t="s">
        <v>39</v>
      </c>
      <c r="AA28" s="9" t="s">
        <v>168</v>
      </c>
      <c r="AB28" s="8" t="s">
        <v>50</v>
      </c>
      <c r="AC28" s="8" t="s">
        <v>52</v>
      </c>
      <c r="AD28" s="8" t="s">
        <v>50</v>
      </c>
      <c r="AE28" s="9" t="s">
        <v>184</v>
      </c>
      <c r="AF28" s="8" t="s">
        <v>104</v>
      </c>
      <c r="AG28" s="8" t="s">
        <v>86</v>
      </c>
      <c r="AH28" s="10">
        <f t="shared" si="1"/>
        <v>9.660666666666668</v>
      </c>
      <c r="AI28" s="11">
        <f t="shared" si="2"/>
        <v>10.336333333333334</v>
      </c>
      <c r="AJ28" s="43" t="str">
        <f t="shared" si="3"/>
        <v>Admis</v>
      </c>
      <c r="AL28" t="s">
        <v>247</v>
      </c>
      <c r="AM28" t="s">
        <v>1542</v>
      </c>
      <c r="AN28" t="s">
        <v>1543</v>
      </c>
      <c r="AO28" t="s">
        <v>248</v>
      </c>
      <c r="AP28" t="s">
        <v>249</v>
      </c>
    </row>
    <row r="29" spans="1:42" ht="15">
      <c r="A29" s="8">
        <v>21</v>
      </c>
      <c r="B29" s="8" t="s">
        <v>274</v>
      </c>
      <c r="C29" s="8" t="s">
        <v>275</v>
      </c>
      <c r="D29" s="8" t="s">
        <v>276</v>
      </c>
      <c r="E29" s="9" t="s">
        <v>277</v>
      </c>
      <c r="F29" s="8" t="s">
        <v>159</v>
      </c>
      <c r="G29" s="8" t="s">
        <v>63</v>
      </c>
      <c r="H29" s="8" t="s">
        <v>153</v>
      </c>
      <c r="I29" s="8" t="s">
        <v>278</v>
      </c>
      <c r="J29" s="9" t="s">
        <v>82</v>
      </c>
      <c r="K29" s="8" t="s">
        <v>82</v>
      </c>
      <c r="L29" s="9" t="s">
        <v>279</v>
      </c>
      <c r="M29" s="8" t="s">
        <v>39</v>
      </c>
      <c r="N29" s="8" t="s">
        <v>59</v>
      </c>
      <c r="O29" s="8" t="s">
        <v>62</v>
      </c>
      <c r="P29" s="9" t="s">
        <v>44</v>
      </c>
      <c r="Q29" s="8" t="s">
        <v>98</v>
      </c>
      <c r="R29" s="8" t="s">
        <v>56</v>
      </c>
      <c r="S29" s="10">
        <f t="shared" si="0"/>
        <v>10.473333333333333</v>
      </c>
      <c r="T29" s="9" t="s">
        <v>280</v>
      </c>
      <c r="U29" s="8" t="s">
        <v>244</v>
      </c>
      <c r="V29" s="8" t="s">
        <v>39</v>
      </c>
      <c r="W29" s="8" t="s">
        <v>39</v>
      </c>
      <c r="X29" s="8" t="s">
        <v>86</v>
      </c>
      <c r="Y29" s="9" t="s">
        <v>39</v>
      </c>
      <c r="Z29" s="8" t="s">
        <v>39</v>
      </c>
      <c r="AA29" s="9" t="s">
        <v>281</v>
      </c>
      <c r="AB29" s="8" t="s">
        <v>59</v>
      </c>
      <c r="AC29" s="8" t="s">
        <v>113</v>
      </c>
      <c r="AD29" s="8" t="s">
        <v>86</v>
      </c>
      <c r="AE29" s="9" t="s">
        <v>233</v>
      </c>
      <c r="AF29" s="8" t="s">
        <v>104</v>
      </c>
      <c r="AG29" s="8" t="s">
        <v>76</v>
      </c>
      <c r="AH29" s="10">
        <f t="shared" si="1"/>
        <v>10.228000000000002</v>
      </c>
      <c r="AI29" s="11">
        <f t="shared" si="2"/>
        <v>10.350666666666667</v>
      </c>
      <c r="AJ29" s="43" t="str">
        <f t="shared" si="3"/>
        <v>Admis</v>
      </c>
      <c r="AL29" t="s">
        <v>254</v>
      </c>
      <c r="AM29" t="s">
        <v>1544</v>
      </c>
      <c r="AN29" t="s">
        <v>1545</v>
      </c>
      <c r="AO29" t="s">
        <v>255</v>
      </c>
      <c r="AP29" t="s">
        <v>256</v>
      </c>
    </row>
    <row r="30" spans="1:42" ht="15">
      <c r="A30" s="8">
        <v>22</v>
      </c>
      <c r="B30" s="8" t="s">
        <v>288</v>
      </c>
      <c r="C30" s="8" t="s">
        <v>289</v>
      </c>
      <c r="D30" s="8" t="s">
        <v>290</v>
      </c>
      <c r="E30" s="9" t="s">
        <v>291</v>
      </c>
      <c r="F30" s="8" t="s">
        <v>39</v>
      </c>
      <c r="G30" s="8" t="s">
        <v>58</v>
      </c>
      <c r="H30" s="8" t="s">
        <v>43</v>
      </c>
      <c r="I30" s="8" t="s">
        <v>60</v>
      </c>
      <c r="J30" s="9" t="s">
        <v>43</v>
      </c>
      <c r="K30" s="8" t="s">
        <v>43</v>
      </c>
      <c r="L30" s="9" t="s">
        <v>292</v>
      </c>
      <c r="M30" s="8" t="s">
        <v>82</v>
      </c>
      <c r="N30" s="8" t="s">
        <v>40</v>
      </c>
      <c r="O30" s="8" t="s">
        <v>45</v>
      </c>
      <c r="P30" s="9" t="s">
        <v>104</v>
      </c>
      <c r="Q30" s="8" t="s">
        <v>59</v>
      </c>
      <c r="R30" s="8" t="s">
        <v>76</v>
      </c>
      <c r="S30" s="10">
        <f t="shared" si="0"/>
        <v>11.991333333333333</v>
      </c>
      <c r="T30" s="9" t="s">
        <v>293</v>
      </c>
      <c r="U30" s="8" t="s">
        <v>39</v>
      </c>
      <c r="V30" s="8" t="s">
        <v>244</v>
      </c>
      <c r="W30" s="8" t="s">
        <v>39</v>
      </c>
      <c r="X30" s="8" t="s">
        <v>138</v>
      </c>
      <c r="Y30" s="9" t="s">
        <v>59</v>
      </c>
      <c r="Z30" s="8" t="s">
        <v>59</v>
      </c>
      <c r="AA30" s="9" t="s">
        <v>134</v>
      </c>
      <c r="AB30" s="8" t="s">
        <v>43</v>
      </c>
      <c r="AC30" s="8" t="s">
        <v>128</v>
      </c>
      <c r="AD30" s="8" t="s">
        <v>102</v>
      </c>
      <c r="AE30" s="9" t="s">
        <v>294</v>
      </c>
      <c r="AF30" s="8" t="s">
        <v>180</v>
      </c>
      <c r="AG30" s="8" t="s">
        <v>59</v>
      </c>
      <c r="AH30" s="10">
        <f t="shared" si="1"/>
        <v>9.111333333333333</v>
      </c>
      <c r="AI30" s="11">
        <f t="shared" si="2"/>
        <v>10.551333333333332</v>
      </c>
      <c r="AJ30" s="43" t="str">
        <f t="shared" si="3"/>
        <v>Admis</v>
      </c>
      <c r="AL30" t="s">
        <v>274</v>
      </c>
      <c r="AM30" t="s">
        <v>1550</v>
      </c>
      <c r="AN30" t="s">
        <v>1532</v>
      </c>
      <c r="AO30" t="s">
        <v>275</v>
      </c>
      <c r="AP30" t="s">
        <v>276</v>
      </c>
    </row>
    <row r="31" spans="1:42" ht="15">
      <c r="A31" s="8">
        <v>23</v>
      </c>
      <c r="B31" s="8" t="s">
        <v>296</v>
      </c>
      <c r="C31" s="8" t="s">
        <v>297</v>
      </c>
      <c r="D31" s="8" t="s">
        <v>298</v>
      </c>
      <c r="E31" s="9" t="s">
        <v>299</v>
      </c>
      <c r="F31" s="8" t="s">
        <v>50</v>
      </c>
      <c r="G31" s="8" t="s">
        <v>59</v>
      </c>
      <c r="H31" s="8" t="s">
        <v>102</v>
      </c>
      <c r="I31" s="8" t="s">
        <v>268</v>
      </c>
      <c r="J31" s="9" t="s">
        <v>82</v>
      </c>
      <c r="K31" s="8" t="s">
        <v>82</v>
      </c>
      <c r="L31" s="9" t="s">
        <v>54</v>
      </c>
      <c r="M31" s="8" t="s">
        <v>39</v>
      </c>
      <c r="N31" s="8" t="s">
        <v>97</v>
      </c>
      <c r="O31" s="8" t="s">
        <v>50</v>
      </c>
      <c r="P31" s="9" t="s">
        <v>50</v>
      </c>
      <c r="Q31" s="8" t="s">
        <v>59</v>
      </c>
      <c r="R31" s="8" t="s">
        <v>53</v>
      </c>
      <c r="S31" s="10">
        <f t="shared" si="0"/>
        <v>8.806</v>
      </c>
      <c r="T31" s="9" t="s">
        <v>300</v>
      </c>
      <c r="U31" s="8" t="s">
        <v>214</v>
      </c>
      <c r="V31" s="8" t="s">
        <v>98</v>
      </c>
      <c r="W31" s="8" t="s">
        <v>39</v>
      </c>
      <c r="X31" s="8" t="s">
        <v>73</v>
      </c>
      <c r="Y31" s="9" t="s">
        <v>40</v>
      </c>
      <c r="Z31" s="8" t="s">
        <v>40</v>
      </c>
      <c r="AA31" s="9" t="s">
        <v>50</v>
      </c>
      <c r="AB31" s="8" t="s">
        <v>39</v>
      </c>
      <c r="AC31" s="8" t="s">
        <v>50</v>
      </c>
      <c r="AD31" s="8" t="s">
        <v>98</v>
      </c>
      <c r="AE31" s="9" t="s">
        <v>38</v>
      </c>
      <c r="AF31" s="8" t="s">
        <v>43</v>
      </c>
      <c r="AG31" s="8" t="s">
        <v>50</v>
      </c>
      <c r="AH31" s="10">
        <f t="shared" si="1"/>
        <v>9.582666666666666</v>
      </c>
      <c r="AI31" s="11">
        <f t="shared" si="2"/>
        <v>9.194333333333333</v>
      </c>
      <c r="AJ31" s="43" t="str">
        <f t="shared" si="3"/>
        <v>Ajourné</v>
      </c>
      <c r="AL31" t="s">
        <v>288</v>
      </c>
      <c r="AM31" t="s">
        <v>1551</v>
      </c>
      <c r="AN31" t="s">
        <v>1536</v>
      </c>
      <c r="AO31" t="s">
        <v>289</v>
      </c>
      <c r="AP31" t="s">
        <v>290</v>
      </c>
    </row>
    <row r="32" spans="1:42" ht="15">
      <c r="A32" s="8">
        <v>24</v>
      </c>
      <c r="B32" s="8" t="s">
        <v>302</v>
      </c>
      <c r="C32" s="8" t="s">
        <v>303</v>
      </c>
      <c r="D32" s="8" t="s">
        <v>283</v>
      </c>
      <c r="E32" s="9" t="s">
        <v>304</v>
      </c>
      <c r="F32" s="8" t="s">
        <v>58</v>
      </c>
      <c r="G32" s="8" t="s">
        <v>63</v>
      </c>
      <c r="H32" s="8" t="s">
        <v>43</v>
      </c>
      <c r="I32" s="8" t="s">
        <v>47</v>
      </c>
      <c r="J32" s="9" t="s">
        <v>40</v>
      </c>
      <c r="K32" s="8" t="s">
        <v>40</v>
      </c>
      <c r="L32" s="9" t="s">
        <v>305</v>
      </c>
      <c r="M32" s="8" t="s">
        <v>59</v>
      </c>
      <c r="N32" s="8" t="s">
        <v>60</v>
      </c>
      <c r="O32" s="8" t="s">
        <v>39</v>
      </c>
      <c r="P32" s="9" t="s">
        <v>134</v>
      </c>
      <c r="Q32" s="8" t="s">
        <v>50</v>
      </c>
      <c r="R32" s="8" t="s">
        <v>56</v>
      </c>
      <c r="S32" s="10">
        <f t="shared" si="0"/>
        <v>11.740666666666666</v>
      </c>
      <c r="T32" s="9" t="s">
        <v>306</v>
      </c>
      <c r="U32" s="8" t="s">
        <v>268</v>
      </c>
      <c r="V32" s="8" t="s">
        <v>37</v>
      </c>
      <c r="W32" s="8" t="s">
        <v>98</v>
      </c>
      <c r="X32" s="8" t="s">
        <v>50</v>
      </c>
      <c r="Y32" s="9" t="s">
        <v>59</v>
      </c>
      <c r="Z32" s="8" t="s">
        <v>59</v>
      </c>
      <c r="AA32" s="9" t="s">
        <v>307</v>
      </c>
      <c r="AB32" s="8" t="s">
        <v>59</v>
      </c>
      <c r="AC32" s="8" t="s">
        <v>134</v>
      </c>
      <c r="AD32" s="8" t="s">
        <v>97</v>
      </c>
      <c r="AE32" s="9" t="s">
        <v>308</v>
      </c>
      <c r="AF32" s="8" t="s">
        <v>123</v>
      </c>
      <c r="AG32" s="8" t="s">
        <v>40</v>
      </c>
      <c r="AH32" s="10">
        <f t="shared" si="1"/>
        <v>9.197333333333335</v>
      </c>
      <c r="AI32" s="11">
        <f t="shared" si="2"/>
        <v>10.469000000000001</v>
      </c>
      <c r="AJ32" s="43" t="str">
        <f t="shared" si="3"/>
        <v>Admis</v>
      </c>
      <c r="AL32" t="s">
        <v>296</v>
      </c>
      <c r="AM32" t="s">
        <v>1552</v>
      </c>
      <c r="AN32" t="s">
        <v>1553</v>
      </c>
      <c r="AO32" t="s">
        <v>297</v>
      </c>
      <c r="AP32" t="s">
        <v>298</v>
      </c>
    </row>
    <row r="33" spans="1:42" ht="15">
      <c r="A33" s="8">
        <v>25</v>
      </c>
      <c r="B33" s="8" t="s">
        <v>309</v>
      </c>
      <c r="C33" s="8" t="s">
        <v>310</v>
      </c>
      <c r="D33" s="8" t="s">
        <v>311</v>
      </c>
      <c r="E33" s="9" t="s">
        <v>287</v>
      </c>
      <c r="F33" s="8" t="s">
        <v>59</v>
      </c>
      <c r="G33" s="8" t="s">
        <v>39</v>
      </c>
      <c r="H33" s="8" t="s">
        <v>43</v>
      </c>
      <c r="I33" s="8" t="s">
        <v>63</v>
      </c>
      <c r="J33" s="9" t="s">
        <v>43</v>
      </c>
      <c r="K33" s="8" t="s">
        <v>43</v>
      </c>
      <c r="L33" s="9" t="s">
        <v>129</v>
      </c>
      <c r="M33" s="8" t="s">
        <v>59</v>
      </c>
      <c r="N33" s="8" t="s">
        <v>88</v>
      </c>
      <c r="O33" s="8" t="s">
        <v>76</v>
      </c>
      <c r="P33" s="9" t="s">
        <v>43</v>
      </c>
      <c r="Q33" s="8" t="s">
        <v>50</v>
      </c>
      <c r="R33" s="8" t="s">
        <v>60</v>
      </c>
      <c r="S33" s="10">
        <f t="shared" si="0"/>
        <v>11.693333333333333</v>
      </c>
      <c r="T33" s="9" t="s">
        <v>268</v>
      </c>
      <c r="U33" s="8" t="s">
        <v>58</v>
      </c>
      <c r="V33" s="8" t="s">
        <v>63</v>
      </c>
      <c r="W33" s="8" t="s">
        <v>59</v>
      </c>
      <c r="X33" s="8" t="s">
        <v>161</v>
      </c>
      <c r="Y33" s="9" t="s">
        <v>97</v>
      </c>
      <c r="Z33" s="8" t="s">
        <v>97</v>
      </c>
      <c r="AA33" s="9" t="s">
        <v>51</v>
      </c>
      <c r="AB33" s="8" t="s">
        <v>82</v>
      </c>
      <c r="AC33" s="8" t="s">
        <v>312</v>
      </c>
      <c r="AD33" s="8" t="s">
        <v>240</v>
      </c>
      <c r="AE33" s="9" t="s">
        <v>313</v>
      </c>
      <c r="AF33" s="8" t="s">
        <v>314</v>
      </c>
      <c r="AG33" s="8" t="s">
        <v>40</v>
      </c>
      <c r="AH33" s="10">
        <f t="shared" si="1"/>
        <v>9.840666666666667</v>
      </c>
      <c r="AI33" s="11">
        <f t="shared" si="2"/>
        <v>10.767</v>
      </c>
      <c r="AJ33" s="43" t="str">
        <f t="shared" si="3"/>
        <v>Admis</v>
      </c>
      <c r="AL33" t="s">
        <v>302</v>
      </c>
      <c r="AM33" t="s">
        <v>1554</v>
      </c>
      <c r="AN33" t="s">
        <v>1555</v>
      </c>
      <c r="AO33" t="s">
        <v>303</v>
      </c>
      <c r="AP33" t="s">
        <v>283</v>
      </c>
    </row>
    <row r="34" spans="1:42" ht="15">
      <c r="A34" s="8">
        <v>26</v>
      </c>
      <c r="B34" s="8" t="s">
        <v>316</v>
      </c>
      <c r="C34" s="8" t="s">
        <v>310</v>
      </c>
      <c r="D34" s="8" t="s">
        <v>317</v>
      </c>
      <c r="E34" s="9" t="s">
        <v>144</v>
      </c>
      <c r="F34" s="8" t="s">
        <v>144</v>
      </c>
      <c r="G34" s="8" t="s">
        <v>144</v>
      </c>
      <c r="H34" s="8" t="s">
        <v>144</v>
      </c>
      <c r="I34" s="8" t="s">
        <v>144</v>
      </c>
      <c r="J34" s="9" t="s">
        <v>144</v>
      </c>
      <c r="K34" s="8" t="s">
        <v>144</v>
      </c>
      <c r="L34" s="9" t="s">
        <v>144</v>
      </c>
      <c r="M34" s="8" t="s">
        <v>144</v>
      </c>
      <c r="N34" s="8" t="s">
        <v>144</v>
      </c>
      <c r="O34" s="8" t="s">
        <v>144</v>
      </c>
      <c r="P34" s="9" t="s">
        <v>144</v>
      </c>
      <c r="Q34" s="8" t="s">
        <v>144</v>
      </c>
      <c r="R34" s="8" t="s">
        <v>144</v>
      </c>
      <c r="S34" s="10">
        <f t="shared" si="0"/>
        <v>0</v>
      </c>
      <c r="T34" s="9" t="s">
        <v>318</v>
      </c>
      <c r="U34" s="8" t="s">
        <v>81</v>
      </c>
      <c r="V34" s="8" t="s">
        <v>36</v>
      </c>
      <c r="W34" s="8" t="s">
        <v>97</v>
      </c>
      <c r="X34" s="8" t="s">
        <v>153</v>
      </c>
      <c r="Y34" s="9" t="s">
        <v>98</v>
      </c>
      <c r="Z34" s="8" t="s">
        <v>98</v>
      </c>
      <c r="AA34" s="9" t="s">
        <v>319</v>
      </c>
      <c r="AB34" s="8" t="s">
        <v>50</v>
      </c>
      <c r="AC34" s="8" t="s">
        <v>320</v>
      </c>
      <c r="AD34" s="8" t="s">
        <v>86</v>
      </c>
      <c r="AE34" s="9" t="s">
        <v>313</v>
      </c>
      <c r="AF34" s="8" t="s">
        <v>168</v>
      </c>
      <c r="AG34" s="8" t="s">
        <v>98</v>
      </c>
      <c r="AH34" s="10">
        <f t="shared" si="1"/>
        <v>7.426666666666666</v>
      </c>
      <c r="AI34" s="11">
        <f t="shared" si="2"/>
        <v>3.713333333333333</v>
      </c>
      <c r="AJ34" s="43" t="str">
        <f t="shared" si="3"/>
        <v>Ajourné</v>
      </c>
      <c r="AL34" t="s">
        <v>309</v>
      </c>
      <c r="AM34" t="s">
        <v>1556</v>
      </c>
      <c r="AN34" t="s">
        <v>1505</v>
      </c>
      <c r="AO34" t="s">
        <v>310</v>
      </c>
      <c r="AP34" t="s">
        <v>311</v>
      </c>
    </row>
    <row r="35" spans="1:42" ht="15">
      <c r="A35" s="8">
        <v>27</v>
      </c>
      <c r="B35" s="8" t="s">
        <v>321</v>
      </c>
      <c r="C35" s="8" t="s">
        <v>310</v>
      </c>
      <c r="D35" s="8" t="s">
        <v>322</v>
      </c>
      <c r="E35" s="9" t="s">
        <v>323</v>
      </c>
      <c r="F35" s="8" t="s">
        <v>39</v>
      </c>
      <c r="G35" s="8" t="s">
        <v>63</v>
      </c>
      <c r="H35" s="8" t="s">
        <v>42</v>
      </c>
      <c r="I35" s="8" t="s">
        <v>159</v>
      </c>
      <c r="J35" s="9" t="s">
        <v>40</v>
      </c>
      <c r="K35" s="8" t="s">
        <v>40</v>
      </c>
      <c r="L35" s="9" t="s">
        <v>324</v>
      </c>
      <c r="M35" s="8" t="s">
        <v>128</v>
      </c>
      <c r="N35" s="8" t="s">
        <v>72</v>
      </c>
      <c r="O35" s="8" t="s">
        <v>76</v>
      </c>
      <c r="P35" s="9" t="s">
        <v>168</v>
      </c>
      <c r="Q35" s="8" t="s">
        <v>45</v>
      </c>
      <c r="R35" s="8" t="s">
        <v>60</v>
      </c>
      <c r="S35" s="10">
        <f t="shared" si="0"/>
        <v>12.759333333333334</v>
      </c>
      <c r="T35" s="9" t="s">
        <v>50</v>
      </c>
      <c r="U35" s="8" t="s">
        <v>268</v>
      </c>
      <c r="V35" s="8" t="s">
        <v>63</v>
      </c>
      <c r="W35" s="8" t="s">
        <v>40</v>
      </c>
      <c r="X35" s="8" t="s">
        <v>241</v>
      </c>
      <c r="Y35" s="9" t="s">
        <v>59</v>
      </c>
      <c r="Z35" s="8" t="s">
        <v>59</v>
      </c>
      <c r="AA35" s="9" t="s">
        <v>325</v>
      </c>
      <c r="AB35" s="8" t="s">
        <v>241</v>
      </c>
      <c r="AC35" s="8" t="s">
        <v>104</v>
      </c>
      <c r="AD35" s="8" t="s">
        <v>45</v>
      </c>
      <c r="AE35" s="9" t="s">
        <v>53</v>
      </c>
      <c r="AF35" s="8" t="s">
        <v>153</v>
      </c>
      <c r="AG35" s="8" t="s">
        <v>50</v>
      </c>
      <c r="AH35" s="10">
        <f t="shared" si="1"/>
        <v>8.434666666666667</v>
      </c>
      <c r="AI35" s="11">
        <f t="shared" si="2"/>
        <v>10.597000000000001</v>
      </c>
      <c r="AJ35" s="43" t="str">
        <f t="shared" si="3"/>
        <v>Admis</v>
      </c>
      <c r="AL35" t="s">
        <v>316</v>
      </c>
      <c r="AM35" t="s">
        <v>1557</v>
      </c>
      <c r="AN35" t="s">
        <v>1536</v>
      </c>
      <c r="AO35" t="s">
        <v>310</v>
      </c>
      <c r="AP35" t="s">
        <v>317</v>
      </c>
    </row>
    <row r="36" spans="1:42" ht="15">
      <c r="A36" s="8">
        <v>28</v>
      </c>
      <c r="B36" s="8" t="s">
        <v>327</v>
      </c>
      <c r="C36" s="8" t="s">
        <v>328</v>
      </c>
      <c r="D36" s="8" t="s">
        <v>329</v>
      </c>
      <c r="E36" s="9" t="s">
        <v>330</v>
      </c>
      <c r="F36" s="8" t="s">
        <v>71</v>
      </c>
      <c r="G36" s="8" t="s">
        <v>43</v>
      </c>
      <c r="H36" s="8" t="s">
        <v>153</v>
      </c>
      <c r="I36" s="8" t="s">
        <v>71</v>
      </c>
      <c r="J36" s="9" t="s">
        <v>59</v>
      </c>
      <c r="K36" s="8" t="s">
        <v>59</v>
      </c>
      <c r="L36" s="9" t="s">
        <v>331</v>
      </c>
      <c r="M36" s="8" t="s">
        <v>40</v>
      </c>
      <c r="N36" s="8" t="s">
        <v>332</v>
      </c>
      <c r="O36" s="8" t="s">
        <v>39</v>
      </c>
      <c r="P36" s="9" t="s">
        <v>134</v>
      </c>
      <c r="Q36" s="8" t="s">
        <v>84</v>
      </c>
      <c r="R36" s="8" t="s">
        <v>43</v>
      </c>
      <c r="S36" s="10">
        <f t="shared" si="0"/>
        <v>10.399333333333335</v>
      </c>
      <c r="T36" s="9" t="s">
        <v>195</v>
      </c>
      <c r="U36" s="8" t="s">
        <v>37</v>
      </c>
      <c r="V36" s="8" t="s">
        <v>49</v>
      </c>
      <c r="W36" s="8" t="s">
        <v>40</v>
      </c>
      <c r="X36" s="8" t="s">
        <v>98</v>
      </c>
      <c r="Y36" s="9" t="s">
        <v>50</v>
      </c>
      <c r="Z36" s="8" t="s">
        <v>50</v>
      </c>
      <c r="AA36" s="9" t="s">
        <v>61</v>
      </c>
      <c r="AB36" s="8" t="s">
        <v>59</v>
      </c>
      <c r="AC36" s="8" t="s">
        <v>333</v>
      </c>
      <c r="AD36" s="8" t="s">
        <v>76</v>
      </c>
      <c r="AE36" s="9" t="s">
        <v>50</v>
      </c>
      <c r="AF36" s="8" t="s">
        <v>53</v>
      </c>
      <c r="AG36" s="8" t="s">
        <v>59</v>
      </c>
      <c r="AH36" s="10">
        <f t="shared" si="1"/>
        <v>10.985333333333333</v>
      </c>
      <c r="AI36" s="11">
        <f t="shared" si="2"/>
        <v>10.692333333333334</v>
      </c>
      <c r="AJ36" s="43" t="str">
        <f t="shared" si="3"/>
        <v>Admis</v>
      </c>
      <c r="AL36" t="s">
        <v>321</v>
      </c>
      <c r="AM36" t="s">
        <v>1558</v>
      </c>
      <c r="AN36" t="s">
        <v>1549</v>
      </c>
      <c r="AO36" t="s">
        <v>310</v>
      </c>
      <c r="AP36" t="s">
        <v>322</v>
      </c>
    </row>
    <row r="37" spans="1:42" ht="15">
      <c r="A37" s="8">
        <v>29</v>
      </c>
      <c r="B37" s="8" t="s">
        <v>334</v>
      </c>
      <c r="C37" s="8" t="s">
        <v>335</v>
      </c>
      <c r="D37" s="8" t="s">
        <v>336</v>
      </c>
      <c r="E37" s="9" t="s">
        <v>337</v>
      </c>
      <c r="F37" s="8" t="s">
        <v>47</v>
      </c>
      <c r="G37" s="8" t="s">
        <v>49</v>
      </c>
      <c r="H37" s="8" t="s">
        <v>39</v>
      </c>
      <c r="I37" s="8" t="s">
        <v>253</v>
      </c>
      <c r="J37" s="9" t="s">
        <v>60</v>
      </c>
      <c r="K37" s="8" t="s">
        <v>60</v>
      </c>
      <c r="L37" s="9" t="s">
        <v>233</v>
      </c>
      <c r="M37" s="8" t="s">
        <v>43</v>
      </c>
      <c r="N37" s="8" t="s">
        <v>83</v>
      </c>
      <c r="O37" s="8" t="s">
        <v>39</v>
      </c>
      <c r="P37" s="9" t="s">
        <v>134</v>
      </c>
      <c r="Q37" s="8" t="s">
        <v>45</v>
      </c>
      <c r="R37" s="8" t="s">
        <v>40</v>
      </c>
      <c r="S37" s="10">
        <f t="shared" si="0"/>
        <v>11.641333333333334</v>
      </c>
      <c r="T37" s="9" t="s">
        <v>338</v>
      </c>
      <c r="U37" s="8" t="s">
        <v>63</v>
      </c>
      <c r="V37" s="8" t="s">
        <v>159</v>
      </c>
      <c r="W37" s="8" t="s">
        <v>43</v>
      </c>
      <c r="X37" s="8" t="s">
        <v>53</v>
      </c>
      <c r="Y37" s="9" t="s">
        <v>39</v>
      </c>
      <c r="Z37" s="8" t="s">
        <v>39</v>
      </c>
      <c r="AA37" s="9" t="s">
        <v>96</v>
      </c>
      <c r="AB37" s="8" t="s">
        <v>39</v>
      </c>
      <c r="AC37" s="8" t="s">
        <v>153</v>
      </c>
      <c r="AD37" s="8" t="s">
        <v>39</v>
      </c>
      <c r="AE37" s="9" t="s">
        <v>43</v>
      </c>
      <c r="AF37" s="8" t="s">
        <v>86</v>
      </c>
      <c r="AG37" s="8" t="s">
        <v>62</v>
      </c>
      <c r="AH37" s="10">
        <f t="shared" si="1"/>
        <v>10.033999999999999</v>
      </c>
      <c r="AI37" s="11">
        <f t="shared" si="2"/>
        <v>10.837666666666667</v>
      </c>
      <c r="AJ37" s="43" t="str">
        <f t="shared" si="3"/>
        <v>Admis</v>
      </c>
      <c r="AL37" t="s">
        <v>327</v>
      </c>
      <c r="AM37" t="s">
        <v>1559</v>
      </c>
      <c r="AN37" t="s">
        <v>1560</v>
      </c>
      <c r="AO37" t="s">
        <v>328</v>
      </c>
      <c r="AP37" t="s">
        <v>329</v>
      </c>
    </row>
    <row r="38" spans="1:42" ht="15">
      <c r="A38" s="8">
        <v>30</v>
      </c>
      <c r="B38" s="8" t="s">
        <v>349</v>
      </c>
      <c r="C38" s="8" t="s">
        <v>350</v>
      </c>
      <c r="D38" s="8" t="s">
        <v>351</v>
      </c>
      <c r="E38" s="9" t="s">
        <v>166</v>
      </c>
      <c r="F38" s="8" t="s">
        <v>36</v>
      </c>
      <c r="G38" s="8" t="s">
        <v>71</v>
      </c>
      <c r="H38" s="8" t="s">
        <v>98</v>
      </c>
      <c r="I38" s="8" t="s">
        <v>40</v>
      </c>
      <c r="J38" s="9" t="s">
        <v>39</v>
      </c>
      <c r="K38" s="8" t="s">
        <v>39</v>
      </c>
      <c r="L38" s="9" t="s">
        <v>352</v>
      </c>
      <c r="M38" s="8" t="s">
        <v>40</v>
      </c>
      <c r="N38" s="8" t="s">
        <v>134</v>
      </c>
      <c r="O38" s="8" t="s">
        <v>82</v>
      </c>
      <c r="P38" s="9" t="s">
        <v>38</v>
      </c>
      <c r="Q38" s="8" t="s">
        <v>50</v>
      </c>
      <c r="R38" s="8" t="s">
        <v>43</v>
      </c>
      <c r="S38" s="10">
        <f t="shared" si="0"/>
        <v>10.918666666666667</v>
      </c>
      <c r="T38" s="9" t="s">
        <v>353</v>
      </c>
      <c r="U38" s="8" t="s">
        <v>268</v>
      </c>
      <c r="V38" s="8" t="s">
        <v>37</v>
      </c>
      <c r="W38" s="8" t="s">
        <v>39</v>
      </c>
      <c r="X38" s="8" t="s">
        <v>56</v>
      </c>
      <c r="Y38" s="9" t="s">
        <v>98</v>
      </c>
      <c r="Z38" s="8" t="s">
        <v>98</v>
      </c>
      <c r="AA38" s="9" t="s">
        <v>59</v>
      </c>
      <c r="AB38" s="8" t="s">
        <v>39</v>
      </c>
      <c r="AC38" s="8" t="s">
        <v>333</v>
      </c>
      <c r="AD38" s="8" t="s">
        <v>45</v>
      </c>
      <c r="AE38" s="9" t="s">
        <v>134</v>
      </c>
      <c r="AF38" s="8" t="s">
        <v>53</v>
      </c>
      <c r="AG38" s="8" t="s">
        <v>64</v>
      </c>
      <c r="AH38" s="10">
        <f t="shared" si="1"/>
        <v>10.288</v>
      </c>
      <c r="AI38" s="11">
        <f t="shared" si="2"/>
        <v>10.603333333333333</v>
      </c>
      <c r="AJ38" s="43" t="str">
        <f t="shared" si="3"/>
        <v>Admis</v>
      </c>
      <c r="AL38" t="s">
        <v>334</v>
      </c>
      <c r="AM38" t="s">
        <v>1561</v>
      </c>
      <c r="AN38" t="s">
        <v>1549</v>
      </c>
      <c r="AO38" t="s">
        <v>335</v>
      </c>
      <c r="AP38" t="s">
        <v>336</v>
      </c>
    </row>
    <row r="39" spans="1:42" ht="15">
      <c r="A39" s="8">
        <v>31</v>
      </c>
      <c r="B39" s="8" t="s">
        <v>354</v>
      </c>
      <c r="C39" s="8" t="s">
        <v>355</v>
      </c>
      <c r="D39" s="8" t="s">
        <v>356</v>
      </c>
      <c r="E39" s="9" t="s">
        <v>357</v>
      </c>
      <c r="F39" s="8" t="s">
        <v>50</v>
      </c>
      <c r="G39" s="8" t="s">
        <v>39</v>
      </c>
      <c r="H39" s="8" t="s">
        <v>39</v>
      </c>
      <c r="I39" s="8" t="s">
        <v>39</v>
      </c>
      <c r="J39" s="9" t="s">
        <v>43</v>
      </c>
      <c r="K39" s="8" t="s">
        <v>43</v>
      </c>
      <c r="L39" s="9" t="s">
        <v>279</v>
      </c>
      <c r="M39" s="8" t="s">
        <v>40</v>
      </c>
      <c r="N39" s="8" t="s">
        <v>61</v>
      </c>
      <c r="O39" s="8" t="s">
        <v>39</v>
      </c>
      <c r="P39" s="9" t="s">
        <v>305</v>
      </c>
      <c r="Q39" s="8" t="s">
        <v>154</v>
      </c>
      <c r="R39" s="8" t="s">
        <v>59</v>
      </c>
      <c r="S39" s="10">
        <f t="shared" si="0"/>
        <v>10.626666666666667</v>
      </c>
      <c r="T39" s="9" t="s">
        <v>330</v>
      </c>
      <c r="U39" s="8" t="s">
        <v>50</v>
      </c>
      <c r="V39" s="8" t="s">
        <v>39</v>
      </c>
      <c r="W39" s="8" t="s">
        <v>59</v>
      </c>
      <c r="X39" s="8" t="s">
        <v>53</v>
      </c>
      <c r="Y39" s="9" t="s">
        <v>39</v>
      </c>
      <c r="Z39" s="8" t="s">
        <v>39</v>
      </c>
      <c r="AA39" s="9" t="s">
        <v>168</v>
      </c>
      <c r="AB39" s="8" t="s">
        <v>39</v>
      </c>
      <c r="AC39" s="8" t="s">
        <v>168</v>
      </c>
      <c r="AD39" s="8" t="s">
        <v>76</v>
      </c>
      <c r="AE39" s="9" t="s">
        <v>313</v>
      </c>
      <c r="AF39" s="8" t="s">
        <v>44</v>
      </c>
      <c r="AG39" s="8" t="s">
        <v>86</v>
      </c>
      <c r="AH39" s="10">
        <f t="shared" si="1"/>
        <v>9.840000000000002</v>
      </c>
      <c r="AI39" s="11">
        <f t="shared" si="2"/>
        <v>10.233333333333334</v>
      </c>
      <c r="AJ39" s="43" t="str">
        <f t="shared" si="3"/>
        <v>Admis</v>
      </c>
      <c r="AL39" t="s">
        <v>349</v>
      </c>
      <c r="AM39" t="s">
        <v>1563</v>
      </c>
      <c r="AN39" t="s">
        <v>1549</v>
      </c>
      <c r="AO39" t="s">
        <v>350</v>
      </c>
      <c r="AP39" t="s">
        <v>351</v>
      </c>
    </row>
    <row r="40" spans="1:42" ht="15">
      <c r="A40" s="8">
        <v>32</v>
      </c>
      <c r="B40" s="8" t="s">
        <v>358</v>
      </c>
      <c r="C40" s="8" t="s">
        <v>359</v>
      </c>
      <c r="D40" s="8" t="s">
        <v>360</v>
      </c>
      <c r="E40" s="9" t="s">
        <v>361</v>
      </c>
      <c r="F40" s="8" t="s">
        <v>36</v>
      </c>
      <c r="G40" s="8" t="s">
        <v>59</v>
      </c>
      <c r="H40" s="8" t="s">
        <v>50</v>
      </c>
      <c r="I40" s="8" t="s">
        <v>285</v>
      </c>
      <c r="J40" s="9" t="s">
        <v>39</v>
      </c>
      <c r="K40" s="8" t="s">
        <v>39</v>
      </c>
      <c r="L40" s="9" t="s">
        <v>134</v>
      </c>
      <c r="M40" s="8" t="s">
        <v>40</v>
      </c>
      <c r="N40" s="8" t="s">
        <v>59</v>
      </c>
      <c r="O40" s="8" t="s">
        <v>53</v>
      </c>
      <c r="P40" s="9" t="s">
        <v>72</v>
      </c>
      <c r="Q40" s="8" t="s">
        <v>56</v>
      </c>
      <c r="R40" s="8" t="s">
        <v>39</v>
      </c>
      <c r="S40" s="10">
        <f t="shared" si="0"/>
        <v>10.758666666666667</v>
      </c>
      <c r="T40" s="9" t="s">
        <v>362</v>
      </c>
      <c r="U40" s="8" t="s">
        <v>81</v>
      </c>
      <c r="V40" s="8" t="s">
        <v>39</v>
      </c>
      <c r="W40" s="8" t="s">
        <v>43</v>
      </c>
      <c r="X40" s="8" t="s">
        <v>98</v>
      </c>
      <c r="Y40" s="9" t="s">
        <v>39</v>
      </c>
      <c r="Z40" s="8" t="s">
        <v>39</v>
      </c>
      <c r="AA40" s="9" t="s">
        <v>51</v>
      </c>
      <c r="AB40" s="8" t="s">
        <v>82</v>
      </c>
      <c r="AC40" s="8" t="s">
        <v>50</v>
      </c>
      <c r="AD40" s="8" t="s">
        <v>50</v>
      </c>
      <c r="AE40" s="9" t="s">
        <v>89</v>
      </c>
      <c r="AF40" s="8" t="s">
        <v>84</v>
      </c>
      <c r="AG40" s="8" t="s">
        <v>39</v>
      </c>
      <c r="AH40" s="10">
        <f t="shared" si="1"/>
        <v>9.962666666666667</v>
      </c>
      <c r="AI40" s="11">
        <f t="shared" si="2"/>
        <v>10.360666666666667</v>
      </c>
      <c r="AJ40" s="43" t="str">
        <f t="shared" si="3"/>
        <v>Admis</v>
      </c>
      <c r="AL40" t="s">
        <v>354</v>
      </c>
      <c r="AM40" t="s">
        <v>1564</v>
      </c>
      <c r="AN40" t="s">
        <v>1543</v>
      </c>
      <c r="AO40" t="s">
        <v>355</v>
      </c>
      <c r="AP40" t="s">
        <v>356</v>
      </c>
    </row>
    <row r="41" spans="1:42" ht="15">
      <c r="A41" s="8">
        <v>33</v>
      </c>
      <c r="B41" s="8" t="s">
        <v>364</v>
      </c>
      <c r="C41" s="8" t="s">
        <v>365</v>
      </c>
      <c r="D41" s="8" t="s">
        <v>69</v>
      </c>
      <c r="E41" s="9" t="s">
        <v>284</v>
      </c>
      <c r="F41" s="8" t="s">
        <v>59</v>
      </c>
      <c r="G41" s="8" t="s">
        <v>71</v>
      </c>
      <c r="H41" s="8" t="s">
        <v>153</v>
      </c>
      <c r="I41" s="8" t="s">
        <v>200</v>
      </c>
      <c r="J41" s="9" t="s">
        <v>43</v>
      </c>
      <c r="K41" s="8" t="s">
        <v>43</v>
      </c>
      <c r="L41" s="9" t="s">
        <v>41</v>
      </c>
      <c r="M41" s="8" t="s">
        <v>128</v>
      </c>
      <c r="N41" s="8" t="s">
        <v>64</v>
      </c>
      <c r="O41" s="8" t="s">
        <v>98</v>
      </c>
      <c r="P41" s="9" t="s">
        <v>84</v>
      </c>
      <c r="Q41" s="8" t="s">
        <v>39</v>
      </c>
      <c r="R41" s="8" t="s">
        <v>53</v>
      </c>
      <c r="S41" s="10">
        <f t="shared" si="0"/>
        <v>10.724666666666668</v>
      </c>
      <c r="T41" s="9" t="s">
        <v>71</v>
      </c>
      <c r="U41" s="8" t="s">
        <v>37</v>
      </c>
      <c r="V41" s="8" t="s">
        <v>36</v>
      </c>
      <c r="W41" s="8" t="s">
        <v>43</v>
      </c>
      <c r="X41" s="8" t="s">
        <v>39</v>
      </c>
      <c r="Y41" s="9" t="s">
        <v>39</v>
      </c>
      <c r="Z41" s="8" t="s">
        <v>39</v>
      </c>
      <c r="AA41" s="9" t="s">
        <v>104</v>
      </c>
      <c r="AB41" s="8" t="s">
        <v>39</v>
      </c>
      <c r="AC41" s="8" t="s">
        <v>366</v>
      </c>
      <c r="AD41" s="8" t="s">
        <v>98</v>
      </c>
      <c r="AE41" s="9" t="s">
        <v>38</v>
      </c>
      <c r="AF41" s="8" t="s">
        <v>86</v>
      </c>
      <c r="AG41" s="8" t="s">
        <v>56</v>
      </c>
      <c r="AH41" s="10">
        <f t="shared" si="1"/>
        <v>10.698</v>
      </c>
      <c r="AI41" s="11">
        <f t="shared" si="2"/>
        <v>10.711333333333334</v>
      </c>
      <c r="AJ41" s="43" t="str">
        <f t="shared" si="3"/>
        <v>Admis</v>
      </c>
      <c r="AL41" t="s">
        <v>358</v>
      </c>
      <c r="AM41" t="s">
        <v>1565</v>
      </c>
      <c r="AN41" t="s">
        <v>1536</v>
      </c>
      <c r="AO41" t="s">
        <v>359</v>
      </c>
      <c r="AP41" t="s">
        <v>360</v>
      </c>
    </row>
    <row r="42" spans="1:42" ht="15">
      <c r="A42" s="8">
        <v>34</v>
      </c>
      <c r="B42" s="8" t="s">
        <v>368</v>
      </c>
      <c r="C42" s="8" t="s">
        <v>369</v>
      </c>
      <c r="D42" s="8" t="s">
        <v>370</v>
      </c>
      <c r="E42" s="9" t="s">
        <v>371</v>
      </c>
      <c r="F42" s="8" t="s">
        <v>81</v>
      </c>
      <c r="G42" s="8" t="s">
        <v>58</v>
      </c>
      <c r="H42" s="8" t="s">
        <v>43</v>
      </c>
      <c r="I42" s="8" t="s">
        <v>43</v>
      </c>
      <c r="J42" s="9" t="s">
        <v>40</v>
      </c>
      <c r="K42" s="8" t="s">
        <v>40</v>
      </c>
      <c r="L42" s="9" t="s">
        <v>64</v>
      </c>
      <c r="M42" s="8" t="s">
        <v>82</v>
      </c>
      <c r="N42" s="8" t="s">
        <v>52</v>
      </c>
      <c r="O42" s="8" t="s">
        <v>39</v>
      </c>
      <c r="P42" s="9" t="s">
        <v>72</v>
      </c>
      <c r="Q42" s="8" t="s">
        <v>86</v>
      </c>
      <c r="R42" s="8" t="s">
        <v>43</v>
      </c>
      <c r="S42" s="10">
        <f t="shared" si="0"/>
        <v>11.849333333333334</v>
      </c>
      <c r="T42" s="9" t="s">
        <v>94</v>
      </c>
      <c r="U42" s="8" t="s">
        <v>50</v>
      </c>
      <c r="V42" s="8" t="s">
        <v>39</v>
      </c>
      <c r="W42" s="8" t="s">
        <v>98</v>
      </c>
      <c r="X42" s="8" t="s">
        <v>63</v>
      </c>
      <c r="Y42" s="9" t="s">
        <v>39</v>
      </c>
      <c r="Z42" s="8" t="s">
        <v>39</v>
      </c>
      <c r="AA42" s="9" t="s">
        <v>51</v>
      </c>
      <c r="AB42" s="8" t="s">
        <v>98</v>
      </c>
      <c r="AC42" s="8" t="s">
        <v>113</v>
      </c>
      <c r="AD42" s="8" t="s">
        <v>39</v>
      </c>
      <c r="AE42" s="9" t="s">
        <v>76</v>
      </c>
      <c r="AF42" s="8" t="s">
        <v>76</v>
      </c>
      <c r="AG42" s="8" t="s">
        <v>76</v>
      </c>
      <c r="AH42" s="10">
        <f t="shared" si="1"/>
        <v>10.047333333333334</v>
      </c>
      <c r="AI42" s="11">
        <f t="shared" si="2"/>
        <v>10.948333333333334</v>
      </c>
      <c r="AJ42" s="43" t="str">
        <f t="shared" si="3"/>
        <v>Admis</v>
      </c>
      <c r="AL42" t="s">
        <v>364</v>
      </c>
      <c r="AM42" t="s">
        <v>1566</v>
      </c>
      <c r="AN42" t="s">
        <v>1567</v>
      </c>
      <c r="AO42" t="s">
        <v>365</v>
      </c>
      <c r="AP42" t="s">
        <v>69</v>
      </c>
    </row>
    <row r="43" spans="1:42" ht="15">
      <c r="A43" s="8">
        <v>35</v>
      </c>
      <c r="B43" s="8" t="s">
        <v>372</v>
      </c>
      <c r="C43" s="8" t="s">
        <v>373</v>
      </c>
      <c r="D43" s="8" t="s">
        <v>374</v>
      </c>
      <c r="E43" s="9" t="s">
        <v>286</v>
      </c>
      <c r="F43" s="8" t="s">
        <v>49</v>
      </c>
      <c r="G43" s="8" t="s">
        <v>71</v>
      </c>
      <c r="H43" s="8" t="s">
        <v>43</v>
      </c>
      <c r="I43" s="8" t="s">
        <v>82</v>
      </c>
      <c r="J43" s="9" t="s">
        <v>43</v>
      </c>
      <c r="K43" s="8" t="s">
        <v>43</v>
      </c>
      <c r="L43" s="9" t="s">
        <v>324</v>
      </c>
      <c r="M43" s="8" t="s">
        <v>60</v>
      </c>
      <c r="N43" s="8" t="s">
        <v>56</v>
      </c>
      <c r="O43" s="8" t="s">
        <v>82</v>
      </c>
      <c r="P43" s="9" t="s">
        <v>59</v>
      </c>
      <c r="Q43" s="8" t="s">
        <v>50</v>
      </c>
      <c r="R43" s="8" t="s">
        <v>40</v>
      </c>
      <c r="S43" s="10">
        <f t="shared" si="0"/>
        <v>12.424</v>
      </c>
      <c r="T43" s="9" t="s">
        <v>375</v>
      </c>
      <c r="U43" s="8" t="s">
        <v>376</v>
      </c>
      <c r="V43" s="8" t="s">
        <v>36</v>
      </c>
      <c r="W43" s="8" t="s">
        <v>82</v>
      </c>
      <c r="X43" s="8" t="s">
        <v>38</v>
      </c>
      <c r="Y43" s="9" t="s">
        <v>43</v>
      </c>
      <c r="Z43" s="8" t="s">
        <v>43</v>
      </c>
      <c r="AA43" s="9" t="s">
        <v>39</v>
      </c>
      <c r="AB43" s="8" t="s">
        <v>43</v>
      </c>
      <c r="AC43" s="8" t="s">
        <v>123</v>
      </c>
      <c r="AD43" s="8" t="s">
        <v>86</v>
      </c>
      <c r="AE43" s="9" t="s">
        <v>170</v>
      </c>
      <c r="AF43" s="8" t="s">
        <v>154</v>
      </c>
      <c r="AG43" s="8" t="s">
        <v>40</v>
      </c>
      <c r="AH43" s="10">
        <f t="shared" si="1"/>
        <v>10.860000000000001</v>
      </c>
      <c r="AI43" s="11">
        <f t="shared" si="2"/>
        <v>11.642</v>
      </c>
      <c r="AJ43" s="43" t="str">
        <f t="shared" si="3"/>
        <v>Admis</v>
      </c>
      <c r="AL43" t="s">
        <v>368</v>
      </c>
      <c r="AM43" t="s">
        <v>1568</v>
      </c>
      <c r="AN43" t="s">
        <v>1569</v>
      </c>
      <c r="AO43" t="s">
        <v>369</v>
      </c>
      <c r="AP43" t="s">
        <v>370</v>
      </c>
    </row>
    <row r="44" spans="1:42" ht="15">
      <c r="A44" s="8">
        <v>36</v>
      </c>
      <c r="B44" s="8" t="s">
        <v>377</v>
      </c>
      <c r="C44" s="8" t="s">
        <v>378</v>
      </c>
      <c r="D44" s="8" t="s">
        <v>270</v>
      </c>
      <c r="E44" s="9" t="s">
        <v>379</v>
      </c>
      <c r="F44" s="8" t="s">
        <v>50</v>
      </c>
      <c r="G44" s="8" t="s">
        <v>59</v>
      </c>
      <c r="H44" s="8" t="s">
        <v>97</v>
      </c>
      <c r="I44" s="8" t="s">
        <v>63</v>
      </c>
      <c r="J44" s="9" t="s">
        <v>40</v>
      </c>
      <c r="K44" s="8" t="s">
        <v>40</v>
      </c>
      <c r="L44" s="9" t="s">
        <v>380</v>
      </c>
      <c r="M44" s="8" t="s">
        <v>43</v>
      </c>
      <c r="N44" s="8" t="s">
        <v>366</v>
      </c>
      <c r="O44" s="8" t="s">
        <v>76</v>
      </c>
      <c r="P44" s="9" t="s">
        <v>89</v>
      </c>
      <c r="Q44" s="8" t="s">
        <v>53</v>
      </c>
      <c r="R44" s="8" t="s">
        <v>56</v>
      </c>
      <c r="S44" s="10">
        <f t="shared" si="0"/>
        <v>10.715333333333332</v>
      </c>
      <c r="T44" s="9" t="s">
        <v>381</v>
      </c>
      <c r="U44" s="8" t="s">
        <v>39</v>
      </c>
      <c r="V44" s="8" t="s">
        <v>63</v>
      </c>
      <c r="W44" s="8" t="s">
        <v>82</v>
      </c>
      <c r="X44" s="8" t="s">
        <v>138</v>
      </c>
      <c r="Y44" s="9" t="s">
        <v>40</v>
      </c>
      <c r="Z44" s="8" t="s">
        <v>40</v>
      </c>
      <c r="AA44" s="9" t="s">
        <v>44</v>
      </c>
      <c r="AB44" s="8" t="s">
        <v>98</v>
      </c>
      <c r="AC44" s="8" t="s">
        <v>346</v>
      </c>
      <c r="AD44" s="8" t="s">
        <v>84</v>
      </c>
      <c r="AE44" s="9" t="s">
        <v>305</v>
      </c>
      <c r="AF44" s="8" t="s">
        <v>154</v>
      </c>
      <c r="AG44" s="8" t="s">
        <v>59</v>
      </c>
      <c r="AH44" s="10">
        <f t="shared" si="1"/>
        <v>10.079333333333333</v>
      </c>
      <c r="AI44" s="11">
        <f t="shared" si="2"/>
        <v>10.397333333333332</v>
      </c>
      <c r="AJ44" s="43" t="str">
        <f t="shared" si="3"/>
        <v>Admis</v>
      </c>
      <c r="AL44" t="s">
        <v>372</v>
      </c>
      <c r="AM44" t="s">
        <v>1570</v>
      </c>
      <c r="AN44" t="s">
        <v>1530</v>
      </c>
      <c r="AO44" t="s">
        <v>373</v>
      </c>
      <c r="AP44" t="s">
        <v>374</v>
      </c>
    </row>
    <row r="45" spans="1:42" ht="15">
      <c r="A45" s="8">
        <v>37</v>
      </c>
      <c r="B45" s="8" t="s">
        <v>386</v>
      </c>
      <c r="C45" s="8" t="s">
        <v>378</v>
      </c>
      <c r="D45" s="8" t="s">
        <v>387</v>
      </c>
      <c r="E45" s="9" t="s">
        <v>388</v>
      </c>
      <c r="F45" s="8" t="s">
        <v>81</v>
      </c>
      <c r="G45" s="8" t="s">
        <v>43</v>
      </c>
      <c r="H45" s="8" t="s">
        <v>60</v>
      </c>
      <c r="I45" s="8" t="s">
        <v>59</v>
      </c>
      <c r="J45" s="9" t="s">
        <v>39</v>
      </c>
      <c r="K45" s="8" t="s">
        <v>39</v>
      </c>
      <c r="L45" s="9" t="s">
        <v>208</v>
      </c>
      <c r="M45" s="8" t="s">
        <v>128</v>
      </c>
      <c r="N45" s="8" t="s">
        <v>128</v>
      </c>
      <c r="O45" s="8" t="s">
        <v>43</v>
      </c>
      <c r="P45" s="9" t="s">
        <v>168</v>
      </c>
      <c r="Q45" s="8" t="s">
        <v>56</v>
      </c>
      <c r="R45" s="8" t="s">
        <v>59</v>
      </c>
      <c r="S45" s="10">
        <f t="shared" si="0"/>
        <v>12.492666666666667</v>
      </c>
      <c r="T45" s="9" t="s">
        <v>389</v>
      </c>
      <c r="U45" s="8" t="s">
        <v>98</v>
      </c>
      <c r="V45" s="8" t="s">
        <v>37</v>
      </c>
      <c r="W45" s="8" t="s">
        <v>53</v>
      </c>
      <c r="X45" s="8" t="s">
        <v>240</v>
      </c>
      <c r="Y45" s="9" t="s">
        <v>40</v>
      </c>
      <c r="Z45" s="8" t="s">
        <v>40</v>
      </c>
      <c r="AA45" s="9" t="s">
        <v>390</v>
      </c>
      <c r="AB45" s="8" t="s">
        <v>59</v>
      </c>
      <c r="AC45" s="8" t="s">
        <v>82</v>
      </c>
      <c r="AD45" s="8" t="s">
        <v>138</v>
      </c>
      <c r="AE45" s="9" t="s">
        <v>59</v>
      </c>
      <c r="AF45" s="8" t="s">
        <v>76</v>
      </c>
      <c r="AG45" s="8" t="s">
        <v>86</v>
      </c>
      <c r="AH45" s="10">
        <f t="shared" si="1"/>
        <v>7.892666666666668</v>
      </c>
      <c r="AI45" s="11">
        <f t="shared" si="2"/>
        <v>10.192666666666668</v>
      </c>
      <c r="AJ45" s="43" t="str">
        <f t="shared" si="3"/>
        <v>Admis</v>
      </c>
      <c r="AL45" t="s">
        <v>377</v>
      </c>
      <c r="AM45" t="s">
        <v>1571</v>
      </c>
      <c r="AN45" t="s">
        <v>1530</v>
      </c>
      <c r="AO45" t="s">
        <v>378</v>
      </c>
      <c r="AP45" t="s">
        <v>270</v>
      </c>
    </row>
    <row r="46" spans="1:42" ht="15">
      <c r="A46" s="8">
        <v>38</v>
      </c>
      <c r="B46" s="8" t="s">
        <v>392</v>
      </c>
      <c r="C46" s="8" t="s">
        <v>378</v>
      </c>
      <c r="D46" s="8" t="s">
        <v>393</v>
      </c>
      <c r="E46" s="9" t="s">
        <v>166</v>
      </c>
      <c r="F46" s="8" t="s">
        <v>36</v>
      </c>
      <c r="G46" s="8" t="s">
        <v>71</v>
      </c>
      <c r="H46" s="8" t="s">
        <v>43</v>
      </c>
      <c r="I46" s="8" t="s">
        <v>50</v>
      </c>
      <c r="J46" s="9" t="s">
        <v>40</v>
      </c>
      <c r="K46" s="8" t="s">
        <v>40</v>
      </c>
      <c r="L46" s="9" t="s">
        <v>394</v>
      </c>
      <c r="M46" s="8" t="s">
        <v>39</v>
      </c>
      <c r="N46" s="8" t="s">
        <v>59</v>
      </c>
      <c r="O46" s="8" t="s">
        <v>153</v>
      </c>
      <c r="P46" s="9" t="s">
        <v>134</v>
      </c>
      <c r="Q46" s="8" t="s">
        <v>50</v>
      </c>
      <c r="R46" s="8" t="s">
        <v>56</v>
      </c>
      <c r="S46" s="10">
        <f t="shared" si="0"/>
        <v>9.952666666666666</v>
      </c>
      <c r="T46" s="9" t="s">
        <v>395</v>
      </c>
      <c r="U46" s="8" t="s">
        <v>253</v>
      </c>
      <c r="V46" s="8" t="s">
        <v>39</v>
      </c>
      <c r="W46" s="8" t="s">
        <v>98</v>
      </c>
      <c r="X46" s="8" t="s">
        <v>64</v>
      </c>
      <c r="Y46" s="9" t="s">
        <v>39</v>
      </c>
      <c r="Z46" s="8" t="s">
        <v>39</v>
      </c>
      <c r="AA46" s="9" t="s">
        <v>44</v>
      </c>
      <c r="AB46" s="8" t="s">
        <v>59</v>
      </c>
      <c r="AC46" s="8" t="s">
        <v>64</v>
      </c>
      <c r="AD46" s="8" t="s">
        <v>97</v>
      </c>
      <c r="AE46" s="9" t="s">
        <v>41</v>
      </c>
      <c r="AF46" s="8" t="s">
        <v>76</v>
      </c>
      <c r="AG46" s="8" t="s">
        <v>40</v>
      </c>
      <c r="AH46" s="10">
        <f t="shared" si="1"/>
        <v>10.524666666666667</v>
      </c>
      <c r="AI46" s="11">
        <f t="shared" si="2"/>
        <v>10.238666666666667</v>
      </c>
      <c r="AJ46" s="43" t="str">
        <f t="shared" si="3"/>
        <v>Admis</v>
      </c>
      <c r="AL46" t="s">
        <v>386</v>
      </c>
      <c r="AM46" t="s">
        <v>1572</v>
      </c>
      <c r="AN46" t="s">
        <v>1530</v>
      </c>
      <c r="AO46" t="s">
        <v>378</v>
      </c>
      <c r="AP46" t="s">
        <v>387</v>
      </c>
    </row>
    <row r="47" spans="1:42" ht="15">
      <c r="A47" s="8">
        <v>39</v>
      </c>
      <c r="B47" s="8" t="s">
        <v>396</v>
      </c>
      <c r="C47" s="8" t="s">
        <v>378</v>
      </c>
      <c r="D47" s="8" t="s">
        <v>397</v>
      </c>
      <c r="E47" s="9" t="s">
        <v>160</v>
      </c>
      <c r="F47" s="8" t="s">
        <v>121</v>
      </c>
      <c r="G47" s="8" t="s">
        <v>71</v>
      </c>
      <c r="H47" s="8" t="s">
        <v>50</v>
      </c>
      <c r="I47" s="8" t="s">
        <v>43</v>
      </c>
      <c r="J47" s="9" t="s">
        <v>39</v>
      </c>
      <c r="K47" s="8" t="s">
        <v>39</v>
      </c>
      <c r="L47" s="9" t="s">
        <v>398</v>
      </c>
      <c r="M47" s="8" t="s">
        <v>43</v>
      </c>
      <c r="N47" s="8" t="s">
        <v>324</v>
      </c>
      <c r="O47" s="8" t="s">
        <v>62</v>
      </c>
      <c r="P47" s="9" t="s">
        <v>154</v>
      </c>
      <c r="Q47" s="8" t="s">
        <v>50</v>
      </c>
      <c r="R47" s="8" t="s">
        <v>83</v>
      </c>
      <c r="S47" s="10">
        <f t="shared" si="0"/>
        <v>11.087333333333333</v>
      </c>
      <c r="T47" s="9" t="s">
        <v>73</v>
      </c>
      <c r="U47" s="8" t="s">
        <v>36</v>
      </c>
      <c r="V47" s="8" t="s">
        <v>71</v>
      </c>
      <c r="W47" s="8" t="s">
        <v>82</v>
      </c>
      <c r="X47" s="8" t="s">
        <v>241</v>
      </c>
      <c r="Y47" s="9" t="s">
        <v>43</v>
      </c>
      <c r="Z47" s="8" t="s">
        <v>43</v>
      </c>
      <c r="AA47" s="9" t="s">
        <v>399</v>
      </c>
      <c r="AB47" s="8" t="s">
        <v>241</v>
      </c>
      <c r="AC47" s="8" t="s">
        <v>62</v>
      </c>
      <c r="AD47" s="8" t="s">
        <v>38</v>
      </c>
      <c r="AE47" s="9" t="s">
        <v>87</v>
      </c>
      <c r="AF47" s="8" t="s">
        <v>168</v>
      </c>
      <c r="AG47" s="8" t="s">
        <v>59</v>
      </c>
      <c r="AH47" s="10">
        <f t="shared" si="1"/>
        <v>9.360666666666667</v>
      </c>
      <c r="AI47" s="11">
        <f t="shared" si="2"/>
        <v>10.224</v>
      </c>
      <c r="AJ47" s="43" t="str">
        <f t="shared" si="3"/>
        <v>Admis</v>
      </c>
      <c r="AL47" t="s">
        <v>392</v>
      </c>
      <c r="AM47" t="s">
        <v>1573</v>
      </c>
      <c r="AN47" t="s">
        <v>1549</v>
      </c>
      <c r="AO47" t="s">
        <v>378</v>
      </c>
      <c r="AP47" t="s">
        <v>393</v>
      </c>
    </row>
    <row r="48" spans="1:42" ht="15">
      <c r="A48" s="8">
        <v>40</v>
      </c>
      <c r="B48" s="8" t="s">
        <v>402</v>
      </c>
      <c r="C48" s="8" t="s">
        <v>403</v>
      </c>
      <c r="D48" s="8" t="s">
        <v>404</v>
      </c>
      <c r="E48" s="9" t="s">
        <v>367</v>
      </c>
      <c r="F48" s="8" t="s">
        <v>71</v>
      </c>
      <c r="G48" s="8" t="s">
        <v>47</v>
      </c>
      <c r="H48" s="8" t="s">
        <v>59</v>
      </c>
      <c r="I48" s="8" t="s">
        <v>73</v>
      </c>
      <c r="J48" s="9" t="s">
        <v>40</v>
      </c>
      <c r="K48" s="8" t="s">
        <v>40</v>
      </c>
      <c r="L48" s="9" t="s">
        <v>179</v>
      </c>
      <c r="M48" s="8" t="s">
        <v>59</v>
      </c>
      <c r="N48" s="8" t="s">
        <v>333</v>
      </c>
      <c r="O48" s="8" t="s">
        <v>56</v>
      </c>
      <c r="P48" s="9" t="s">
        <v>84</v>
      </c>
      <c r="Q48" s="8" t="s">
        <v>153</v>
      </c>
      <c r="R48" s="8" t="s">
        <v>43</v>
      </c>
      <c r="S48" s="10">
        <f t="shared" si="0"/>
        <v>11.294000000000002</v>
      </c>
      <c r="T48" s="9" t="s">
        <v>405</v>
      </c>
      <c r="U48" s="8" t="s">
        <v>58</v>
      </c>
      <c r="V48" s="8" t="s">
        <v>37</v>
      </c>
      <c r="W48" s="8" t="s">
        <v>98</v>
      </c>
      <c r="X48" s="8" t="s">
        <v>98</v>
      </c>
      <c r="Y48" s="9" t="s">
        <v>59</v>
      </c>
      <c r="Z48" s="8" t="s">
        <v>59</v>
      </c>
      <c r="AA48" s="9" t="s">
        <v>89</v>
      </c>
      <c r="AB48" s="8" t="s">
        <v>53</v>
      </c>
      <c r="AC48" s="8" t="s">
        <v>40</v>
      </c>
      <c r="AD48" s="8" t="s">
        <v>50</v>
      </c>
      <c r="AE48" s="9" t="s">
        <v>325</v>
      </c>
      <c r="AF48" s="8" t="s">
        <v>123</v>
      </c>
      <c r="AG48" s="8" t="s">
        <v>97</v>
      </c>
      <c r="AH48" s="10">
        <f t="shared" si="1"/>
        <v>9.124666666666666</v>
      </c>
      <c r="AI48" s="11">
        <f t="shared" si="2"/>
        <v>10.209333333333333</v>
      </c>
      <c r="AJ48" s="43" t="str">
        <f t="shared" si="3"/>
        <v>Admis</v>
      </c>
      <c r="AL48" t="s">
        <v>396</v>
      </c>
      <c r="AM48" t="s">
        <v>1574</v>
      </c>
      <c r="AN48" t="s">
        <v>1549</v>
      </c>
      <c r="AO48" t="s">
        <v>378</v>
      </c>
      <c r="AP48" t="s">
        <v>397</v>
      </c>
    </row>
    <row r="49" spans="1:42" ht="15">
      <c r="A49" s="8">
        <v>41</v>
      </c>
      <c r="B49" s="8" t="s">
        <v>407</v>
      </c>
      <c r="C49" s="8" t="s">
        <v>408</v>
      </c>
      <c r="D49" s="8" t="s">
        <v>276</v>
      </c>
      <c r="E49" s="9" t="s">
        <v>189</v>
      </c>
      <c r="F49" s="8" t="s">
        <v>71</v>
      </c>
      <c r="G49" s="8" t="s">
        <v>71</v>
      </c>
      <c r="H49" s="8" t="s">
        <v>50</v>
      </c>
      <c r="I49" s="8" t="s">
        <v>39</v>
      </c>
      <c r="J49" s="9" t="s">
        <v>40</v>
      </c>
      <c r="K49" s="8" t="s">
        <v>40</v>
      </c>
      <c r="L49" s="9" t="s">
        <v>40</v>
      </c>
      <c r="M49" s="8" t="s">
        <v>128</v>
      </c>
      <c r="N49" s="8" t="s">
        <v>84</v>
      </c>
      <c r="O49" s="8" t="s">
        <v>43</v>
      </c>
      <c r="P49" s="9" t="s">
        <v>134</v>
      </c>
      <c r="Q49" s="8" t="s">
        <v>38</v>
      </c>
      <c r="R49" s="8" t="s">
        <v>39</v>
      </c>
      <c r="S49" s="10">
        <f t="shared" si="0"/>
        <v>10.938666666666666</v>
      </c>
      <c r="T49" s="9" t="s">
        <v>307</v>
      </c>
      <c r="U49" s="8" t="s">
        <v>121</v>
      </c>
      <c r="V49" s="8" t="s">
        <v>71</v>
      </c>
      <c r="W49" s="8" t="s">
        <v>53</v>
      </c>
      <c r="X49" s="8" t="s">
        <v>39</v>
      </c>
      <c r="Y49" s="9" t="s">
        <v>43</v>
      </c>
      <c r="Z49" s="8" t="s">
        <v>43</v>
      </c>
      <c r="AA49" s="9" t="s">
        <v>269</v>
      </c>
      <c r="AB49" s="8" t="s">
        <v>42</v>
      </c>
      <c r="AC49" s="8" t="s">
        <v>314</v>
      </c>
      <c r="AD49" s="8" t="s">
        <v>59</v>
      </c>
      <c r="AE49" s="9" t="s">
        <v>190</v>
      </c>
      <c r="AF49" s="8" t="s">
        <v>41</v>
      </c>
      <c r="AG49" s="8" t="s">
        <v>45</v>
      </c>
      <c r="AH49" s="10">
        <f t="shared" si="1"/>
        <v>9.956</v>
      </c>
      <c r="AI49" s="11">
        <f t="shared" si="2"/>
        <v>10.447333333333333</v>
      </c>
      <c r="AJ49" s="43" t="str">
        <f t="shared" si="3"/>
        <v>Admis</v>
      </c>
      <c r="AL49" t="s">
        <v>402</v>
      </c>
      <c r="AM49" t="s">
        <v>1576</v>
      </c>
      <c r="AN49" t="s">
        <v>1530</v>
      </c>
      <c r="AO49" t="s">
        <v>403</v>
      </c>
      <c r="AP49" t="s">
        <v>404</v>
      </c>
    </row>
    <row r="50" spans="1:42" ht="15">
      <c r="A50" s="8">
        <v>42</v>
      </c>
      <c r="B50" s="8" t="s">
        <v>410</v>
      </c>
      <c r="C50" s="8" t="s">
        <v>411</v>
      </c>
      <c r="D50" s="8" t="s">
        <v>412</v>
      </c>
      <c r="E50" s="9" t="s">
        <v>84</v>
      </c>
      <c r="F50" s="8" t="s">
        <v>121</v>
      </c>
      <c r="G50" s="8" t="s">
        <v>39</v>
      </c>
      <c r="H50" s="8" t="s">
        <v>153</v>
      </c>
      <c r="I50" s="8" t="s">
        <v>63</v>
      </c>
      <c r="J50" s="9" t="s">
        <v>82</v>
      </c>
      <c r="K50" s="8" t="s">
        <v>82</v>
      </c>
      <c r="L50" s="9" t="s">
        <v>413</v>
      </c>
      <c r="M50" s="8" t="s">
        <v>82</v>
      </c>
      <c r="N50" s="8" t="s">
        <v>62</v>
      </c>
      <c r="O50" s="8" t="s">
        <v>64</v>
      </c>
      <c r="P50" s="9" t="s">
        <v>134</v>
      </c>
      <c r="Q50" s="8" t="s">
        <v>38</v>
      </c>
      <c r="R50" s="8" t="s">
        <v>39</v>
      </c>
      <c r="S50" s="10">
        <f t="shared" si="0"/>
        <v>10.434</v>
      </c>
      <c r="T50" s="9" t="s">
        <v>414</v>
      </c>
      <c r="U50" s="8" t="s">
        <v>121</v>
      </c>
      <c r="V50" s="8" t="s">
        <v>81</v>
      </c>
      <c r="W50" s="8" t="s">
        <v>53</v>
      </c>
      <c r="X50" s="8" t="s">
        <v>74</v>
      </c>
      <c r="Y50" s="9" t="s">
        <v>59</v>
      </c>
      <c r="Z50" s="8" t="s">
        <v>59</v>
      </c>
      <c r="AA50" s="9" t="s">
        <v>96</v>
      </c>
      <c r="AB50" s="8" t="s">
        <v>39</v>
      </c>
      <c r="AC50" s="8" t="s">
        <v>333</v>
      </c>
      <c r="AD50" s="8" t="s">
        <v>415</v>
      </c>
      <c r="AE50" s="9" t="s">
        <v>39</v>
      </c>
      <c r="AF50" s="8" t="s">
        <v>76</v>
      </c>
      <c r="AG50" s="8" t="s">
        <v>45</v>
      </c>
      <c r="AH50" s="10">
        <f t="shared" si="1"/>
        <v>8.113333333333333</v>
      </c>
      <c r="AI50" s="11">
        <f t="shared" si="2"/>
        <v>9.273666666666667</v>
      </c>
      <c r="AJ50" s="43" t="str">
        <f t="shared" si="3"/>
        <v>Ajourné</v>
      </c>
      <c r="AL50" t="s">
        <v>407</v>
      </c>
      <c r="AM50" t="s">
        <v>1577</v>
      </c>
      <c r="AN50" t="s">
        <v>1536</v>
      </c>
      <c r="AO50" t="s">
        <v>408</v>
      </c>
      <c r="AP50" t="s">
        <v>276</v>
      </c>
    </row>
    <row r="51" spans="1:42" ht="15">
      <c r="A51" s="8">
        <v>43</v>
      </c>
      <c r="B51" s="8" t="s">
        <v>419</v>
      </c>
      <c r="C51" s="8" t="s">
        <v>417</v>
      </c>
      <c r="D51" s="8" t="s">
        <v>420</v>
      </c>
      <c r="E51" s="9" t="s">
        <v>206</v>
      </c>
      <c r="F51" s="8" t="s">
        <v>50</v>
      </c>
      <c r="G51" s="8" t="s">
        <v>71</v>
      </c>
      <c r="H51" s="8" t="s">
        <v>43</v>
      </c>
      <c r="I51" s="8" t="s">
        <v>38</v>
      </c>
      <c r="J51" s="9" t="s">
        <v>40</v>
      </c>
      <c r="K51" s="8" t="s">
        <v>40</v>
      </c>
      <c r="L51" s="9" t="s">
        <v>421</v>
      </c>
      <c r="M51" s="8" t="s">
        <v>43</v>
      </c>
      <c r="N51" s="8" t="s">
        <v>180</v>
      </c>
      <c r="O51" s="8" t="s">
        <v>59</v>
      </c>
      <c r="P51" s="9" t="s">
        <v>167</v>
      </c>
      <c r="Q51" s="8" t="s">
        <v>45</v>
      </c>
      <c r="R51" s="8" t="s">
        <v>50</v>
      </c>
      <c r="S51" s="10">
        <f t="shared" si="0"/>
        <v>11.064</v>
      </c>
      <c r="T51" s="9" t="s">
        <v>111</v>
      </c>
      <c r="U51" s="8" t="s">
        <v>100</v>
      </c>
      <c r="V51" s="8" t="s">
        <v>39</v>
      </c>
      <c r="W51" s="8" t="s">
        <v>50</v>
      </c>
      <c r="X51" s="8" t="s">
        <v>39</v>
      </c>
      <c r="Y51" s="9" t="s">
        <v>98</v>
      </c>
      <c r="Z51" s="8" t="s">
        <v>98</v>
      </c>
      <c r="AA51" s="9" t="s">
        <v>134</v>
      </c>
      <c r="AB51" s="8" t="s">
        <v>39</v>
      </c>
      <c r="AC51" s="8" t="s">
        <v>128</v>
      </c>
      <c r="AD51" s="8" t="s">
        <v>97</v>
      </c>
      <c r="AE51" s="9" t="s">
        <v>422</v>
      </c>
      <c r="AF51" s="8" t="s">
        <v>96</v>
      </c>
      <c r="AG51" s="8" t="s">
        <v>53</v>
      </c>
      <c r="AH51" s="10">
        <f t="shared" si="1"/>
        <v>9.383999999999999</v>
      </c>
      <c r="AI51" s="11">
        <f t="shared" si="2"/>
        <v>10.224</v>
      </c>
      <c r="AJ51" s="43" t="str">
        <f t="shared" si="3"/>
        <v>Admis</v>
      </c>
      <c r="AL51" t="s">
        <v>410</v>
      </c>
      <c r="AM51" t="s">
        <v>1578</v>
      </c>
      <c r="AN51" t="s">
        <v>1579</v>
      </c>
      <c r="AO51" t="s">
        <v>411</v>
      </c>
      <c r="AP51" t="s">
        <v>412</v>
      </c>
    </row>
    <row r="52" spans="1:42" ht="15">
      <c r="A52" s="8">
        <v>44</v>
      </c>
      <c r="B52" s="8" t="s">
        <v>423</v>
      </c>
      <c r="C52" s="8" t="s">
        <v>424</v>
      </c>
      <c r="D52" s="8" t="s">
        <v>425</v>
      </c>
      <c r="E52" s="9" t="s">
        <v>282</v>
      </c>
      <c r="F52" s="8" t="s">
        <v>71</v>
      </c>
      <c r="G52" s="8" t="s">
        <v>39</v>
      </c>
      <c r="H52" s="8" t="s">
        <v>39</v>
      </c>
      <c r="I52" s="8" t="s">
        <v>59</v>
      </c>
      <c r="J52" s="9" t="s">
        <v>40</v>
      </c>
      <c r="K52" s="8" t="s">
        <v>40</v>
      </c>
      <c r="L52" s="9" t="s">
        <v>426</v>
      </c>
      <c r="M52" s="8" t="s">
        <v>42</v>
      </c>
      <c r="N52" s="8" t="s">
        <v>83</v>
      </c>
      <c r="O52" s="8" t="s">
        <v>76</v>
      </c>
      <c r="P52" s="9" t="s">
        <v>39</v>
      </c>
      <c r="Q52" s="8" t="s">
        <v>98</v>
      </c>
      <c r="R52" s="8" t="s">
        <v>43</v>
      </c>
      <c r="S52" s="10">
        <f t="shared" si="0"/>
        <v>11.626</v>
      </c>
      <c r="T52" s="9" t="s">
        <v>427</v>
      </c>
      <c r="U52" s="8" t="s">
        <v>37</v>
      </c>
      <c r="V52" s="8" t="s">
        <v>37</v>
      </c>
      <c r="W52" s="8" t="s">
        <v>98</v>
      </c>
      <c r="X52" s="8" t="s">
        <v>48</v>
      </c>
      <c r="Y52" s="9" t="s">
        <v>50</v>
      </c>
      <c r="Z52" s="8" t="s">
        <v>50</v>
      </c>
      <c r="AA52" s="9" t="s">
        <v>428</v>
      </c>
      <c r="AB52" s="8" t="s">
        <v>43</v>
      </c>
      <c r="AC52" s="8" t="s">
        <v>134</v>
      </c>
      <c r="AD52" s="8" t="s">
        <v>82</v>
      </c>
      <c r="AE52" s="9" t="s">
        <v>53</v>
      </c>
      <c r="AF52" s="8" t="s">
        <v>98</v>
      </c>
      <c r="AG52" s="8" t="s">
        <v>97</v>
      </c>
      <c r="AH52" s="10">
        <f t="shared" si="1"/>
        <v>9.395333333333333</v>
      </c>
      <c r="AI52" s="11">
        <f t="shared" si="2"/>
        <v>10.510666666666665</v>
      </c>
      <c r="AJ52" s="43" t="str">
        <f t="shared" si="3"/>
        <v>Admis</v>
      </c>
      <c r="AL52" t="s">
        <v>419</v>
      </c>
      <c r="AM52" t="s">
        <v>1581</v>
      </c>
      <c r="AN52" t="s">
        <v>1511</v>
      </c>
      <c r="AO52" t="s">
        <v>417</v>
      </c>
      <c r="AP52" t="s">
        <v>420</v>
      </c>
    </row>
    <row r="53" spans="1:42" ht="15">
      <c r="A53" s="8">
        <v>45</v>
      </c>
      <c r="B53" s="8" t="s">
        <v>429</v>
      </c>
      <c r="C53" s="8" t="s">
        <v>424</v>
      </c>
      <c r="D53" s="8" t="s">
        <v>430</v>
      </c>
      <c r="E53" s="9" t="s">
        <v>431</v>
      </c>
      <c r="F53" s="8" t="s">
        <v>63</v>
      </c>
      <c r="G53" s="8" t="s">
        <v>49</v>
      </c>
      <c r="H53" s="8" t="s">
        <v>97</v>
      </c>
      <c r="I53" s="8" t="s">
        <v>59</v>
      </c>
      <c r="J53" s="9" t="s">
        <v>43</v>
      </c>
      <c r="K53" s="8" t="s">
        <v>43</v>
      </c>
      <c r="L53" s="9" t="s">
        <v>38</v>
      </c>
      <c r="M53" s="8" t="s">
        <v>39</v>
      </c>
      <c r="N53" s="8" t="s">
        <v>43</v>
      </c>
      <c r="O53" s="8" t="s">
        <v>39</v>
      </c>
      <c r="P53" s="9" t="s">
        <v>39</v>
      </c>
      <c r="Q53" s="8" t="s">
        <v>60</v>
      </c>
      <c r="R53" s="8" t="s">
        <v>153</v>
      </c>
      <c r="S53" s="10">
        <f t="shared" si="0"/>
        <v>10.032666666666668</v>
      </c>
      <c r="T53" s="9" t="s">
        <v>203</v>
      </c>
      <c r="U53" s="8" t="s">
        <v>100</v>
      </c>
      <c r="V53" s="8" t="s">
        <v>50</v>
      </c>
      <c r="W53" s="8" t="s">
        <v>59</v>
      </c>
      <c r="X53" s="8" t="s">
        <v>251</v>
      </c>
      <c r="Y53" s="9" t="s">
        <v>39</v>
      </c>
      <c r="Z53" s="8" t="s">
        <v>39</v>
      </c>
      <c r="AA53" s="9" t="s">
        <v>44</v>
      </c>
      <c r="AB53" s="8" t="s">
        <v>39</v>
      </c>
      <c r="AC53" s="8" t="s">
        <v>38</v>
      </c>
      <c r="AD53" s="8" t="s">
        <v>50</v>
      </c>
      <c r="AE53" s="9" t="s">
        <v>56</v>
      </c>
      <c r="AF53" s="8" t="s">
        <v>60</v>
      </c>
      <c r="AG53" s="8" t="s">
        <v>98</v>
      </c>
      <c r="AH53" s="10">
        <f t="shared" si="1"/>
        <v>9.265333333333334</v>
      </c>
      <c r="AI53" s="11">
        <f t="shared" si="2"/>
        <v>9.649000000000001</v>
      </c>
      <c r="AJ53" s="43" t="str">
        <f t="shared" si="3"/>
        <v>Ajourné</v>
      </c>
      <c r="AL53" t="s">
        <v>423</v>
      </c>
      <c r="AM53" t="s">
        <v>1582</v>
      </c>
      <c r="AN53" t="s">
        <v>1583</v>
      </c>
      <c r="AO53" t="s">
        <v>424</v>
      </c>
      <c r="AP53" t="s">
        <v>425</v>
      </c>
    </row>
    <row r="54" spans="1:42" ht="15">
      <c r="A54" s="8">
        <v>46</v>
      </c>
      <c r="B54" s="8" t="s">
        <v>433</v>
      </c>
      <c r="C54" s="8" t="s">
        <v>434</v>
      </c>
      <c r="D54" s="8" t="s">
        <v>435</v>
      </c>
      <c r="E54" s="9" t="s">
        <v>436</v>
      </c>
      <c r="F54" s="8" t="s">
        <v>49</v>
      </c>
      <c r="G54" s="8" t="s">
        <v>71</v>
      </c>
      <c r="H54" s="8" t="s">
        <v>39</v>
      </c>
      <c r="I54" s="8" t="s">
        <v>71</v>
      </c>
      <c r="J54" s="9" t="s">
        <v>40</v>
      </c>
      <c r="K54" s="8" t="s">
        <v>40</v>
      </c>
      <c r="L54" s="9" t="s">
        <v>180</v>
      </c>
      <c r="M54" s="8" t="s">
        <v>42</v>
      </c>
      <c r="N54" s="8" t="s">
        <v>42</v>
      </c>
      <c r="O54" s="8" t="s">
        <v>82</v>
      </c>
      <c r="P54" s="9" t="s">
        <v>56</v>
      </c>
      <c r="Q54" s="8" t="s">
        <v>50</v>
      </c>
      <c r="R54" s="8" t="s">
        <v>82</v>
      </c>
      <c r="S54" s="10">
        <f t="shared" si="0"/>
        <v>11.976</v>
      </c>
      <c r="T54" s="9" t="s">
        <v>437</v>
      </c>
      <c r="U54" s="8" t="s">
        <v>60</v>
      </c>
      <c r="V54" s="8" t="s">
        <v>43</v>
      </c>
      <c r="W54" s="8" t="s">
        <v>39</v>
      </c>
      <c r="X54" s="8" t="s">
        <v>50</v>
      </c>
      <c r="Y54" s="9" t="s">
        <v>39</v>
      </c>
      <c r="Z54" s="8" t="s">
        <v>39</v>
      </c>
      <c r="AA54" s="9" t="s">
        <v>438</v>
      </c>
      <c r="AB54" s="8" t="s">
        <v>53</v>
      </c>
      <c r="AC54" s="8" t="s">
        <v>59</v>
      </c>
      <c r="AD54" s="8" t="s">
        <v>97</v>
      </c>
      <c r="AE54" s="9" t="s">
        <v>50</v>
      </c>
      <c r="AF54" s="8" t="s">
        <v>153</v>
      </c>
      <c r="AG54" s="8" t="s">
        <v>40</v>
      </c>
      <c r="AH54" s="10">
        <f t="shared" si="1"/>
        <v>10.066666666666666</v>
      </c>
      <c r="AI54" s="11">
        <f t="shared" si="2"/>
        <v>11.021333333333335</v>
      </c>
      <c r="AJ54" s="43" t="str">
        <f t="shared" si="3"/>
        <v>Admis</v>
      </c>
      <c r="AL54" t="s">
        <v>429</v>
      </c>
      <c r="AM54" t="s">
        <v>1584</v>
      </c>
      <c r="AN54" t="s">
        <v>1585</v>
      </c>
      <c r="AO54" t="s">
        <v>424</v>
      </c>
      <c r="AP54" t="s">
        <v>430</v>
      </c>
    </row>
    <row r="55" spans="1:42" ht="15">
      <c r="A55" s="8">
        <v>47</v>
      </c>
      <c r="B55" s="8" t="s">
        <v>440</v>
      </c>
      <c r="C55" s="8" t="s">
        <v>441</v>
      </c>
      <c r="D55" s="8" t="s">
        <v>442</v>
      </c>
      <c r="E55" s="9" t="s">
        <v>144</v>
      </c>
      <c r="F55" s="8" t="s">
        <v>144</v>
      </c>
      <c r="G55" s="8" t="s">
        <v>144</v>
      </c>
      <c r="H55" s="8" t="s">
        <v>144</v>
      </c>
      <c r="I55" s="8" t="s">
        <v>144</v>
      </c>
      <c r="J55" s="9" t="s">
        <v>144</v>
      </c>
      <c r="K55" s="8" t="s">
        <v>144</v>
      </c>
      <c r="L55" s="9" t="s">
        <v>138</v>
      </c>
      <c r="M55" s="8" t="s">
        <v>43</v>
      </c>
      <c r="N55" s="8" t="s">
        <v>144</v>
      </c>
      <c r="O55" s="8" t="s">
        <v>144</v>
      </c>
      <c r="P55" s="9" t="s">
        <v>144</v>
      </c>
      <c r="Q55" s="8" t="s">
        <v>144</v>
      </c>
      <c r="R55" s="8" t="s">
        <v>144</v>
      </c>
      <c r="S55" s="10">
        <f t="shared" si="0"/>
        <v>1.2</v>
      </c>
      <c r="T55" s="9" t="s">
        <v>443</v>
      </c>
      <c r="U55" s="8" t="s">
        <v>144</v>
      </c>
      <c r="V55" s="8" t="s">
        <v>144</v>
      </c>
      <c r="W55" s="8" t="s">
        <v>39</v>
      </c>
      <c r="X55" s="8" t="s">
        <v>144</v>
      </c>
      <c r="Y55" s="9" t="s">
        <v>144</v>
      </c>
      <c r="Z55" s="8" t="s">
        <v>144</v>
      </c>
      <c r="AA55" s="9" t="s">
        <v>144</v>
      </c>
      <c r="AB55" s="8" t="s">
        <v>144</v>
      </c>
      <c r="AC55" s="8" t="s">
        <v>144</v>
      </c>
      <c r="AD55" s="8" t="s">
        <v>144</v>
      </c>
      <c r="AE55" s="9" t="s">
        <v>144</v>
      </c>
      <c r="AF55" s="8" t="s">
        <v>144</v>
      </c>
      <c r="AG55" s="8" t="s">
        <v>144</v>
      </c>
      <c r="AH55" s="10">
        <f t="shared" si="1"/>
        <v>1.668</v>
      </c>
      <c r="AI55" s="11">
        <f t="shared" si="2"/>
        <v>1.434</v>
      </c>
      <c r="AJ55" s="43" t="str">
        <f t="shared" si="3"/>
        <v>Ajourné</v>
      </c>
      <c r="AL55" t="s">
        <v>433</v>
      </c>
      <c r="AM55" t="s">
        <v>1586</v>
      </c>
      <c r="AN55" t="s">
        <v>1505</v>
      </c>
      <c r="AO55" t="s">
        <v>434</v>
      </c>
      <c r="AP55" t="s">
        <v>435</v>
      </c>
    </row>
    <row r="56" spans="1:42" ht="15">
      <c r="A56" s="8">
        <v>48</v>
      </c>
      <c r="B56" s="8" t="s">
        <v>444</v>
      </c>
      <c r="C56" s="8" t="s">
        <v>445</v>
      </c>
      <c r="D56" s="8" t="s">
        <v>446</v>
      </c>
      <c r="E56" s="9" t="s">
        <v>379</v>
      </c>
      <c r="F56" s="8" t="s">
        <v>43</v>
      </c>
      <c r="G56" s="8" t="s">
        <v>71</v>
      </c>
      <c r="H56" s="8" t="s">
        <v>84</v>
      </c>
      <c r="I56" s="8" t="s">
        <v>95</v>
      </c>
      <c r="J56" s="9" t="s">
        <v>40</v>
      </c>
      <c r="K56" s="8" t="s">
        <v>40</v>
      </c>
      <c r="L56" s="9" t="s">
        <v>104</v>
      </c>
      <c r="M56" s="8" t="s">
        <v>53</v>
      </c>
      <c r="N56" s="8" t="s">
        <v>447</v>
      </c>
      <c r="O56" s="8" t="s">
        <v>56</v>
      </c>
      <c r="P56" s="9" t="s">
        <v>44</v>
      </c>
      <c r="Q56" s="8" t="s">
        <v>45</v>
      </c>
      <c r="R56" s="8" t="s">
        <v>43</v>
      </c>
      <c r="S56" s="10">
        <f t="shared" si="0"/>
        <v>10.098</v>
      </c>
      <c r="T56" s="9" t="s">
        <v>363</v>
      </c>
      <c r="U56" s="8" t="s">
        <v>39</v>
      </c>
      <c r="V56" s="8" t="s">
        <v>59</v>
      </c>
      <c r="W56" s="8" t="s">
        <v>59</v>
      </c>
      <c r="X56" s="8" t="s">
        <v>86</v>
      </c>
      <c r="Y56" s="9" t="s">
        <v>39</v>
      </c>
      <c r="Z56" s="8" t="s">
        <v>39</v>
      </c>
      <c r="AA56" s="9" t="s">
        <v>155</v>
      </c>
      <c r="AB56" s="8" t="s">
        <v>59</v>
      </c>
      <c r="AC56" s="8" t="s">
        <v>161</v>
      </c>
      <c r="AD56" s="8" t="s">
        <v>76</v>
      </c>
      <c r="AE56" s="9" t="s">
        <v>313</v>
      </c>
      <c r="AF56" s="8" t="s">
        <v>147</v>
      </c>
      <c r="AG56" s="8" t="s">
        <v>76</v>
      </c>
      <c r="AH56" s="10">
        <f t="shared" si="1"/>
        <v>10.308</v>
      </c>
      <c r="AI56" s="11">
        <f t="shared" si="2"/>
        <v>10.203</v>
      </c>
      <c r="AJ56" s="43" t="str">
        <f t="shared" si="3"/>
        <v>Admis</v>
      </c>
      <c r="AL56" t="s">
        <v>440</v>
      </c>
      <c r="AM56" t="s">
        <v>1587</v>
      </c>
      <c r="AN56" t="s">
        <v>1588</v>
      </c>
      <c r="AO56" t="s">
        <v>441</v>
      </c>
      <c r="AP56" t="s">
        <v>442</v>
      </c>
    </row>
    <row r="57" spans="1:42" ht="15">
      <c r="A57" s="8">
        <v>49</v>
      </c>
      <c r="B57" s="8" t="s">
        <v>451</v>
      </c>
      <c r="C57" s="8" t="s">
        <v>452</v>
      </c>
      <c r="D57" s="8" t="s">
        <v>453</v>
      </c>
      <c r="E57" s="9" t="s">
        <v>246</v>
      </c>
      <c r="F57" s="8" t="s">
        <v>144</v>
      </c>
      <c r="G57" s="8" t="s">
        <v>39</v>
      </c>
      <c r="H57" s="8" t="s">
        <v>240</v>
      </c>
      <c r="I57" s="8" t="s">
        <v>48</v>
      </c>
      <c r="J57" s="9" t="s">
        <v>82</v>
      </c>
      <c r="K57" s="8" t="s">
        <v>82</v>
      </c>
      <c r="L57" s="9" t="s">
        <v>147</v>
      </c>
      <c r="M57" s="8" t="s">
        <v>39</v>
      </c>
      <c r="N57" s="8" t="s">
        <v>144</v>
      </c>
      <c r="O57" s="8" t="s">
        <v>98</v>
      </c>
      <c r="P57" s="9" t="s">
        <v>53</v>
      </c>
      <c r="Q57" s="8" t="s">
        <v>82</v>
      </c>
      <c r="R57" s="8" t="s">
        <v>144</v>
      </c>
      <c r="S57" s="10">
        <f t="shared" si="0"/>
        <v>6.085999999999999</v>
      </c>
      <c r="T57" s="9" t="s">
        <v>454</v>
      </c>
      <c r="U57" s="8" t="s">
        <v>144</v>
      </c>
      <c r="V57" s="8" t="s">
        <v>39</v>
      </c>
      <c r="W57" s="8" t="s">
        <v>240</v>
      </c>
      <c r="X57" s="8" t="s">
        <v>240</v>
      </c>
      <c r="Y57" s="9" t="s">
        <v>144</v>
      </c>
      <c r="Z57" s="8" t="s">
        <v>144</v>
      </c>
      <c r="AA57" s="9" t="s">
        <v>455</v>
      </c>
      <c r="AB57" s="8" t="s">
        <v>240</v>
      </c>
      <c r="AC57" s="8" t="s">
        <v>144</v>
      </c>
      <c r="AD57" s="8" t="s">
        <v>144</v>
      </c>
      <c r="AE57" s="9" t="s">
        <v>53</v>
      </c>
      <c r="AF57" s="8" t="s">
        <v>39</v>
      </c>
      <c r="AG57" s="8" t="s">
        <v>102</v>
      </c>
      <c r="AH57" s="10">
        <f t="shared" si="1"/>
        <v>2.6646666666666667</v>
      </c>
      <c r="AI57" s="11">
        <f t="shared" si="2"/>
        <v>4.375333333333333</v>
      </c>
      <c r="AJ57" s="43" t="str">
        <f t="shared" si="3"/>
        <v>Ajourné</v>
      </c>
      <c r="AL57" t="s">
        <v>444</v>
      </c>
      <c r="AM57" t="s">
        <v>1589</v>
      </c>
      <c r="AN57" t="s">
        <v>1511</v>
      </c>
      <c r="AO57" t="s">
        <v>445</v>
      </c>
      <c r="AP57" t="s">
        <v>446</v>
      </c>
    </row>
    <row r="58" spans="1:42" ht="15">
      <c r="A58" s="8">
        <v>50</v>
      </c>
      <c r="B58" s="8" t="s">
        <v>457</v>
      </c>
      <c r="C58" s="8" t="s">
        <v>458</v>
      </c>
      <c r="D58" s="8" t="s">
        <v>459</v>
      </c>
      <c r="E58" s="9" t="s">
        <v>112</v>
      </c>
      <c r="F58" s="8" t="s">
        <v>63</v>
      </c>
      <c r="G58" s="8" t="s">
        <v>71</v>
      </c>
      <c r="H58" s="8" t="s">
        <v>39</v>
      </c>
      <c r="I58" s="8" t="s">
        <v>40</v>
      </c>
      <c r="J58" s="9" t="s">
        <v>43</v>
      </c>
      <c r="K58" s="8" t="s">
        <v>43</v>
      </c>
      <c r="L58" s="9" t="s">
        <v>179</v>
      </c>
      <c r="M58" s="8" t="s">
        <v>42</v>
      </c>
      <c r="N58" s="8" t="s">
        <v>59</v>
      </c>
      <c r="O58" s="8" t="s">
        <v>59</v>
      </c>
      <c r="P58" s="9" t="s">
        <v>76</v>
      </c>
      <c r="Q58" s="8" t="s">
        <v>43</v>
      </c>
      <c r="R58" s="8" t="s">
        <v>40</v>
      </c>
      <c r="S58" s="10">
        <f t="shared" si="0"/>
        <v>11.704</v>
      </c>
      <c r="T58" s="9" t="s">
        <v>362</v>
      </c>
      <c r="U58" s="8" t="s">
        <v>86</v>
      </c>
      <c r="V58" s="8" t="s">
        <v>49</v>
      </c>
      <c r="W58" s="8" t="s">
        <v>98</v>
      </c>
      <c r="X58" s="8" t="s">
        <v>39</v>
      </c>
      <c r="Y58" s="9" t="s">
        <v>39</v>
      </c>
      <c r="Z58" s="8" t="s">
        <v>39</v>
      </c>
      <c r="AA58" s="9" t="s">
        <v>101</v>
      </c>
      <c r="AB58" s="8" t="s">
        <v>40</v>
      </c>
      <c r="AC58" s="8" t="s">
        <v>241</v>
      </c>
      <c r="AD58" s="8" t="s">
        <v>39</v>
      </c>
      <c r="AE58" s="9" t="s">
        <v>72</v>
      </c>
      <c r="AF58" s="8" t="s">
        <v>84</v>
      </c>
      <c r="AG58" s="8" t="s">
        <v>40</v>
      </c>
      <c r="AH58" s="10">
        <f t="shared" si="1"/>
        <v>9.662666666666667</v>
      </c>
      <c r="AI58" s="11">
        <f t="shared" si="2"/>
        <v>10.683333333333334</v>
      </c>
      <c r="AJ58" s="43" t="str">
        <f t="shared" si="3"/>
        <v>Admis</v>
      </c>
      <c r="AL58" t="s">
        <v>451</v>
      </c>
      <c r="AM58" t="s">
        <v>1591</v>
      </c>
      <c r="AN58" t="s">
        <v>1549</v>
      </c>
      <c r="AO58" t="s">
        <v>452</v>
      </c>
      <c r="AP58" t="s">
        <v>453</v>
      </c>
    </row>
    <row r="59" spans="1:42" ht="15">
      <c r="A59" s="8">
        <v>51</v>
      </c>
      <c r="B59" s="8" t="s">
        <v>460</v>
      </c>
      <c r="C59" s="8" t="s">
        <v>458</v>
      </c>
      <c r="D59" s="8" t="s">
        <v>461</v>
      </c>
      <c r="E59" s="9" t="s">
        <v>382</v>
      </c>
      <c r="F59" s="8" t="s">
        <v>36</v>
      </c>
      <c r="G59" s="8" t="s">
        <v>63</v>
      </c>
      <c r="H59" s="8" t="s">
        <v>39</v>
      </c>
      <c r="I59" s="8" t="s">
        <v>253</v>
      </c>
      <c r="J59" s="9" t="s">
        <v>39</v>
      </c>
      <c r="K59" s="8" t="s">
        <v>39</v>
      </c>
      <c r="L59" s="9" t="s">
        <v>294</v>
      </c>
      <c r="M59" s="8" t="s">
        <v>60</v>
      </c>
      <c r="N59" s="8" t="s">
        <v>43</v>
      </c>
      <c r="O59" s="8" t="s">
        <v>43</v>
      </c>
      <c r="P59" s="9" t="s">
        <v>89</v>
      </c>
      <c r="Q59" s="8" t="s">
        <v>50</v>
      </c>
      <c r="R59" s="8" t="s">
        <v>86</v>
      </c>
      <c r="S59" s="10">
        <f t="shared" si="0"/>
        <v>11.022</v>
      </c>
      <c r="T59" s="9" t="s">
        <v>307</v>
      </c>
      <c r="U59" s="8" t="s">
        <v>86</v>
      </c>
      <c r="V59" s="8" t="s">
        <v>71</v>
      </c>
      <c r="W59" s="8" t="s">
        <v>39</v>
      </c>
      <c r="X59" s="8" t="s">
        <v>95</v>
      </c>
      <c r="Y59" s="9" t="s">
        <v>39</v>
      </c>
      <c r="Z59" s="8" t="s">
        <v>39</v>
      </c>
      <c r="AA59" s="9" t="s">
        <v>235</v>
      </c>
      <c r="AB59" s="8" t="s">
        <v>59</v>
      </c>
      <c r="AC59" s="8" t="s">
        <v>64</v>
      </c>
      <c r="AD59" s="8" t="s">
        <v>40</v>
      </c>
      <c r="AE59" s="9" t="s">
        <v>101</v>
      </c>
      <c r="AF59" s="8" t="s">
        <v>44</v>
      </c>
      <c r="AG59" s="8" t="s">
        <v>50</v>
      </c>
      <c r="AH59" s="10">
        <f t="shared" si="1"/>
        <v>9.957333333333333</v>
      </c>
      <c r="AI59" s="11">
        <f t="shared" si="2"/>
        <v>10.489666666666666</v>
      </c>
      <c r="AJ59" s="43" t="str">
        <f t="shared" si="3"/>
        <v>Admis</v>
      </c>
      <c r="AL59" t="s">
        <v>457</v>
      </c>
      <c r="AM59" t="s">
        <v>1592</v>
      </c>
      <c r="AN59" t="s">
        <v>1536</v>
      </c>
      <c r="AO59" t="s">
        <v>458</v>
      </c>
      <c r="AP59" t="s">
        <v>459</v>
      </c>
    </row>
    <row r="60" spans="1:42" ht="15">
      <c r="A60" s="8">
        <v>52</v>
      </c>
      <c r="B60" s="8" t="s">
        <v>462</v>
      </c>
      <c r="C60" s="8" t="s">
        <v>463</v>
      </c>
      <c r="D60" s="8" t="s">
        <v>464</v>
      </c>
      <c r="E60" s="9" t="s">
        <v>465</v>
      </c>
      <c r="F60" s="8" t="s">
        <v>50</v>
      </c>
      <c r="G60" s="8" t="s">
        <v>63</v>
      </c>
      <c r="H60" s="8" t="s">
        <v>98</v>
      </c>
      <c r="I60" s="8" t="s">
        <v>278</v>
      </c>
      <c r="J60" s="9" t="s">
        <v>59</v>
      </c>
      <c r="K60" s="8" t="s">
        <v>59</v>
      </c>
      <c r="L60" s="9" t="s">
        <v>86</v>
      </c>
      <c r="M60" s="8" t="s">
        <v>53</v>
      </c>
      <c r="N60" s="8" t="s">
        <v>76</v>
      </c>
      <c r="O60" s="8" t="s">
        <v>39</v>
      </c>
      <c r="P60" s="9" t="s">
        <v>89</v>
      </c>
      <c r="Q60" s="8" t="s">
        <v>84</v>
      </c>
      <c r="R60" s="8" t="s">
        <v>39</v>
      </c>
      <c r="S60" s="10">
        <f t="shared" si="0"/>
        <v>9.643333333333333</v>
      </c>
      <c r="T60" s="9" t="s">
        <v>466</v>
      </c>
      <c r="U60" s="8" t="s">
        <v>38</v>
      </c>
      <c r="V60" s="8" t="s">
        <v>63</v>
      </c>
      <c r="W60" s="8" t="s">
        <v>153</v>
      </c>
      <c r="X60" s="8" t="s">
        <v>84</v>
      </c>
      <c r="Y60" s="9" t="s">
        <v>50</v>
      </c>
      <c r="Z60" s="8" t="s">
        <v>50</v>
      </c>
      <c r="AA60" s="9" t="s">
        <v>112</v>
      </c>
      <c r="AB60" s="8" t="s">
        <v>59</v>
      </c>
      <c r="AC60" s="8" t="s">
        <v>50</v>
      </c>
      <c r="AD60" s="8" t="s">
        <v>76</v>
      </c>
      <c r="AE60" s="9" t="s">
        <v>190</v>
      </c>
      <c r="AF60" s="8" t="s">
        <v>96</v>
      </c>
      <c r="AG60" s="8" t="s">
        <v>56</v>
      </c>
      <c r="AH60" s="10">
        <f t="shared" si="1"/>
        <v>9.294</v>
      </c>
      <c r="AI60" s="11">
        <f t="shared" si="2"/>
        <v>9.468666666666667</v>
      </c>
      <c r="AJ60" s="43" t="str">
        <f t="shared" si="3"/>
        <v>Ajourné</v>
      </c>
      <c r="AL60" t="s">
        <v>460</v>
      </c>
      <c r="AM60" t="s">
        <v>1593</v>
      </c>
      <c r="AN60" t="s">
        <v>1594</v>
      </c>
      <c r="AO60" t="s">
        <v>458</v>
      </c>
      <c r="AP60" t="s">
        <v>461</v>
      </c>
    </row>
    <row r="61" spans="1:42" ht="15">
      <c r="A61" s="8">
        <v>53</v>
      </c>
      <c r="B61" s="8" t="s">
        <v>471</v>
      </c>
      <c r="C61" s="8" t="s">
        <v>472</v>
      </c>
      <c r="D61" s="8" t="s">
        <v>473</v>
      </c>
      <c r="E61" s="9" t="s">
        <v>436</v>
      </c>
      <c r="F61" s="8" t="s">
        <v>81</v>
      </c>
      <c r="G61" s="8" t="s">
        <v>182</v>
      </c>
      <c r="H61" s="8" t="s">
        <v>98</v>
      </c>
      <c r="I61" s="8" t="s">
        <v>159</v>
      </c>
      <c r="J61" s="9" t="s">
        <v>60</v>
      </c>
      <c r="K61" s="8" t="s">
        <v>60</v>
      </c>
      <c r="L61" s="9" t="s">
        <v>170</v>
      </c>
      <c r="M61" s="8" t="s">
        <v>40</v>
      </c>
      <c r="N61" s="8" t="s">
        <v>56</v>
      </c>
      <c r="O61" s="8" t="s">
        <v>40</v>
      </c>
      <c r="P61" s="9" t="s">
        <v>38</v>
      </c>
      <c r="Q61" s="8" t="s">
        <v>50</v>
      </c>
      <c r="R61" s="8" t="s">
        <v>43</v>
      </c>
      <c r="S61" s="10">
        <f t="shared" si="0"/>
        <v>11.341333333333333</v>
      </c>
      <c r="T61" s="9" t="s">
        <v>474</v>
      </c>
      <c r="U61" s="8" t="s">
        <v>50</v>
      </c>
      <c r="V61" s="8" t="s">
        <v>58</v>
      </c>
      <c r="W61" s="8" t="s">
        <v>39</v>
      </c>
      <c r="X61" s="8" t="s">
        <v>222</v>
      </c>
      <c r="Y61" s="9" t="s">
        <v>39</v>
      </c>
      <c r="Z61" s="8" t="s">
        <v>39</v>
      </c>
      <c r="AA61" s="9" t="s">
        <v>345</v>
      </c>
      <c r="AB61" s="8" t="s">
        <v>39</v>
      </c>
      <c r="AC61" s="8" t="s">
        <v>43</v>
      </c>
      <c r="AD61" s="8" t="s">
        <v>84</v>
      </c>
      <c r="AE61" s="9" t="s">
        <v>39</v>
      </c>
      <c r="AF61" s="8" t="s">
        <v>43</v>
      </c>
      <c r="AG61" s="8" t="s">
        <v>98</v>
      </c>
      <c r="AH61" s="10">
        <f t="shared" si="1"/>
        <v>9.377999999999998</v>
      </c>
      <c r="AI61" s="11">
        <f t="shared" si="2"/>
        <v>10.359666666666666</v>
      </c>
      <c r="AJ61" s="43" t="str">
        <f t="shared" si="3"/>
        <v>Admis</v>
      </c>
      <c r="AL61" t="s">
        <v>462</v>
      </c>
      <c r="AM61" t="s">
        <v>1595</v>
      </c>
      <c r="AN61" t="s">
        <v>1515</v>
      </c>
      <c r="AO61" t="s">
        <v>463</v>
      </c>
      <c r="AP61" t="s">
        <v>464</v>
      </c>
    </row>
    <row r="62" spans="1:42" ht="15">
      <c r="A62" s="8">
        <v>54</v>
      </c>
      <c r="B62" s="8" t="s">
        <v>475</v>
      </c>
      <c r="C62" s="8" t="s">
        <v>476</v>
      </c>
      <c r="D62" s="8" t="s">
        <v>477</v>
      </c>
      <c r="E62" s="9" t="s">
        <v>416</v>
      </c>
      <c r="F62" s="8" t="s">
        <v>71</v>
      </c>
      <c r="G62" s="8" t="s">
        <v>71</v>
      </c>
      <c r="H62" s="8" t="s">
        <v>97</v>
      </c>
      <c r="I62" s="8" t="s">
        <v>278</v>
      </c>
      <c r="J62" s="9" t="s">
        <v>43</v>
      </c>
      <c r="K62" s="8" t="s">
        <v>43</v>
      </c>
      <c r="L62" s="9" t="s">
        <v>185</v>
      </c>
      <c r="M62" s="8" t="s">
        <v>59</v>
      </c>
      <c r="N62" s="8" t="s">
        <v>56</v>
      </c>
      <c r="O62" s="8" t="s">
        <v>64</v>
      </c>
      <c r="P62" s="9" t="s">
        <v>38</v>
      </c>
      <c r="Q62" s="8" t="s">
        <v>39</v>
      </c>
      <c r="R62" s="8" t="s">
        <v>59</v>
      </c>
      <c r="S62" s="10">
        <f t="shared" si="0"/>
        <v>10.277999999999999</v>
      </c>
      <c r="T62" s="9" t="s">
        <v>418</v>
      </c>
      <c r="U62" s="8" t="s">
        <v>37</v>
      </c>
      <c r="V62" s="8" t="s">
        <v>58</v>
      </c>
      <c r="W62" s="8" t="s">
        <v>40</v>
      </c>
      <c r="X62" s="8" t="s">
        <v>228</v>
      </c>
      <c r="Y62" s="9" t="s">
        <v>39</v>
      </c>
      <c r="Z62" s="8" t="s">
        <v>39</v>
      </c>
      <c r="AA62" s="9" t="s">
        <v>281</v>
      </c>
      <c r="AB62" s="8" t="s">
        <v>39</v>
      </c>
      <c r="AC62" s="8" t="s">
        <v>60</v>
      </c>
      <c r="AD62" s="8" t="s">
        <v>56</v>
      </c>
      <c r="AE62" s="9" t="s">
        <v>50</v>
      </c>
      <c r="AF62" s="8" t="s">
        <v>38</v>
      </c>
      <c r="AG62" s="8" t="s">
        <v>45</v>
      </c>
      <c r="AH62" s="10">
        <f t="shared" si="1"/>
        <v>10.302</v>
      </c>
      <c r="AI62" s="11">
        <f t="shared" si="2"/>
        <v>10.29</v>
      </c>
      <c r="AJ62" s="43" t="str">
        <f t="shared" si="3"/>
        <v>Admis</v>
      </c>
      <c r="AL62" t="s">
        <v>471</v>
      </c>
      <c r="AM62" t="s">
        <v>1596</v>
      </c>
      <c r="AN62" t="s">
        <v>1597</v>
      </c>
      <c r="AO62" t="s">
        <v>472</v>
      </c>
      <c r="AP62" t="s">
        <v>473</v>
      </c>
    </row>
    <row r="63" spans="1:42" ht="15">
      <c r="A63" s="8">
        <v>55</v>
      </c>
      <c r="B63" s="8" t="s">
        <v>478</v>
      </c>
      <c r="C63" s="8" t="s">
        <v>479</v>
      </c>
      <c r="D63" s="8" t="s">
        <v>118</v>
      </c>
      <c r="E63" s="9" t="s">
        <v>480</v>
      </c>
      <c r="F63" s="8" t="s">
        <v>39</v>
      </c>
      <c r="G63" s="8" t="s">
        <v>71</v>
      </c>
      <c r="H63" s="8" t="s">
        <v>241</v>
      </c>
      <c r="I63" s="8" t="s">
        <v>278</v>
      </c>
      <c r="J63" s="9" t="s">
        <v>43</v>
      </c>
      <c r="K63" s="8" t="s">
        <v>43</v>
      </c>
      <c r="L63" s="9" t="s">
        <v>133</v>
      </c>
      <c r="M63" s="8" t="s">
        <v>40</v>
      </c>
      <c r="N63" s="8" t="s">
        <v>56</v>
      </c>
      <c r="O63" s="8" t="s">
        <v>59</v>
      </c>
      <c r="P63" s="9" t="s">
        <v>76</v>
      </c>
      <c r="Q63" s="8" t="s">
        <v>39</v>
      </c>
      <c r="R63" s="8" t="s">
        <v>60</v>
      </c>
      <c r="S63" s="10">
        <f t="shared" si="0"/>
        <v>9.817333333333332</v>
      </c>
      <c r="T63" s="9" t="s">
        <v>301</v>
      </c>
      <c r="U63" s="8" t="s">
        <v>86</v>
      </c>
      <c r="V63" s="8" t="s">
        <v>39</v>
      </c>
      <c r="W63" s="8" t="s">
        <v>39</v>
      </c>
      <c r="X63" s="8" t="s">
        <v>45</v>
      </c>
      <c r="Y63" s="9" t="s">
        <v>40</v>
      </c>
      <c r="Z63" s="8" t="s">
        <v>40</v>
      </c>
      <c r="AA63" s="9" t="s">
        <v>229</v>
      </c>
      <c r="AB63" s="8" t="s">
        <v>153</v>
      </c>
      <c r="AC63" s="8" t="s">
        <v>128</v>
      </c>
      <c r="AD63" s="8" t="s">
        <v>98</v>
      </c>
      <c r="AE63" s="9" t="s">
        <v>481</v>
      </c>
      <c r="AF63" s="8" t="s">
        <v>167</v>
      </c>
      <c r="AG63" s="8" t="s">
        <v>56</v>
      </c>
      <c r="AH63" s="10">
        <f t="shared" si="1"/>
        <v>9.471333333333332</v>
      </c>
      <c r="AI63" s="11">
        <f t="shared" si="2"/>
        <v>9.644333333333332</v>
      </c>
      <c r="AJ63" s="43" t="str">
        <f t="shared" si="3"/>
        <v>Ajourné</v>
      </c>
      <c r="AL63" t="s">
        <v>475</v>
      </c>
      <c r="AM63" t="s">
        <v>1598</v>
      </c>
      <c r="AN63" t="s">
        <v>1517</v>
      </c>
      <c r="AO63" t="s">
        <v>476</v>
      </c>
      <c r="AP63" t="s">
        <v>477</v>
      </c>
    </row>
    <row r="64" spans="1:42" ht="15">
      <c r="A64" s="8">
        <v>56</v>
      </c>
      <c r="B64" s="8" t="s">
        <v>483</v>
      </c>
      <c r="C64" s="8" t="s">
        <v>484</v>
      </c>
      <c r="D64" s="8" t="s">
        <v>485</v>
      </c>
      <c r="E64" s="9" t="s">
        <v>486</v>
      </c>
      <c r="F64" s="8" t="s">
        <v>81</v>
      </c>
      <c r="G64" s="8" t="s">
        <v>63</v>
      </c>
      <c r="H64" s="8" t="s">
        <v>39</v>
      </c>
      <c r="I64" s="8" t="s">
        <v>37</v>
      </c>
      <c r="J64" s="9" t="s">
        <v>59</v>
      </c>
      <c r="K64" s="8" t="s">
        <v>59</v>
      </c>
      <c r="L64" s="9" t="s">
        <v>134</v>
      </c>
      <c r="M64" s="8" t="s">
        <v>59</v>
      </c>
      <c r="N64" s="8" t="s">
        <v>59</v>
      </c>
      <c r="O64" s="8" t="s">
        <v>50</v>
      </c>
      <c r="P64" s="9" t="s">
        <v>59</v>
      </c>
      <c r="Q64" s="8" t="s">
        <v>98</v>
      </c>
      <c r="R64" s="8" t="s">
        <v>82</v>
      </c>
      <c r="S64" s="10">
        <f t="shared" si="0"/>
        <v>9.954</v>
      </c>
      <c r="T64" s="9" t="s">
        <v>108</v>
      </c>
      <c r="U64" s="8" t="s">
        <v>81</v>
      </c>
      <c r="V64" s="8" t="s">
        <v>39</v>
      </c>
      <c r="W64" s="8" t="s">
        <v>43</v>
      </c>
      <c r="X64" s="8" t="s">
        <v>39</v>
      </c>
      <c r="Y64" s="9" t="s">
        <v>39</v>
      </c>
      <c r="Z64" s="8" t="s">
        <v>39</v>
      </c>
      <c r="AA64" s="9" t="s">
        <v>133</v>
      </c>
      <c r="AB64" s="8" t="s">
        <v>40</v>
      </c>
      <c r="AC64" s="8" t="s">
        <v>40</v>
      </c>
      <c r="AD64" s="8" t="s">
        <v>39</v>
      </c>
      <c r="AE64" s="9" t="s">
        <v>44</v>
      </c>
      <c r="AF64" s="8" t="s">
        <v>50</v>
      </c>
      <c r="AG64" s="8" t="s">
        <v>38</v>
      </c>
      <c r="AH64" s="10">
        <f t="shared" si="1"/>
        <v>10.592666666666668</v>
      </c>
      <c r="AI64" s="11">
        <f t="shared" si="2"/>
        <v>10.273333333333333</v>
      </c>
      <c r="AJ64" s="43" t="str">
        <f t="shared" si="3"/>
        <v>Admis</v>
      </c>
      <c r="AL64" t="s">
        <v>478</v>
      </c>
      <c r="AM64" t="s">
        <v>1599</v>
      </c>
      <c r="AN64" t="s">
        <v>1507</v>
      </c>
      <c r="AO64" t="s">
        <v>479</v>
      </c>
      <c r="AP64" t="s">
        <v>118</v>
      </c>
    </row>
    <row r="65" spans="1:42" ht="15">
      <c r="A65" s="8">
        <v>57</v>
      </c>
      <c r="B65" s="8" t="s">
        <v>487</v>
      </c>
      <c r="C65" s="8" t="s">
        <v>484</v>
      </c>
      <c r="D65" s="8" t="s">
        <v>488</v>
      </c>
      <c r="E65" s="9" t="s">
        <v>313</v>
      </c>
      <c r="F65" s="8" t="s">
        <v>81</v>
      </c>
      <c r="G65" s="8" t="s">
        <v>59</v>
      </c>
      <c r="H65" s="8" t="s">
        <v>50</v>
      </c>
      <c r="I65" s="8" t="s">
        <v>214</v>
      </c>
      <c r="J65" s="9" t="s">
        <v>82</v>
      </c>
      <c r="K65" s="8" t="s">
        <v>82</v>
      </c>
      <c r="L65" s="9" t="s">
        <v>235</v>
      </c>
      <c r="M65" s="8" t="s">
        <v>59</v>
      </c>
      <c r="N65" s="8" t="s">
        <v>113</v>
      </c>
      <c r="O65" s="8" t="s">
        <v>59</v>
      </c>
      <c r="P65" s="9" t="s">
        <v>104</v>
      </c>
      <c r="Q65" s="8" t="s">
        <v>84</v>
      </c>
      <c r="R65" s="8" t="s">
        <v>60</v>
      </c>
      <c r="S65" s="10">
        <f t="shared" si="0"/>
        <v>10.79</v>
      </c>
      <c r="T65" s="9" t="s">
        <v>73</v>
      </c>
      <c r="U65" s="8" t="s">
        <v>36</v>
      </c>
      <c r="V65" s="8" t="s">
        <v>71</v>
      </c>
      <c r="W65" s="8" t="s">
        <v>98</v>
      </c>
      <c r="X65" s="8" t="s">
        <v>50</v>
      </c>
      <c r="Y65" s="9" t="s">
        <v>59</v>
      </c>
      <c r="Z65" s="8" t="s">
        <v>59</v>
      </c>
      <c r="AA65" s="9" t="s">
        <v>481</v>
      </c>
      <c r="AB65" s="8" t="s">
        <v>60</v>
      </c>
      <c r="AC65" s="8" t="s">
        <v>153</v>
      </c>
      <c r="AD65" s="8" t="s">
        <v>98</v>
      </c>
      <c r="AE65" s="9" t="s">
        <v>39</v>
      </c>
      <c r="AF65" s="8" t="s">
        <v>161</v>
      </c>
      <c r="AG65" s="8" t="s">
        <v>64</v>
      </c>
      <c r="AH65" s="10">
        <f t="shared" si="1"/>
        <v>9.536666666666667</v>
      </c>
      <c r="AI65" s="11">
        <f t="shared" si="2"/>
        <v>10.163333333333334</v>
      </c>
      <c r="AJ65" s="43" t="str">
        <f t="shared" si="3"/>
        <v>Admis</v>
      </c>
      <c r="AL65" t="s">
        <v>483</v>
      </c>
      <c r="AM65" t="s">
        <v>1600</v>
      </c>
      <c r="AN65" t="s">
        <v>1549</v>
      </c>
      <c r="AO65" t="s">
        <v>484</v>
      </c>
      <c r="AP65" t="s">
        <v>485</v>
      </c>
    </row>
    <row r="66" spans="1:42" ht="15">
      <c r="A66" s="8">
        <v>58</v>
      </c>
      <c r="B66" s="8" t="s">
        <v>489</v>
      </c>
      <c r="C66" s="8" t="s">
        <v>490</v>
      </c>
      <c r="D66" s="8" t="s">
        <v>322</v>
      </c>
      <c r="E66" s="9" t="s">
        <v>491</v>
      </c>
      <c r="F66" s="8" t="s">
        <v>81</v>
      </c>
      <c r="G66" s="8" t="s">
        <v>63</v>
      </c>
      <c r="H66" s="8" t="s">
        <v>102</v>
      </c>
      <c r="I66" s="8" t="s">
        <v>63</v>
      </c>
      <c r="J66" s="9" t="s">
        <v>43</v>
      </c>
      <c r="K66" s="8" t="s">
        <v>43</v>
      </c>
      <c r="L66" s="9" t="s">
        <v>184</v>
      </c>
      <c r="M66" s="8" t="s">
        <v>39</v>
      </c>
      <c r="N66" s="8" t="s">
        <v>59</v>
      </c>
      <c r="O66" s="8" t="s">
        <v>59</v>
      </c>
      <c r="P66" s="9" t="s">
        <v>44</v>
      </c>
      <c r="Q66" s="8" t="s">
        <v>98</v>
      </c>
      <c r="R66" s="8" t="s">
        <v>56</v>
      </c>
      <c r="S66" s="10">
        <f t="shared" si="0"/>
        <v>9.262</v>
      </c>
      <c r="T66" s="9" t="s">
        <v>492</v>
      </c>
      <c r="U66" s="8" t="s">
        <v>121</v>
      </c>
      <c r="V66" s="8" t="s">
        <v>36</v>
      </c>
      <c r="W66" s="8" t="s">
        <v>39</v>
      </c>
      <c r="X66" s="8" t="s">
        <v>84</v>
      </c>
      <c r="Y66" s="9" t="s">
        <v>39</v>
      </c>
      <c r="Z66" s="8" t="s">
        <v>39</v>
      </c>
      <c r="AA66" s="9" t="s">
        <v>184</v>
      </c>
      <c r="AB66" s="8" t="s">
        <v>59</v>
      </c>
      <c r="AC66" s="8" t="s">
        <v>59</v>
      </c>
      <c r="AD66" s="8" t="s">
        <v>39</v>
      </c>
      <c r="AE66" s="9" t="s">
        <v>86</v>
      </c>
      <c r="AF66" s="8" t="s">
        <v>153</v>
      </c>
      <c r="AG66" s="8" t="s">
        <v>82</v>
      </c>
      <c r="AH66" s="10">
        <f t="shared" si="1"/>
        <v>9.658</v>
      </c>
      <c r="AI66" s="11">
        <f t="shared" si="2"/>
        <v>9.46</v>
      </c>
      <c r="AJ66" s="43" t="str">
        <f t="shared" si="3"/>
        <v>Ajourné</v>
      </c>
      <c r="AL66" t="s">
        <v>487</v>
      </c>
      <c r="AM66" t="s">
        <v>1601</v>
      </c>
      <c r="AN66" t="s">
        <v>1549</v>
      </c>
      <c r="AO66" t="s">
        <v>484</v>
      </c>
      <c r="AP66" t="s">
        <v>488</v>
      </c>
    </row>
    <row r="67" spans="1:42" ht="15">
      <c r="A67" s="8">
        <v>59</v>
      </c>
      <c r="B67" s="8" t="s">
        <v>494</v>
      </c>
      <c r="C67" s="8" t="s">
        <v>495</v>
      </c>
      <c r="D67" s="8" t="s">
        <v>496</v>
      </c>
      <c r="E67" s="9" t="s">
        <v>375</v>
      </c>
      <c r="F67" s="8" t="s">
        <v>53</v>
      </c>
      <c r="G67" s="8" t="s">
        <v>63</v>
      </c>
      <c r="H67" s="8" t="s">
        <v>59</v>
      </c>
      <c r="I67" s="8" t="s">
        <v>497</v>
      </c>
      <c r="J67" s="9" t="s">
        <v>40</v>
      </c>
      <c r="K67" s="8" t="s">
        <v>40</v>
      </c>
      <c r="L67" s="9" t="s">
        <v>325</v>
      </c>
      <c r="M67" s="8" t="s">
        <v>53</v>
      </c>
      <c r="N67" s="8" t="s">
        <v>98</v>
      </c>
      <c r="O67" s="8" t="s">
        <v>97</v>
      </c>
      <c r="P67" s="9" t="s">
        <v>134</v>
      </c>
      <c r="Q67" s="8" t="s">
        <v>98</v>
      </c>
      <c r="R67" s="8" t="s">
        <v>76</v>
      </c>
      <c r="S67" s="10">
        <f t="shared" si="0"/>
        <v>9.936666666666667</v>
      </c>
      <c r="T67" s="9" t="s">
        <v>498</v>
      </c>
      <c r="U67" s="8" t="s">
        <v>376</v>
      </c>
      <c r="V67" s="8" t="s">
        <v>121</v>
      </c>
      <c r="W67" s="8" t="s">
        <v>50</v>
      </c>
      <c r="X67" s="8" t="s">
        <v>251</v>
      </c>
      <c r="Y67" s="9" t="s">
        <v>59</v>
      </c>
      <c r="Z67" s="8" t="s">
        <v>59</v>
      </c>
      <c r="AA67" s="9" t="s">
        <v>394</v>
      </c>
      <c r="AB67" s="8" t="s">
        <v>98</v>
      </c>
      <c r="AC67" s="8" t="s">
        <v>76</v>
      </c>
      <c r="AD67" s="8" t="s">
        <v>97</v>
      </c>
      <c r="AE67" s="9" t="s">
        <v>84</v>
      </c>
      <c r="AF67" s="8" t="s">
        <v>59</v>
      </c>
      <c r="AG67" s="8" t="s">
        <v>97</v>
      </c>
      <c r="AH67" s="10">
        <f t="shared" si="1"/>
        <v>8.478666666666667</v>
      </c>
      <c r="AI67" s="11">
        <f t="shared" si="2"/>
        <v>9.207666666666668</v>
      </c>
      <c r="AJ67" s="43" t="str">
        <f t="shared" si="3"/>
        <v>Ajourné</v>
      </c>
      <c r="AL67" t="s">
        <v>489</v>
      </c>
      <c r="AM67" t="s">
        <v>1602</v>
      </c>
      <c r="AN67" t="s">
        <v>1530</v>
      </c>
      <c r="AO67" t="s">
        <v>490</v>
      </c>
      <c r="AP67" t="s">
        <v>322</v>
      </c>
    </row>
    <row r="68" spans="1:42" ht="15">
      <c r="A68" s="8">
        <v>60</v>
      </c>
      <c r="B68" s="8" t="s">
        <v>499</v>
      </c>
      <c r="C68" s="8" t="s">
        <v>495</v>
      </c>
      <c r="D68" s="8" t="s">
        <v>500</v>
      </c>
      <c r="E68" s="9" t="s">
        <v>501</v>
      </c>
      <c r="F68" s="8" t="s">
        <v>58</v>
      </c>
      <c r="G68" s="8" t="s">
        <v>63</v>
      </c>
      <c r="H68" s="8" t="s">
        <v>50</v>
      </c>
      <c r="I68" s="8" t="s">
        <v>59</v>
      </c>
      <c r="J68" s="9" t="s">
        <v>40</v>
      </c>
      <c r="K68" s="8" t="s">
        <v>40</v>
      </c>
      <c r="L68" s="9" t="s">
        <v>233</v>
      </c>
      <c r="M68" s="8" t="s">
        <v>43</v>
      </c>
      <c r="N68" s="8" t="s">
        <v>83</v>
      </c>
      <c r="O68" s="8" t="s">
        <v>39</v>
      </c>
      <c r="P68" s="9" t="s">
        <v>39</v>
      </c>
      <c r="Q68" s="8" t="s">
        <v>98</v>
      </c>
      <c r="R68" s="8" t="s">
        <v>43</v>
      </c>
      <c r="S68" s="10">
        <f t="shared" si="0"/>
        <v>11.077333333333334</v>
      </c>
      <c r="T68" s="9" t="s">
        <v>259</v>
      </c>
      <c r="U68" s="8" t="s">
        <v>50</v>
      </c>
      <c r="V68" s="8" t="s">
        <v>39</v>
      </c>
      <c r="W68" s="8" t="s">
        <v>98</v>
      </c>
      <c r="X68" s="8" t="s">
        <v>84</v>
      </c>
      <c r="Y68" s="9" t="s">
        <v>39</v>
      </c>
      <c r="Z68" s="8" t="s">
        <v>39</v>
      </c>
      <c r="AA68" s="9" t="s">
        <v>59</v>
      </c>
      <c r="AB68" s="8" t="s">
        <v>39</v>
      </c>
      <c r="AC68" s="8" t="s">
        <v>82</v>
      </c>
      <c r="AD68" s="8" t="s">
        <v>39</v>
      </c>
      <c r="AE68" s="9" t="s">
        <v>87</v>
      </c>
      <c r="AF68" s="8" t="s">
        <v>168</v>
      </c>
      <c r="AG68" s="8" t="s">
        <v>59</v>
      </c>
      <c r="AH68" s="10">
        <f t="shared" si="1"/>
        <v>9.627333333333334</v>
      </c>
      <c r="AI68" s="11">
        <f t="shared" si="2"/>
        <v>10.352333333333334</v>
      </c>
      <c r="AJ68" s="43" t="str">
        <f t="shared" si="3"/>
        <v>Admis</v>
      </c>
      <c r="AL68" t="s">
        <v>494</v>
      </c>
      <c r="AM68" t="s">
        <v>1603</v>
      </c>
      <c r="AN68" t="s">
        <v>1604</v>
      </c>
      <c r="AO68" t="s">
        <v>495</v>
      </c>
      <c r="AP68" t="s">
        <v>496</v>
      </c>
    </row>
    <row r="69" spans="1:42" ht="15">
      <c r="A69" s="8">
        <v>61</v>
      </c>
      <c r="B69" s="8" t="s">
        <v>502</v>
      </c>
      <c r="C69" s="8" t="s">
        <v>503</v>
      </c>
      <c r="D69" s="8" t="s">
        <v>504</v>
      </c>
      <c r="E69" s="9" t="s">
        <v>267</v>
      </c>
      <c r="F69" s="8" t="s">
        <v>39</v>
      </c>
      <c r="G69" s="8" t="s">
        <v>63</v>
      </c>
      <c r="H69" s="8" t="s">
        <v>39</v>
      </c>
      <c r="I69" s="8" t="s">
        <v>71</v>
      </c>
      <c r="J69" s="9" t="s">
        <v>60</v>
      </c>
      <c r="K69" s="8" t="s">
        <v>60</v>
      </c>
      <c r="L69" s="9" t="s">
        <v>233</v>
      </c>
      <c r="M69" s="8" t="s">
        <v>39</v>
      </c>
      <c r="N69" s="8" t="s">
        <v>82</v>
      </c>
      <c r="O69" s="8" t="s">
        <v>40</v>
      </c>
      <c r="P69" s="9" t="s">
        <v>154</v>
      </c>
      <c r="Q69" s="8" t="s">
        <v>76</v>
      </c>
      <c r="R69" s="8" t="s">
        <v>43</v>
      </c>
      <c r="S69" s="10">
        <f t="shared" si="0"/>
        <v>11.192666666666666</v>
      </c>
      <c r="T69" s="9" t="s">
        <v>505</v>
      </c>
      <c r="U69" s="8" t="s">
        <v>49</v>
      </c>
      <c r="V69" s="8" t="s">
        <v>121</v>
      </c>
      <c r="W69" s="8" t="s">
        <v>50</v>
      </c>
      <c r="X69" s="8" t="s">
        <v>121</v>
      </c>
      <c r="Y69" s="9" t="s">
        <v>39</v>
      </c>
      <c r="Z69" s="8" t="s">
        <v>39</v>
      </c>
      <c r="AA69" s="9" t="s">
        <v>348</v>
      </c>
      <c r="AB69" s="8" t="s">
        <v>59</v>
      </c>
      <c r="AC69" s="8" t="s">
        <v>83</v>
      </c>
      <c r="AD69" s="8" t="s">
        <v>84</v>
      </c>
      <c r="AE69" s="9" t="s">
        <v>96</v>
      </c>
      <c r="AF69" s="8" t="s">
        <v>50</v>
      </c>
      <c r="AG69" s="8" t="s">
        <v>84</v>
      </c>
      <c r="AH69" s="10">
        <f t="shared" si="1"/>
        <v>9.844</v>
      </c>
      <c r="AI69" s="11">
        <f t="shared" si="2"/>
        <v>10.518333333333333</v>
      </c>
      <c r="AJ69" s="43" t="str">
        <f t="shared" si="3"/>
        <v>Admis</v>
      </c>
      <c r="AL69" t="s">
        <v>499</v>
      </c>
      <c r="AM69" t="s">
        <v>1605</v>
      </c>
      <c r="AN69" t="s">
        <v>1511</v>
      </c>
      <c r="AO69" t="s">
        <v>495</v>
      </c>
      <c r="AP69" t="s">
        <v>500</v>
      </c>
    </row>
    <row r="70" spans="1:42" ht="15">
      <c r="A70" s="8">
        <v>62</v>
      </c>
      <c r="B70" s="8" t="s">
        <v>506</v>
      </c>
      <c r="C70" s="8" t="s">
        <v>507</v>
      </c>
      <c r="D70" s="8" t="s">
        <v>508</v>
      </c>
      <c r="E70" s="9" t="s">
        <v>509</v>
      </c>
      <c r="F70" s="8" t="s">
        <v>81</v>
      </c>
      <c r="G70" s="8" t="s">
        <v>50</v>
      </c>
      <c r="H70" s="8" t="s">
        <v>53</v>
      </c>
      <c r="I70" s="8" t="s">
        <v>39</v>
      </c>
      <c r="J70" s="9" t="s">
        <v>43</v>
      </c>
      <c r="K70" s="8" t="s">
        <v>43</v>
      </c>
      <c r="L70" s="9" t="s">
        <v>481</v>
      </c>
      <c r="M70" s="8" t="s">
        <v>40</v>
      </c>
      <c r="N70" s="8" t="s">
        <v>83</v>
      </c>
      <c r="O70" s="8" t="s">
        <v>241</v>
      </c>
      <c r="P70" s="9" t="s">
        <v>84</v>
      </c>
      <c r="Q70" s="8" t="s">
        <v>39</v>
      </c>
      <c r="R70" s="8" t="s">
        <v>53</v>
      </c>
      <c r="S70" s="10">
        <f t="shared" si="0"/>
        <v>9.143333333333334</v>
      </c>
      <c r="T70" s="9" t="s">
        <v>510</v>
      </c>
      <c r="U70" s="8" t="s">
        <v>121</v>
      </c>
      <c r="V70" s="8" t="s">
        <v>251</v>
      </c>
      <c r="W70" s="8" t="s">
        <v>98</v>
      </c>
      <c r="X70" s="8" t="s">
        <v>95</v>
      </c>
      <c r="Y70" s="9" t="s">
        <v>39</v>
      </c>
      <c r="Z70" s="8" t="s">
        <v>39</v>
      </c>
      <c r="AA70" s="9" t="s">
        <v>307</v>
      </c>
      <c r="AB70" s="8" t="s">
        <v>59</v>
      </c>
      <c r="AC70" s="8" t="s">
        <v>59</v>
      </c>
      <c r="AD70" s="8" t="s">
        <v>228</v>
      </c>
      <c r="AE70" s="9" t="s">
        <v>422</v>
      </c>
      <c r="AF70" s="8" t="s">
        <v>104</v>
      </c>
      <c r="AG70" s="8" t="s">
        <v>102</v>
      </c>
      <c r="AH70" s="10">
        <f t="shared" si="1"/>
        <v>8.009999999999998</v>
      </c>
      <c r="AI70" s="11">
        <f t="shared" si="2"/>
        <v>8.576666666666666</v>
      </c>
      <c r="AJ70" s="43" t="str">
        <f t="shared" si="3"/>
        <v>Ajourné</v>
      </c>
      <c r="AL70" t="s">
        <v>502</v>
      </c>
      <c r="AM70" t="s">
        <v>1606</v>
      </c>
      <c r="AN70" t="s">
        <v>1525</v>
      </c>
      <c r="AO70" t="s">
        <v>503</v>
      </c>
      <c r="AP70" t="s">
        <v>504</v>
      </c>
    </row>
    <row r="71" spans="1:42" ht="15">
      <c r="A71" s="8">
        <v>63</v>
      </c>
      <c r="B71" s="8" t="s">
        <v>512</v>
      </c>
      <c r="C71" s="8" t="s">
        <v>513</v>
      </c>
      <c r="D71" s="8" t="s">
        <v>514</v>
      </c>
      <c r="E71" s="9" t="s">
        <v>515</v>
      </c>
      <c r="F71" s="8" t="s">
        <v>53</v>
      </c>
      <c r="G71" s="8" t="s">
        <v>58</v>
      </c>
      <c r="H71" s="8" t="s">
        <v>97</v>
      </c>
      <c r="I71" s="8" t="s">
        <v>71</v>
      </c>
      <c r="J71" s="9" t="s">
        <v>40</v>
      </c>
      <c r="K71" s="8" t="s">
        <v>40</v>
      </c>
      <c r="L71" s="9" t="s">
        <v>44</v>
      </c>
      <c r="M71" s="8" t="s">
        <v>43</v>
      </c>
      <c r="N71" s="8" t="s">
        <v>43</v>
      </c>
      <c r="O71" s="8" t="s">
        <v>97</v>
      </c>
      <c r="P71" s="9" t="s">
        <v>96</v>
      </c>
      <c r="Q71" s="8" t="s">
        <v>86</v>
      </c>
      <c r="R71" s="8" t="s">
        <v>98</v>
      </c>
      <c r="S71" s="10">
        <f t="shared" si="0"/>
        <v>9.258000000000001</v>
      </c>
      <c r="T71" s="9" t="s">
        <v>516</v>
      </c>
      <c r="U71" s="8" t="s">
        <v>244</v>
      </c>
      <c r="V71" s="8" t="s">
        <v>37</v>
      </c>
      <c r="W71" s="8" t="s">
        <v>39</v>
      </c>
      <c r="X71" s="8" t="s">
        <v>97</v>
      </c>
      <c r="Y71" s="9" t="s">
        <v>59</v>
      </c>
      <c r="Z71" s="8" t="s">
        <v>59</v>
      </c>
      <c r="AA71" s="9" t="s">
        <v>54</v>
      </c>
      <c r="AB71" s="8" t="s">
        <v>50</v>
      </c>
      <c r="AC71" s="8" t="s">
        <v>43</v>
      </c>
      <c r="AD71" s="8" t="s">
        <v>97</v>
      </c>
      <c r="AE71" s="9" t="s">
        <v>56</v>
      </c>
      <c r="AF71" s="8" t="s">
        <v>82</v>
      </c>
      <c r="AG71" s="8" t="s">
        <v>50</v>
      </c>
      <c r="AH71" s="10">
        <f t="shared" si="1"/>
        <v>8.730666666666668</v>
      </c>
      <c r="AI71" s="11">
        <f t="shared" si="2"/>
        <v>8.994333333333334</v>
      </c>
      <c r="AJ71" s="43" t="str">
        <f t="shared" si="3"/>
        <v>Ajourné</v>
      </c>
      <c r="AL71" t="s">
        <v>506</v>
      </c>
      <c r="AM71" t="s">
        <v>1607</v>
      </c>
      <c r="AN71" t="s">
        <v>1538</v>
      </c>
      <c r="AO71" t="s">
        <v>507</v>
      </c>
      <c r="AP71" t="s">
        <v>508</v>
      </c>
    </row>
    <row r="72" spans="1:42" ht="15">
      <c r="A72" s="8">
        <v>64</v>
      </c>
      <c r="B72" s="8" t="s">
        <v>517</v>
      </c>
      <c r="C72" s="8" t="s">
        <v>518</v>
      </c>
      <c r="D72" s="8" t="s">
        <v>519</v>
      </c>
      <c r="E72" s="9" t="s">
        <v>520</v>
      </c>
      <c r="F72" s="8" t="s">
        <v>48</v>
      </c>
      <c r="G72" s="8" t="s">
        <v>63</v>
      </c>
      <c r="H72" s="8" t="s">
        <v>102</v>
      </c>
      <c r="I72" s="8" t="s">
        <v>71</v>
      </c>
      <c r="J72" s="9" t="s">
        <v>43</v>
      </c>
      <c r="K72" s="8" t="s">
        <v>43</v>
      </c>
      <c r="L72" s="9" t="s">
        <v>160</v>
      </c>
      <c r="M72" s="8" t="s">
        <v>53</v>
      </c>
      <c r="N72" s="8" t="s">
        <v>128</v>
      </c>
      <c r="O72" s="8" t="s">
        <v>84</v>
      </c>
      <c r="P72" s="9" t="s">
        <v>154</v>
      </c>
      <c r="Q72" s="8" t="s">
        <v>76</v>
      </c>
      <c r="R72" s="8" t="s">
        <v>43</v>
      </c>
      <c r="S72" s="10">
        <f t="shared" si="0"/>
        <v>9.087333333333333</v>
      </c>
      <c r="T72" s="9" t="s">
        <v>521</v>
      </c>
      <c r="U72" s="8" t="s">
        <v>121</v>
      </c>
      <c r="V72" s="8" t="s">
        <v>48</v>
      </c>
      <c r="W72" s="8" t="s">
        <v>144</v>
      </c>
      <c r="X72" s="8" t="s">
        <v>240</v>
      </c>
      <c r="Y72" s="9" t="s">
        <v>43</v>
      </c>
      <c r="Z72" s="8" t="s">
        <v>43</v>
      </c>
      <c r="AA72" s="9" t="s">
        <v>522</v>
      </c>
      <c r="AB72" s="8" t="s">
        <v>241</v>
      </c>
      <c r="AC72" s="8" t="s">
        <v>52</v>
      </c>
      <c r="AD72" s="8" t="s">
        <v>240</v>
      </c>
      <c r="AE72" s="9" t="s">
        <v>422</v>
      </c>
      <c r="AF72" s="8" t="s">
        <v>72</v>
      </c>
      <c r="AG72" s="8" t="s">
        <v>153</v>
      </c>
      <c r="AH72" s="10">
        <f t="shared" si="1"/>
        <v>5.492666666666667</v>
      </c>
      <c r="AI72" s="11">
        <f t="shared" si="2"/>
        <v>7.29</v>
      </c>
      <c r="AJ72" s="43" t="str">
        <f t="shared" si="3"/>
        <v>Ajourné</v>
      </c>
      <c r="AL72" t="s">
        <v>512</v>
      </c>
      <c r="AM72" t="s">
        <v>1608</v>
      </c>
      <c r="AN72" t="s">
        <v>1609</v>
      </c>
      <c r="AO72" t="s">
        <v>513</v>
      </c>
      <c r="AP72" t="s">
        <v>514</v>
      </c>
    </row>
    <row r="73" spans="1:42" ht="15">
      <c r="A73" s="8">
        <v>65</v>
      </c>
      <c r="B73" s="8" t="s">
        <v>525</v>
      </c>
      <c r="C73" s="8" t="s">
        <v>523</v>
      </c>
      <c r="D73" s="8" t="s">
        <v>526</v>
      </c>
      <c r="E73" s="9" t="s">
        <v>527</v>
      </c>
      <c r="F73" s="8" t="s">
        <v>50</v>
      </c>
      <c r="G73" s="8" t="s">
        <v>59</v>
      </c>
      <c r="H73" s="8" t="s">
        <v>153</v>
      </c>
      <c r="I73" s="8" t="s">
        <v>214</v>
      </c>
      <c r="J73" s="9" t="s">
        <v>40</v>
      </c>
      <c r="K73" s="8" t="s">
        <v>40</v>
      </c>
      <c r="L73" s="9" t="s">
        <v>528</v>
      </c>
      <c r="M73" s="8" t="s">
        <v>98</v>
      </c>
      <c r="N73" s="8" t="s">
        <v>56</v>
      </c>
      <c r="O73" s="8" t="s">
        <v>64</v>
      </c>
      <c r="P73" s="9" t="s">
        <v>44</v>
      </c>
      <c r="Q73" s="8" t="s">
        <v>84</v>
      </c>
      <c r="R73" s="8" t="s">
        <v>59</v>
      </c>
      <c r="S73" s="10">
        <f aca="true" t="shared" si="4" ref="S73:S136">((E73*18)+(J73*2)+(L73*8)+(P73*2))/30</f>
        <v>9.629999999999999</v>
      </c>
      <c r="T73" s="9" t="s">
        <v>529</v>
      </c>
      <c r="U73" s="8" t="s">
        <v>81</v>
      </c>
      <c r="V73" s="8" t="s">
        <v>37</v>
      </c>
      <c r="W73" s="8" t="s">
        <v>43</v>
      </c>
      <c r="X73" s="8" t="s">
        <v>76</v>
      </c>
      <c r="Y73" s="9" t="s">
        <v>40</v>
      </c>
      <c r="Z73" s="8" t="s">
        <v>40</v>
      </c>
      <c r="AA73" s="9" t="s">
        <v>530</v>
      </c>
      <c r="AB73" s="8" t="s">
        <v>60</v>
      </c>
      <c r="AC73" s="8" t="s">
        <v>40</v>
      </c>
      <c r="AD73" s="8" t="s">
        <v>38</v>
      </c>
      <c r="AE73" s="9" t="s">
        <v>178</v>
      </c>
      <c r="AF73" s="8" t="s">
        <v>147</v>
      </c>
      <c r="AG73" s="8" t="s">
        <v>59</v>
      </c>
      <c r="AH73" s="10">
        <f aca="true" t="shared" si="5" ref="AH73:AH136">((T73*18)+(Y73*2)+(AA73*8)+(AE73*2))/30</f>
        <v>11.312666666666667</v>
      </c>
      <c r="AI73" s="11">
        <f t="shared" si="2"/>
        <v>10.471333333333334</v>
      </c>
      <c r="AJ73" s="43" t="str">
        <f t="shared" si="3"/>
        <v>Admis</v>
      </c>
      <c r="AL73" t="s">
        <v>517</v>
      </c>
      <c r="AM73" t="s">
        <v>1570</v>
      </c>
      <c r="AN73" t="s">
        <v>1610</v>
      </c>
      <c r="AO73" t="s">
        <v>518</v>
      </c>
      <c r="AP73" t="s">
        <v>519</v>
      </c>
    </row>
    <row r="74" spans="1:42" ht="15">
      <c r="A74" s="8">
        <v>66</v>
      </c>
      <c r="B74" s="8" t="s">
        <v>531</v>
      </c>
      <c r="C74" s="8" t="s">
        <v>532</v>
      </c>
      <c r="D74" s="8" t="s">
        <v>488</v>
      </c>
      <c r="E74" s="9" t="s">
        <v>533</v>
      </c>
      <c r="F74" s="8" t="s">
        <v>36</v>
      </c>
      <c r="G74" s="8" t="s">
        <v>71</v>
      </c>
      <c r="H74" s="8" t="s">
        <v>39</v>
      </c>
      <c r="I74" s="8" t="s">
        <v>214</v>
      </c>
      <c r="J74" s="9" t="s">
        <v>43</v>
      </c>
      <c r="K74" s="8" t="s">
        <v>43</v>
      </c>
      <c r="L74" s="9" t="s">
        <v>170</v>
      </c>
      <c r="M74" s="8" t="s">
        <v>40</v>
      </c>
      <c r="N74" s="8" t="s">
        <v>62</v>
      </c>
      <c r="O74" s="8" t="s">
        <v>59</v>
      </c>
      <c r="P74" s="9" t="s">
        <v>41</v>
      </c>
      <c r="Q74" s="8" t="s">
        <v>76</v>
      </c>
      <c r="R74" s="8" t="s">
        <v>40</v>
      </c>
      <c r="S74" s="10">
        <f t="shared" si="4"/>
        <v>11.045333333333334</v>
      </c>
      <c r="T74" s="9" t="s">
        <v>98</v>
      </c>
      <c r="U74" s="8" t="s">
        <v>59</v>
      </c>
      <c r="V74" s="8" t="s">
        <v>39</v>
      </c>
      <c r="W74" s="8" t="s">
        <v>98</v>
      </c>
      <c r="X74" s="8" t="s">
        <v>102</v>
      </c>
      <c r="Y74" s="9" t="s">
        <v>59</v>
      </c>
      <c r="Z74" s="8" t="s">
        <v>59</v>
      </c>
      <c r="AA74" s="9" t="s">
        <v>133</v>
      </c>
      <c r="AB74" s="8" t="s">
        <v>39</v>
      </c>
      <c r="AC74" s="8" t="s">
        <v>40</v>
      </c>
      <c r="AD74" s="8" t="s">
        <v>40</v>
      </c>
      <c r="AE74" s="9" t="s">
        <v>44</v>
      </c>
      <c r="AF74" s="8" t="s">
        <v>56</v>
      </c>
      <c r="AG74" s="8" t="s">
        <v>98</v>
      </c>
      <c r="AH74" s="10">
        <f t="shared" si="5"/>
        <v>9.351333333333335</v>
      </c>
      <c r="AI74" s="11">
        <f aca="true" t="shared" si="6" ref="AI74:AI137">(AH74+S74)/2</f>
        <v>10.198333333333334</v>
      </c>
      <c r="AJ74" s="43" t="str">
        <f aca="true" t="shared" si="7" ref="AJ74:AJ137">IF(AI74&gt;=9.99,"Admis","Ajourné")</f>
        <v>Admis</v>
      </c>
      <c r="AL74" t="s">
        <v>525</v>
      </c>
      <c r="AM74" t="s">
        <v>1611</v>
      </c>
      <c r="AN74" t="s">
        <v>1530</v>
      </c>
      <c r="AO74" t="s">
        <v>523</v>
      </c>
      <c r="AP74" t="s">
        <v>526</v>
      </c>
    </row>
    <row r="75" spans="1:42" ht="15">
      <c r="A75" s="8">
        <v>67</v>
      </c>
      <c r="B75" s="8" t="s">
        <v>536</v>
      </c>
      <c r="C75" s="8" t="s">
        <v>537</v>
      </c>
      <c r="D75" s="8" t="s">
        <v>393</v>
      </c>
      <c r="E75" s="9" t="s">
        <v>538</v>
      </c>
      <c r="F75" s="8" t="s">
        <v>59</v>
      </c>
      <c r="G75" s="8" t="s">
        <v>39</v>
      </c>
      <c r="H75" s="8" t="s">
        <v>82</v>
      </c>
      <c r="I75" s="8" t="s">
        <v>49</v>
      </c>
      <c r="J75" s="9" t="s">
        <v>40</v>
      </c>
      <c r="K75" s="8" t="s">
        <v>40</v>
      </c>
      <c r="L75" s="9" t="s">
        <v>41</v>
      </c>
      <c r="M75" s="8" t="s">
        <v>43</v>
      </c>
      <c r="N75" s="8" t="s">
        <v>60</v>
      </c>
      <c r="O75" s="8" t="s">
        <v>43</v>
      </c>
      <c r="P75" s="9" t="s">
        <v>38</v>
      </c>
      <c r="Q75" s="8" t="s">
        <v>84</v>
      </c>
      <c r="R75" s="8" t="s">
        <v>76</v>
      </c>
      <c r="S75" s="10">
        <f t="shared" si="4"/>
        <v>11.986666666666668</v>
      </c>
      <c r="T75" s="9" t="s">
        <v>86</v>
      </c>
      <c r="U75" s="8" t="s">
        <v>50</v>
      </c>
      <c r="V75" s="8" t="s">
        <v>39</v>
      </c>
      <c r="W75" s="8" t="s">
        <v>59</v>
      </c>
      <c r="X75" s="8" t="s">
        <v>98</v>
      </c>
      <c r="Y75" s="9" t="s">
        <v>98</v>
      </c>
      <c r="Z75" s="8" t="s">
        <v>98</v>
      </c>
      <c r="AA75" s="9" t="s">
        <v>167</v>
      </c>
      <c r="AB75" s="8" t="s">
        <v>43</v>
      </c>
      <c r="AC75" s="8" t="s">
        <v>38</v>
      </c>
      <c r="AD75" s="8" t="s">
        <v>241</v>
      </c>
      <c r="AE75" s="9" t="s">
        <v>96</v>
      </c>
      <c r="AF75" s="8" t="s">
        <v>53</v>
      </c>
      <c r="AG75" s="8" t="s">
        <v>38</v>
      </c>
      <c r="AH75" s="10">
        <f t="shared" si="5"/>
        <v>9.016666666666667</v>
      </c>
      <c r="AI75" s="11">
        <f t="shared" si="6"/>
        <v>10.501666666666669</v>
      </c>
      <c r="AJ75" s="43" t="str">
        <f t="shared" si="7"/>
        <v>Admis</v>
      </c>
      <c r="AL75" t="s">
        <v>531</v>
      </c>
      <c r="AM75" t="s">
        <v>1612</v>
      </c>
      <c r="AN75" t="s">
        <v>1517</v>
      </c>
      <c r="AO75" t="s">
        <v>532</v>
      </c>
      <c r="AP75" t="s">
        <v>488</v>
      </c>
    </row>
    <row r="76" spans="1:42" ht="15">
      <c r="A76" s="8">
        <v>68</v>
      </c>
      <c r="B76" s="8" t="s">
        <v>539</v>
      </c>
      <c r="C76" s="8" t="s">
        <v>540</v>
      </c>
      <c r="D76" s="8" t="s">
        <v>298</v>
      </c>
      <c r="E76" s="9" t="s">
        <v>337</v>
      </c>
      <c r="F76" s="8" t="s">
        <v>71</v>
      </c>
      <c r="G76" s="8" t="s">
        <v>43</v>
      </c>
      <c r="H76" s="8" t="s">
        <v>59</v>
      </c>
      <c r="I76" s="8" t="s">
        <v>56</v>
      </c>
      <c r="J76" s="9" t="s">
        <v>43</v>
      </c>
      <c r="K76" s="8" t="s">
        <v>43</v>
      </c>
      <c r="L76" s="9" t="s">
        <v>154</v>
      </c>
      <c r="M76" s="8" t="s">
        <v>39</v>
      </c>
      <c r="N76" s="8" t="s">
        <v>62</v>
      </c>
      <c r="O76" s="8" t="s">
        <v>40</v>
      </c>
      <c r="P76" s="9" t="s">
        <v>154</v>
      </c>
      <c r="Q76" s="8" t="s">
        <v>62</v>
      </c>
      <c r="R76" s="8" t="s">
        <v>39</v>
      </c>
      <c r="S76" s="10">
        <f t="shared" si="4"/>
        <v>11.609333333333334</v>
      </c>
      <c r="T76" s="9" t="s">
        <v>541</v>
      </c>
      <c r="U76" s="8" t="s">
        <v>268</v>
      </c>
      <c r="V76" s="8" t="s">
        <v>63</v>
      </c>
      <c r="W76" s="8" t="s">
        <v>39</v>
      </c>
      <c r="X76" s="8" t="s">
        <v>102</v>
      </c>
      <c r="Y76" s="9" t="s">
        <v>43</v>
      </c>
      <c r="Z76" s="8" t="s">
        <v>43</v>
      </c>
      <c r="AA76" s="9" t="s">
        <v>229</v>
      </c>
      <c r="AB76" s="8" t="s">
        <v>59</v>
      </c>
      <c r="AC76" s="8" t="s">
        <v>82</v>
      </c>
      <c r="AD76" s="8" t="s">
        <v>102</v>
      </c>
      <c r="AE76" s="9" t="s">
        <v>324</v>
      </c>
      <c r="AF76" s="8" t="s">
        <v>42</v>
      </c>
      <c r="AG76" s="8" t="s">
        <v>56</v>
      </c>
      <c r="AH76" s="10">
        <f t="shared" si="5"/>
        <v>9.212666666666667</v>
      </c>
      <c r="AI76" s="11">
        <f t="shared" si="6"/>
        <v>10.411000000000001</v>
      </c>
      <c r="AJ76" s="43" t="str">
        <f t="shared" si="7"/>
        <v>Admis</v>
      </c>
      <c r="AL76" t="s">
        <v>536</v>
      </c>
      <c r="AM76" t="s">
        <v>1614</v>
      </c>
      <c r="AN76" t="s">
        <v>1511</v>
      </c>
      <c r="AO76" t="s">
        <v>537</v>
      </c>
      <c r="AP76" t="s">
        <v>393</v>
      </c>
    </row>
    <row r="77" spans="1:42" ht="15">
      <c r="A77" s="8">
        <v>69</v>
      </c>
      <c r="B77" s="8" t="s">
        <v>544</v>
      </c>
      <c r="C77" s="8" t="s">
        <v>545</v>
      </c>
      <c r="D77" s="8" t="s">
        <v>412</v>
      </c>
      <c r="E77" s="9" t="s">
        <v>524</v>
      </c>
      <c r="F77" s="8" t="s">
        <v>58</v>
      </c>
      <c r="G77" s="8" t="s">
        <v>58</v>
      </c>
      <c r="H77" s="8" t="s">
        <v>53</v>
      </c>
      <c r="I77" s="8" t="s">
        <v>159</v>
      </c>
      <c r="J77" s="9" t="s">
        <v>40</v>
      </c>
      <c r="K77" s="8" t="s">
        <v>40</v>
      </c>
      <c r="L77" s="9" t="s">
        <v>421</v>
      </c>
      <c r="M77" s="8" t="s">
        <v>40</v>
      </c>
      <c r="N77" s="8" t="s">
        <v>40</v>
      </c>
      <c r="O77" s="8" t="s">
        <v>56</v>
      </c>
      <c r="P77" s="9" t="s">
        <v>134</v>
      </c>
      <c r="Q77" s="8" t="s">
        <v>38</v>
      </c>
      <c r="R77" s="8" t="s">
        <v>39</v>
      </c>
      <c r="S77" s="10">
        <f t="shared" si="4"/>
        <v>11.203333333333335</v>
      </c>
      <c r="T77" s="9" t="s">
        <v>272</v>
      </c>
      <c r="U77" s="8" t="s">
        <v>37</v>
      </c>
      <c r="V77" s="8" t="s">
        <v>59</v>
      </c>
      <c r="W77" s="8" t="s">
        <v>39</v>
      </c>
      <c r="X77" s="8" t="s">
        <v>228</v>
      </c>
      <c r="Y77" s="9" t="s">
        <v>39</v>
      </c>
      <c r="Z77" s="8" t="s">
        <v>39</v>
      </c>
      <c r="AA77" s="9" t="s">
        <v>43</v>
      </c>
      <c r="AB77" s="8" t="s">
        <v>60</v>
      </c>
      <c r="AC77" s="8" t="s">
        <v>113</v>
      </c>
      <c r="AD77" s="8" t="s">
        <v>97</v>
      </c>
      <c r="AE77" s="9" t="s">
        <v>103</v>
      </c>
      <c r="AF77" s="8" t="s">
        <v>72</v>
      </c>
      <c r="AG77" s="8" t="s">
        <v>43</v>
      </c>
      <c r="AH77" s="10">
        <f t="shared" si="5"/>
        <v>9.917333333333334</v>
      </c>
      <c r="AI77" s="11">
        <f t="shared" si="6"/>
        <v>10.560333333333334</v>
      </c>
      <c r="AJ77" s="43" t="str">
        <f t="shared" si="7"/>
        <v>Admis</v>
      </c>
      <c r="AL77" t="s">
        <v>539</v>
      </c>
      <c r="AM77" t="s">
        <v>1615</v>
      </c>
      <c r="AN77" t="s">
        <v>1562</v>
      </c>
      <c r="AO77" t="s">
        <v>540</v>
      </c>
      <c r="AP77" t="s">
        <v>298</v>
      </c>
    </row>
    <row r="78" spans="1:42" ht="15">
      <c r="A78" s="8">
        <v>70</v>
      </c>
      <c r="B78" s="8" t="s">
        <v>546</v>
      </c>
      <c r="C78" s="8" t="s">
        <v>547</v>
      </c>
      <c r="D78" s="8" t="s">
        <v>548</v>
      </c>
      <c r="E78" s="9" t="s">
        <v>549</v>
      </c>
      <c r="F78" s="8" t="s">
        <v>81</v>
      </c>
      <c r="G78" s="8" t="s">
        <v>39</v>
      </c>
      <c r="H78" s="8" t="s">
        <v>102</v>
      </c>
      <c r="I78" s="8" t="s">
        <v>109</v>
      </c>
      <c r="J78" s="9" t="s">
        <v>40</v>
      </c>
      <c r="K78" s="8" t="s">
        <v>40</v>
      </c>
      <c r="L78" s="9" t="s">
        <v>50</v>
      </c>
      <c r="M78" s="8" t="s">
        <v>40</v>
      </c>
      <c r="N78" s="8" t="s">
        <v>43</v>
      </c>
      <c r="O78" s="8" t="s">
        <v>241</v>
      </c>
      <c r="P78" s="9" t="s">
        <v>104</v>
      </c>
      <c r="Q78" s="8" t="s">
        <v>76</v>
      </c>
      <c r="R78" s="8" t="s">
        <v>59</v>
      </c>
      <c r="S78" s="10">
        <f t="shared" si="4"/>
        <v>9.132000000000001</v>
      </c>
      <c r="T78" s="9" t="s">
        <v>550</v>
      </c>
      <c r="U78" s="8" t="s">
        <v>37</v>
      </c>
      <c r="V78" s="8" t="s">
        <v>39</v>
      </c>
      <c r="W78" s="8" t="s">
        <v>43</v>
      </c>
      <c r="X78" s="8" t="s">
        <v>98</v>
      </c>
      <c r="Y78" s="9" t="s">
        <v>59</v>
      </c>
      <c r="Z78" s="8" t="s">
        <v>59</v>
      </c>
      <c r="AA78" s="9" t="s">
        <v>75</v>
      </c>
      <c r="AB78" s="8" t="s">
        <v>40</v>
      </c>
      <c r="AC78" s="8" t="s">
        <v>82</v>
      </c>
      <c r="AD78" s="8" t="s">
        <v>161</v>
      </c>
      <c r="AE78" s="9" t="s">
        <v>44</v>
      </c>
      <c r="AF78" s="8" t="s">
        <v>43</v>
      </c>
      <c r="AG78" s="8" t="s">
        <v>45</v>
      </c>
      <c r="AH78" s="10">
        <f t="shared" si="5"/>
        <v>10.175999999999998</v>
      </c>
      <c r="AI78" s="11">
        <f t="shared" si="6"/>
        <v>9.654</v>
      </c>
      <c r="AJ78" s="43" t="str">
        <f t="shared" si="7"/>
        <v>Ajourné</v>
      </c>
      <c r="AL78" t="s">
        <v>544</v>
      </c>
      <c r="AM78" t="s">
        <v>1616</v>
      </c>
      <c r="AN78" t="s">
        <v>1575</v>
      </c>
      <c r="AO78" t="s">
        <v>545</v>
      </c>
      <c r="AP78" t="s">
        <v>412</v>
      </c>
    </row>
    <row r="79" spans="1:42" ht="15">
      <c r="A79" s="8">
        <v>71</v>
      </c>
      <c r="B79" s="8" t="s">
        <v>551</v>
      </c>
      <c r="C79" s="8" t="s">
        <v>552</v>
      </c>
      <c r="D79" s="8" t="s">
        <v>553</v>
      </c>
      <c r="E79" s="9" t="s">
        <v>384</v>
      </c>
      <c r="F79" s="8" t="s">
        <v>50</v>
      </c>
      <c r="G79" s="8" t="s">
        <v>63</v>
      </c>
      <c r="H79" s="8" t="s">
        <v>40</v>
      </c>
      <c r="I79" s="8" t="s">
        <v>253</v>
      </c>
      <c r="J79" s="9" t="s">
        <v>40</v>
      </c>
      <c r="K79" s="8" t="s">
        <v>40</v>
      </c>
      <c r="L79" s="9" t="s">
        <v>308</v>
      </c>
      <c r="M79" s="8" t="s">
        <v>97</v>
      </c>
      <c r="N79" s="8" t="s">
        <v>40</v>
      </c>
      <c r="O79" s="8" t="s">
        <v>40</v>
      </c>
      <c r="P79" s="9" t="s">
        <v>43</v>
      </c>
      <c r="Q79" s="8" t="s">
        <v>40</v>
      </c>
      <c r="R79" s="8" t="s">
        <v>59</v>
      </c>
      <c r="S79" s="10">
        <f t="shared" si="4"/>
        <v>11.082666666666666</v>
      </c>
      <c r="T79" s="9" t="s">
        <v>259</v>
      </c>
      <c r="U79" s="8" t="s">
        <v>121</v>
      </c>
      <c r="V79" s="8" t="s">
        <v>71</v>
      </c>
      <c r="W79" s="8" t="s">
        <v>50</v>
      </c>
      <c r="X79" s="8" t="s">
        <v>45</v>
      </c>
      <c r="Y79" s="9" t="s">
        <v>39</v>
      </c>
      <c r="Z79" s="8" t="s">
        <v>39</v>
      </c>
      <c r="AA79" s="9" t="s">
        <v>39</v>
      </c>
      <c r="AB79" s="8" t="s">
        <v>59</v>
      </c>
      <c r="AC79" s="8" t="s">
        <v>42</v>
      </c>
      <c r="AD79" s="8" t="s">
        <v>153</v>
      </c>
      <c r="AE79" s="9" t="s">
        <v>43</v>
      </c>
      <c r="AF79" s="8" t="s">
        <v>40</v>
      </c>
      <c r="AG79" s="8" t="s">
        <v>59</v>
      </c>
      <c r="AH79" s="10">
        <f t="shared" si="5"/>
        <v>9.419333333333334</v>
      </c>
      <c r="AI79" s="11">
        <f t="shared" si="6"/>
        <v>10.251000000000001</v>
      </c>
      <c r="AJ79" s="43" t="str">
        <f t="shared" si="7"/>
        <v>Admis</v>
      </c>
      <c r="AL79" t="s">
        <v>546</v>
      </c>
      <c r="AM79" t="s">
        <v>1617</v>
      </c>
      <c r="AN79" t="s">
        <v>1618</v>
      </c>
      <c r="AO79" t="s">
        <v>547</v>
      </c>
      <c r="AP79" t="s">
        <v>548</v>
      </c>
    </row>
    <row r="80" spans="1:42" ht="15">
      <c r="A80" s="8">
        <v>72</v>
      </c>
      <c r="B80" s="8" t="s">
        <v>554</v>
      </c>
      <c r="C80" s="8" t="s">
        <v>555</v>
      </c>
      <c r="D80" s="8" t="s">
        <v>556</v>
      </c>
      <c r="E80" s="9" t="s">
        <v>44</v>
      </c>
      <c r="F80" s="8" t="s">
        <v>36</v>
      </c>
      <c r="G80" s="8" t="s">
        <v>63</v>
      </c>
      <c r="H80" s="8" t="s">
        <v>53</v>
      </c>
      <c r="I80" s="8" t="s">
        <v>109</v>
      </c>
      <c r="J80" s="9" t="s">
        <v>40</v>
      </c>
      <c r="K80" s="8" t="s">
        <v>40</v>
      </c>
      <c r="L80" s="9" t="s">
        <v>557</v>
      </c>
      <c r="M80" s="8" t="s">
        <v>60</v>
      </c>
      <c r="N80" s="8" t="s">
        <v>82</v>
      </c>
      <c r="O80" s="8" t="s">
        <v>38</v>
      </c>
      <c r="P80" s="9" t="s">
        <v>59</v>
      </c>
      <c r="Q80" s="8" t="s">
        <v>39</v>
      </c>
      <c r="R80" s="8" t="s">
        <v>43</v>
      </c>
      <c r="S80" s="10">
        <f t="shared" si="4"/>
        <v>10.932666666666668</v>
      </c>
      <c r="T80" s="9" t="s">
        <v>558</v>
      </c>
      <c r="U80" s="8" t="s">
        <v>50</v>
      </c>
      <c r="V80" s="8" t="s">
        <v>36</v>
      </c>
      <c r="W80" s="8" t="s">
        <v>50</v>
      </c>
      <c r="X80" s="8" t="s">
        <v>38</v>
      </c>
      <c r="Y80" s="9" t="s">
        <v>39</v>
      </c>
      <c r="Z80" s="8" t="s">
        <v>39</v>
      </c>
      <c r="AA80" s="9" t="s">
        <v>43</v>
      </c>
      <c r="AB80" s="8" t="s">
        <v>43</v>
      </c>
      <c r="AC80" s="8" t="s">
        <v>60</v>
      </c>
      <c r="AD80" s="8" t="s">
        <v>39</v>
      </c>
      <c r="AE80" s="9" t="s">
        <v>103</v>
      </c>
      <c r="AF80" s="8" t="s">
        <v>154</v>
      </c>
      <c r="AG80" s="8" t="s">
        <v>38</v>
      </c>
      <c r="AH80" s="10">
        <f t="shared" si="5"/>
        <v>10.367333333333333</v>
      </c>
      <c r="AI80" s="11">
        <f t="shared" si="6"/>
        <v>10.65</v>
      </c>
      <c r="AJ80" s="43" t="str">
        <f t="shared" si="7"/>
        <v>Admis</v>
      </c>
      <c r="AL80" t="s">
        <v>551</v>
      </c>
      <c r="AM80" t="s">
        <v>1619</v>
      </c>
      <c r="AN80" t="s">
        <v>1620</v>
      </c>
      <c r="AO80" t="s">
        <v>552</v>
      </c>
      <c r="AP80" t="s">
        <v>553</v>
      </c>
    </row>
    <row r="81" spans="1:42" ht="15">
      <c r="A81" s="8">
        <v>73</v>
      </c>
      <c r="B81" s="8" t="s">
        <v>559</v>
      </c>
      <c r="C81" s="8" t="s">
        <v>560</v>
      </c>
      <c r="D81" s="8" t="s">
        <v>561</v>
      </c>
      <c r="E81" s="9" t="s">
        <v>562</v>
      </c>
      <c r="F81" s="8" t="s">
        <v>81</v>
      </c>
      <c r="G81" s="8" t="s">
        <v>49</v>
      </c>
      <c r="H81" s="8" t="s">
        <v>138</v>
      </c>
      <c r="I81" s="8" t="s">
        <v>39</v>
      </c>
      <c r="J81" s="9" t="s">
        <v>43</v>
      </c>
      <c r="K81" s="8" t="s">
        <v>43</v>
      </c>
      <c r="L81" s="9" t="s">
        <v>76</v>
      </c>
      <c r="M81" s="8" t="s">
        <v>43</v>
      </c>
      <c r="N81" s="8" t="s">
        <v>128</v>
      </c>
      <c r="O81" s="8" t="s">
        <v>39</v>
      </c>
      <c r="P81" s="9" t="s">
        <v>39</v>
      </c>
      <c r="Q81" s="8" t="s">
        <v>40</v>
      </c>
      <c r="R81" s="8" t="s">
        <v>53</v>
      </c>
      <c r="S81" s="10">
        <f t="shared" si="4"/>
        <v>9.840000000000002</v>
      </c>
      <c r="T81" s="9" t="s">
        <v>498</v>
      </c>
      <c r="U81" s="8" t="s">
        <v>50</v>
      </c>
      <c r="V81" s="8" t="s">
        <v>37</v>
      </c>
      <c r="W81" s="8" t="s">
        <v>39</v>
      </c>
      <c r="X81" s="8" t="s">
        <v>153</v>
      </c>
      <c r="Y81" s="9" t="s">
        <v>39</v>
      </c>
      <c r="Z81" s="8" t="s">
        <v>39</v>
      </c>
      <c r="AA81" s="9" t="s">
        <v>563</v>
      </c>
      <c r="AB81" s="8" t="s">
        <v>98</v>
      </c>
      <c r="AC81" s="8" t="s">
        <v>50</v>
      </c>
      <c r="AD81" s="8" t="s">
        <v>138</v>
      </c>
      <c r="AE81" s="9" t="s">
        <v>44</v>
      </c>
      <c r="AF81" s="8" t="s">
        <v>43</v>
      </c>
      <c r="AG81" s="8" t="s">
        <v>45</v>
      </c>
      <c r="AH81" s="10">
        <f t="shared" si="5"/>
        <v>8.111333333333333</v>
      </c>
      <c r="AI81" s="11">
        <f t="shared" si="6"/>
        <v>8.975666666666667</v>
      </c>
      <c r="AJ81" s="43" t="str">
        <f t="shared" si="7"/>
        <v>Ajourné</v>
      </c>
      <c r="AL81" t="s">
        <v>554</v>
      </c>
      <c r="AM81" t="s">
        <v>1589</v>
      </c>
      <c r="AN81" t="s">
        <v>1545</v>
      </c>
      <c r="AO81" t="s">
        <v>555</v>
      </c>
      <c r="AP81" t="s">
        <v>556</v>
      </c>
    </row>
    <row r="82" spans="1:42" ht="15">
      <c r="A82" s="8">
        <v>74</v>
      </c>
      <c r="B82" s="8" t="s">
        <v>564</v>
      </c>
      <c r="C82" s="8" t="s">
        <v>565</v>
      </c>
      <c r="D82" s="8" t="s">
        <v>566</v>
      </c>
      <c r="E82" s="9" t="s">
        <v>567</v>
      </c>
      <c r="F82" s="8" t="s">
        <v>98</v>
      </c>
      <c r="G82" s="8" t="s">
        <v>36</v>
      </c>
      <c r="H82" s="8" t="s">
        <v>56</v>
      </c>
      <c r="I82" s="8" t="s">
        <v>63</v>
      </c>
      <c r="J82" s="9" t="s">
        <v>43</v>
      </c>
      <c r="K82" s="8" t="s">
        <v>43</v>
      </c>
      <c r="L82" s="9" t="s">
        <v>50</v>
      </c>
      <c r="M82" s="8" t="s">
        <v>82</v>
      </c>
      <c r="N82" s="8" t="s">
        <v>144</v>
      </c>
      <c r="O82" s="8" t="s">
        <v>39</v>
      </c>
      <c r="P82" s="9" t="s">
        <v>59</v>
      </c>
      <c r="Q82" s="8" t="s">
        <v>43</v>
      </c>
      <c r="R82" s="8" t="s">
        <v>39</v>
      </c>
      <c r="S82" s="10">
        <f t="shared" si="4"/>
        <v>9.981333333333334</v>
      </c>
      <c r="T82" s="9" t="s">
        <v>75</v>
      </c>
      <c r="U82" s="8" t="s">
        <v>63</v>
      </c>
      <c r="V82" s="8" t="s">
        <v>63</v>
      </c>
      <c r="W82" s="8" t="s">
        <v>253</v>
      </c>
      <c r="X82" s="8" t="s">
        <v>63</v>
      </c>
      <c r="Y82" s="9" t="s">
        <v>39</v>
      </c>
      <c r="Z82" s="8" t="s">
        <v>39</v>
      </c>
      <c r="AA82" s="9" t="s">
        <v>101</v>
      </c>
      <c r="AB82" s="8" t="s">
        <v>40</v>
      </c>
      <c r="AC82" s="8" t="s">
        <v>144</v>
      </c>
      <c r="AD82" s="8" t="s">
        <v>43</v>
      </c>
      <c r="AE82" s="9" t="s">
        <v>50</v>
      </c>
      <c r="AF82" s="8" t="s">
        <v>39</v>
      </c>
      <c r="AG82" s="8" t="s">
        <v>98</v>
      </c>
      <c r="AH82" s="10">
        <f t="shared" si="5"/>
        <v>10.254</v>
      </c>
      <c r="AI82" s="11">
        <f t="shared" si="6"/>
        <v>10.117666666666667</v>
      </c>
      <c r="AJ82" s="43" t="str">
        <f t="shared" si="7"/>
        <v>Admis</v>
      </c>
      <c r="AL82" t="s">
        <v>559</v>
      </c>
      <c r="AM82" t="s">
        <v>1621</v>
      </c>
      <c r="AN82" t="s">
        <v>1569</v>
      </c>
      <c r="AO82" t="s">
        <v>560</v>
      </c>
      <c r="AP82" t="s">
        <v>561</v>
      </c>
    </row>
    <row r="83" spans="1:42" ht="15">
      <c r="A83" s="8">
        <v>75</v>
      </c>
      <c r="B83" s="8" t="s">
        <v>568</v>
      </c>
      <c r="C83" s="8" t="s">
        <v>565</v>
      </c>
      <c r="D83" s="8" t="s">
        <v>125</v>
      </c>
      <c r="E83" s="9" t="s">
        <v>37</v>
      </c>
      <c r="F83" s="8" t="s">
        <v>71</v>
      </c>
      <c r="G83" s="8" t="s">
        <v>39</v>
      </c>
      <c r="H83" s="8" t="s">
        <v>97</v>
      </c>
      <c r="I83" s="8" t="s">
        <v>49</v>
      </c>
      <c r="J83" s="9" t="s">
        <v>40</v>
      </c>
      <c r="K83" s="8" t="s">
        <v>40</v>
      </c>
      <c r="L83" s="9" t="s">
        <v>40</v>
      </c>
      <c r="M83" s="8" t="s">
        <v>43</v>
      </c>
      <c r="N83" s="8" t="s">
        <v>62</v>
      </c>
      <c r="O83" s="8" t="s">
        <v>40</v>
      </c>
      <c r="P83" s="9" t="s">
        <v>168</v>
      </c>
      <c r="Q83" s="8" t="s">
        <v>86</v>
      </c>
      <c r="R83" s="8" t="s">
        <v>40</v>
      </c>
      <c r="S83" s="10">
        <f t="shared" si="4"/>
        <v>10.681333333333333</v>
      </c>
      <c r="T83" s="9" t="s">
        <v>90</v>
      </c>
      <c r="U83" s="8" t="s">
        <v>71</v>
      </c>
      <c r="V83" s="8" t="s">
        <v>63</v>
      </c>
      <c r="W83" s="8" t="s">
        <v>39</v>
      </c>
      <c r="X83" s="8" t="s">
        <v>56</v>
      </c>
      <c r="Y83" s="9" t="s">
        <v>39</v>
      </c>
      <c r="Z83" s="8" t="s">
        <v>39</v>
      </c>
      <c r="AA83" s="9" t="s">
        <v>481</v>
      </c>
      <c r="AB83" s="8" t="s">
        <v>50</v>
      </c>
      <c r="AC83" s="8" t="s">
        <v>82</v>
      </c>
      <c r="AD83" s="8" t="s">
        <v>98</v>
      </c>
      <c r="AE83" s="9" t="s">
        <v>98</v>
      </c>
      <c r="AF83" s="8" t="s">
        <v>98</v>
      </c>
      <c r="AG83" s="8" t="s">
        <v>98</v>
      </c>
      <c r="AH83" s="10">
        <f t="shared" si="5"/>
        <v>10.218666666666667</v>
      </c>
      <c r="AI83" s="11">
        <f t="shared" si="6"/>
        <v>10.45</v>
      </c>
      <c r="AJ83" s="43" t="str">
        <f t="shared" si="7"/>
        <v>Admis</v>
      </c>
      <c r="AL83" t="s">
        <v>564</v>
      </c>
      <c r="AM83" t="s">
        <v>1622</v>
      </c>
      <c r="AN83" t="s">
        <v>1525</v>
      </c>
      <c r="AO83" t="s">
        <v>565</v>
      </c>
      <c r="AP83" t="s">
        <v>566</v>
      </c>
    </row>
    <row r="84" spans="1:42" ht="15">
      <c r="A84" s="8">
        <v>76</v>
      </c>
      <c r="B84" s="8" t="s">
        <v>569</v>
      </c>
      <c r="C84" s="8" t="s">
        <v>570</v>
      </c>
      <c r="D84" s="8" t="s">
        <v>571</v>
      </c>
      <c r="E84" s="9" t="s">
        <v>511</v>
      </c>
      <c r="F84" s="8" t="s">
        <v>251</v>
      </c>
      <c r="G84" s="8" t="s">
        <v>63</v>
      </c>
      <c r="H84" s="8" t="s">
        <v>98</v>
      </c>
      <c r="I84" s="8" t="s">
        <v>50</v>
      </c>
      <c r="J84" s="9" t="s">
        <v>43</v>
      </c>
      <c r="K84" s="8" t="s">
        <v>43</v>
      </c>
      <c r="L84" s="9" t="s">
        <v>233</v>
      </c>
      <c r="M84" s="8" t="s">
        <v>42</v>
      </c>
      <c r="N84" s="8" t="s">
        <v>82</v>
      </c>
      <c r="O84" s="8" t="s">
        <v>53</v>
      </c>
      <c r="P84" s="9" t="s">
        <v>96</v>
      </c>
      <c r="Q84" s="8" t="s">
        <v>86</v>
      </c>
      <c r="R84" s="8" t="s">
        <v>98</v>
      </c>
      <c r="S84" s="10">
        <f t="shared" si="4"/>
        <v>9.763333333333332</v>
      </c>
      <c r="T84" s="9" t="s">
        <v>221</v>
      </c>
      <c r="U84" s="8" t="s">
        <v>39</v>
      </c>
      <c r="V84" s="8" t="s">
        <v>39</v>
      </c>
      <c r="W84" s="8" t="s">
        <v>43</v>
      </c>
      <c r="X84" s="8" t="s">
        <v>84</v>
      </c>
      <c r="Y84" s="9" t="s">
        <v>39</v>
      </c>
      <c r="Z84" s="8" t="s">
        <v>39</v>
      </c>
      <c r="AA84" s="9" t="s">
        <v>167</v>
      </c>
      <c r="AB84" s="8" t="s">
        <v>98</v>
      </c>
      <c r="AC84" s="8" t="s">
        <v>50</v>
      </c>
      <c r="AD84" s="8" t="s">
        <v>98</v>
      </c>
      <c r="AE84" s="9" t="s">
        <v>98</v>
      </c>
      <c r="AF84" s="8" t="s">
        <v>98</v>
      </c>
      <c r="AG84" s="8" t="s">
        <v>98</v>
      </c>
      <c r="AH84" s="10">
        <f t="shared" si="5"/>
        <v>9.484</v>
      </c>
      <c r="AI84" s="11">
        <f t="shared" si="6"/>
        <v>9.623666666666665</v>
      </c>
      <c r="AJ84" s="43" t="str">
        <f t="shared" si="7"/>
        <v>Ajourné</v>
      </c>
      <c r="AL84" t="s">
        <v>568</v>
      </c>
      <c r="AM84" t="s">
        <v>1623</v>
      </c>
      <c r="AN84" t="s">
        <v>1536</v>
      </c>
      <c r="AO84" t="s">
        <v>565</v>
      </c>
      <c r="AP84" t="s">
        <v>125</v>
      </c>
    </row>
    <row r="85" spans="1:42" ht="15">
      <c r="A85" s="8">
        <v>77</v>
      </c>
      <c r="B85" s="8" t="s">
        <v>572</v>
      </c>
      <c r="C85" s="8" t="s">
        <v>573</v>
      </c>
      <c r="D85" s="8" t="s">
        <v>574</v>
      </c>
      <c r="E85" s="9" t="s">
        <v>437</v>
      </c>
      <c r="F85" s="8" t="s">
        <v>59</v>
      </c>
      <c r="G85" s="8" t="s">
        <v>59</v>
      </c>
      <c r="H85" s="8" t="s">
        <v>59</v>
      </c>
      <c r="I85" s="8" t="s">
        <v>43</v>
      </c>
      <c r="J85" s="9" t="s">
        <v>60</v>
      </c>
      <c r="K85" s="8" t="s">
        <v>60</v>
      </c>
      <c r="L85" s="9" t="s">
        <v>170</v>
      </c>
      <c r="M85" s="8" t="s">
        <v>128</v>
      </c>
      <c r="N85" s="8" t="s">
        <v>39</v>
      </c>
      <c r="O85" s="8" t="s">
        <v>39</v>
      </c>
      <c r="P85" s="9" t="s">
        <v>324</v>
      </c>
      <c r="Q85" s="8" t="s">
        <v>76</v>
      </c>
      <c r="R85" s="8" t="s">
        <v>60</v>
      </c>
      <c r="S85" s="10">
        <f t="shared" si="4"/>
        <v>12.05</v>
      </c>
      <c r="T85" s="9" t="s">
        <v>301</v>
      </c>
      <c r="U85" s="8" t="s">
        <v>278</v>
      </c>
      <c r="V85" s="8" t="s">
        <v>71</v>
      </c>
      <c r="W85" s="8" t="s">
        <v>39</v>
      </c>
      <c r="X85" s="8" t="s">
        <v>575</v>
      </c>
      <c r="Y85" s="9" t="s">
        <v>59</v>
      </c>
      <c r="Z85" s="8" t="s">
        <v>59</v>
      </c>
      <c r="AA85" s="9" t="s">
        <v>72</v>
      </c>
      <c r="AB85" s="8" t="s">
        <v>43</v>
      </c>
      <c r="AC85" s="8" t="s">
        <v>39</v>
      </c>
      <c r="AD85" s="8" t="s">
        <v>39</v>
      </c>
      <c r="AE85" s="9" t="s">
        <v>41</v>
      </c>
      <c r="AF85" s="8" t="s">
        <v>64</v>
      </c>
      <c r="AG85" s="8" t="s">
        <v>43</v>
      </c>
      <c r="AH85" s="10">
        <f t="shared" si="5"/>
        <v>9.963999999999999</v>
      </c>
      <c r="AI85" s="11">
        <f t="shared" si="6"/>
        <v>11.007</v>
      </c>
      <c r="AJ85" s="43" t="str">
        <f t="shared" si="7"/>
        <v>Admis</v>
      </c>
      <c r="AL85" t="s">
        <v>569</v>
      </c>
      <c r="AM85" t="s">
        <v>1624</v>
      </c>
      <c r="AN85" t="s">
        <v>1525</v>
      </c>
      <c r="AO85" t="s">
        <v>570</v>
      </c>
      <c r="AP85" t="s">
        <v>571</v>
      </c>
    </row>
    <row r="86" spans="1:42" ht="15">
      <c r="A86" s="8">
        <v>78</v>
      </c>
      <c r="B86" s="8" t="s">
        <v>579</v>
      </c>
      <c r="C86" s="8" t="s">
        <v>580</v>
      </c>
      <c r="D86" s="8" t="s">
        <v>581</v>
      </c>
      <c r="E86" s="9" t="s">
        <v>357</v>
      </c>
      <c r="F86" s="8" t="s">
        <v>50</v>
      </c>
      <c r="G86" s="8" t="s">
        <v>58</v>
      </c>
      <c r="H86" s="8" t="s">
        <v>98</v>
      </c>
      <c r="I86" s="8" t="s">
        <v>63</v>
      </c>
      <c r="J86" s="9" t="s">
        <v>40</v>
      </c>
      <c r="K86" s="8" t="s">
        <v>40</v>
      </c>
      <c r="L86" s="9" t="s">
        <v>233</v>
      </c>
      <c r="M86" s="8" t="s">
        <v>60</v>
      </c>
      <c r="N86" s="8" t="s">
        <v>82</v>
      </c>
      <c r="O86" s="8" t="s">
        <v>98</v>
      </c>
      <c r="P86" s="9" t="s">
        <v>76</v>
      </c>
      <c r="Q86" s="8" t="s">
        <v>40</v>
      </c>
      <c r="R86" s="8" t="s">
        <v>43</v>
      </c>
      <c r="S86" s="10">
        <f t="shared" si="4"/>
        <v>10.8</v>
      </c>
      <c r="T86" s="9" t="s">
        <v>516</v>
      </c>
      <c r="U86" s="8" t="s">
        <v>81</v>
      </c>
      <c r="V86" s="8" t="s">
        <v>121</v>
      </c>
      <c r="W86" s="8" t="s">
        <v>98</v>
      </c>
      <c r="X86" s="8" t="s">
        <v>98</v>
      </c>
      <c r="Y86" s="9" t="s">
        <v>56</v>
      </c>
      <c r="Z86" s="8" t="s">
        <v>56</v>
      </c>
      <c r="AA86" s="9" t="s">
        <v>87</v>
      </c>
      <c r="AB86" s="8" t="s">
        <v>59</v>
      </c>
      <c r="AC86" s="8" t="s">
        <v>39</v>
      </c>
      <c r="AD86" s="8" t="s">
        <v>43</v>
      </c>
      <c r="AE86" s="9" t="s">
        <v>56</v>
      </c>
      <c r="AF86" s="8" t="s">
        <v>60</v>
      </c>
      <c r="AG86" s="8" t="s">
        <v>98</v>
      </c>
      <c r="AH86" s="10">
        <f t="shared" si="5"/>
        <v>9.430666666666667</v>
      </c>
      <c r="AI86" s="11">
        <f t="shared" si="6"/>
        <v>10.115333333333334</v>
      </c>
      <c r="AJ86" s="43" t="str">
        <f t="shared" si="7"/>
        <v>Admis</v>
      </c>
      <c r="AL86" t="s">
        <v>572</v>
      </c>
      <c r="AM86" t="s">
        <v>1625</v>
      </c>
      <c r="AN86" t="s">
        <v>1530</v>
      </c>
      <c r="AO86" t="s">
        <v>573</v>
      </c>
      <c r="AP86" t="s">
        <v>574</v>
      </c>
    </row>
    <row r="87" spans="1:42" ht="15">
      <c r="A87" s="8">
        <v>79</v>
      </c>
      <c r="B87" s="8" t="s">
        <v>582</v>
      </c>
      <c r="C87" s="8" t="s">
        <v>583</v>
      </c>
      <c r="D87" s="8" t="s">
        <v>584</v>
      </c>
      <c r="E87" s="9" t="s">
        <v>286</v>
      </c>
      <c r="F87" s="8" t="s">
        <v>71</v>
      </c>
      <c r="G87" s="8" t="s">
        <v>49</v>
      </c>
      <c r="H87" s="8" t="s">
        <v>60</v>
      </c>
      <c r="I87" s="8" t="s">
        <v>59</v>
      </c>
      <c r="J87" s="9" t="s">
        <v>82</v>
      </c>
      <c r="K87" s="8" t="s">
        <v>82</v>
      </c>
      <c r="L87" s="9" t="s">
        <v>76</v>
      </c>
      <c r="M87" s="8" t="s">
        <v>82</v>
      </c>
      <c r="N87" s="8" t="s">
        <v>82</v>
      </c>
      <c r="O87" s="8" t="s">
        <v>39</v>
      </c>
      <c r="P87" s="9" t="s">
        <v>56</v>
      </c>
      <c r="Q87" s="8" t="s">
        <v>59</v>
      </c>
      <c r="R87" s="8" t="s">
        <v>43</v>
      </c>
      <c r="S87" s="10">
        <f t="shared" si="4"/>
        <v>12.257333333333332</v>
      </c>
      <c r="T87" s="9" t="s">
        <v>293</v>
      </c>
      <c r="U87" s="8" t="s">
        <v>81</v>
      </c>
      <c r="V87" s="8" t="s">
        <v>37</v>
      </c>
      <c r="W87" s="8" t="s">
        <v>50</v>
      </c>
      <c r="X87" s="8" t="s">
        <v>228</v>
      </c>
      <c r="Y87" s="9" t="s">
        <v>40</v>
      </c>
      <c r="Z87" s="8" t="s">
        <v>40</v>
      </c>
      <c r="AA87" s="9" t="s">
        <v>585</v>
      </c>
      <c r="AB87" s="8" t="s">
        <v>50</v>
      </c>
      <c r="AC87" s="8" t="s">
        <v>84</v>
      </c>
      <c r="AD87" s="8" t="s">
        <v>153</v>
      </c>
      <c r="AE87" s="9" t="s">
        <v>170</v>
      </c>
      <c r="AF87" s="8" t="s">
        <v>66</v>
      </c>
      <c r="AG87" s="8" t="s">
        <v>38</v>
      </c>
      <c r="AH87" s="10">
        <f t="shared" si="5"/>
        <v>8.446</v>
      </c>
      <c r="AI87" s="11">
        <f t="shared" si="6"/>
        <v>10.351666666666667</v>
      </c>
      <c r="AJ87" s="43" t="str">
        <f t="shared" si="7"/>
        <v>Admis</v>
      </c>
      <c r="AL87" t="s">
        <v>579</v>
      </c>
      <c r="AM87" t="s">
        <v>1628</v>
      </c>
      <c r="AN87" t="s">
        <v>1629</v>
      </c>
      <c r="AO87" t="s">
        <v>580</v>
      </c>
      <c r="AP87" t="s">
        <v>581</v>
      </c>
    </row>
    <row r="88" spans="1:42" ht="15">
      <c r="A88" s="8">
        <v>80</v>
      </c>
      <c r="B88" s="8" t="s">
        <v>586</v>
      </c>
      <c r="C88" s="8" t="s">
        <v>587</v>
      </c>
      <c r="D88" s="8" t="s">
        <v>588</v>
      </c>
      <c r="E88" s="9" t="s">
        <v>589</v>
      </c>
      <c r="F88" s="8" t="s">
        <v>121</v>
      </c>
      <c r="G88" s="8" t="s">
        <v>49</v>
      </c>
      <c r="H88" s="8" t="s">
        <v>53</v>
      </c>
      <c r="I88" s="8" t="s">
        <v>71</v>
      </c>
      <c r="J88" s="9" t="s">
        <v>40</v>
      </c>
      <c r="K88" s="8" t="s">
        <v>40</v>
      </c>
      <c r="L88" s="9" t="s">
        <v>56</v>
      </c>
      <c r="M88" s="8" t="s">
        <v>82</v>
      </c>
      <c r="N88" s="8" t="s">
        <v>39</v>
      </c>
      <c r="O88" s="8" t="s">
        <v>39</v>
      </c>
      <c r="P88" s="9" t="s">
        <v>89</v>
      </c>
      <c r="Q88" s="8" t="s">
        <v>84</v>
      </c>
      <c r="R88" s="8" t="s">
        <v>39</v>
      </c>
      <c r="S88" s="10">
        <f t="shared" si="4"/>
        <v>10.106</v>
      </c>
      <c r="T88" s="9" t="s">
        <v>590</v>
      </c>
      <c r="U88" s="8" t="s">
        <v>59</v>
      </c>
      <c r="V88" s="8" t="s">
        <v>39</v>
      </c>
      <c r="W88" s="8" t="s">
        <v>59</v>
      </c>
      <c r="X88" s="8" t="s">
        <v>273</v>
      </c>
      <c r="Y88" s="9" t="s">
        <v>39</v>
      </c>
      <c r="Z88" s="8" t="s">
        <v>39</v>
      </c>
      <c r="AA88" s="9" t="s">
        <v>170</v>
      </c>
      <c r="AB88" s="8" t="s">
        <v>42</v>
      </c>
      <c r="AC88" s="8" t="s">
        <v>42</v>
      </c>
      <c r="AD88" s="8" t="s">
        <v>53</v>
      </c>
      <c r="AE88" s="9" t="s">
        <v>101</v>
      </c>
      <c r="AF88" s="8" t="s">
        <v>96</v>
      </c>
      <c r="AG88" s="8" t="s">
        <v>39</v>
      </c>
      <c r="AH88" s="10">
        <f t="shared" si="5"/>
        <v>9.901333333333332</v>
      </c>
      <c r="AI88" s="11">
        <f t="shared" si="6"/>
        <v>10.003666666666666</v>
      </c>
      <c r="AJ88" s="43" t="str">
        <f t="shared" si="7"/>
        <v>Admis</v>
      </c>
      <c r="AL88" t="s">
        <v>582</v>
      </c>
      <c r="AM88" t="s">
        <v>1630</v>
      </c>
      <c r="AN88" t="s">
        <v>1541</v>
      </c>
      <c r="AO88" t="s">
        <v>583</v>
      </c>
      <c r="AP88" t="s">
        <v>584</v>
      </c>
    </row>
    <row r="89" spans="1:42" ht="15">
      <c r="A89" s="8">
        <v>81</v>
      </c>
      <c r="B89" s="8" t="s">
        <v>591</v>
      </c>
      <c r="C89" s="8" t="s">
        <v>592</v>
      </c>
      <c r="D89" s="8" t="s">
        <v>593</v>
      </c>
      <c r="E89" s="9" t="s">
        <v>268</v>
      </c>
      <c r="F89" s="8" t="s">
        <v>36</v>
      </c>
      <c r="G89" s="8" t="s">
        <v>39</v>
      </c>
      <c r="H89" s="8" t="s">
        <v>98</v>
      </c>
      <c r="I89" s="8" t="s">
        <v>58</v>
      </c>
      <c r="J89" s="9" t="s">
        <v>43</v>
      </c>
      <c r="K89" s="8" t="s">
        <v>43</v>
      </c>
      <c r="L89" s="9" t="s">
        <v>154</v>
      </c>
      <c r="M89" s="8" t="s">
        <v>60</v>
      </c>
      <c r="N89" s="8" t="s">
        <v>42</v>
      </c>
      <c r="O89" s="8" t="s">
        <v>53</v>
      </c>
      <c r="P89" s="9" t="s">
        <v>59</v>
      </c>
      <c r="Q89" s="8" t="s">
        <v>39</v>
      </c>
      <c r="R89" s="8" t="s">
        <v>43</v>
      </c>
      <c r="S89" s="10">
        <f t="shared" si="4"/>
        <v>10.698</v>
      </c>
      <c r="T89" s="9" t="s">
        <v>195</v>
      </c>
      <c r="U89" s="8" t="s">
        <v>39</v>
      </c>
      <c r="V89" s="8" t="s">
        <v>39</v>
      </c>
      <c r="W89" s="8" t="s">
        <v>39</v>
      </c>
      <c r="X89" s="8" t="s">
        <v>56</v>
      </c>
      <c r="Y89" s="9" t="s">
        <v>98</v>
      </c>
      <c r="Z89" s="8" t="s">
        <v>98</v>
      </c>
      <c r="AA89" s="9" t="s">
        <v>101</v>
      </c>
      <c r="AB89" s="8" t="s">
        <v>53</v>
      </c>
      <c r="AC89" s="8" t="s">
        <v>113</v>
      </c>
      <c r="AD89" s="8" t="s">
        <v>53</v>
      </c>
      <c r="AE89" s="9" t="s">
        <v>233</v>
      </c>
      <c r="AF89" s="8" t="s">
        <v>346</v>
      </c>
      <c r="AG89" s="8" t="s">
        <v>39</v>
      </c>
      <c r="AH89" s="10">
        <f t="shared" si="5"/>
        <v>10.094666666666667</v>
      </c>
      <c r="AI89" s="11">
        <f t="shared" si="6"/>
        <v>10.396333333333335</v>
      </c>
      <c r="AJ89" s="43" t="str">
        <f t="shared" si="7"/>
        <v>Admis</v>
      </c>
      <c r="AL89" t="s">
        <v>586</v>
      </c>
      <c r="AM89" t="s">
        <v>1631</v>
      </c>
      <c r="AN89" t="s">
        <v>1609</v>
      </c>
      <c r="AO89" t="s">
        <v>587</v>
      </c>
      <c r="AP89" t="s">
        <v>588</v>
      </c>
    </row>
    <row r="90" spans="1:42" ht="15">
      <c r="A90" s="8">
        <v>82</v>
      </c>
      <c r="B90" s="8" t="s">
        <v>594</v>
      </c>
      <c r="C90" s="8" t="s">
        <v>595</v>
      </c>
      <c r="D90" s="8" t="s">
        <v>596</v>
      </c>
      <c r="E90" s="9" t="s">
        <v>306</v>
      </c>
      <c r="F90" s="8" t="s">
        <v>81</v>
      </c>
      <c r="G90" s="8" t="s">
        <v>39</v>
      </c>
      <c r="H90" s="8" t="s">
        <v>50</v>
      </c>
      <c r="I90" s="8" t="s">
        <v>121</v>
      </c>
      <c r="J90" s="9" t="s">
        <v>43</v>
      </c>
      <c r="K90" s="8" t="s">
        <v>43</v>
      </c>
      <c r="L90" s="9" t="s">
        <v>305</v>
      </c>
      <c r="M90" s="8" t="s">
        <v>43</v>
      </c>
      <c r="N90" s="8" t="s">
        <v>60</v>
      </c>
      <c r="O90" s="8" t="s">
        <v>50</v>
      </c>
      <c r="P90" s="9" t="s">
        <v>50</v>
      </c>
      <c r="Q90" s="8" t="s">
        <v>98</v>
      </c>
      <c r="R90" s="8" t="s">
        <v>39</v>
      </c>
      <c r="S90" s="10">
        <f t="shared" si="4"/>
        <v>9.886666666666667</v>
      </c>
      <c r="T90" s="9" t="s">
        <v>597</v>
      </c>
      <c r="U90" s="8" t="s">
        <v>36</v>
      </c>
      <c r="V90" s="8" t="s">
        <v>63</v>
      </c>
      <c r="W90" s="8" t="s">
        <v>39</v>
      </c>
      <c r="X90" s="8" t="s">
        <v>161</v>
      </c>
      <c r="Y90" s="9" t="s">
        <v>39</v>
      </c>
      <c r="Z90" s="8" t="s">
        <v>39</v>
      </c>
      <c r="AA90" s="9" t="s">
        <v>137</v>
      </c>
      <c r="AB90" s="8" t="s">
        <v>53</v>
      </c>
      <c r="AC90" s="8" t="s">
        <v>43</v>
      </c>
      <c r="AD90" s="8" t="s">
        <v>76</v>
      </c>
      <c r="AE90" s="9" t="s">
        <v>56</v>
      </c>
      <c r="AF90" s="8" t="s">
        <v>76</v>
      </c>
      <c r="AG90" s="8" t="s">
        <v>38</v>
      </c>
      <c r="AH90" s="10">
        <f t="shared" si="5"/>
        <v>9.642666666666665</v>
      </c>
      <c r="AI90" s="11">
        <f t="shared" si="6"/>
        <v>9.764666666666667</v>
      </c>
      <c r="AJ90" s="43" t="str">
        <f t="shared" si="7"/>
        <v>Ajourné</v>
      </c>
      <c r="AL90" t="s">
        <v>591</v>
      </c>
      <c r="AM90" t="s">
        <v>1632</v>
      </c>
      <c r="AN90" t="s">
        <v>1575</v>
      </c>
      <c r="AO90" t="s">
        <v>592</v>
      </c>
      <c r="AP90" t="s">
        <v>593</v>
      </c>
    </row>
    <row r="91" spans="1:42" ht="15">
      <c r="A91" s="8">
        <v>83</v>
      </c>
      <c r="B91" s="8" t="s">
        <v>599</v>
      </c>
      <c r="C91" s="8" t="s">
        <v>600</v>
      </c>
      <c r="D91" s="8" t="s">
        <v>534</v>
      </c>
      <c r="E91" s="9" t="s">
        <v>189</v>
      </c>
      <c r="F91" s="8" t="s">
        <v>53</v>
      </c>
      <c r="G91" s="8" t="s">
        <v>71</v>
      </c>
      <c r="H91" s="8" t="s">
        <v>59</v>
      </c>
      <c r="I91" s="8" t="s">
        <v>63</v>
      </c>
      <c r="J91" s="9" t="s">
        <v>43</v>
      </c>
      <c r="K91" s="8" t="s">
        <v>43</v>
      </c>
      <c r="L91" s="9" t="s">
        <v>122</v>
      </c>
      <c r="M91" s="8" t="s">
        <v>98</v>
      </c>
      <c r="N91" s="8" t="s">
        <v>60</v>
      </c>
      <c r="O91" s="8" t="s">
        <v>45</v>
      </c>
      <c r="P91" s="9" t="s">
        <v>86</v>
      </c>
      <c r="Q91" s="8" t="s">
        <v>43</v>
      </c>
      <c r="R91" s="8" t="s">
        <v>53</v>
      </c>
      <c r="S91" s="10">
        <f t="shared" si="4"/>
        <v>9.904666666666666</v>
      </c>
      <c r="T91" s="9" t="s">
        <v>401</v>
      </c>
      <c r="U91" s="8" t="s">
        <v>376</v>
      </c>
      <c r="V91" s="8" t="s">
        <v>71</v>
      </c>
      <c r="W91" s="8" t="s">
        <v>59</v>
      </c>
      <c r="X91" s="8" t="s">
        <v>39</v>
      </c>
      <c r="Y91" s="9" t="s">
        <v>39</v>
      </c>
      <c r="Z91" s="8" t="s">
        <v>39</v>
      </c>
      <c r="AA91" s="9" t="s">
        <v>96</v>
      </c>
      <c r="AB91" s="8" t="s">
        <v>98</v>
      </c>
      <c r="AC91" s="8" t="s">
        <v>98</v>
      </c>
      <c r="AD91" s="8" t="s">
        <v>39</v>
      </c>
      <c r="AE91" s="9" t="s">
        <v>89</v>
      </c>
      <c r="AF91" s="8" t="s">
        <v>76</v>
      </c>
      <c r="AG91" s="8" t="s">
        <v>97</v>
      </c>
      <c r="AH91" s="10">
        <f t="shared" si="5"/>
        <v>9.670666666666667</v>
      </c>
      <c r="AI91" s="11">
        <f t="shared" si="6"/>
        <v>9.787666666666667</v>
      </c>
      <c r="AJ91" s="43" t="str">
        <f t="shared" si="7"/>
        <v>Ajourné</v>
      </c>
      <c r="AL91" t="s">
        <v>594</v>
      </c>
      <c r="AM91" t="s">
        <v>1633</v>
      </c>
      <c r="AN91" t="s">
        <v>1549</v>
      </c>
      <c r="AO91" t="s">
        <v>595</v>
      </c>
      <c r="AP91" t="s">
        <v>596</v>
      </c>
    </row>
    <row r="92" spans="1:42" ht="15">
      <c r="A92" s="8">
        <v>84</v>
      </c>
      <c r="B92" s="8" t="s">
        <v>601</v>
      </c>
      <c r="C92" s="8" t="s">
        <v>600</v>
      </c>
      <c r="D92" s="8" t="s">
        <v>602</v>
      </c>
      <c r="E92" s="9" t="s">
        <v>144</v>
      </c>
      <c r="F92" s="8" t="s">
        <v>144</v>
      </c>
      <c r="G92" s="8" t="s">
        <v>144</v>
      </c>
      <c r="H92" s="8" t="s">
        <v>144</v>
      </c>
      <c r="I92" s="8" t="s">
        <v>144</v>
      </c>
      <c r="J92" s="9" t="s">
        <v>39</v>
      </c>
      <c r="K92" s="8" t="s">
        <v>39</v>
      </c>
      <c r="L92" s="9" t="s">
        <v>138</v>
      </c>
      <c r="M92" s="8" t="s">
        <v>39</v>
      </c>
      <c r="N92" s="8" t="s">
        <v>144</v>
      </c>
      <c r="O92" s="8" t="s">
        <v>240</v>
      </c>
      <c r="P92" s="9" t="s">
        <v>39</v>
      </c>
      <c r="Q92" s="8" t="s">
        <v>39</v>
      </c>
      <c r="R92" s="8" t="s">
        <v>39</v>
      </c>
      <c r="S92" s="10">
        <f t="shared" si="4"/>
        <v>2.533333333333333</v>
      </c>
      <c r="T92" s="9" t="s">
        <v>603</v>
      </c>
      <c r="U92" s="8" t="s">
        <v>59</v>
      </c>
      <c r="V92" s="8" t="s">
        <v>144</v>
      </c>
      <c r="W92" s="8" t="s">
        <v>144</v>
      </c>
      <c r="X92" s="8" t="s">
        <v>144</v>
      </c>
      <c r="Y92" s="9" t="s">
        <v>59</v>
      </c>
      <c r="Z92" s="8" t="s">
        <v>59</v>
      </c>
      <c r="AA92" s="9" t="s">
        <v>604</v>
      </c>
      <c r="AB92" s="8" t="s">
        <v>144</v>
      </c>
      <c r="AC92" s="8" t="s">
        <v>128</v>
      </c>
      <c r="AD92" s="8" t="s">
        <v>144</v>
      </c>
      <c r="AE92" s="9" t="s">
        <v>144</v>
      </c>
      <c r="AF92" s="8" t="s">
        <v>144</v>
      </c>
      <c r="AG92" s="8" t="s">
        <v>144</v>
      </c>
      <c r="AH92" s="10">
        <f t="shared" si="5"/>
        <v>3.3306666666666667</v>
      </c>
      <c r="AI92" s="11">
        <f t="shared" si="6"/>
        <v>2.932</v>
      </c>
      <c r="AJ92" s="43" t="str">
        <f t="shared" si="7"/>
        <v>Ajourné</v>
      </c>
      <c r="AL92" t="s">
        <v>599</v>
      </c>
      <c r="AM92" t="s">
        <v>1634</v>
      </c>
      <c r="AN92" t="s">
        <v>1543</v>
      </c>
      <c r="AO92" t="s">
        <v>600</v>
      </c>
      <c r="AP92" t="s">
        <v>534</v>
      </c>
    </row>
    <row r="93" spans="1:42" ht="15">
      <c r="A93" s="8">
        <v>85</v>
      </c>
      <c r="B93" s="8" t="s">
        <v>605</v>
      </c>
      <c r="C93" s="8" t="s">
        <v>606</v>
      </c>
      <c r="D93" s="8" t="s">
        <v>607</v>
      </c>
      <c r="E93" s="9" t="s">
        <v>608</v>
      </c>
      <c r="F93" s="8" t="s">
        <v>609</v>
      </c>
      <c r="G93" s="8" t="s">
        <v>81</v>
      </c>
      <c r="H93" s="8" t="s">
        <v>153</v>
      </c>
      <c r="I93" s="8" t="s">
        <v>610</v>
      </c>
      <c r="J93" s="9" t="s">
        <v>59</v>
      </c>
      <c r="K93" s="8" t="s">
        <v>59</v>
      </c>
      <c r="L93" s="9" t="s">
        <v>456</v>
      </c>
      <c r="M93" s="8" t="s">
        <v>144</v>
      </c>
      <c r="N93" s="8" t="s">
        <v>53</v>
      </c>
      <c r="O93" s="8" t="s">
        <v>53</v>
      </c>
      <c r="P93" s="9" t="s">
        <v>161</v>
      </c>
      <c r="Q93" s="8" t="s">
        <v>50</v>
      </c>
      <c r="R93" s="8" t="s">
        <v>102</v>
      </c>
      <c r="S93" s="10">
        <f t="shared" si="4"/>
        <v>6.126666666666666</v>
      </c>
      <c r="T93" s="9" t="s">
        <v>611</v>
      </c>
      <c r="U93" s="8" t="s">
        <v>144</v>
      </c>
      <c r="V93" s="8" t="s">
        <v>53</v>
      </c>
      <c r="W93" s="8" t="s">
        <v>144</v>
      </c>
      <c r="X93" s="8" t="s">
        <v>144</v>
      </c>
      <c r="Y93" s="9" t="s">
        <v>144</v>
      </c>
      <c r="Z93" s="8" t="s">
        <v>144</v>
      </c>
      <c r="AA93" s="9" t="s">
        <v>144</v>
      </c>
      <c r="AB93" s="8" t="s">
        <v>144</v>
      </c>
      <c r="AC93" s="8" t="s">
        <v>144</v>
      </c>
      <c r="AD93" s="8" t="s">
        <v>144</v>
      </c>
      <c r="AE93" s="9" t="s">
        <v>144</v>
      </c>
      <c r="AF93" s="8" t="s">
        <v>144</v>
      </c>
      <c r="AG93" s="8" t="s">
        <v>144</v>
      </c>
      <c r="AH93" s="10">
        <f t="shared" si="5"/>
        <v>0.936</v>
      </c>
      <c r="AI93" s="11">
        <f t="shared" si="6"/>
        <v>3.531333333333333</v>
      </c>
      <c r="AJ93" s="43" t="str">
        <f t="shared" si="7"/>
        <v>Ajourné</v>
      </c>
      <c r="AL93" t="s">
        <v>601</v>
      </c>
      <c r="AM93" t="s">
        <v>1635</v>
      </c>
      <c r="AN93" t="s">
        <v>1505</v>
      </c>
      <c r="AO93" t="s">
        <v>600</v>
      </c>
      <c r="AP93" t="s">
        <v>602</v>
      </c>
    </row>
    <row r="94" spans="1:42" ht="15">
      <c r="A94" s="8">
        <v>86</v>
      </c>
      <c r="B94" s="8" t="s">
        <v>612</v>
      </c>
      <c r="C94" s="8" t="s">
        <v>613</v>
      </c>
      <c r="D94" s="8" t="s">
        <v>614</v>
      </c>
      <c r="E94" s="9" t="s">
        <v>615</v>
      </c>
      <c r="F94" s="8" t="s">
        <v>71</v>
      </c>
      <c r="G94" s="8" t="s">
        <v>59</v>
      </c>
      <c r="H94" s="8" t="s">
        <v>43</v>
      </c>
      <c r="I94" s="8" t="s">
        <v>40</v>
      </c>
      <c r="J94" s="9" t="s">
        <v>40</v>
      </c>
      <c r="K94" s="8" t="s">
        <v>40</v>
      </c>
      <c r="L94" s="9" t="s">
        <v>72</v>
      </c>
      <c r="M94" s="8" t="s">
        <v>39</v>
      </c>
      <c r="N94" s="8" t="s">
        <v>40</v>
      </c>
      <c r="O94" s="8" t="s">
        <v>39</v>
      </c>
      <c r="P94" s="9" t="s">
        <v>84</v>
      </c>
      <c r="Q94" s="8" t="s">
        <v>53</v>
      </c>
      <c r="R94" s="8" t="s">
        <v>39</v>
      </c>
      <c r="S94" s="10">
        <f t="shared" si="4"/>
        <v>11.308</v>
      </c>
      <c r="T94" s="9" t="s">
        <v>541</v>
      </c>
      <c r="U94" s="8" t="s">
        <v>49</v>
      </c>
      <c r="V94" s="8" t="s">
        <v>39</v>
      </c>
      <c r="W94" s="8" t="s">
        <v>43</v>
      </c>
      <c r="X94" s="8" t="s">
        <v>616</v>
      </c>
      <c r="Y94" s="9" t="s">
        <v>43</v>
      </c>
      <c r="Z94" s="8" t="s">
        <v>43</v>
      </c>
      <c r="AA94" s="9" t="s">
        <v>235</v>
      </c>
      <c r="AB94" s="8" t="s">
        <v>59</v>
      </c>
      <c r="AC94" s="8" t="s">
        <v>43</v>
      </c>
      <c r="AD94" s="8" t="s">
        <v>82</v>
      </c>
      <c r="AE94" s="9" t="s">
        <v>313</v>
      </c>
      <c r="AF94" s="8" t="s">
        <v>168</v>
      </c>
      <c r="AG94" s="8" t="s">
        <v>98</v>
      </c>
      <c r="AH94" s="10">
        <f t="shared" si="5"/>
        <v>9.806666666666667</v>
      </c>
      <c r="AI94" s="11">
        <f t="shared" si="6"/>
        <v>10.557333333333332</v>
      </c>
      <c r="AJ94" s="43" t="str">
        <f t="shared" si="7"/>
        <v>Admis</v>
      </c>
      <c r="AL94" t="s">
        <v>605</v>
      </c>
      <c r="AM94" t="s">
        <v>1636</v>
      </c>
      <c r="AN94" t="s">
        <v>1545</v>
      </c>
      <c r="AO94" t="s">
        <v>606</v>
      </c>
      <c r="AP94" t="s">
        <v>607</v>
      </c>
    </row>
    <row r="95" spans="1:42" ht="15">
      <c r="A95" s="8">
        <v>87</v>
      </c>
      <c r="B95" s="8" t="s">
        <v>617</v>
      </c>
      <c r="C95" s="8" t="s">
        <v>618</v>
      </c>
      <c r="D95" s="8" t="s">
        <v>619</v>
      </c>
      <c r="E95" s="9" t="s">
        <v>535</v>
      </c>
      <c r="F95" s="8" t="s">
        <v>36</v>
      </c>
      <c r="G95" s="8" t="s">
        <v>63</v>
      </c>
      <c r="H95" s="8" t="s">
        <v>43</v>
      </c>
      <c r="I95" s="8" t="s">
        <v>63</v>
      </c>
      <c r="J95" s="9" t="s">
        <v>43</v>
      </c>
      <c r="K95" s="8" t="s">
        <v>43</v>
      </c>
      <c r="L95" s="9" t="s">
        <v>76</v>
      </c>
      <c r="M95" s="8" t="s">
        <v>60</v>
      </c>
      <c r="N95" s="8" t="s">
        <v>128</v>
      </c>
      <c r="O95" s="8" t="s">
        <v>53</v>
      </c>
      <c r="P95" s="9" t="s">
        <v>59</v>
      </c>
      <c r="Q95" s="8" t="s">
        <v>39</v>
      </c>
      <c r="R95" s="8" t="s">
        <v>43</v>
      </c>
      <c r="S95" s="10">
        <f t="shared" si="4"/>
        <v>11.358666666666666</v>
      </c>
      <c r="T95" s="9" t="s">
        <v>307</v>
      </c>
      <c r="U95" s="8" t="s">
        <v>58</v>
      </c>
      <c r="V95" s="8" t="s">
        <v>48</v>
      </c>
      <c r="W95" s="8" t="s">
        <v>97</v>
      </c>
      <c r="X95" s="8" t="s">
        <v>59</v>
      </c>
      <c r="Y95" s="9" t="s">
        <v>98</v>
      </c>
      <c r="Z95" s="8" t="s">
        <v>98</v>
      </c>
      <c r="AA95" s="9" t="s">
        <v>38</v>
      </c>
      <c r="AB95" s="8" t="s">
        <v>60</v>
      </c>
      <c r="AC95" s="8" t="s">
        <v>38</v>
      </c>
      <c r="AD95" s="8" t="s">
        <v>97</v>
      </c>
      <c r="AE95" s="9" t="s">
        <v>41</v>
      </c>
      <c r="AF95" s="8" t="s">
        <v>43</v>
      </c>
      <c r="AG95" s="8" t="s">
        <v>64</v>
      </c>
      <c r="AH95" s="10">
        <f t="shared" si="5"/>
        <v>9.547333333333333</v>
      </c>
      <c r="AI95" s="11">
        <f t="shared" si="6"/>
        <v>10.453</v>
      </c>
      <c r="AJ95" s="43" t="str">
        <f t="shared" si="7"/>
        <v>Admis</v>
      </c>
      <c r="AL95" t="s">
        <v>612</v>
      </c>
      <c r="AM95" t="s">
        <v>1637</v>
      </c>
      <c r="AN95" t="s">
        <v>1530</v>
      </c>
      <c r="AO95" t="s">
        <v>613</v>
      </c>
      <c r="AP95" t="s">
        <v>614</v>
      </c>
    </row>
    <row r="96" spans="1:42" ht="15">
      <c r="A96" s="8">
        <v>88</v>
      </c>
      <c r="B96" s="8" t="s">
        <v>620</v>
      </c>
      <c r="C96" s="8" t="s">
        <v>621</v>
      </c>
      <c r="D96" s="8" t="s">
        <v>453</v>
      </c>
      <c r="E96" s="9" t="s">
        <v>215</v>
      </c>
      <c r="F96" s="8" t="s">
        <v>144</v>
      </c>
      <c r="G96" s="8" t="s">
        <v>56</v>
      </c>
      <c r="H96" s="8" t="s">
        <v>98</v>
      </c>
      <c r="I96" s="8" t="s">
        <v>121</v>
      </c>
      <c r="J96" s="9" t="s">
        <v>39</v>
      </c>
      <c r="K96" s="8" t="s">
        <v>39</v>
      </c>
      <c r="L96" s="9" t="s">
        <v>585</v>
      </c>
      <c r="M96" s="8" t="s">
        <v>39</v>
      </c>
      <c r="N96" s="8" t="s">
        <v>39</v>
      </c>
      <c r="O96" s="8" t="s">
        <v>241</v>
      </c>
      <c r="P96" s="9" t="s">
        <v>43</v>
      </c>
      <c r="Q96" s="8" t="s">
        <v>82</v>
      </c>
      <c r="R96" s="8" t="s">
        <v>39</v>
      </c>
      <c r="S96" s="10">
        <f t="shared" si="4"/>
        <v>7.748666666666667</v>
      </c>
      <c r="T96" s="9" t="s">
        <v>80</v>
      </c>
      <c r="U96" s="8" t="s">
        <v>244</v>
      </c>
      <c r="V96" s="8" t="s">
        <v>81</v>
      </c>
      <c r="W96" s="8" t="s">
        <v>71</v>
      </c>
      <c r="X96" s="8" t="s">
        <v>244</v>
      </c>
      <c r="Y96" s="9" t="s">
        <v>39</v>
      </c>
      <c r="Z96" s="8" t="s">
        <v>39</v>
      </c>
      <c r="AA96" s="9" t="s">
        <v>177</v>
      </c>
      <c r="AB96" s="8" t="s">
        <v>153</v>
      </c>
      <c r="AC96" s="8" t="s">
        <v>39</v>
      </c>
      <c r="AD96" s="8" t="s">
        <v>39</v>
      </c>
      <c r="AE96" s="9" t="s">
        <v>104</v>
      </c>
      <c r="AF96" s="8" t="s">
        <v>128</v>
      </c>
      <c r="AG96" s="8" t="s">
        <v>161</v>
      </c>
      <c r="AH96" s="10">
        <f t="shared" si="5"/>
        <v>8.751333333333333</v>
      </c>
      <c r="AI96" s="11">
        <f t="shared" si="6"/>
        <v>8.25</v>
      </c>
      <c r="AJ96" s="43" t="str">
        <f t="shared" si="7"/>
        <v>Ajourné</v>
      </c>
      <c r="AL96" t="s">
        <v>617</v>
      </c>
      <c r="AM96" t="s">
        <v>1638</v>
      </c>
      <c r="AN96" t="s">
        <v>1536</v>
      </c>
      <c r="AO96" t="s">
        <v>618</v>
      </c>
      <c r="AP96" t="s">
        <v>619</v>
      </c>
    </row>
    <row r="97" spans="1:42" ht="15">
      <c r="A97" s="8">
        <v>89</v>
      </c>
      <c r="B97" s="8" t="s">
        <v>622</v>
      </c>
      <c r="C97" s="8" t="s">
        <v>623</v>
      </c>
      <c r="D97" s="8" t="s">
        <v>624</v>
      </c>
      <c r="E97" s="9" t="s">
        <v>265</v>
      </c>
      <c r="F97" s="8" t="s">
        <v>63</v>
      </c>
      <c r="G97" s="8" t="s">
        <v>37</v>
      </c>
      <c r="H97" s="8" t="s">
        <v>60</v>
      </c>
      <c r="I97" s="8" t="s">
        <v>214</v>
      </c>
      <c r="J97" s="9" t="s">
        <v>39</v>
      </c>
      <c r="K97" s="8" t="s">
        <v>39</v>
      </c>
      <c r="L97" s="9" t="s">
        <v>307</v>
      </c>
      <c r="M97" s="8" t="s">
        <v>98</v>
      </c>
      <c r="N97" s="8" t="s">
        <v>153</v>
      </c>
      <c r="O97" s="8" t="s">
        <v>76</v>
      </c>
      <c r="P97" s="9" t="s">
        <v>84</v>
      </c>
      <c r="Q97" s="8" t="s">
        <v>97</v>
      </c>
      <c r="R97" s="8" t="s">
        <v>59</v>
      </c>
      <c r="S97" s="10">
        <f t="shared" si="4"/>
        <v>10.481333333333334</v>
      </c>
      <c r="T97" s="9" t="s">
        <v>625</v>
      </c>
      <c r="U97" s="8" t="s">
        <v>38</v>
      </c>
      <c r="V97" s="8" t="s">
        <v>81</v>
      </c>
      <c r="W97" s="8" t="s">
        <v>53</v>
      </c>
      <c r="X97" s="8" t="s">
        <v>84</v>
      </c>
      <c r="Y97" s="9" t="s">
        <v>97</v>
      </c>
      <c r="Z97" s="8" t="s">
        <v>97</v>
      </c>
      <c r="AA97" s="9" t="s">
        <v>422</v>
      </c>
      <c r="AB97" s="8" t="s">
        <v>97</v>
      </c>
      <c r="AC97" s="8" t="s">
        <v>113</v>
      </c>
      <c r="AD97" s="8" t="s">
        <v>102</v>
      </c>
      <c r="AE97" s="9" t="s">
        <v>481</v>
      </c>
      <c r="AF97" s="8" t="s">
        <v>61</v>
      </c>
      <c r="AG97" s="8" t="s">
        <v>161</v>
      </c>
      <c r="AH97" s="10">
        <f t="shared" si="5"/>
        <v>8.254</v>
      </c>
      <c r="AI97" s="11">
        <f t="shared" si="6"/>
        <v>9.367666666666667</v>
      </c>
      <c r="AJ97" s="43" t="str">
        <f t="shared" si="7"/>
        <v>Ajourné</v>
      </c>
      <c r="AL97" t="s">
        <v>620</v>
      </c>
      <c r="AM97" t="s">
        <v>1639</v>
      </c>
      <c r="AN97" t="s">
        <v>1517</v>
      </c>
      <c r="AO97" t="s">
        <v>621</v>
      </c>
      <c r="AP97" t="s">
        <v>453</v>
      </c>
    </row>
    <row r="98" spans="1:42" ht="15">
      <c r="A98" s="8">
        <v>90</v>
      </c>
      <c r="B98" s="8" t="s">
        <v>628</v>
      </c>
      <c r="C98" s="8" t="s">
        <v>629</v>
      </c>
      <c r="D98" s="8" t="s">
        <v>226</v>
      </c>
      <c r="E98" s="9" t="s">
        <v>144</v>
      </c>
      <c r="F98" s="8" t="s">
        <v>144</v>
      </c>
      <c r="G98" s="8" t="s">
        <v>144</v>
      </c>
      <c r="H98" s="8" t="s">
        <v>144</v>
      </c>
      <c r="I98" s="8" t="s">
        <v>144</v>
      </c>
      <c r="J98" s="9" t="s">
        <v>56</v>
      </c>
      <c r="K98" s="8" t="s">
        <v>56</v>
      </c>
      <c r="L98" s="9" t="s">
        <v>45</v>
      </c>
      <c r="M98" s="8" t="s">
        <v>43</v>
      </c>
      <c r="N98" s="8" t="s">
        <v>43</v>
      </c>
      <c r="O98" s="8" t="s">
        <v>144</v>
      </c>
      <c r="P98" s="9" t="s">
        <v>97</v>
      </c>
      <c r="Q98" s="8" t="s">
        <v>43</v>
      </c>
      <c r="R98" s="8" t="s">
        <v>144</v>
      </c>
      <c r="S98" s="10">
        <f t="shared" si="4"/>
        <v>3.1666666666666665</v>
      </c>
      <c r="T98" s="9" t="s">
        <v>144</v>
      </c>
      <c r="U98" s="8" t="s">
        <v>144</v>
      </c>
      <c r="V98" s="8" t="s">
        <v>144</v>
      </c>
      <c r="W98" s="8" t="s">
        <v>144</v>
      </c>
      <c r="X98" s="8" t="s">
        <v>144</v>
      </c>
      <c r="Y98" s="9" t="s">
        <v>144</v>
      </c>
      <c r="Z98" s="8" t="s">
        <v>144</v>
      </c>
      <c r="AA98" s="9" t="s">
        <v>630</v>
      </c>
      <c r="AB98" s="8" t="s">
        <v>144</v>
      </c>
      <c r="AC98" s="8" t="s">
        <v>38</v>
      </c>
      <c r="AD98" s="8" t="s">
        <v>144</v>
      </c>
      <c r="AE98" s="9" t="s">
        <v>97</v>
      </c>
      <c r="AF98" s="8" t="s">
        <v>43</v>
      </c>
      <c r="AG98" s="8" t="s">
        <v>144</v>
      </c>
      <c r="AH98" s="10">
        <f t="shared" si="5"/>
        <v>1.0986666666666667</v>
      </c>
      <c r="AI98" s="11">
        <f t="shared" si="6"/>
        <v>2.1326666666666667</v>
      </c>
      <c r="AJ98" s="43" t="str">
        <f t="shared" si="7"/>
        <v>Ajourné</v>
      </c>
      <c r="AL98" t="s">
        <v>622</v>
      </c>
      <c r="AM98" t="s">
        <v>1640</v>
      </c>
      <c r="AN98" t="s">
        <v>1641</v>
      </c>
      <c r="AO98" t="s">
        <v>623</v>
      </c>
      <c r="AP98" t="s">
        <v>624</v>
      </c>
    </row>
    <row r="99" spans="1:42" ht="15">
      <c r="A99" s="8">
        <v>91</v>
      </c>
      <c r="B99" s="8" t="s">
        <v>631</v>
      </c>
      <c r="C99" s="8" t="s">
        <v>632</v>
      </c>
      <c r="D99" s="8" t="s">
        <v>633</v>
      </c>
      <c r="E99" s="9" t="s">
        <v>121</v>
      </c>
      <c r="F99" s="8" t="s">
        <v>71</v>
      </c>
      <c r="G99" s="8" t="s">
        <v>71</v>
      </c>
      <c r="H99" s="8" t="s">
        <v>138</v>
      </c>
      <c r="I99" s="8" t="s">
        <v>214</v>
      </c>
      <c r="J99" s="9" t="s">
        <v>82</v>
      </c>
      <c r="K99" s="8" t="s">
        <v>82</v>
      </c>
      <c r="L99" s="9" t="s">
        <v>103</v>
      </c>
      <c r="M99" s="8" t="s">
        <v>39</v>
      </c>
      <c r="N99" s="8" t="s">
        <v>128</v>
      </c>
      <c r="O99" s="8" t="s">
        <v>50</v>
      </c>
      <c r="P99" s="9" t="s">
        <v>86</v>
      </c>
      <c r="Q99" s="8" t="s">
        <v>39</v>
      </c>
      <c r="R99" s="8" t="s">
        <v>50</v>
      </c>
      <c r="S99" s="10">
        <f t="shared" si="4"/>
        <v>9.803333333333335</v>
      </c>
      <c r="T99" s="9" t="s">
        <v>634</v>
      </c>
      <c r="U99" s="8" t="s">
        <v>37</v>
      </c>
      <c r="V99" s="8" t="s">
        <v>36</v>
      </c>
      <c r="W99" s="8" t="s">
        <v>39</v>
      </c>
      <c r="X99" s="8" t="s">
        <v>251</v>
      </c>
      <c r="Y99" s="9" t="s">
        <v>43</v>
      </c>
      <c r="Z99" s="8" t="s">
        <v>43</v>
      </c>
      <c r="AA99" s="9" t="s">
        <v>51</v>
      </c>
      <c r="AB99" s="8" t="s">
        <v>59</v>
      </c>
      <c r="AC99" s="8" t="s">
        <v>43</v>
      </c>
      <c r="AD99" s="8" t="s">
        <v>39</v>
      </c>
      <c r="AE99" s="9" t="s">
        <v>43</v>
      </c>
      <c r="AF99" s="8" t="s">
        <v>82</v>
      </c>
      <c r="AG99" s="8" t="s">
        <v>39</v>
      </c>
      <c r="AH99" s="10">
        <f t="shared" si="5"/>
        <v>9.811333333333332</v>
      </c>
      <c r="AI99" s="11">
        <f t="shared" si="6"/>
        <v>9.807333333333332</v>
      </c>
      <c r="AJ99" s="43" t="str">
        <f t="shared" si="7"/>
        <v>Ajourné</v>
      </c>
      <c r="AL99" t="s">
        <v>628</v>
      </c>
      <c r="AM99" t="s">
        <v>1643</v>
      </c>
      <c r="AN99" t="s">
        <v>1555</v>
      </c>
      <c r="AO99" t="s">
        <v>629</v>
      </c>
      <c r="AP99" t="s">
        <v>226</v>
      </c>
    </row>
    <row r="100" spans="1:42" ht="15">
      <c r="A100" s="8">
        <v>92</v>
      </c>
      <c r="B100" s="8" t="s">
        <v>635</v>
      </c>
      <c r="C100" s="8" t="s">
        <v>636</v>
      </c>
      <c r="D100" s="8" t="s">
        <v>637</v>
      </c>
      <c r="E100" s="9" t="s">
        <v>379</v>
      </c>
      <c r="F100" s="8" t="s">
        <v>49</v>
      </c>
      <c r="G100" s="8" t="s">
        <v>121</v>
      </c>
      <c r="H100" s="8" t="s">
        <v>53</v>
      </c>
      <c r="I100" s="8" t="s">
        <v>36</v>
      </c>
      <c r="J100" s="9" t="s">
        <v>40</v>
      </c>
      <c r="K100" s="8" t="s">
        <v>40</v>
      </c>
      <c r="L100" s="9" t="s">
        <v>168</v>
      </c>
      <c r="M100" s="8" t="s">
        <v>39</v>
      </c>
      <c r="N100" s="8" t="s">
        <v>38</v>
      </c>
      <c r="O100" s="8" t="s">
        <v>40</v>
      </c>
      <c r="P100" s="9" t="s">
        <v>59</v>
      </c>
      <c r="Q100" s="8" t="s">
        <v>38</v>
      </c>
      <c r="R100" s="8" t="s">
        <v>56</v>
      </c>
      <c r="S100" s="10">
        <f t="shared" si="4"/>
        <v>10.048</v>
      </c>
      <c r="T100" s="9" t="s">
        <v>390</v>
      </c>
      <c r="U100" s="8" t="s">
        <v>37</v>
      </c>
      <c r="V100" s="8" t="s">
        <v>49</v>
      </c>
      <c r="W100" s="8" t="s">
        <v>98</v>
      </c>
      <c r="X100" s="8" t="s">
        <v>50</v>
      </c>
      <c r="Y100" s="9" t="s">
        <v>59</v>
      </c>
      <c r="Z100" s="8" t="s">
        <v>59</v>
      </c>
      <c r="AA100" s="9" t="s">
        <v>154</v>
      </c>
      <c r="AB100" s="8" t="s">
        <v>59</v>
      </c>
      <c r="AC100" s="8" t="s">
        <v>40</v>
      </c>
      <c r="AD100" s="8" t="s">
        <v>40</v>
      </c>
      <c r="AE100" s="9" t="s">
        <v>235</v>
      </c>
      <c r="AF100" s="8" t="s">
        <v>41</v>
      </c>
      <c r="AG100" s="8" t="s">
        <v>43</v>
      </c>
      <c r="AH100" s="10">
        <f t="shared" si="5"/>
        <v>10.411333333333335</v>
      </c>
      <c r="AI100" s="11">
        <f t="shared" si="6"/>
        <v>10.229666666666667</v>
      </c>
      <c r="AJ100" s="43" t="str">
        <f t="shared" si="7"/>
        <v>Admis</v>
      </c>
      <c r="AL100" t="s">
        <v>631</v>
      </c>
      <c r="AM100" t="s">
        <v>1644</v>
      </c>
      <c r="AN100" t="s">
        <v>1536</v>
      </c>
      <c r="AO100" t="s">
        <v>632</v>
      </c>
      <c r="AP100" t="s">
        <v>633</v>
      </c>
    </row>
    <row r="101" spans="1:42" ht="15">
      <c r="A101" s="8">
        <v>93</v>
      </c>
      <c r="B101" s="8" t="s">
        <v>640</v>
      </c>
      <c r="C101" s="8" t="s">
        <v>641</v>
      </c>
      <c r="D101" s="8" t="s">
        <v>642</v>
      </c>
      <c r="E101" s="9" t="s">
        <v>643</v>
      </c>
      <c r="F101" s="8" t="s">
        <v>244</v>
      </c>
      <c r="G101" s="8" t="s">
        <v>59</v>
      </c>
      <c r="H101" s="8" t="s">
        <v>153</v>
      </c>
      <c r="I101" s="8" t="s">
        <v>176</v>
      </c>
      <c r="J101" s="9" t="s">
        <v>82</v>
      </c>
      <c r="K101" s="8" t="s">
        <v>82</v>
      </c>
      <c r="L101" s="9" t="s">
        <v>324</v>
      </c>
      <c r="M101" s="8" t="s">
        <v>43</v>
      </c>
      <c r="N101" s="8" t="s">
        <v>88</v>
      </c>
      <c r="O101" s="8" t="s">
        <v>40</v>
      </c>
      <c r="P101" s="9" t="s">
        <v>86</v>
      </c>
      <c r="Q101" s="8" t="s">
        <v>59</v>
      </c>
      <c r="R101" s="8" t="s">
        <v>98</v>
      </c>
      <c r="S101" s="10">
        <f t="shared" si="4"/>
        <v>10.585333333333333</v>
      </c>
      <c r="T101" s="9" t="s">
        <v>59</v>
      </c>
      <c r="U101" s="8" t="s">
        <v>59</v>
      </c>
      <c r="V101" s="8" t="s">
        <v>59</v>
      </c>
      <c r="W101" s="8" t="s">
        <v>134</v>
      </c>
      <c r="X101" s="8" t="s">
        <v>104</v>
      </c>
      <c r="Y101" s="9" t="s">
        <v>43</v>
      </c>
      <c r="Z101" s="8" t="s">
        <v>43</v>
      </c>
      <c r="AA101" s="9" t="s">
        <v>341</v>
      </c>
      <c r="AB101" s="8" t="s">
        <v>134</v>
      </c>
      <c r="AC101" s="8" t="s">
        <v>52</v>
      </c>
      <c r="AD101" s="8" t="s">
        <v>39</v>
      </c>
      <c r="AE101" s="9" t="s">
        <v>38</v>
      </c>
      <c r="AF101" s="8" t="s">
        <v>43</v>
      </c>
      <c r="AG101" s="8" t="s">
        <v>50</v>
      </c>
      <c r="AH101" s="10">
        <f t="shared" si="5"/>
        <v>11.324000000000002</v>
      </c>
      <c r="AI101" s="11">
        <f t="shared" si="6"/>
        <v>10.954666666666668</v>
      </c>
      <c r="AJ101" s="43" t="str">
        <f t="shared" si="7"/>
        <v>Admis</v>
      </c>
      <c r="AL101" t="s">
        <v>635</v>
      </c>
      <c r="AM101" t="s">
        <v>1645</v>
      </c>
      <c r="AN101" t="s">
        <v>1575</v>
      </c>
      <c r="AO101" t="s">
        <v>636</v>
      </c>
      <c r="AP101" t="s">
        <v>637</v>
      </c>
    </row>
    <row r="102" spans="1:42" ht="15">
      <c r="A102" s="8">
        <v>94</v>
      </c>
      <c r="B102" s="8" t="s">
        <v>644</v>
      </c>
      <c r="C102" s="8" t="s">
        <v>645</v>
      </c>
      <c r="D102" s="8" t="s">
        <v>646</v>
      </c>
      <c r="E102" s="9" t="s">
        <v>647</v>
      </c>
      <c r="F102" s="8" t="s">
        <v>245</v>
      </c>
      <c r="G102" s="8" t="s">
        <v>98</v>
      </c>
      <c r="H102" s="8" t="s">
        <v>232</v>
      </c>
      <c r="I102" s="8" t="s">
        <v>73</v>
      </c>
      <c r="J102" s="9" t="s">
        <v>39</v>
      </c>
      <c r="K102" s="8" t="s">
        <v>39</v>
      </c>
      <c r="L102" s="9" t="s">
        <v>648</v>
      </c>
      <c r="M102" s="8" t="s">
        <v>97</v>
      </c>
      <c r="N102" s="8" t="s">
        <v>144</v>
      </c>
      <c r="O102" s="8" t="s">
        <v>53</v>
      </c>
      <c r="P102" s="9" t="s">
        <v>53</v>
      </c>
      <c r="Q102" s="8" t="s">
        <v>98</v>
      </c>
      <c r="R102" s="8" t="s">
        <v>97</v>
      </c>
      <c r="S102" s="10">
        <f t="shared" si="4"/>
        <v>5.818666666666667</v>
      </c>
      <c r="T102" s="9" t="s">
        <v>649</v>
      </c>
      <c r="U102" s="8" t="s">
        <v>100</v>
      </c>
      <c r="V102" s="8" t="s">
        <v>95</v>
      </c>
      <c r="W102" s="8" t="s">
        <v>97</v>
      </c>
      <c r="X102" s="8" t="s">
        <v>228</v>
      </c>
      <c r="Y102" s="9" t="s">
        <v>50</v>
      </c>
      <c r="Z102" s="8" t="s">
        <v>50</v>
      </c>
      <c r="AA102" s="9" t="s">
        <v>178</v>
      </c>
      <c r="AB102" s="8" t="s">
        <v>39</v>
      </c>
      <c r="AC102" s="8" t="s">
        <v>40</v>
      </c>
      <c r="AD102" s="8" t="s">
        <v>153</v>
      </c>
      <c r="AE102" s="9" t="s">
        <v>305</v>
      </c>
      <c r="AF102" s="8" t="s">
        <v>61</v>
      </c>
      <c r="AG102" s="8" t="s">
        <v>39</v>
      </c>
      <c r="AH102" s="10">
        <f t="shared" si="5"/>
        <v>7.594666666666668</v>
      </c>
      <c r="AI102" s="11">
        <f t="shared" si="6"/>
        <v>6.706666666666667</v>
      </c>
      <c r="AJ102" s="43" t="str">
        <f t="shared" si="7"/>
        <v>Ajourné</v>
      </c>
      <c r="AL102" t="s">
        <v>640</v>
      </c>
      <c r="AM102" t="s">
        <v>1646</v>
      </c>
      <c r="AN102" t="s">
        <v>1543</v>
      </c>
      <c r="AO102" t="s">
        <v>641</v>
      </c>
      <c r="AP102" t="s">
        <v>642</v>
      </c>
    </row>
    <row r="103" spans="1:42" ht="15">
      <c r="A103" s="8">
        <v>95</v>
      </c>
      <c r="B103" s="8" t="s">
        <v>650</v>
      </c>
      <c r="C103" s="8" t="s">
        <v>651</v>
      </c>
      <c r="D103" s="8" t="s">
        <v>652</v>
      </c>
      <c r="E103" s="9" t="s">
        <v>653</v>
      </c>
      <c r="F103" s="8" t="s">
        <v>36</v>
      </c>
      <c r="G103" s="8" t="s">
        <v>63</v>
      </c>
      <c r="H103" s="8" t="s">
        <v>50</v>
      </c>
      <c r="I103" s="8" t="s">
        <v>71</v>
      </c>
      <c r="J103" s="9" t="s">
        <v>40</v>
      </c>
      <c r="K103" s="8" t="s">
        <v>40</v>
      </c>
      <c r="L103" s="9" t="s">
        <v>104</v>
      </c>
      <c r="M103" s="8" t="s">
        <v>43</v>
      </c>
      <c r="N103" s="8" t="s">
        <v>76</v>
      </c>
      <c r="O103" s="8" t="s">
        <v>59</v>
      </c>
      <c r="P103" s="9" t="s">
        <v>123</v>
      </c>
      <c r="Q103" s="8" t="s">
        <v>153</v>
      </c>
      <c r="R103" s="8" t="s">
        <v>38</v>
      </c>
      <c r="S103" s="10">
        <f t="shared" si="4"/>
        <v>10.450666666666667</v>
      </c>
      <c r="T103" s="9" t="s">
        <v>654</v>
      </c>
      <c r="U103" s="8" t="s">
        <v>36</v>
      </c>
      <c r="V103" s="8" t="s">
        <v>71</v>
      </c>
      <c r="W103" s="8" t="s">
        <v>39</v>
      </c>
      <c r="X103" s="8" t="s">
        <v>161</v>
      </c>
      <c r="Y103" s="9" t="s">
        <v>50</v>
      </c>
      <c r="Z103" s="8" t="s">
        <v>50</v>
      </c>
      <c r="AA103" s="9" t="s">
        <v>41</v>
      </c>
      <c r="AB103" s="8" t="s">
        <v>60</v>
      </c>
      <c r="AC103" s="8" t="s">
        <v>64</v>
      </c>
      <c r="AD103" s="8" t="s">
        <v>39</v>
      </c>
      <c r="AE103" s="9" t="s">
        <v>104</v>
      </c>
      <c r="AF103" s="8" t="s">
        <v>43</v>
      </c>
      <c r="AG103" s="8" t="s">
        <v>56</v>
      </c>
      <c r="AH103" s="10">
        <f t="shared" si="5"/>
        <v>10.201333333333332</v>
      </c>
      <c r="AI103" s="11">
        <f t="shared" si="6"/>
        <v>10.326</v>
      </c>
      <c r="AJ103" s="43" t="str">
        <f t="shared" si="7"/>
        <v>Admis</v>
      </c>
      <c r="AL103" t="s">
        <v>644</v>
      </c>
      <c r="AM103" t="s">
        <v>1647</v>
      </c>
      <c r="AN103" t="s">
        <v>1648</v>
      </c>
      <c r="AO103" t="s">
        <v>645</v>
      </c>
      <c r="AP103" t="s">
        <v>646</v>
      </c>
    </row>
    <row r="104" spans="1:42" ht="15">
      <c r="A104" s="8">
        <v>96</v>
      </c>
      <c r="B104" s="8" t="s">
        <v>655</v>
      </c>
      <c r="C104" s="8" t="s">
        <v>656</v>
      </c>
      <c r="D104" s="8" t="s">
        <v>657</v>
      </c>
      <c r="E104" s="9" t="s">
        <v>59</v>
      </c>
      <c r="F104" s="8" t="s">
        <v>63</v>
      </c>
      <c r="G104" s="8" t="s">
        <v>49</v>
      </c>
      <c r="H104" s="8" t="s">
        <v>43</v>
      </c>
      <c r="I104" s="8" t="s">
        <v>39</v>
      </c>
      <c r="J104" s="9" t="s">
        <v>59</v>
      </c>
      <c r="K104" s="8" t="s">
        <v>59</v>
      </c>
      <c r="L104" s="9" t="s">
        <v>43</v>
      </c>
      <c r="M104" s="8" t="s">
        <v>39</v>
      </c>
      <c r="N104" s="8" t="s">
        <v>60</v>
      </c>
      <c r="O104" s="8" t="s">
        <v>43</v>
      </c>
      <c r="P104" s="9" t="s">
        <v>59</v>
      </c>
      <c r="Q104" s="8" t="s">
        <v>50</v>
      </c>
      <c r="R104" s="8" t="s">
        <v>40</v>
      </c>
      <c r="S104" s="10">
        <f t="shared" si="4"/>
        <v>11.266666666666667</v>
      </c>
      <c r="T104" s="9" t="s">
        <v>658</v>
      </c>
      <c r="U104" s="8" t="s">
        <v>63</v>
      </c>
      <c r="V104" s="8" t="s">
        <v>59</v>
      </c>
      <c r="W104" s="8" t="s">
        <v>43</v>
      </c>
      <c r="X104" s="8" t="s">
        <v>138</v>
      </c>
      <c r="Y104" s="9" t="s">
        <v>39</v>
      </c>
      <c r="Z104" s="8" t="s">
        <v>39</v>
      </c>
      <c r="AA104" s="9" t="s">
        <v>184</v>
      </c>
      <c r="AB104" s="8" t="s">
        <v>53</v>
      </c>
      <c r="AC104" s="8" t="s">
        <v>342</v>
      </c>
      <c r="AD104" s="8" t="s">
        <v>50</v>
      </c>
      <c r="AE104" s="9" t="s">
        <v>60</v>
      </c>
      <c r="AF104" s="8" t="s">
        <v>83</v>
      </c>
      <c r="AG104" s="8" t="s">
        <v>62</v>
      </c>
      <c r="AH104" s="10">
        <f t="shared" si="5"/>
        <v>10.138666666666667</v>
      </c>
      <c r="AI104" s="11">
        <f t="shared" si="6"/>
        <v>10.702666666666667</v>
      </c>
      <c r="AJ104" s="43" t="str">
        <f t="shared" si="7"/>
        <v>Admis</v>
      </c>
      <c r="AL104" t="s">
        <v>650</v>
      </c>
      <c r="AM104" t="s">
        <v>1649</v>
      </c>
      <c r="AN104" t="s">
        <v>1650</v>
      </c>
      <c r="AO104" t="s">
        <v>651</v>
      </c>
      <c r="AP104" t="s">
        <v>652</v>
      </c>
    </row>
    <row r="105" spans="1:42" ht="15">
      <c r="A105" s="8">
        <v>97</v>
      </c>
      <c r="B105" s="8" t="s">
        <v>661</v>
      </c>
      <c r="C105" s="8" t="s">
        <v>662</v>
      </c>
      <c r="D105" s="8" t="s">
        <v>663</v>
      </c>
      <c r="E105" s="9" t="s">
        <v>405</v>
      </c>
      <c r="F105" s="8" t="s">
        <v>50</v>
      </c>
      <c r="G105" s="8" t="s">
        <v>71</v>
      </c>
      <c r="H105" s="8" t="s">
        <v>53</v>
      </c>
      <c r="I105" s="8" t="s">
        <v>71</v>
      </c>
      <c r="J105" s="9" t="s">
        <v>43</v>
      </c>
      <c r="K105" s="8" t="s">
        <v>43</v>
      </c>
      <c r="L105" s="9" t="s">
        <v>112</v>
      </c>
      <c r="M105" s="8" t="s">
        <v>39</v>
      </c>
      <c r="N105" s="8" t="s">
        <v>60</v>
      </c>
      <c r="O105" s="8" t="s">
        <v>86</v>
      </c>
      <c r="P105" s="9" t="s">
        <v>134</v>
      </c>
      <c r="Q105" s="8" t="s">
        <v>39</v>
      </c>
      <c r="R105" s="8" t="s">
        <v>38</v>
      </c>
      <c r="S105" s="10">
        <f t="shared" si="4"/>
        <v>9.898666666666665</v>
      </c>
      <c r="T105" s="9" t="s">
        <v>664</v>
      </c>
      <c r="U105" s="8" t="s">
        <v>86</v>
      </c>
      <c r="V105" s="8" t="s">
        <v>71</v>
      </c>
      <c r="W105" s="8" t="s">
        <v>39</v>
      </c>
      <c r="X105" s="8" t="s">
        <v>245</v>
      </c>
      <c r="Y105" s="9" t="s">
        <v>59</v>
      </c>
      <c r="Z105" s="8" t="s">
        <v>59</v>
      </c>
      <c r="AA105" s="9" t="s">
        <v>89</v>
      </c>
      <c r="AB105" s="8" t="s">
        <v>98</v>
      </c>
      <c r="AC105" s="8" t="s">
        <v>39</v>
      </c>
      <c r="AD105" s="8" t="s">
        <v>39</v>
      </c>
      <c r="AE105" s="9" t="s">
        <v>168</v>
      </c>
      <c r="AF105" s="8" t="s">
        <v>43</v>
      </c>
      <c r="AG105" s="8" t="s">
        <v>38</v>
      </c>
      <c r="AH105" s="10">
        <f t="shared" si="5"/>
        <v>9.038</v>
      </c>
      <c r="AI105" s="11">
        <f t="shared" si="6"/>
        <v>9.468333333333334</v>
      </c>
      <c r="AJ105" s="43" t="str">
        <f t="shared" si="7"/>
        <v>Ajourné</v>
      </c>
      <c r="AL105" t="s">
        <v>655</v>
      </c>
      <c r="AM105" t="s">
        <v>1651</v>
      </c>
      <c r="AN105" t="s">
        <v>1585</v>
      </c>
      <c r="AO105" t="s">
        <v>656</v>
      </c>
      <c r="AP105" t="s">
        <v>657</v>
      </c>
    </row>
    <row r="106" spans="1:42" ht="15">
      <c r="A106" s="8">
        <v>98</v>
      </c>
      <c r="B106" s="8" t="s">
        <v>665</v>
      </c>
      <c r="C106" s="8" t="s">
        <v>666</v>
      </c>
      <c r="D106" s="8" t="s">
        <v>556</v>
      </c>
      <c r="E106" s="9" t="s">
        <v>271</v>
      </c>
      <c r="F106" s="8" t="s">
        <v>121</v>
      </c>
      <c r="G106" s="8" t="s">
        <v>50</v>
      </c>
      <c r="H106" s="8" t="s">
        <v>53</v>
      </c>
      <c r="I106" s="8" t="s">
        <v>39</v>
      </c>
      <c r="J106" s="9" t="s">
        <v>43</v>
      </c>
      <c r="K106" s="8" t="s">
        <v>43</v>
      </c>
      <c r="L106" s="9" t="s">
        <v>229</v>
      </c>
      <c r="M106" s="8" t="s">
        <v>53</v>
      </c>
      <c r="N106" s="8" t="s">
        <v>128</v>
      </c>
      <c r="O106" s="8" t="s">
        <v>97</v>
      </c>
      <c r="P106" s="9" t="s">
        <v>89</v>
      </c>
      <c r="Q106" s="8" t="s">
        <v>56</v>
      </c>
      <c r="R106" s="8" t="s">
        <v>53</v>
      </c>
      <c r="S106" s="10">
        <f t="shared" si="4"/>
        <v>9.038666666666668</v>
      </c>
      <c r="T106" s="9" t="s">
        <v>549</v>
      </c>
      <c r="U106" s="8" t="s">
        <v>214</v>
      </c>
      <c r="V106" s="8" t="s">
        <v>50</v>
      </c>
      <c r="W106" s="8" t="s">
        <v>50</v>
      </c>
      <c r="X106" s="8" t="s">
        <v>575</v>
      </c>
      <c r="Y106" s="9" t="s">
        <v>98</v>
      </c>
      <c r="Z106" s="8" t="s">
        <v>98</v>
      </c>
      <c r="AA106" s="9" t="s">
        <v>178</v>
      </c>
      <c r="AB106" s="8" t="s">
        <v>97</v>
      </c>
      <c r="AC106" s="8" t="s">
        <v>56</v>
      </c>
      <c r="AD106" s="8" t="s">
        <v>39</v>
      </c>
      <c r="AE106" s="9" t="s">
        <v>305</v>
      </c>
      <c r="AF106" s="8" t="s">
        <v>61</v>
      </c>
      <c r="AG106" s="8" t="s">
        <v>39</v>
      </c>
      <c r="AH106" s="10">
        <f t="shared" si="5"/>
        <v>8.758000000000001</v>
      </c>
      <c r="AI106" s="11">
        <f t="shared" si="6"/>
        <v>8.898333333333333</v>
      </c>
      <c r="AJ106" s="43" t="str">
        <f t="shared" si="7"/>
        <v>Ajourné</v>
      </c>
      <c r="AL106" t="s">
        <v>661</v>
      </c>
      <c r="AM106" t="s">
        <v>1653</v>
      </c>
      <c r="AN106" t="s">
        <v>1654</v>
      </c>
      <c r="AO106" t="s">
        <v>662</v>
      </c>
      <c r="AP106" t="s">
        <v>663</v>
      </c>
    </row>
    <row r="107" spans="1:42" ht="15">
      <c r="A107" s="8">
        <v>99</v>
      </c>
      <c r="B107" s="8" t="s">
        <v>667</v>
      </c>
      <c r="C107" s="8" t="s">
        <v>668</v>
      </c>
      <c r="D107" s="8" t="s">
        <v>669</v>
      </c>
      <c r="E107" s="9" t="s">
        <v>576</v>
      </c>
      <c r="F107" s="8" t="s">
        <v>71</v>
      </c>
      <c r="G107" s="8" t="s">
        <v>39</v>
      </c>
      <c r="H107" s="8" t="s">
        <v>86</v>
      </c>
      <c r="I107" s="8" t="s">
        <v>36</v>
      </c>
      <c r="J107" s="9" t="s">
        <v>40</v>
      </c>
      <c r="K107" s="8" t="s">
        <v>40</v>
      </c>
      <c r="L107" s="9" t="s">
        <v>82</v>
      </c>
      <c r="M107" s="8" t="s">
        <v>42</v>
      </c>
      <c r="N107" s="8" t="s">
        <v>82</v>
      </c>
      <c r="O107" s="8" t="s">
        <v>43</v>
      </c>
      <c r="P107" s="9" t="s">
        <v>86</v>
      </c>
      <c r="Q107" s="8" t="s">
        <v>84</v>
      </c>
      <c r="R107" s="8" t="s">
        <v>38</v>
      </c>
      <c r="S107" s="10">
        <f t="shared" si="4"/>
        <v>11.137333333333334</v>
      </c>
      <c r="T107" s="9" t="s">
        <v>221</v>
      </c>
      <c r="U107" s="8" t="s">
        <v>49</v>
      </c>
      <c r="V107" s="8" t="s">
        <v>71</v>
      </c>
      <c r="W107" s="8" t="s">
        <v>59</v>
      </c>
      <c r="X107" s="8" t="s">
        <v>100</v>
      </c>
      <c r="Y107" s="9" t="s">
        <v>39</v>
      </c>
      <c r="Z107" s="8" t="s">
        <v>39</v>
      </c>
      <c r="AA107" s="9" t="s">
        <v>528</v>
      </c>
      <c r="AB107" s="8" t="s">
        <v>43</v>
      </c>
      <c r="AC107" s="8" t="s">
        <v>53</v>
      </c>
      <c r="AD107" s="8" t="s">
        <v>76</v>
      </c>
      <c r="AE107" s="9" t="s">
        <v>179</v>
      </c>
      <c r="AF107" s="8" t="s">
        <v>154</v>
      </c>
      <c r="AG107" s="8" t="s">
        <v>64</v>
      </c>
      <c r="AH107" s="10">
        <f t="shared" si="5"/>
        <v>10.526666666666667</v>
      </c>
      <c r="AI107" s="11">
        <f t="shared" si="6"/>
        <v>10.832</v>
      </c>
      <c r="AJ107" s="43" t="str">
        <f t="shared" si="7"/>
        <v>Admis</v>
      </c>
      <c r="AL107" t="s">
        <v>665</v>
      </c>
      <c r="AM107" t="s">
        <v>1655</v>
      </c>
      <c r="AN107" t="s">
        <v>1545</v>
      </c>
      <c r="AO107" t="s">
        <v>666</v>
      </c>
      <c r="AP107" t="s">
        <v>556</v>
      </c>
    </row>
    <row r="108" spans="1:42" ht="15">
      <c r="A108" s="8">
        <v>100</v>
      </c>
      <c r="B108" s="8" t="s">
        <v>671</v>
      </c>
      <c r="C108" s="8" t="s">
        <v>672</v>
      </c>
      <c r="D108" s="8" t="s">
        <v>343</v>
      </c>
      <c r="E108" s="9" t="s">
        <v>122</v>
      </c>
      <c r="F108" s="8" t="s">
        <v>81</v>
      </c>
      <c r="G108" s="8" t="s">
        <v>49</v>
      </c>
      <c r="H108" s="8" t="s">
        <v>53</v>
      </c>
      <c r="I108" s="8" t="s">
        <v>58</v>
      </c>
      <c r="J108" s="9" t="s">
        <v>40</v>
      </c>
      <c r="K108" s="8" t="s">
        <v>40</v>
      </c>
      <c r="L108" s="9" t="s">
        <v>133</v>
      </c>
      <c r="M108" s="8" t="s">
        <v>39</v>
      </c>
      <c r="N108" s="8" t="s">
        <v>42</v>
      </c>
      <c r="O108" s="8" t="s">
        <v>59</v>
      </c>
      <c r="P108" s="9" t="s">
        <v>59</v>
      </c>
      <c r="Q108" s="8" t="s">
        <v>43</v>
      </c>
      <c r="R108" s="8" t="s">
        <v>39</v>
      </c>
      <c r="S108" s="10">
        <f t="shared" si="4"/>
        <v>10.504</v>
      </c>
      <c r="T108" s="9" t="s">
        <v>673</v>
      </c>
      <c r="U108" s="8" t="s">
        <v>159</v>
      </c>
      <c r="V108" s="8" t="s">
        <v>63</v>
      </c>
      <c r="W108" s="8" t="s">
        <v>82</v>
      </c>
      <c r="X108" s="8" t="s">
        <v>39</v>
      </c>
      <c r="Y108" s="9" t="s">
        <v>59</v>
      </c>
      <c r="Z108" s="8" t="s">
        <v>59</v>
      </c>
      <c r="AA108" s="9" t="s">
        <v>428</v>
      </c>
      <c r="AB108" s="8" t="s">
        <v>82</v>
      </c>
      <c r="AC108" s="8" t="s">
        <v>59</v>
      </c>
      <c r="AD108" s="8" t="s">
        <v>56</v>
      </c>
      <c r="AE108" s="9" t="s">
        <v>64</v>
      </c>
      <c r="AF108" s="8" t="s">
        <v>113</v>
      </c>
      <c r="AG108" s="8" t="s">
        <v>38</v>
      </c>
      <c r="AH108" s="10">
        <f t="shared" si="5"/>
        <v>11.984</v>
      </c>
      <c r="AI108" s="11">
        <f t="shared" si="6"/>
        <v>11.244</v>
      </c>
      <c r="AJ108" s="43" t="str">
        <f t="shared" si="7"/>
        <v>Admis</v>
      </c>
      <c r="AL108" t="s">
        <v>1956</v>
      </c>
      <c r="AM108" t="s">
        <v>1656</v>
      </c>
      <c r="AN108" t="s">
        <v>1585</v>
      </c>
      <c r="AO108" t="s">
        <v>668</v>
      </c>
      <c r="AP108" t="s">
        <v>669</v>
      </c>
    </row>
    <row r="109" spans="1:42" ht="15">
      <c r="A109" s="8">
        <v>101</v>
      </c>
      <c r="B109" s="8" t="s">
        <v>674</v>
      </c>
      <c r="C109" s="8" t="s">
        <v>675</v>
      </c>
      <c r="D109" s="8" t="s">
        <v>624</v>
      </c>
      <c r="E109" s="9" t="s">
        <v>71</v>
      </c>
      <c r="F109" s="8" t="s">
        <v>58</v>
      </c>
      <c r="G109" s="8" t="s">
        <v>159</v>
      </c>
      <c r="H109" s="8" t="s">
        <v>98</v>
      </c>
      <c r="I109" s="8" t="s">
        <v>39</v>
      </c>
      <c r="J109" s="9" t="s">
        <v>40</v>
      </c>
      <c r="K109" s="8" t="s">
        <v>40</v>
      </c>
      <c r="L109" s="9" t="s">
        <v>352</v>
      </c>
      <c r="M109" s="8" t="s">
        <v>43</v>
      </c>
      <c r="N109" s="8" t="s">
        <v>83</v>
      </c>
      <c r="O109" s="8" t="s">
        <v>56</v>
      </c>
      <c r="P109" s="9" t="s">
        <v>38</v>
      </c>
      <c r="Q109" s="8" t="s">
        <v>84</v>
      </c>
      <c r="R109" s="8" t="s">
        <v>76</v>
      </c>
      <c r="S109" s="10">
        <f t="shared" si="4"/>
        <v>11.148666666666665</v>
      </c>
      <c r="T109" s="9" t="s">
        <v>73</v>
      </c>
      <c r="U109" s="8" t="s">
        <v>376</v>
      </c>
      <c r="V109" s="8" t="s">
        <v>121</v>
      </c>
      <c r="W109" s="8" t="s">
        <v>50</v>
      </c>
      <c r="X109" s="8" t="s">
        <v>39</v>
      </c>
      <c r="Y109" s="9" t="s">
        <v>39</v>
      </c>
      <c r="Z109" s="8" t="s">
        <v>39</v>
      </c>
      <c r="AA109" s="9" t="s">
        <v>324</v>
      </c>
      <c r="AB109" s="8" t="s">
        <v>82</v>
      </c>
      <c r="AC109" s="8" t="s">
        <v>42</v>
      </c>
      <c r="AD109" s="8" t="s">
        <v>43</v>
      </c>
      <c r="AE109" s="9" t="s">
        <v>154</v>
      </c>
      <c r="AF109" s="8" t="s">
        <v>43</v>
      </c>
      <c r="AG109" s="8" t="s">
        <v>76</v>
      </c>
      <c r="AH109" s="10">
        <f t="shared" si="5"/>
        <v>10.652</v>
      </c>
      <c r="AI109" s="11">
        <f t="shared" si="6"/>
        <v>10.900333333333332</v>
      </c>
      <c r="AJ109" s="43" t="str">
        <f t="shared" si="7"/>
        <v>Admis</v>
      </c>
      <c r="AL109" t="s">
        <v>671</v>
      </c>
      <c r="AM109" t="s">
        <v>1657</v>
      </c>
      <c r="AN109" t="s">
        <v>1627</v>
      </c>
      <c r="AO109" t="s">
        <v>672</v>
      </c>
      <c r="AP109" t="s">
        <v>343</v>
      </c>
    </row>
    <row r="110" spans="1:42" ht="15">
      <c r="A110" s="8">
        <v>102</v>
      </c>
      <c r="B110" s="8" t="s">
        <v>677</v>
      </c>
      <c r="C110" s="8" t="s">
        <v>678</v>
      </c>
      <c r="D110" s="8" t="s">
        <v>679</v>
      </c>
      <c r="E110" s="9" t="s">
        <v>63</v>
      </c>
      <c r="F110" s="8" t="s">
        <v>39</v>
      </c>
      <c r="G110" s="8" t="s">
        <v>49</v>
      </c>
      <c r="H110" s="8" t="s">
        <v>39</v>
      </c>
      <c r="I110" s="8" t="s">
        <v>49</v>
      </c>
      <c r="J110" s="9" t="s">
        <v>43</v>
      </c>
      <c r="K110" s="8" t="s">
        <v>43</v>
      </c>
      <c r="L110" s="9" t="s">
        <v>308</v>
      </c>
      <c r="M110" s="8" t="s">
        <v>39</v>
      </c>
      <c r="N110" s="8" t="s">
        <v>62</v>
      </c>
      <c r="O110" s="8" t="s">
        <v>98</v>
      </c>
      <c r="P110" s="9" t="s">
        <v>39</v>
      </c>
      <c r="Q110" s="8" t="s">
        <v>39</v>
      </c>
      <c r="R110" s="8" t="s">
        <v>39</v>
      </c>
      <c r="S110" s="10">
        <f t="shared" si="4"/>
        <v>10.636666666666667</v>
      </c>
      <c r="T110" s="9" t="s">
        <v>680</v>
      </c>
      <c r="U110" s="8" t="s">
        <v>278</v>
      </c>
      <c r="V110" s="8" t="s">
        <v>63</v>
      </c>
      <c r="W110" s="8" t="s">
        <v>53</v>
      </c>
      <c r="X110" s="8" t="s">
        <v>214</v>
      </c>
      <c r="Y110" s="9" t="s">
        <v>50</v>
      </c>
      <c r="Z110" s="8" t="s">
        <v>50</v>
      </c>
      <c r="AA110" s="9" t="s">
        <v>39</v>
      </c>
      <c r="AB110" s="8" t="s">
        <v>98</v>
      </c>
      <c r="AC110" s="8" t="s">
        <v>40</v>
      </c>
      <c r="AD110" s="8" t="s">
        <v>39</v>
      </c>
      <c r="AE110" s="9" t="s">
        <v>56</v>
      </c>
      <c r="AF110" s="8" t="s">
        <v>62</v>
      </c>
      <c r="AG110" s="8" t="s">
        <v>84</v>
      </c>
      <c r="AH110" s="10">
        <f t="shared" si="5"/>
        <v>9.763333333333332</v>
      </c>
      <c r="AI110" s="11">
        <f t="shared" si="6"/>
        <v>10.2</v>
      </c>
      <c r="AJ110" s="43" t="str">
        <f t="shared" si="7"/>
        <v>Admis</v>
      </c>
      <c r="AL110" t="s">
        <v>674</v>
      </c>
      <c r="AM110" t="s">
        <v>1658</v>
      </c>
      <c r="AN110" t="s">
        <v>1659</v>
      </c>
      <c r="AO110" t="s">
        <v>675</v>
      </c>
      <c r="AP110" t="s">
        <v>624</v>
      </c>
    </row>
    <row r="111" spans="1:42" ht="15">
      <c r="A111" s="8">
        <v>103</v>
      </c>
      <c r="B111" s="8" t="s">
        <v>681</v>
      </c>
      <c r="C111" s="8" t="s">
        <v>682</v>
      </c>
      <c r="D111" s="8" t="s">
        <v>683</v>
      </c>
      <c r="E111" s="9" t="s">
        <v>535</v>
      </c>
      <c r="F111" s="8" t="s">
        <v>71</v>
      </c>
      <c r="G111" s="8" t="s">
        <v>39</v>
      </c>
      <c r="H111" s="8" t="s">
        <v>59</v>
      </c>
      <c r="I111" s="8" t="s">
        <v>58</v>
      </c>
      <c r="J111" s="9" t="s">
        <v>40</v>
      </c>
      <c r="K111" s="8" t="s">
        <v>40</v>
      </c>
      <c r="L111" s="9" t="s">
        <v>59</v>
      </c>
      <c r="M111" s="8" t="s">
        <v>43</v>
      </c>
      <c r="N111" s="8" t="s">
        <v>82</v>
      </c>
      <c r="O111" s="8" t="s">
        <v>98</v>
      </c>
      <c r="P111" s="9" t="s">
        <v>43</v>
      </c>
      <c r="Q111" s="8" t="s">
        <v>40</v>
      </c>
      <c r="R111" s="8" t="s">
        <v>59</v>
      </c>
      <c r="S111" s="10">
        <f t="shared" si="4"/>
        <v>11.092</v>
      </c>
      <c r="T111" s="9" t="s">
        <v>390</v>
      </c>
      <c r="U111" s="8" t="s">
        <v>159</v>
      </c>
      <c r="V111" s="8" t="s">
        <v>244</v>
      </c>
      <c r="W111" s="8" t="s">
        <v>50</v>
      </c>
      <c r="X111" s="8" t="s">
        <v>84</v>
      </c>
      <c r="Y111" s="9" t="s">
        <v>97</v>
      </c>
      <c r="Z111" s="8" t="s">
        <v>97</v>
      </c>
      <c r="AA111" s="9" t="s">
        <v>51</v>
      </c>
      <c r="AB111" s="8" t="s">
        <v>43</v>
      </c>
      <c r="AC111" s="8" t="s">
        <v>52</v>
      </c>
      <c r="AD111" s="8" t="s">
        <v>153</v>
      </c>
      <c r="AE111" s="9" t="s">
        <v>40</v>
      </c>
      <c r="AF111" s="8" t="s">
        <v>62</v>
      </c>
      <c r="AG111" s="8" t="s">
        <v>56</v>
      </c>
      <c r="AH111" s="10">
        <f t="shared" si="5"/>
        <v>9.754</v>
      </c>
      <c r="AI111" s="11">
        <f t="shared" si="6"/>
        <v>10.423</v>
      </c>
      <c r="AJ111" s="43" t="str">
        <f t="shared" si="7"/>
        <v>Admis</v>
      </c>
      <c r="AL111" t="s">
        <v>677</v>
      </c>
      <c r="AM111" t="s">
        <v>1660</v>
      </c>
      <c r="AN111" t="s">
        <v>1585</v>
      </c>
      <c r="AO111" t="s">
        <v>678</v>
      </c>
      <c r="AP111" t="s">
        <v>679</v>
      </c>
    </row>
    <row r="112" spans="1:42" ht="15">
      <c r="A112" s="8">
        <v>104</v>
      </c>
      <c r="B112" s="8" t="s">
        <v>684</v>
      </c>
      <c r="C112" s="8" t="s">
        <v>685</v>
      </c>
      <c r="D112" s="8" t="s">
        <v>477</v>
      </c>
      <c r="E112" s="9" t="s">
        <v>345</v>
      </c>
      <c r="F112" s="8" t="s">
        <v>121</v>
      </c>
      <c r="G112" s="8" t="s">
        <v>159</v>
      </c>
      <c r="H112" s="8" t="s">
        <v>50</v>
      </c>
      <c r="I112" s="8" t="s">
        <v>39</v>
      </c>
      <c r="J112" s="9" t="s">
        <v>43</v>
      </c>
      <c r="K112" s="8" t="s">
        <v>43</v>
      </c>
      <c r="L112" s="9" t="s">
        <v>686</v>
      </c>
      <c r="M112" s="8" t="s">
        <v>40</v>
      </c>
      <c r="N112" s="8" t="s">
        <v>60</v>
      </c>
      <c r="O112" s="8" t="s">
        <v>82</v>
      </c>
      <c r="P112" s="9" t="s">
        <v>89</v>
      </c>
      <c r="Q112" s="8" t="s">
        <v>84</v>
      </c>
      <c r="R112" s="8" t="s">
        <v>39</v>
      </c>
      <c r="S112" s="10">
        <f t="shared" si="4"/>
        <v>11.081999999999999</v>
      </c>
      <c r="T112" s="9" t="s">
        <v>687</v>
      </c>
      <c r="U112" s="8" t="s">
        <v>253</v>
      </c>
      <c r="V112" s="8" t="s">
        <v>39</v>
      </c>
      <c r="W112" s="8" t="s">
        <v>98</v>
      </c>
      <c r="X112" s="8" t="s">
        <v>138</v>
      </c>
      <c r="Y112" s="9" t="s">
        <v>59</v>
      </c>
      <c r="Z112" s="8" t="s">
        <v>59</v>
      </c>
      <c r="AA112" s="9" t="s">
        <v>308</v>
      </c>
      <c r="AB112" s="8" t="s">
        <v>39</v>
      </c>
      <c r="AC112" s="8" t="s">
        <v>39</v>
      </c>
      <c r="AD112" s="8" t="s">
        <v>59</v>
      </c>
      <c r="AE112" s="9" t="s">
        <v>41</v>
      </c>
      <c r="AF112" s="8" t="s">
        <v>113</v>
      </c>
      <c r="AG112" s="8" t="s">
        <v>50</v>
      </c>
      <c r="AH112" s="10">
        <f t="shared" si="5"/>
        <v>9.259333333333334</v>
      </c>
      <c r="AI112" s="11">
        <f t="shared" si="6"/>
        <v>10.170666666666666</v>
      </c>
      <c r="AJ112" s="43" t="str">
        <f t="shared" si="7"/>
        <v>Admis</v>
      </c>
      <c r="AL112" t="s">
        <v>681</v>
      </c>
      <c r="AM112" t="s">
        <v>1661</v>
      </c>
      <c r="AN112" t="s">
        <v>1505</v>
      </c>
      <c r="AO112" t="s">
        <v>682</v>
      </c>
      <c r="AP112" t="s">
        <v>683</v>
      </c>
    </row>
    <row r="113" spans="1:42" ht="15">
      <c r="A113" s="8">
        <v>105</v>
      </c>
      <c r="B113" s="8" t="s">
        <v>689</v>
      </c>
      <c r="C113" s="8" t="s">
        <v>690</v>
      </c>
      <c r="D113" s="8" t="s">
        <v>449</v>
      </c>
      <c r="E113" s="9" t="s">
        <v>691</v>
      </c>
      <c r="F113" s="8" t="s">
        <v>97</v>
      </c>
      <c r="G113" s="8" t="s">
        <v>63</v>
      </c>
      <c r="H113" s="8" t="s">
        <v>97</v>
      </c>
      <c r="I113" s="8" t="s">
        <v>39</v>
      </c>
      <c r="J113" s="9" t="s">
        <v>40</v>
      </c>
      <c r="K113" s="8" t="s">
        <v>40</v>
      </c>
      <c r="L113" s="9" t="s">
        <v>167</v>
      </c>
      <c r="M113" s="8" t="s">
        <v>39</v>
      </c>
      <c r="N113" s="8" t="s">
        <v>97</v>
      </c>
      <c r="O113" s="8" t="s">
        <v>98</v>
      </c>
      <c r="P113" s="9" t="s">
        <v>39</v>
      </c>
      <c r="Q113" s="8" t="s">
        <v>40</v>
      </c>
      <c r="R113" s="8" t="s">
        <v>53</v>
      </c>
      <c r="S113" s="10">
        <f t="shared" si="4"/>
        <v>8.623333333333335</v>
      </c>
      <c r="T113" s="9" t="s">
        <v>692</v>
      </c>
      <c r="U113" s="8" t="s">
        <v>86</v>
      </c>
      <c r="V113" s="8" t="s">
        <v>251</v>
      </c>
      <c r="W113" s="8" t="s">
        <v>102</v>
      </c>
      <c r="X113" s="8" t="s">
        <v>241</v>
      </c>
      <c r="Y113" s="9" t="s">
        <v>39</v>
      </c>
      <c r="Z113" s="8" t="s">
        <v>39</v>
      </c>
      <c r="AA113" s="9" t="s">
        <v>693</v>
      </c>
      <c r="AB113" s="8" t="s">
        <v>153</v>
      </c>
      <c r="AC113" s="8" t="s">
        <v>102</v>
      </c>
      <c r="AD113" s="8" t="s">
        <v>98</v>
      </c>
      <c r="AE113" s="9" t="s">
        <v>694</v>
      </c>
      <c r="AF113" s="8" t="s">
        <v>144</v>
      </c>
      <c r="AG113" s="8" t="s">
        <v>38</v>
      </c>
      <c r="AH113" s="10">
        <f t="shared" si="5"/>
        <v>5.908666666666666</v>
      </c>
      <c r="AI113" s="11">
        <f t="shared" si="6"/>
        <v>7.266</v>
      </c>
      <c r="AJ113" s="43" t="str">
        <f t="shared" si="7"/>
        <v>Ajourné</v>
      </c>
      <c r="AL113" t="s">
        <v>684</v>
      </c>
      <c r="AM113" t="s">
        <v>1529</v>
      </c>
      <c r="AN113" t="s">
        <v>1641</v>
      </c>
      <c r="AO113" t="s">
        <v>685</v>
      </c>
      <c r="AP113" t="s">
        <v>477</v>
      </c>
    </row>
    <row r="114" spans="1:42" ht="15">
      <c r="A114" s="8">
        <v>106</v>
      </c>
      <c r="B114" s="8" t="s">
        <v>695</v>
      </c>
      <c r="C114" s="8" t="s">
        <v>696</v>
      </c>
      <c r="D114" s="8" t="s">
        <v>652</v>
      </c>
      <c r="E114" s="9" t="s">
        <v>120</v>
      </c>
      <c r="F114" s="8" t="s">
        <v>81</v>
      </c>
      <c r="G114" s="8" t="s">
        <v>63</v>
      </c>
      <c r="H114" s="8" t="s">
        <v>53</v>
      </c>
      <c r="I114" s="8" t="s">
        <v>278</v>
      </c>
      <c r="J114" s="9" t="s">
        <v>43</v>
      </c>
      <c r="K114" s="8" t="s">
        <v>43</v>
      </c>
      <c r="L114" s="9" t="s">
        <v>104</v>
      </c>
      <c r="M114" s="8" t="s">
        <v>40</v>
      </c>
      <c r="N114" s="8" t="s">
        <v>76</v>
      </c>
      <c r="O114" s="8" t="s">
        <v>39</v>
      </c>
      <c r="P114" s="9" t="s">
        <v>43</v>
      </c>
      <c r="Q114" s="8" t="s">
        <v>82</v>
      </c>
      <c r="R114" s="8" t="s">
        <v>39</v>
      </c>
      <c r="S114" s="10">
        <f t="shared" si="4"/>
        <v>10.241333333333333</v>
      </c>
      <c r="T114" s="9" t="s">
        <v>697</v>
      </c>
      <c r="U114" s="8" t="s">
        <v>39</v>
      </c>
      <c r="V114" s="8" t="s">
        <v>63</v>
      </c>
      <c r="W114" s="8" t="s">
        <v>43</v>
      </c>
      <c r="X114" s="8" t="s">
        <v>48</v>
      </c>
      <c r="Y114" s="9" t="s">
        <v>40</v>
      </c>
      <c r="Z114" s="8" t="s">
        <v>40</v>
      </c>
      <c r="AA114" s="9" t="s">
        <v>103</v>
      </c>
      <c r="AB114" s="8" t="s">
        <v>39</v>
      </c>
      <c r="AC114" s="8" t="s">
        <v>128</v>
      </c>
      <c r="AD114" s="8" t="s">
        <v>50</v>
      </c>
      <c r="AE114" s="9" t="s">
        <v>89</v>
      </c>
      <c r="AF114" s="8" t="s">
        <v>53</v>
      </c>
      <c r="AG114" s="8" t="s">
        <v>56</v>
      </c>
      <c r="AH114" s="10">
        <f t="shared" si="5"/>
        <v>10.494000000000002</v>
      </c>
      <c r="AI114" s="11">
        <f t="shared" si="6"/>
        <v>10.367666666666668</v>
      </c>
      <c r="AJ114" s="43" t="str">
        <f t="shared" si="7"/>
        <v>Admis</v>
      </c>
      <c r="AL114" t="s">
        <v>689</v>
      </c>
      <c r="AM114" t="s">
        <v>1663</v>
      </c>
      <c r="AN114" t="s">
        <v>1536</v>
      </c>
      <c r="AO114" t="s">
        <v>690</v>
      </c>
      <c r="AP114" t="s">
        <v>449</v>
      </c>
    </row>
    <row r="115" spans="1:42" ht="15">
      <c r="A115" s="8">
        <v>107</v>
      </c>
      <c r="B115" s="8" t="s">
        <v>700</v>
      </c>
      <c r="C115" s="8" t="s">
        <v>701</v>
      </c>
      <c r="D115" s="8" t="s">
        <v>702</v>
      </c>
      <c r="E115" s="9" t="s">
        <v>520</v>
      </c>
      <c r="F115" s="8" t="s">
        <v>100</v>
      </c>
      <c r="G115" s="8" t="s">
        <v>63</v>
      </c>
      <c r="H115" s="8" t="s">
        <v>241</v>
      </c>
      <c r="I115" s="8" t="s">
        <v>63</v>
      </c>
      <c r="J115" s="9" t="s">
        <v>40</v>
      </c>
      <c r="K115" s="8" t="s">
        <v>40</v>
      </c>
      <c r="L115" s="9" t="s">
        <v>179</v>
      </c>
      <c r="M115" s="8" t="s">
        <v>40</v>
      </c>
      <c r="N115" s="8" t="s">
        <v>59</v>
      </c>
      <c r="O115" s="8" t="s">
        <v>82</v>
      </c>
      <c r="P115" s="9" t="s">
        <v>56</v>
      </c>
      <c r="Q115" s="8" t="s">
        <v>39</v>
      </c>
      <c r="R115" s="8" t="s">
        <v>40</v>
      </c>
      <c r="S115" s="10">
        <f t="shared" si="4"/>
        <v>9.856</v>
      </c>
      <c r="T115" s="9" t="s">
        <v>703</v>
      </c>
      <c r="U115" s="8" t="s">
        <v>59</v>
      </c>
      <c r="V115" s="8" t="s">
        <v>49</v>
      </c>
      <c r="W115" s="8" t="s">
        <v>40</v>
      </c>
      <c r="X115" s="8" t="s">
        <v>98</v>
      </c>
      <c r="Y115" s="9" t="s">
        <v>53</v>
      </c>
      <c r="Z115" s="8" t="s">
        <v>53</v>
      </c>
      <c r="AA115" s="9" t="s">
        <v>421</v>
      </c>
      <c r="AB115" s="8" t="s">
        <v>82</v>
      </c>
      <c r="AC115" s="8" t="s">
        <v>39</v>
      </c>
      <c r="AD115" s="8" t="s">
        <v>76</v>
      </c>
      <c r="AE115" s="9" t="s">
        <v>305</v>
      </c>
      <c r="AF115" s="8" t="s">
        <v>104</v>
      </c>
      <c r="AG115" s="8" t="s">
        <v>56</v>
      </c>
      <c r="AH115" s="10">
        <f t="shared" si="5"/>
        <v>11.038666666666668</v>
      </c>
      <c r="AI115" s="11">
        <f t="shared" si="6"/>
        <v>10.447333333333333</v>
      </c>
      <c r="AJ115" s="43" t="str">
        <f t="shared" si="7"/>
        <v>Admis</v>
      </c>
      <c r="AL115" t="s">
        <v>695</v>
      </c>
      <c r="AM115" t="s">
        <v>1664</v>
      </c>
      <c r="AN115" t="s">
        <v>1665</v>
      </c>
      <c r="AO115" t="s">
        <v>696</v>
      </c>
      <c r="AP115" t="s">
        <v>652</v>
      </c>
    </row>
    <row r="116" spans="1:42" ht="15">
      <c r="A116" s="8">
        <v>108</v>
      </c>
      <c r="B116" s="8" t="s">
        <v>704</v>
      </c>
      <c r="C116" s="8" t="s">
        <v>705</v>
      </c>
      <c r="D116" s="8" t="s">
        <v>706</v>
      </c>
      <c r="E116" s="9" t="s">
        <v>707</v>
      </c>
      <c r="F116" s="8" t="s">
        <v>245</v>
      </c>
      <c r="G116" s="8" t="s">
        <v>98</v>
      </c>
      <c r="H116" s="8" t="s">
        <v>240</v>
      </c>
      <c r="I116" s="8" t="s">
        <v>708</v>
      </c>
      <c r="J116" s="9" t="s">
        <v>144</v>
      </c>
      <c r="K116" s="8" t="s">
        <v>144</v>
      </c>
      <c r="L116" s="9" t="s">
        <v>456</v>
      </c>
      <c r="M116" s="8" t="s">
        <v>97</v>
      </c>
      <c r="N116" s="8" t="s">
        <v>102</v>
      </c>
      <c r="O116" s="8" t="s">
        <v>241</v>
      </c>
      <c r="P116" s="9" t="s">
        <v>98</v>
      </c>
      <c r="Q116" s="8" t="s">
        <v>59</v>
      </c>
      <c r="R116" s="8" t="s">
        <v>153</v>
      </c>
      <c r="S116" s="10">
        <f t="shared" si="4"/>
        <v>4.527333333333333</v>
      </c>
      <c r="T116" s="9" t="s">
        <v>709</v>
      </c>
      <c r="U116" s="8" t="s">
        <v>144</v>
      </c>
      <c r="V116" s="8" t="s">
        <v>53</v>
      </c>
      <c r="W116" s="8" t="s">
        <v>240</v>
      </c>
      <c r="X116" s="8" t="s">
        <v>240</v>
      </c>
      <c r="Y116" s="9" t="s">
        <v>144</v>
      </c>
      <c r="Z116" s="8" t="s">
        <v>144</v>
      </c>
      <c r="AA116" s="9" t="s">
        <v>710</v>
      </c>
      <c r="AB116" s="8" t="s">
        <v>241</v>
      </c>
      <c r="AC116" s="8" t="s">
        <v>144</v>
      </c>
      <c r="AD116" s="8" t="s">
        <v>241</v>
      </c>
      <c r="AE116" s="9" t="s">
        <v>241</v>
      </c>
      <c r="AF116" s="8" t="s">
        <v>144</v>
      </c>
      <c r="AG116" s="8" t="s">
        <v>97</v>
      </c>
      <c r="AH116" s="10">
        <f t="shared" si="5"/>
        <v>2.402</v>
      </c>
      <c r="AI116" s="11">
        <f t="shared" si="6"/>
        <v>3.4646666666666666</v>
      </c>
      <c r="AJ116" s="43" t="str">
        <f t="shared" si="7"/>
        <v>Ajourné</v>
      </c>
      <c r="AL116" t="s">
        <v>700</v>
      </c>
      <c r="AM116" t="s">
        <v>1666</v>
      </c>
      <c r="AN116" t="s">
        <v>1662</v>
      </c>
      <c r="AO116" t="s">
        <v>701</v>
      </c>
      <c r="AP116" t="s">
        <v>702</v>
      </c>
    </row>
    <row r="117" spans="1:42" ht="15">
      <c r="A117" s="8">
        <v>109</v>
      </c>
      <c r="B117" s="8" t="s">
        <v>711</v>
      </c>
      <c r="C117" s="8" t="s">
        <v>712</v>
      </c>
      <c r="D117" s="8" t="s">
        <v>713</v>
      </c>
      <c r="E117" s="9" t="s">
        <v>714</v>
      </c>
      <c r="F117" s="8" t="s">
        <v>39</v>
      </c>
      <c r="G117" s="8" t="s">
        <v>58</v>
      </c>
      <c r="H117" s="8" t="s">
        <v>59</v>
      </c>
      <c r="I117" s="8" t="s">
        <v>71</v>
      </c>
      <c r="J117" s="9" t="s">
        <v>43</v>
      </c>
      <c r="K117" s="8" t="s">
        <v>43</v>
      </c>
      <c r="L117" s="9" t="s">
        <v>82</v>
      </c>
      <c r="M117" s="8" t="s">
        <v>60</v>
      </c>
      <c r="N117" s="8" t="s">
        <v>128</v>
      </c>
      <c r="O117" s="8" t="s">
        <v>59</v>
      </c>
      <c r="P117" s="9" t="s">
        <v>41</v>
      </c>
      <c r="Q117" s="8" t="s">
        <v>50</v>
      </c>
      <c r="R117" s="8" t="s">
        <v>113</v>
      </c>
      <c r="S117" s="10">
        <f t="shared" si="4"/>
        <v>11.827333333333334</v>
      </c>
      <c r="T117" s="9" t="s">
        <v>230</v>
      </c>
      <c r="U117" s="8" t="s">
        <v>59</v>
      </c>
      <c r="V117" s="8" t="s">
        <v>159</v>
      </c>
      <c r="W117" s="8" t="s">
        <v>59</v>
      </c>
      <c r="X117" s="8" t="s">
        <v>97</v>
      </c>
      <c r="Y117" s="9" t="s">
        <v>98</v>
      </c>
      <c r="Z117" s="8" t="s">
        <v>98</v>
      </c>
      <c r="AA117" s="9" t="s">
        <v>294</v>
      </c>
      <c r="AB117" s="8" t="s">
        <v>128</v>
      </c>
      <c r="AC117" s="8" t="s">
        <v>60</v>
      </c>
      <c r="AD117" s="8" t="s">
        <v>98</v>
      </c>
      <c r="AE117" s="9" t="s">
        <v>103</v>
      </c>
      <c r="AF117" s="8" t="s">
        <v>44</v>
      </c>
      <c r="AG117" s="8" t="s">
        <v>40</v>
      </c>
      <c r="AH117" s="10">
        <f t="shared" si="5"/>
        <v>10.736666666666666</v>
      </c>
      <c r="AI117" s="11">
        <f t="shared" si="6"/>
        <v>11.282</v>
      </c>
      <c r="AJ117" s="43" t="str">
        <f t="shared" si="7"/>
        <v>Admis</v>
      </c>
      <c r="AL117" t="s">
        <v>704</v>
      </c>
      <c r="AM117" t="s">
        <v>1667</v>
      </c>
      <c r="AN117" t="s">
        <v>1517</v>
      </c>
      <c r="AO117" t="s">
        <v>705</v>
      </c>
      <c r="AP117" t="s">
        <v>706</v>
      </c>
    </row>
    <row r="118" spans="1:42" ht="15">
      <c r="A118" s="8">
        <v>110</v>
      </c>
      <c r="B118" s="8" t="s">
        <v>715</v>
      </c>
      <c r="C118" s="8" t="s">
        <v>716</v>
      </c>
      <c r="D118" s="8" t="s">
        <v>717</v>
      </c>
      <c r="E118" s="9" t="s">
        <v>538</v>
      </c>
      <c r="F118" s="8" t="s">
        <v>253</v>
      </c>
      <c r="G118" s="8" t="s">
        <v>50</v>
      </c>
      <c r="H118" s="8" t="s">
        <v>43</v>
      </c>
      <c r="I118" s="8" t="s">
        <v>82</v>
      </c>
      <c r="J118" s="9" t="s">
        <v>43</v>
      </c>
      <c r="K118" s="8" t="s">
        <v>43</v>
      </c>
      <c r="L118" s="9" t="s">
        <v>301</v>
      </c>
      <c r="M118" s="8" t="s">
        <v>153</v>
      </c>
      <c r="N118" s="8" t="s">
        <v>38</v>
      </c>
      <c r="O118" s="8" t="s">
        <v>76</v>
      </c>
      <c r="P118" s="9" t="s">
        <v>53</v>
      </c>
      <c r="Q118" s="8" t="s">
        <v>153</v>
      </c>
      <c r="R118" s="8" t="s">
        <v>50</v>
      </c>
      <c r="S118" s="10">
        <f t="shared" si="4"/>
        <v>10.737333333333334</v>
      </c>
      <c r="T118" s="9" t="s">
        <v>401</v>
      </c>
      <c r="U118" s="8" t="s">
        <v>37</v>
      </c>
      <c r="V118" s="8" t="s">
        <v>159</v>
      </c>
      <c r="W118" s="8" t="s">
        <v>43</v>
      </c>
      <c r="X118" s="8" t="s">
        <v>53</v>
      </c>
      <c r="Y118" s="9" t="s">
        <v>40</v>
      </c>
      <c r="Z118" s="8" t="s">
        <v>40</v>
      </c>
      <c r="AA118" s="9" t="s">
        <v>54</v>
      </c>
      <c r="AB118" s="8" t="s">
        <v>39</v>
      </c>
      <c r="AC118" s="8" t="s">
        <v>50</v>
      </c>
      <c r="AD118" s="8" t="s">
        <v>53</v>
      </c>
      <c r="AE118" s="9" t="s">
        <v>72</v>
      </c>
      <c r="AF118" s="8" t="s">
        <v>59</v>
      </c>
      <c r="AG118" s="8" t="s">
        <v>38</v>
      </c>
      <c r="AH118" s="10">
        <f t="shared" si="5"/>
        <v>9.936</v>
      </c>
      <c r="AI118" s="11">
        <f t="shared" si="6"/>
        <v>10.336666666666666</v>
      </c>
      <c r="AJ118" s="43" t="str">
        <f t="shared" si="7"/>
        <v>Admis</v>
      </c>
      <c r="AL118" t="s">
        <v>711</v>
      </c>
      <c r="AM118" t="s">
        <v>1668</v>
      </c>
      <c r="AN118" t="s">
        <v>1669</v>
      </c>
      <c r="AO118" t="s">
        <v>712</v>
      </c>
      <c r="AP118" t="s">
        <v>713</v>
      </c>
    </row>
    <row r="119" spans="1:42" ht="15">
      <c r="A119" s="8">
        <v>111</v>
      </c>
      <c r="B119" s="8" t="s">
        <v>718</v>
      </c>
      <c r="C119" s="8" t="s">
        <v>719</v>
      </c>
      <c r="D119" s="8" t="s">
        <v>720</v>
      </c>
      <c r="E119" s="9" t="s">
        <v>95</v>
      </c>
      <c r="F119" s="8" t="s">
        <v>245</v>
      </c>
      <c r="G119" s="8" t="s">
        <v>63</v>
      </c>
      <c r="H119" s="8" t="s">
        <v>241</v>
      </c>
      <c r="I119" s="8" t="s">
        <v>45</v>
      </c>
      <c r="J119" s="9" t="s">
        <v>59</v>
      </c>
      <c r="K119" s="8" t="s">
        <v>59</v>
      </c>
      <c r="L119" s="9" t="s">
        <v>98</v>
      </c>
      <c r="M119" s="8" t="s">
        <v>97</v>
      </c>
      <c r="N119" s="8" t="s">
        <v>59</v>
      </c>
      <c r="O119" s="8" t="s">
        <v>98</v>
      </c>
      <c r="P119" s="9" t="s">
        <v>604</v>
      </c>
      <c r="Q119" s="8" t="s">
        <v>144</v>
      </c>
      <c r="R119" s="8" t="s">
        <v>84</v>
      </c>
      <c r="S119" s="10">
        <f t="shared" si="4"/>
        <v>6.9479999999999995</v>
      </c>
      <c r="T119" s="9" t="s">
        <v>144</v>
      </c>
      <c r="U119" s="8" t="s">
        <v>144</v>
      </c>
      <c r="V119" s="8" t="s">
        <v>144</v>
      </c>
      <c r="W119" s="8" t="s">
        <v>144</v>
      </c>
      <c r="X119" s="8" t="s">
        <v>144</v>
      </c>
      <c r="Y119" s="9" t="s">
        <v>144</v>
      </c>
      <c r="Z119" s="8" t="s">
        <v>144</v>
      </c>
      <c r="AA119" s="9" t="s">
        <v>144</v>
      </c>
      <c r="AB119" s="8" t="s">
        <v>144</v>
      </c>
      <c r="AC119" s="8" t="s">
        <v>144</v>
      </c>
      <c r="AD119" s="8" t="s">
        <v>144</v>
      </c>
      <c r="AE119" s="9" t="s">
        <v>144</v>
      </c>
      <c r="AF119" s="8" t="s">
        <v>144</v>
      </c>
      <c r="AG119" s="8" t="s">
        <v>144</v>
      </c>
      <c r="AH119" s="10">
        <f t="shared" si="5"/>
        <v>0</v>
      </c>
      <c r="AI119" s="11">
        <f t="shared" si="6"/>
        <v>3.4739999999999998</v>
      </c>
      <c r="AJ119" s="43" t="str">
        <f t="shared" si="7"/>
        <v>Ajourné</v>
      </c>
      <c r="AL119" t="s">
        <v>715</v>
      </c>
      <c r="AM119" t="s">
        <v>1670</v>
      </c>
      <c r="AN119" t="s">
        <v>1569</v>
      </c>
      <c r="AO119" t="s">
        <v>716</v>
      </c>
      <c r="AP119" t="s">
        <v>717</v>
      </c>
    </row>
    <row r="120" spans="1:42" ht="15">
      <c r="A120" s="8">
        <v>112</v>
      </c>
      <c r="B120" s="8" t="s">
        <v>722</v>
      </c>
      <c r="C120" s="8" t="s">
        <v>723</v>
      </c>
      <c r="D120" s="8" t="s">
        <v>724</v>
      </c>
      <c r="E120" s="9" t="s">
        <v>395</v>
      </c>
      <c r="F120" s="8" t="s">
        <v>39</v>
      </c>
      <c r="G120" s="8" t="s">
        <v>37</v>
      </c>
      <c r="H120" s="8" t="s">
        <v>39</v>
      </c>
      <c r="I120" s="8" t="s">
        <v>40</v>
      </c>
      <c r="J120" s="9" t="s">
        <v>60</v>
      </c>
      <c r="K120" s="8" t="s">
        <v>60</v>
      </c>
      <c r="L120" s="9" t="s">
        <v>235</v>
      </c>
      <c r="M120" s="8" t="s">
        <v>128</v>
      </c>
      <c r="N120" s="8" t="s">
        <v>38</v>
      </c>
      <c r="O120" s="8" t="s">
        <v>50</v>
      </c>
      <c r="P120" s="9" t="s">
        <v>39</v>
      </c>
      <c r="Q120" s="8" t="s">
        <v>56</v>
      </c>
      <c r="R120" s="8" t="s">
        <v>84</v>
      </c>
      <c r="S120" s="10">
        <f t="shared" si="4"/>
        <v>11.376000000000001</v>
      </c>
      <c r="T120" s="9" t="s">
        <v>405</v>
      </c>
      <c r="U120" s="8" t="s">
        <v>63</v>
      </c>
      <c r="V120" s="8" t="s">
        <v>121</v>
      </c>
      <c r="W120" s="8" t="s">
        <v>39</v>
      </c>
      <c r="X120" s="8" t="s">
        <v>48</v>
      </c>
      <c r="Y120" s="9" t="s">
        <v>39</v>
      </c>
      <c r="Z120" s="8" t="s">
        <v>39</v>
      </c>
      <c r="AA120" s="9" t="s">
        <v>59</v>
      </c>
      <c r="AB120" s="8" t="s">
        <v>59</v>
      </c>
      <c r="AC120" s="8" t="s">
        <v>83</v>
      </c>
      <c r="AD120" s="8" t="s">
        <v>98</v>
      </c>
      <c r="AE120" s="9" t="s">
        <v>235</v>
      </c>
      <c r="AF120" s="8" t="s">
        <v>332</v>
      </c>
      <c r="AG120" s="8" t="s">
        <v>45</v>
      </c>
      <c r="AH120" s="10">
        <f t="shared" si="5"/>
        <v>9.891333333333334</v>
      </c>
      <c r="AI120" s="11">
        <f t="shared" si="6"/>
        <v>10.633666666666667</v>
      </c>
      <c r="AJ120" s="43" t="str">
        <f t="shared" si="7"/>
        <v>Admis</v>
      </c>
      <c r="AL120" t="s">
        <v>718</v>
      </c>
      <c r="AM120" t="s">
        <v>1672</v>
      </c>
      <c r="AN120" t="s">
        <v>1530</v>
      </c>
      <c r="AO120" t="s">
        <v>719</v>
      </c>
      <c r="AP120" t="s">
        <v>720</v>
      </c>
    </row>
    <row r="121" spans="1:42" ht="15">
      <c r="A121" s="8">
        <v>113</v>
      </c>
      <c r="B121" s="8" t="s">
        <v>726</v>
      </c>
      <c r="C121" s="8" t="s">
        <v>727</v>
      </c>
      <c r="D121" s="8" t="s">
        <v>728</v>
      </c>
      <c r="E121" s="9" t="s">
        <v>383</v>
      </c>
      <c r="F121" s="8" t="s">
        <v>95</v>
      </c>
      <c r="G121" s="8" t="s">
        <v>81</v>
      </c>
      <c r="H121" s="8" t="s">
        <v>59</v>
      </c>
      <c r="I121" s="8" t="s">
        <v>39</v>
      </c>
      <c r="J121" s="9" t="s">
        <v>59</v>
      </c>
      <c r="K121" s="8" t="s">
        <v>59</v>
      </c>
      <c r="L121" s="9" t="s">
        <v>104</v>
      </c>
      <c r="M121" s="8" t="s">
        <v>82</v>
      </c>
      <c r="N121" s="8" t="s">
        <v>76</v>
      </c>
      <c r="O121" s="8" t="s">
        <v>50</v>
      </c>
      <c r="P121" s="9" t="s">
        <v>104</v>
      </c>
      <c r="Q121" s="8" t="s">
        <v>76</v>
      </c>
      <c r="R121" s="8" t="s">
        <v>59</v>
      </c>
      <c r="S121" s="10">
        <f t="shared" si="4"/>
        <v>10.104000000000001</v>
      </c>
      <c r="T121" s="9" t="s">
        <v>498</v>
      </c>
      <c r="U121" s="8" t="s">
        <v>98</v>
      </c>
      <c r="V121" s="8" t="s">
        <v>121</v>
      </c>
      <c r="W121" s="8" t="s">
        <v>98</v>
      </c>
      <c r="X121" s="8" t="s">
        <v>81</v>
      </c>
      <c r="Y121" s="9" t="s">
        <v>59</v>
      </c>
      <c r="Z121" s="8" t="s">
        <v>59</v>
      </c>
      <c r="AA121" s="9" t="s">
        <v>56</v>
      </c>
      <c r="AB121" s="8" t="s">
        <v>39</v>
      </c>
      <c r="AC121" s="8" t="s">
        <v>130</v>
      </c>
      <c r="AD121" s="8" t="s">
        <v>98</v>
      </c>
      <c r="AE121" s="9" t="s">
        <v>72</v>
      </c>
      <c r="AF121" s="8" t="s">
        <v>64</v>
      </c>
      <c r="AG121" s="8" t="s">
        <v>98</v>
      </c>
      <c r="AH121" s="10">
        <f t="shared" si="5"/>
        <v>9.460666666666667</v>
      </c>
      <c r="AI121" s="11">
        <f t="shared" si="6"/>
        <v>9.782333333333334</v>
      </c>
      <c r="AJ121" s="43" t="str">
        <f t="shared" si="7"/>
        <v>Ajourné</v>
      </c>
      <c r="AL121" t="s">
        <v>722</v>
      </c>
      <c r="AM121" t="s">
        <v>1674</v>
      </c>
      <c r="AN121" t="s">
        <v>1675</v>
      </c>
      <c r="AO121" t="s">
        <v>723</v>
      </c>
      <c r="AP121" t="s">
        <v>724</v>
      </c>
    </row>
    <row r="122" spans="1:42" ht="15">
      <c r="A122" s="8">
        <v>114</v>
      </c>
      <c r="B122" s="8" t="s">
        <v>729</v>
      </c>
      <c r="C122" s="8" t="s">
        <v>730</v>
      </c>
      <c r="D122" s="8" t="s">
        <v>731</v>
      </c>
      <c r="E122" s="9" t="s">
        <v>190</v>
      </c>
      <c r="F122" s="8" t="s">
        <v>82</v>
      </c>
      <c r="G122" s="8" t="s">
        <v>36</v>
      </c>
      <c r="H122" s="8" t="s">
        <v>97</v>
      </c>
      <c r="I122" s="8" t="s">
        <v>56</v>
      </c>
      <c r="J122" s="9" t="s">
        <v>40</v>
      </c>
      <c r="K122" s="8" t="s">
        <v>40</v>
      </c>
      <c r="L122" s="9" t="s">
        <v>281</v>
      </c>
      <c r="M122" s="8" t="s">
        <v>43</v>
      </c>
      <c r="N122" s="8" t="s">
        <v>43</v>
      </c>
      <c r="O122" s="8" t="s">
        <v>56</v>
      </c>
      <c r="P122" s="9" t="s">
        <v>56</v>
      </c>
      <c r="Q122" s="8" t="s">
        <v>82</v>
      </c>
      <c r="R122" s="8" t="s">
        <v>50</v>
      </c>
      <c r="S122" s="10">
        <f t="shared" si="4"/>
        <v>10.854666666666667</v>
      </c>
      <c r="T122" s="9" t="s">
        <v>203</v>
      </c>
      <c r="U122" s="8" t="s">
        <v>36</v>
      </c>
      <c r="V122" s="8" t="s">
        <v>81</v>
      </c>
      <c r="W122" s="8" t="s">
        <v>59</v>
      </c>
      <c r="X122" s="8" t="s">
        <v>97</v>
      </c>
      <c r="Y122" s="9" t="s">
        <v>40</v>
      </c>
      <c r="Z122" s="8" t="s">
        <v>40</v>
      </c>
      <c r="AA122" s="9" t="s">
        <v>134</v>
      </c>
      <c r="AB122" s="8" t="s">
        <v>50</v>
      </c>
      <c r="AC122" s="8" t="s">
        <v>82</v>
      </c>
      <c r="AD122" s="8" t="s">
        <v>50</v>
      </c>
      <c r="AE122" s="9" t="s">
        <v>72</v>
      </c>
      <c r="AF122" s="8" t="s">
        <v>43</v>
      </c>
      <c r="AG122" s="8" t="s">
        <v>86</v>
      </c>
      <c r="AH122" s="10">
        <f t="shared" si="5"/>
        <v>9.548666666666668</v>
      </c>
      <c r="AI122" s="11">
        <f t="shared" si="6"/>
        <v>10.201666666666668</v>
      </c>
      <c r="AJ122" s="43" t="str">
        <f t="shared" si="7"/>
        <v>Admis</v>
      </c>
      <c r="AL122" t="s">
        <v>726</v>
      </c>
      <c r="AM122" t="s">
        <v>1676</v>
      </c>
      <c r="AN122" t="s">
        <v>1677</v>
      </c>
      <c r="AO122" t="s">
        <v>727</v>
      </c>
      <c r="AP122" t="s">
        <v>728</v>
      </c>
    </row>
    <row r="123" spans="1:42" ht="15">
      <c r="A123" s="8">
        <v>115</v>
      </c>
      <c r="B123" s="8" t="s">
        <v>732</v>
      </c>
      <c r="C123" s="8" t="s">
        <v>733</v>
      </c>
      <c r="D123" s="8" t="s">
        <v>734</v>
      </c>
      <c r="E123" s="9" t="s">
        <v>735</v>
      </c>
      <c r="F123" s="8" t="s">
        <v>278</v>
      </c>
      <c r="G123" s="8" t="s">
        <v>244</v>
      </c>
      <c r="H123" s="8" t="s">
        <v>153</v>
      </c>
      <c r="I123" s="8" t="s">
        <v>268</v>
      </c>
      <c r="J123" s="9" t="s">
        <v>43</v>
      </c>
      <c r="K123" s="8" t="s">
        <v>43</v>
      </c>
      <c r="L123" s="9" t="s">
        <v>736</v>
      </c>
      <c r="M123" s="8" t="s">
        <v>42</v>
      </c>
      <c r="N123" s="8" t="s">
        <v>40</v>
      </c>
      <c r="O123" s="8" t="s">
        <v>62</v>
      </c>
      <c r="P123" s="9" t="s">
        <v>59</v>
      </c>
      <c r="Q123" s="8" t="s">
        <v>59</v>
      </c>
      <c r="R123" s="8" t="s">
        <v>59</v>
      </c>
      <c r="S123" s="10">
        <f t="shared" si="4"/>
        <v>10.388666666666667</v>
      </c>
      <c r="T123" s="9" t="s">
        <v>515</v>
      </c>
      <c r="U123" s="8" t="s">
        <v>39</v>
      </c>
      <c r="V123" s="8" t="s">
        <v>71</v>
      </c>
      <c r="W123" s="8" t="s">
        <v>50</v>
      </c>
      <c r="X123" s="8" t="s">
        <v>97</v>
      </c>
      <c r="Y123" s="9" t="s">
        <v>53</v>
      </c>
      <c r="Z123" s="8" t="s">
        <v>53</v>
      </c>
      <c r="AA123" s="9" t="s">
        <v>178</v>
      </c>
      <c r="AB123" s="8" t="s">
        <v>39</v>
      </c>
      <c r="AC123" s="8" t="s">
        <v>39</v>
      </c>
      <c r="AD123" s="8" t="s">
        <v>53</v>
      </c>
      <c r="AE123" s="9" t="s">
        <v>305</v>
      </c>
      <c r="AF123" s="8" t="s">
        <v>61</v>
      </c>
      <c r="AG123" s="8" t="s">
        <v>39</v>
      </c>
      <c r="AH123" s="10">
        <f t="shared" si="5"/>
        <v>8.817333333333334</v>
      </c>
      <c r="AI123" s="11">
        <f t="shared" si="6"/>
        <v>9.603000000000002</v>
      </c>
      <c r="AJ123" s="43" t="str">
        <f t="shared" si="7"/>
        <v>Ajourné</v>
      </c>
      <c r="AL123" t="s">
        <v>729</v>
      </c>
      <c r="AM123" t="s">
        <v>1678</v>
      </c>
      <c r="AN123" t="s">
        <v>1517</v>
      </c>
      <c r="AO123" t="s">
        <v>730</v>
      </c>
      <c r="AP123" t="s">
        <v>731</v>
      </c>
    </row>
    <row r="124" spans="1:42" ht="15">
      <c r="A124" s="8">
        <v>116</v>
      </c>
      <c r="B124" s="8" t="s">
        <v>737</v>
      </c>
      <c r="C124" s="8" t="s">
        <v>738</v>
      </c>
      <c r="D124" s="8" t="s">
        <v>412</v>
      </c>
      <c r="E124" s="9" t="s">
        <v>330</v>
      </c>
      <c r="F124" s="8" t="s">
        <v>58</v>
      </c>
      <c r="G124" s="8" t="s">
        <v>50</v>
      </c>
      <c r="H124" s="8" t="s">
        <v>241</v>
      </c>
      <c r="I124" s="8" t="s">
        <v>200</v>
      </c>
      <c r="J124" s="9" t="s">
        <v>59</v>
      </c>
      <c r="K124" s="8" t="s">
        <v>59</v>
      </c>
      <c r="L124" s="9" t="s">
        <v>324</v>
      </c>
      <c r="M124" s="8" t="s">
        <v>42</v>
      </c>
      <c r="N124" s="8" t="s">
        <v>62</v>
      </c>
      <c r="O124" s="8" t="s">
        <v>59</v>
      </c>
      <c r="P124" s="9" t="s">
        <v>38</v>
      </c>
      <c r="Q124" s="8" t="s">
        <v>98</v>
      </c>
      <c r="R124" s="8" t="s">
        <v>40</v>
      </c>
      <c r="S124" s="10">
        <f t="shared" si="4"/>
        <v>10.632000000000001</v>
      </c>
      <c r="T124" s="9" t="s">
        <v>362</v>
      </c>
      <c r="U124" s="8" t="s">
        <v>121</v>
      </c>
      <c r="V124" s="8" t="s">
        <v>36</v>
      </c>
      <c r="W124" s="8" t="s">
        <v>59</v>
      </c>
      <c r="X124" s="8" t="s">
        <v>50</v>
      </c>
      <c r="Y124" s="9" t="s">
        <v>39</v>
      </c>
      <c r="Z124" s="8" t="s">
        <v>39</v>
      </c>
      <c r="AA124" s="9" t="s">
        <v>96</v>
      </c>
      <c r="AB124" s="8" t="s">
        <v>98</v>
      </c>
      <c r="AC124" s="8" t="s">
        <v>82</v>
      </c>
      <c r="AD124" s="8" t="s">
        <v>97</v>
      </c>
      <c r="AE124" s="9" t="s">
        <v>233</v>
      </c>
      <c r="AF124" s="8" t="s">
        <v>41</v>
      </c>
      <c r="AG124" s="8" t="s">
        <v>56</v>
      </c>
      <c r="AH124" s="10">
        <f t="shared" si="5"/>
        <v>9.586000000000002</v>
      </c>
      <c r="AI124" s="11">
        <f t="shared" si="6"/>
        <v>10.109000000000002</v>
      </c>
      <c r="AJ124" s="43" t="str">
        <f t="shared" si="7"/>
        <v>Admis</v>
      </c>
      <c r="AL124" t="s">
        <v>732</v>
      </c>
      <c r="AM124" t="s">
        <v>1679</v>
      </c>
      <c r="AN124" t="s">
        <v>1680</v>
      </c>
      <c r="AO124" t="s">
        <v>733</v>
      </c>
      <c r="AP124" t="s">
        <v>734</v>
      </c>
    </row>
    <row r="125" spans="1:42" ht="15">
      <c r="A125" s="8">
        <v>117</v>
      </c>
      <c r="B125" s="8" t="s">
        <v>740</v>
      </c>
      <c r="C125" s="8" t="s">
        <v>741</v>
      </c>
      <c r="D125" s="8" t="s">
        <v>742</v>
      </c>
      <c r="E125" s="9" t="s">
        <v>375</v>
      </c>
      <c r="F125" s="8" t="s">
        <v>71</v>
      </c>
      <c r="G125" s="8" t="s">
        <v>63</v>
      </c>
      <c r="H125" s="8" t="s">
        <v>53</v>
      </c>
      <c r="I125" s="8" t="s">
        <v>83</v>
      </c>
      <c r="J125" s="9" t="s">
        <v>82</v>
      </c>
      <c r="K125" s="8" t="s">
        <v>82</v>
      </c>
      <c r="L125" s="9" t="s">
        <v>421</v>
      </c>
      <c r="M125" s="8" t="s">
        <v>82</v>
      </c>
      <c r="N125" s="8" t="s">
        <v>56</v>
      </c>
      <c r="O125" s="8" t="s">
        <v>56</v>
      </c>
      <c r="P125" s="9" t="s">
        <v>45</v>
      </c>
      <c r="Q125" s="8" t="s">
        <v>97</v>
      </c>
      <c r="R125" s="8" t="s">
        <v>50</v>
      </c>
      <c r="S125" s="10">
        <f t="shared" si="4"/>
        <v>11.302666666666665</v>
      </c>
      <c r="T125" s="9" t="s">
        <v>280</v>
      </c>
      <c r="U125" s="8" t="s">
        <v>244</v>
      </c>
      <c r="V125" s="8" t="s">
        <v>39</v>
      </c>
      <c r="W125" s="8" t="s">
        <v>50</v>
      </c>
      <c r="X125" s="8" t="s">
        <v>38</v>
      </c>
      <c r="Y125" s="9" t="s">
        <v>59</v>
      </c>
      <c r="Z125" s="8" t="s">
        <v>59</v>
      </c>
      <c r="AA125" s="9" t="s">
        <v>305</v>
      </c>
      <c r="AB125" s="8" t="s">
        <v>60</v>
      </c>
      <c r="AC125" s="8" t="s">
        <v>50</v>
      </c>
      <c r="AD125" s="8" t="s">
        <v>39</v>
      </c>
      <c r="AE125" s="9" t="s">
        <v>168</v>
      </c>
      <c r="AF125" s="8" t="s">
        <v>76</v>
      </c>
      <c r="AG125" s="8" t="s">
        <v>39</v>
      </c>
      <c r="AH125" s="10">
        <f t="shared" si="5"/>
        <v>10.186</v>
      </c>
      <c r="AI125" s="11">
        <f t="shared" si="6"/>
        <v>10.744333333333334</v>
      </c>
      <c r="AJ125" s="43" t="str">
        <f t="shared" si="7"/>
        <v>Admis</v>
      </c>
      <c r="AL125" t="s">
        <v>737</v>
      </c>
      <c r="AM125" t="s">
        <v>1681</v>
      </c>
      <c r="AN125" t="s">
        <v>1569</v>
      </c>
      <c r="AO125" t="s">
        <v>738</v>
      </c>
      <c r="AP125" t="s">
        <v>412</v>
      </c>
    </row>
    <row r="126" spans="1:42" ht="15">
      <c r="A126" s="8">
        <v>118</v>
      </c>
      <c r="B126" s="8" t="s">
        <v>747</v>
      </c>
      <c r="C126" s="8" t="s">
        <v>748</v>
      </c>
      <c r="D126" s="8" t="s">
        <v>749</v>
      </c>
      <c r="E126" s="9" t="s">
        <v>48</v>
      </c>
      <c r="F126" s="8" t="s">
        <v>36</v>
      </c>
      <c r="G126" s="8" t="s">
        <v>81</v>
      </c>
      <c r="H126" s="8" t="s">
        <v>232</v>
      </c>
      <c r="I126" s="8" t="s">
        <v>59</v>
      </c>
      <c r="J126" s="9" t="s">
        <v>43</v>
      </c>
      <c r="K126" s="8" t="s">
        <v>43</v>
      </c>
      <c r="L126" s="9" t="s">
        <v>750</v>
      </c>
      <c r="M126" s="8" t="s">
        <v>102</v>
      </c>
      <c r="N126" s="8" t="s">
        <v>59</v>
      </c>
      <c r="O126" s="8" t="s">
        <v>38</v>
      </c>
      <c r="P126" s="9" t="s">
        <v>53</v>
      </c>
      <c r="Q126" s="8" t="s">
        <v>39</v>
      </c>
      <c r="R126" s="8" t="s">
        <v>102</v>
      </c>
      <c r="S126" s="10">
        <f t="shared" si="4"/>
        <v>7.848666666666666</v>
      </c>
      <c r="T126" s="9" t="s">
        <v>751</v>
      </c>
      <c r="U126" s="8" t="s">
        <v>609</v>
      </c>
      <c r="V126" s="8" t="s">
        <v>121</v>
      </c>
      <c r="W126" s="8" t="s">
        <v>240</v>
      </c>
      <c r="X126" s="8" t="s">
        <v>161</v>
      </c>
      <c r="Y126" s="9" t="s">
        <v>39</v>
      </c>
      <c r="Z126" s="8" t="s">
        <v>39</v>
      </c>
      <c r="AA126" s="9" t="s">
        <v>44</v>
      </c>
      <c r="AB126" s="8" t="s">
        <v>50</v>
      </c>
      <c r="AC126" s="8" t="s">
        <v>43</v>
      </c>
      <c r="AD126" s="8" t="s">
        <v>50</v>
      </c>
      <c r="AE126" s="9" t="s">
        <v>101</v>
      </c>
      <c r="AF126" s="8" t="s">
        <v>96</v>
      </c>
      <c r="AG126" s="8" t="s">
        <v>39</v>
      </c>
      <c r="AH126" s="10">
        <f t="shared" si="5"/>
        <v>7.173999999999999</v>
      </c>
      <c r="AI126" s="11">
        <f t="shared" si="6"/>
        <v>7.511333333333332</v>
      </c>
      <c r="AJ126" s="43" t="str">
        <f t="shared" si="7"/>
        <v>Ajourné</v>
      </c>
      <c r="AL126" t="s">
        <v>740</v>
      </c>
      <c r="AM126" t="s">
        <v>1682</v>
      </c>
      <c r="AN126" t="s">
        <v>1683</v>
      </c>
      <c r="AO126" t="s">
        <v>741</v>
      </c>
      <c r="AP126" t="s">
        <v>742</v>
      </c>
    </row>
    <row r="127" spans="1:42" ht="15">
      <c r="A127" s="8">
        <v>119</v>
      </c>
      <c r="B127" s="8" t="s">
        <v>752</v>
      </c>
      <c r="C127" s="8" t="s">
        <v>753</v>
      </c>
      <c r="D127" s="8" t="s">
        <v>593</v>
      </c>
      <c r="E127" s="9" t="s">
        <v>266</v>
      </c>
      <c r="F127" s="8" t="s">
        <v>98</v>
      </c>
      <c r="G127" s="8" t="s">
        <v>39</v>
      </c>
      <c r="H127" s="8" t="s">
        <v>56</v>
      </c>
      <c r="I127" s="8" t="s">
        <v>253</v>
      </c>
      <c r="J127" s="9" t="s">
        <v>40</v>
      </c>
      <c r="K127" s="8" t="s">
        <v>40</v>
      </c>
      <c r="L127" s="9" t="s">
        <v>481</v>
      </c>
      <c r="M127" s="8" t="s">
        <v>39</v>
      </c>
      <c r="N127" s="8" t="s">
        <v>59</v>
      </c>
      <c r="O127" s="8" t="s">
        <v>50</v>
      </c>
      <c r="P127" s="9" t="s">
        <v>76</v>
      </c>
      <c r="Q127" s="8" t="s">
        <v>43</v>
      </c>
      <c r="R127" s="8" t="s">
        <v>40</v>
      </c>
      <c r="S127" s="10">
        <f t="shared" si="4"/>
        <v>10.514666666666667</v>
      </c>
      <c r="T127" s="9" t="s">
        <v>654</v>
      </c>
      <c r="U127" s="8" t="s">
        <v>39</v>
      </c>
      <c r="V127" s="8" t="s">
        <v>39</v>
      </c>
      <c r="W127" s="8" t="s">
        <v>39</v>
      </c>
      <c r="X127" s="8" t="s">
        <v>161</v>
      </c>
      <c r="Y127" s="9" t="s">
        <v>43</v>
      </c>
      <c r="Z127" s="8" t="s">
        <v>43</v>
      </c>
      <c r="AA127" s="9" t="s">
        <v>754</v>
      </c>
      <c r="AB127" s="8" t="s">
        <v>82</v>
      </c>
      <c r="AC127" s="8" t="s">
        <v>128</v>
      </c>
      <c r="AD127" s="8" t="s">
        <v>38</v>
      </c>
      <c r="AE127" s="9" t="s">
        <v>170</v>
      </c>
      <c r="AF127" s="8" t="s">
        <v>324</v>
      </c>
      <c r="AG127" s="8" t="s">
        <v>56</v>
      </c>
      <c r="AH127" s="10">
        <f t="shared" si="5"/>
        <v>10.643333333333334</v>
      </c>
      <c r="AI127" s="11">
        <f t="shared" si="6"/>
        <v>10.579</v>
      </c>
      <c r="AJ127" s="43" t="str">
        <f t="shared" si="7"/>
        <v>Admis</v>
      </c>
      <c r="AL127" t="s">
        <v>747</v>
      </c>
      <c r="AM127" t="s">
        <v>1684</v>
      </c>
      <c r="AN127" t="s">
        <v>1538</v>
      </c>
      <c r="AO127" t="s">
        <v>748</v>
      </c>
      <c r="AP127" t="s">
        <v>749</v>
      </c>
    </row>
    <row r="128" spans="1:42" ht="15">
      <c r="A128" s="8">
        <v>120</v>
      </c>
      <c r="B128" s="8" t="s">
        <v>756</v>
      </c>
      <c r="C128" s="8" t="s">
        <v>757</v>
      </c>
      <c r="D128" s="8" t="s">
        <v>758</v>
      </c>
      <c r="E128" s="9" t="s">
        <v>400</v>
      </c>
      <c r="F128" s="8" t="s">
        <v>82</v>
      </c>
      <c r="G128" s="8" t="s">
        <v>49</v>
      </c>
      <c r="H128" s="8" t="s">
        <v>45</v>
      </c>
      <c r="I128" s="8" t="s">
        <v>39</v>
      </c>
      <c r="J128" s="9" t="s">
        <v>43</v>
      </c>
      <c r="K128" s="8" t="s">
        <v>43</v>
      </c>
      <c r="L128" s="9" t="s">
        <v>428</v>
      </c>
      <c r="M128" s="8" t="s">
        <v>43</v>
      </c>
      <c r="N128" s="8" t="s">
        <v>82</v>
      </c>
      <c r="O128" s="8" t="s">
        <v>56</v>
      </c>
      <c r="P128" s="9" t="s">
        <v>104</v>
      </c>
      <c r="Q128" s="8" t="s">
        <v>76</v>
      </c>
      <c r="R128" s="8" t="s">
        <v>59</v>
      </c>
      <c r="S128" s="10">
        <f t="shared" si="4"/>
        <v>11.16</v>
      </c>
      <c r="T128" s="9" t="s">
        <v>664</v>
      </c>
      <c r="U128" s="8" t="s">
        <v>63</v>
      </c>
      <c r="V128" s="8" t="s">
        <v>39</v>
      </c>
      <c r="W128" s="8" t="s">
        <v>98</v>
      </c>
      <c r="X128" s="8" t="s">
        <v>97</v>
      </c>
      <c r="Y128" s="9" t="s">
        <v>39</v>
      </c>
      <c r="Z128" s="8" t="s">
        <v>39</v>
      </c>
      <c r="AA128" s="9" t="s">
        <v>76</v>
      </c>
      <c r="AB128" s="8" t="s">
        <v>39</v>
      </c>
      <c r="AC128" s="8" t="s">
        <v>128</v>
      </c>
      <c r="AD128" s="8" t="s">
        <v>43</v>
      </c>
      <c r="AE128" s="9" t="s">
        <v>190</v>
      </c>
      <c r="AF128" s="8" t="s">
        <v>123</v>
      </c>
      <c r="AG128" s="8" t="s">
        <v>76</v>
      </c>
      <c r="AH128" s="10">
        <f t="shared" si="5"/>
        <v>9.762666666666666</v>
      </c>
      <c r="AI128" s="11">
        <f t="shared" si="6"/>
        <v>10.461333333333332</v>
      </c>
      <c r="AJ128" s="43" t="str">
        <f t="shared" si="7"/>
        <v>Admis</v>
      </c>
      <c r="AL128" t="s">
        <v>752</v>
      </c>
      <c r="AM128" t="s">
        <v>1685</v>
      </c>
      <c r="AN128" t="s">
        <v>1575</v>
      </c>
      <c r="AO128" t="s">
        <v>753</v>
      </c>
      <c r="AP128" t="s">
        <v>593</v>
      </c>
    </row>
    <row r="129" spans="1:42" ht="15">
      <c r="A129" s="8">
        <v>121</v>
      </c>
      <c r="B129" s="8" t="s">
        <v>759</v>
      </c>
      <c r="C129" s="8" t="s">
        <v>760</v>
      </c>
      <c r="D129" s="8" t="s">
        <v>519</v>
      </c>
      <c r="E129" s="9" t="s">
        <v>761</v>
      </c>
      <c r="F129" s="8" t="s">
        <v>48</v>
      </c>
      <c r="G129" s="8" t="s">
        <v>97</v>
      </c>
      <c r="H129" s="8" t="s">
        <v>144</v>
      </c>
      <c r="I129" s="8" t="s">
        <v>53</v>
      </c>
      <c r="J129" s="9" t="s">
        <v>144</v>
      </c>
      <c r="K129" s="8" t="s">
        <v>144</v>
      </c>
      <c r="L129" s="9" t="s">
        <v>762</v>
      </c>
      <c r="M129" s="8" t="s">
        <v>53</v>
      </c>
      <c r="N129" s="8" t="s">
        <v>98</v>
      </c>
      <c r="O129" s="8" t="s">
        <v>144</v>
      </c>
      <c r="P129" s="9" t="s">
        <v>694</v>
      </c>
      <c r="Q129" s="8" t="s">
        <v>144</v>
      </c>
      <c r="R129" s="8" t="s">
        <v>38</v>
      </c>
      <c r="S129" s="10">
        <f t="shared" si="4"/>
        <v>4.5280000000000005</v>
      </c>
      <c r="T129" s="9" t="s">
        <v>144</v>
      </c>
      <c r="U129" s="8" t="s">
        <v>144</v>
      </c>
      <c r="V129" s="8" t="s">
        <v>144</v>
      </c>
      <c r="W129" s="8" t="s">
        <v>144</v>
      </c>
      <c r="X129" s="8" t="s">
        <v>144</v>
      </c>
      <c r="Y129" s="9" t="s">
        <v>144</v>
      </c>
      <c r="Z129" s="8" t="s">
        <v>144</v>
      </c>
      <c r="AA129" s="9" t="s">
        <v>144</v>
      </c>
      <c r="AB129" s="8" t="s">
        <v>144</v>
      </c>
      <c r="AC129" s="8" t="s">
        <v>144</v>
      </c>
      <c r="AD129" s="8" t="s">
        <v>144</v>
      </c>
      <c r="AE129" s="9" t="s">
        <v>144</v>
      </c>
      <c r="AF129" s="8" t="s">
        <v>144</v>
      </c>
      <c r="AG129" s="8" t="s">
        <v>144</v>
      </c>
      <c r="AH129" s="10">
        <f t="shared" si="5"/>
        <v>0</v>
      </c>
      <c r="AI129" s="11">
        <f t="shared" si="6"/>
        <v>2.2640000000000002</v>
      </c>
      <c r="AJ129" s="43" t="str">
        <f t="shared" si="7"/>
        <v>Ajourné</v>
      </c>
      <c r="AL129" t="s">
        <v>756</v>
      </c>
      <c r="AM129" t="s">
        <v>1686</v>
      </c>
      <c r="AN129" t="s">
        <v>1687</v>
      </c>
      <c r="AO129" t="s">
        <v>757</v>
      </c>
      <c r="AP129" t="s">
        <v>758</v>
      </c>
    </row>
    <row r="130" spans="1:42" ht="15">
      <c r="A130" s="8">
        <v>122</v>
      </c>
      <c r="B130" s="8" t="s">
        <v>767</v>
      </c>
      <c r="C130" s="8" t="s">
        <v>766</v>
      </c>
      <c r="D130" s="8" t="s">
        <v>768</v>
      </c>
      <c r="E130" s="9" t="s">
        <v>769</v>
      </c>
      <c r="F130" s="8" t="s">
        <v>176</v>
      </c>
      <c r="G130" s="8" t="s">
        <v>39</v>
      </c>
      <c r="H130" s="8" t="s">
        <v>43</v>
      </c>
      <c r="I130" s="8" t="s">
        <v>38</v>
      </c>
      <c r="J130" s="9" t="s">
        <v>43</v>
      </c>
      <c r="K130" s="8" t="s">
        <v>43</v>
      </c>
      <c r="L130" s="9" t="s">
        <v>204</v>
      </c>
      <c r="M130" s="8" t="s">
        <v>60</v>
      </c>
      <c r="N130" s="8" t="s">
        <v>38</v>
      </c>
      <c r="O130" s="8" t="s">
        <v>38</v>
      </c>
      <c r="P130" s="9" t="s">
        <v>56</v>
      </c>
      <c r="Q130" s="8" t="s">
        <v>59</v>
      </c>
      <c r="R130" s="8" t="s">
        <v>43</v>
      </c>
      <c r="S130" s="10">
        <f t="shared" si="4"/>
        <v>11.525333333333332</v>
      </c>
      <c r="T130" s="9" t="s">
        <v>770</v>
      </c>
      <c r="U130" s="8" t="s">
        <v>37</v>
      </c>
      <c r="V130" s="8" t="s">
        <v>63</v>
      </c>
      <c r="W130" s="8" t="s">
        <v>97</v>
      </c>
      <c r="X130" s="8" t="s">
        <v>50</v>
      </c>
      <c r="Y130" s="9" t="s">
        <v>53</v>
      </c>
      <c r="Z130" s="8" t="s">
        <v>53</v>
      </c>
      <c r="AA130" s="9" t="s">
        <v>76</v>
      </c>
      <c r="AB130" s="8" t="s">
        <v>82</v>
      </c>
      <c r="AC130" s="8" t="s">
        <v>76</v>
      </c>
      <c r="AD130" s="8" t="s">
        <v>59</v>
      </c>
      <c r="AE130" s="9" t="s">
        <v>346</v>
      </c>
      <c r="AF130" s="8" t="s">
        <v>64</v>
      </c>
      <c r="AG130" s="8" t="s">
        <v>60</v>
      </c>
      <c r="AH130" s="10">
        <f t="shared" si="5"/>
        <v>9.916</v>
      </c>
      <c r="AI130" s="11">
        <f t="shared" si="6"/>
        <v>10.720666666666666</v>
      </c>
      <c r="AJ130" s="43" t="str">
        <f t="shared" si="7"/>
        <v>Admis</v>
      </c>
      <c r="AL130" t="s">
        <v>759</v>
      </c>
      <c r="AM130" t="s">
        <v>1688</v>
      </c>
      <c r="AN130" t="s">
        <v>1689</v>
      </c>
      <c r="AO130" t="s">
        <v>760</v>
      </c>
      <c r="AP130" t="s">
        <v>519</v>
      </c>
    </row>
    <row r="131" spans="1:42" ht="15">
      <c r="A131" s="8">
        <v>123</v>
      </c>
      <c r="B131" s="8" t="s">
        <v>771</v>
      </c>
      <c r="C131" s="8" t="s">
        <v>772</v>
      </c>
      <c r="D131" s="8" t="s">
        <v>485</v>
      </c>
      <c r="E131" s="9" t="s">
        <v>437</v>
      </c>
      <c r="F131" s="8" t="s">
        <v>36</v>
      </c>
      <c r="G131" s="8" t="s">
        <v>63</v>
      </c>
      <c r="H131" s="8" t="s">
        <v>43</v>
      </c>
      <c r="I131" s="8" t="s">
        <v>159</v>
      </c>
      <c r="J131" s="9" t="s">
        <v>40</v>
      </c>
      <c r="K131" s="8" t="s">
        <v>40</v>
      </c>
      <c r="L131" s="9" t="s">
        <v>235</v>
      </c>
      <c r="M131" s="8" t="s">
        <v>59</v>
      </c>
      <c r="N131" s="8" t="s">
        <v>64</v>
      </c>
      <c r="O131" s="8" t="s">
        <v>40</v>
      </c>
      <c r="P131" s="9" t="s">
        <v>43</v>
      </c>
      <c r="Q131" s="8" t="s">
        <v>86</v>
      </c>
      <c r="R131" s="8" t="s">
        <v>62</v>
      </c>
      <c r="S131" s="10">
        <f t="shared" si="4"/>
        <v>11.735999999999999</v>
      </c>
      <c r="T131" s="9" t="s">
        <v>340</v>
      </c>
      <c r="U131" s="8" t="s">
        <v>136</v>
      </c>
      <c r="V131" s="8" t="s">
        <v>49</v>
      </c>
      <c r="W131" s="8" t="s">
        <v>98</v>
      </c>
      <c r="X131" s="8" t="s">
        <v>153</v>
      </c>
      <c r="Y131" s="9" t="s">
        <v>59</v>
      </c>
      <c r="Z131" s="8" t="s">
        <v>59</v>
      </c>
      <c r="AA131" s="9" t="s">
        <v>235</v>
      </c>
      <c r="AB131" s="8" t="s">
        <v>42</v>
      </c>
      <c r="AC131" s="8" t="s">
        <v>60</v>
      </c>
      <c r="AD131" s="8" t="s">
        <v>53</v>
      </c>
      <c r="AE131" s="9" t="s">
        <v>59</v>
      </c>
      <c r="AF131" s="8" t="s">
        <v>86</v>
      </c>
      <c r="AG131" s="8" t="s">
        <v>76</v>
      </c>
      <c r="AH131" s="10">
        <f t="shared" si="5"/>
        <v>10.288</v>
      </c>
      <c r="AI131" s="11">
        <f t="shared" si="6"/>
        <v>11.012</v>
      </c>
      <c r="AJ131" s="43" t="str">
        <f t="shared" si="7"/>
        <v>Admis</v>
      </c>
      <c r="AL131" t="s">
        <v>767</v>
      </c>
      <c r="AM131" t="s">
        <v>1582</v>
      </c>
      <c r="AN131" t="s">
        <v>1604</v>
      </c>
      <c r="AO131" t="s">
        <v>766</v>
      </c>
      <c r="AP131" t="s">
        <v>768</v>
      </c>
    </row>
    <row r="132" spans="1:42" ht="15">
      <c r="A132" s="8">
        <v>124</v>
      </c>
      <c r="B132" s="8" t="s">
        <v>773</v>
      </c>
      <c r="C132" s="8" t="s">
        <v>774</v>
      </c>
      <c r="D132" s="8" t="s">
        <v>775</v>
      </c>
      <c r="E132" s="9" t="s">
        <v>94</v>
      </c>
      <c r="F132" s="8" t="s">
        <v>37</v>
      </c>
      <c r="G132" s="8" t="s">
        <v>49</v>
      </c>
      <c r="H132" s="8" t="s">
        <v>97</v>
      </c>
      <c r="I132" s="8" t="s">
        <v>49</v>
      </c>
      <c r="J132" s="9" t="s">
        <v>43</v>
      </c>
      <c r="K132" s="8" t="s">
        <v>43</v>
      </c>
      <c r="L132" s="9" t="s">
        <v>51</v>
      </c>
      <c r="M132" s="8" t="s">
        <v>39</v>
      </c>
      <c r="N132" s="8" t="s">
        <v>38</v>
      </c>
      <c r="O132" s="8" t="s">
        <v>43</v>
      </c>
      <c r="P132" s="9" t="s">
        <v>242</v>
      </c>
      <c r="Q132" s="8" t="s">
        <v>38</v>
      </c>
      <c r="R132" s="8" t="s">
        <v>102</v>
      </c>
      <c r="S132" s="10">
        <f t="shared" si="4"/>
        <v>9.830666666666668</v>
      </c>
      <c r="T132" s="9" t="s">
        <v>73</v>
      </c>
      <c r="U132" s="8" t="s">
        <v>50</v>
      </c>
      <c r="V132" s="8" t="s">
        <v>59</v>
      </c>
      <c r="W132" s="8" t="s">
        <v>39</v>
      </c>
      <c r="X132" s="8" t="s">
        <v>53</v>
      </c>
      <c r="Y132" s="9" t="s">
        <v>98</v>
      </c>
      <c r="Z132" s="8" t="s">
        <v>98</v>
      </c>
      <c r="AA132" s="9" t="s">
        <v>51</v>
      </c>
      <c r="AB132" s="8" t="s">
        <v>39</v>
      </c>
      <c r="AC132" s="8" t="s">
        <v>43</v>
      </c>
      <c r="AD132" s="8" t="s">
        <v>59</v>
      </c>
      <c r="AE132" s="9" t="s">
        <v>134</v>
      </c>
      <c r="AF132" s="8" t="s">
        <v>43</v>
      </c>
      <c r="AG132" s="8" t="s">
        <v>84</v>
      </c>
      <c r="AH132" s="10">
        <f t="shared" si="5"/>
        <v>9.620000000000001</v>
      </c>
      <c r="AI132" s="11">
        <f t="shared" si="6"/>
        <v>9.725333333333335</v>
      </c>
      <c r="AJ132" s="43" t="str">
        <f t="shared" si="7"/>
        <v>Ajourné</v>
      </c>
      <c r="AL132" t="s">
        <v>771</v>
      </c>
      <c r="AM132" t="s">
        <v>1691</v>
      </c>
      <c r="AN132" t="s">
        <v>1675</v>
      </c>
      <c r="AO132" t="s">
        <v>772</v>
      </c>
      <c r="AP132" t="s">
        <v>485</v>
      </c>
    </row>
    <row r="133" spans="1:42" ht="15">
      <c r="A133" s="8">
        <v>125</v>
      </c>
      <c r="B133" s="8" t="s">
        <v>776</v>
      </c>
      <c r="C133" s="8" t="s">
        <v>777</v>
      </c>
      <c r="D133" s="8" t="s">
        <v>778</v>
      </c>
      <c r="E133" s="9" t="s">
        <v>144</v>
      </c>
      <c r="F133" s="8" t="s">
        <v>144</v>
      </c>
      <c r="G133" s="8" t="s">
        <v>144</v>
      </c>
      <c r="H133" s="8" t="s">
        <v>144</v>
      </c>
      <c r="I133" s="8" t="s">
        <v>144</v>
      </c>
      <c r="J133" s="9" t="s">
        <v>144</v>
      </c>
      <c r="K133" s="8" t="s">
        <v>144</v>
      </c>
      <c r="L133" s="9" t="s">
        <v>147</v>
      </c>
      <c r="M133" s="8" t="s">
        <v>144</v>
      </c>
      <c r="N133" s="8" t="s">
        <v>59</v>
      </c>
      <c r="O133" s="8" t="s">
        <v>63</v>
      </c>
      <c r="P133" s="9" t="s">
        <v>153</v>
      </c>
      <c r="Q133" s="8" t="s">
        <v>144</v>
      </c>
      <c r="R133" s="8" t="s">
        <v>39</v>
      </c>
      <c r="S133" s="10">
        <f t="shared" si="4"/>
        <v>2.1333333333333333</v>
      </c>
      <c r="T133" s="9" t="s">
        <v>779</v>
      </c>
      <c r="U133" s="8" t="s">
        <v>76</v>
      </c>
      <c r="V133" s="8" t="s">
        <v>144</v>
      </c>
      <c r="W133" s="8" t="s">
        <v>144</v>
      </c>
      <c r="X133" s="8" t="s">
        <v>34</v>
      </c>
      <c r="Y133" s="9" t="s">
        <v>39</v>
      </c>
      <c r="Z133" s="8" t="s">
        <v>39</v>
      </c>
      <c r="AA133" s="9" t="s">
        <v>320</v>
      </c>
      <c r="AB133" s="8" t="s">
        <v>144</v>
      </c>
      <c r="AC133" s="8" t="s">
        <v>39</v>
      </c>
      <c r="AD133" s="8" t="s">
        <v>144</v>
      </c>
      <c r="AE133" s="9" t="s">
        <v>694</v>
      </c>
      <c r="AF133" s="8" t="s">
        <v>144</v>
      </c>
      <c r="AG133" s="8" t="s">
        <v>38</v>
      </c>
      <c r="AH133" s="10">
        <f t="shared" si="5"/>
        <v>3.993333333333333</v>
      </c>
      <c r="AI133" s="11">
        <f t="shared" si="6"/>
        <v>3.0633333333333335</v>
      </c>
      <c r="AJ133" s="43" t="str">
        <f t="shared" si="7"/>
        <v>Ajourné</v>
      </c>
      <c r="AL133" t="s">
        <v>773</v>
      </c>
      <c r="AM133" t="s">
        <v>1692</v>
      </c>
      <c r="AN133" t="s">
        <v>1569</v>
      </c>
      <c r="AO133" t="s">
        <v>774</v>
      </c>
      <c r="AP133" t="s">
        <v>775</v>
      </c>
    </row>
    <row r="134" spans="1:42" ht="15">
      <c r="A134" s="8">
        <v>126</v>
      </c>
      <c r="B134" s="8" t="s">
        <v>780</v>
      </c>
      <c r="C134" s="8" t="s">
        <v>781</v>
      </c>
      <c r="D134" s="8" t="s">
        <v>393</v>
      </c>
      <c r="E134" s="9" t="s">
        <v>131</v>
      </c>
      <c r="F134" s="8" t="s">
        <v>98</v>
      </c>
      <c r="G134" s="8" t="s">
        <v>49</v>
      </c>
      <c r="H134" s="8" t="s">
        <v>82</v>
      </c>
      <c r="I134" s="8" t="s">
        <v>121</v>
      </c>
      <c r="J134" s="9" t="s">
        <v>40</v>
      </c>
      <c r="K134" s="8" t="s">
        <v>40</v>
      </c>
      <c r="L134" s="9" t="s">
        <v>541</v>
      </c>
      <c r="M134" s="8" t="s">
        <v>97</v>
      </c>
      <c r="N134" s="8" t="s">
        <v>138</v>
      </c>
      <c r="O134" s="8" t="s">
        <v>64</v>
      </c>
      <c r="P134" s="9" t="s">
        <v>154</v>
      </c>
      <c r="Q134" s="8" t="s">
        <v>82</v>
      </c>
      <c r="R134" s="8" t="s">
        <v>38</v>
      </c>
      <c r="S134" s="10">
        <f t="shared" si="4"/>
        <v>10.288</v>
      </c>
      <c r="T134" s="9" t="s">
        <v>688</v>
      </c>
      <c r="U134" s="8" t="s">
        <v>71</v>
      </c>
      <c r="V134" s="8" t="s">
        <v>63</v>
      </c>
      <c r="W134" s="8" t="s">
        <v>82</v>
      </c>
      <c r="X134" s="8" t="s">
        <v>609</v>
      </c>
      <c r="Y134" s="9" t="s">
        <v>39</v>
      </c>
      <c r="Z134" s="8" t="s">
        <v>39</v>
      </c>
      <c r="AA134" s="9" t="s">
        <v>178</v>
      </c>
      <c r="AB134" s="8" t="s">
        <v>98</v>
      </c>
      <c r="AC134" s="8" t="s">
        <v>40</v>
      </c>
      <c r="AD134" s="8" t="s">
        <v>53</v>
      </c>
      <c r="AE134" s="9" t="s">
        <v>398</v>
      </c>
      <c r="AF134" s="8" t="s">
        <v>782</v>
      </c>
      <c r="AG134" s="8" t="s">
        <v>59</v>
      </c>
      <c r="AH134" s="10">
        <f t="shared" si="5"/>
        <v>9.950666666666667</v>
      </c>
      <c r="AI134" s="11">
        <f t="shared" si="6"/>
        <v>10.119333333333334</v>
      </c>
      <c r="AJ134" s="43" t="str">
        <f t="shared" si="7"/>
        <v>Admis</v>
      </c>
      <c r="AL134" t="s">
        <v>776</v>
      </c>
      <c r="AM134" t="s">
        <v>1693</v>
      </c>
      <c r="AN134" t="s">
        <v>1694</v>
      </c>
      <c r="AO134" t="s">
        <v>777</v>
      </c>
      <c r="AP134" t="s">
        <v>778</v>
      </c>
    </row>
    <row r="135" spans="1:42" ht="15">
      <c r="A135" s="8">
        <v>127</v>
      </c>
      <c r="B135" s="8" t="s">
        <v>784</v>
      </c>
      <c r="C135" s="8" t="s">
        <v>785</v>
      </c>
      <c r="D135" s="8" t="s">
        <v>786</v>
      </c>
      <c r="E135" s="9" t="s">
        <v>725</v>
      </c>
      <c r="F135" s="8" t="s">
        <v>214</v>
      </c>
      <c r="G135" s="8" t="s">
        <v>59</v>
      </c>
      <c r="H135" s="8" t="s">
        <v>59</v>
      </c>
      <c r="I135" s="8" t="s">
        <v>71</v>
      </c>
      <c r="J135" s="9" t="s">
        <v>43</v>
      </c>
      <c r="K135" s="8" t="s">
        <v>43</v>
      </c>
      <c r="L135" s="9" t="s">
        <v>294</v>
      </c>
      <c r="M135" s="8" t="s">
        <v>43</v>
      </c>
      <c r="N135" s="8" t="s">
        <v>113</v>
      </c>
      <c r="O135" s="8" t="s">
        <v>43</v>
      </c>
      <c r="P135" s="9" t="s">
        <v>98</v>
      </c>
      <c r="Q135" s="8" t="s">
        <v>97</v>
      </c>
      <c r="R135" s="8" t="s">
        <v>39</v>
      </c>
      <c r="S135" s="10">
        <f t="shared" si="4"/>
        <v>11.21</v>
      </c>
      <c r="T135" s="9" t="s">
        <v>505</v>
      </c>
      <c r="U135" s="8" t="s">
        <v>50</v>
      </c>
      <c r="V135" s="8" t="s">
        <v>59</v>
      </c>
      <c r="W135" s="8" t="s">
        <v>98</v>
      </c>
      <c r="X135" s="8" t="s">
        <v>36</v>
      </c>
      <c r="Y135" s="9" t="s">
        <v>59</v>
      </c>
      <c r="Z135" s="8" t="s">
        <v>59</v>
      </c>
      <c r="AA135" s="9" t="s">
        <v>50</v>
      </c>
      <c r="AB135" s="8" t="s">
        <v>43</v>
      </c>
      <c r="AC135" s="8" t="s">
        <v>50</v>
      </c>
      <c r="AD135" s="8" t="s">
        <v>97</v>
      </c>
      <c r="AE135" s="9" t="s">
        <v>101</v>
      </c>
      <c r="AF135" s="8" t="s">
        <v>72</v>
      </c>
      <c r="AG135" s="8" t="s">
        <v>98</v>
      </c>
      <c r="AH135" s="10">
        <f t="shared" si="5"/>
        <v>9.368666666666664</v>
      </c>
      <c r="AI135" s="11">
        <f t="shared" si="6"/>
        <v>10.289333333333332</v>
      </c>
      <c r="AJ135" s="43" t="str">
        <f t="shared" si="7"/>
        <v>Admis</v>
      </c>
      <c r="AL135" t="s">
        <v>780</v>
      </c>
      <c r="AM135" t="s">
        <v>1695</v>
      </c>
      <c r="AN135" t="s">
        <v>1696</v>
      </c>
      <c r="AO135" t="s">
        <v>781</v>
      </c>
      <c r="AP135" t="s">
        <v>393</v>
      </c>
    </row>
    <row r="136" spans="1:42" ht="15">
      <c r="A136" s="8">
        <v>128</v>
      </c>
      <c r="B136" s="8" t="s">
        <v>787</v>
      </c>
      <c r="C136" s="8" t="s">
        <v>788</v>
      </c>
      <c r="D136" s="8" t="s">
        <v>789</v>
      </c>
      <c r="E136" s="9" t="s">
        <v>135</v>
      </c>
      <c r="F136" s="8" t="s">
        <v>214</v>
      </c>
      <c r="G136" s="8" t="s">
        <v>98</v>
      </c>
      <c r="H136" s="8" t="s">
        <v>59</v>
      </c>
      <c r="I136" s="8" t="s">
        <v>59</v>
      </c>
      <c r="J136" s="9" t="s">
        <v>43</v>
      </c>
      <c r="K136" s="8" t="s">
        <v>43</v>
      </c>
      <c r="L136" s="9" t="s">
        <v>790</v>
      </c>
      <c r="M136" s="8" t="s">
        <v>153</v>
      </c>
      <c r="N136" s="8" t="s">
        <v>39</v>
      </c>
      <c r="O136" s="8" t="s">
        <v>76</v>
      </c>
      <c r="P136" s="9" t="s">
        <v>72</v>
      </c>
      <c r="Q136" s="8" t="s">
        <v>38</v>
      </c>
      <c r="R136" s="8" t="s">
        <v>59</v>
      </c>
      <c r="S136" s="10">
        <f t="shared" si="4"/>
        <v>10.022666666666668</v>
      </c>
      <c r="T136" s="9" t="s">
        <v>300</v>
      </c>
      <c r="U136" s="8" t="s">
        <v>39</v>
      </c>
      <c r="V136" s="8" t="s">
        <v>50</v>
      </c>
      <c r="W136" s="8" t="s">
        <v>98</v>
      </c>
      <c r="X136" s="8" t="s">
        <v>38</v>
      </c>
      <c r="Y136" s="9" t="s">
        <v>50</v>
      </c>
      <c r="Z136" s="8" t="s">
        <v>50</v>
      </c>
      <c r="AA136" s="9" t="s">
        <v>170</v>
      </c>
      <c r="AB136" s="8" t="s">
        <v>82</v>
      </c>
      <c r="AC136" s="8" t="s">
        <v>130</v>
      </c>
      <c r="AD136" s="8" t="s">
        <v>53</v>
      </c>
      <c r="AE136" s="9" t="s">
        <v>133</v>
      </c>
      <c r="AF136" s="8" t="s">
        <v>168</v>
      </c>
      <c r="AG136" s="8" t="s">
        <v>76</v>
      </c>
      <c r="AH136" s="10">
        <f t="shared" si="5"/>
        <v>10.373333333333333</v>
      </c>
      <c r="AI136" s="11">
        <f t="shared" si="6"/>
        <v>10.198</v>
      </c>
      <c r="AJ136" s="43" t="str">
        <f t="shared" si="7"/>
        <v>Admis</v>
      </c>
      <c r="AL136" t="s">
        <v>784</v>
      </c>
      <c r="AM136" t="s">
        <v>1697</v>
      </c>
      <c r="AN136" t="s">
        <v>1698</v>
      </c>
      <c r="AO136" t="s">
        <v>785</v>
      </c>
      <c r="AP136" t="s">
        <v>786</v>
      </c>
    </row>
    <row r="137" spans="1:42" ht="15">
      <c r="A137" s="8">
        <v>129</v>
      </c>
      <c r="B137" s="8" t="s">
        <v>791</v>
      </c>
      <c r="C137" s="8" t="s">
        <v>792</v>
      </c>
      <c r="D137" s="8" t="s">
        <v>642</v>
      </c>
      <c r="E137" s="9" t="s">
        <v>493</v>
      </c>
      <c r="F137" s="8" t="s">
        <v>468</v>
      </c>
      <c r="G137" s="8" t="s">
        <v>244</v>
      </c>
      <c r="H137" s="8" t="s">
        <v>53</v>
      </c>
      <c r="I137" s="8" t="s">
        <v>63</v>
      </c>
      <c r="J137" s="9" t="s">
        <v>82</v>
      </c>
      <c r="K137" s="8" t="s">
        <v>82</v>
      </c>
      <c r="L137" s="9" t="s">
        <v>204</v>
      </c>
      <c r="M137" s="8" t="s">
        <v>39</v>
      </c>
      <c r="N137" s="8" t="s">
        <v>113</v>
      </c>
      <c r="O137" s="8" t="s">
        <v>56</v>
      </c>
      <c r="P137" s="9" t="s">
        <v>41</v>
      </c>
      <c r="Q137" s="8" t="s">
        <v>62</v>
      </c>
      <c r="R137" s="8" t="s">
        <v>59</v>
      </c>
      <c r="S137" s="10">
        <f aca="true" t="shared" si="8" ref="S137:S200">((E137*18)+(J137*2)+(L137*8)+(P137*2))/30</f>
        <v>10.71</v>
      </c>
      <c r="T137" s="9" t="s">
        <v>124</v>
      </c>
      <c r="U137" s="8" t="s">
        <v>121</v>
      </c>
      <c r="V137" s="8" t="s">
        <v>71</v>
      </c>
      <c r="W137" s="8" t="s">
        <v>39</v>
      </c>
      <c r="X137" s="8" t="s">
        <v>244</v>
      </c>
      <c r="Y137" s="9" t="s">
        <v>59</v>
      </c>
      <c r="Z137" s="8" t="s">
        <v>59</v>
      </c>
      <c r="AA137" s="9" t="s">
        <v>72</v>
      </c>
      <c r="AB137" s="8" t="s">
        <v>98</v>
      </c>
      <c r="AC137" s="8" t="s">
        <v>39</v>
      </c>
      <c r="AD137" s="8" t="s">
        <v>82</v>
      </c>
      <c r="AE137" s="9" t="s">
        <v>104</v>
      </c>
      <c r="AF137" s="8" t="s">
        <v>56</v>
      </c>
      <c r="AG137" s="8" t="s">
        <v>43</v>
      </c>
      <c r="AH137" s="10">
        <f aca="true" t="shared" si="9" ref="AH137:AH200">((T137*18)+(Y137*2)+(AA137*8)+(AE137*2))/30</f>
        <v>9.861333333333334</v>
      </c>
      <c r="AI137" s="11">
        <f t="shared" si="6"/>
        <v>10.285666666666668</v>
      </c>
      <c r="AJ137" s="43" t="str">
        <f t="shared" si="7"/>
        <v>Admis</v>
      </c>
      <c r="AL137" t="s">
        <v>787</v>
      </c>
      <c r="AM137" t="s">
        <v>1699</v>
      </c>
      <c r="AN137" t="s">
        <v>1505</v>
      </c>
      <c r="AO137" t="s">
        <v>788</v>
      </c>
      <c r="AP137" t="s">
        <v>789</v>
      </c>
    </row>
    <row r="138" spans="1:42" ht="15">
      <c r="A138" s="8">
        <v>130</v>
      </c>
      <c r="B138" s="8" t="s">
        <v>794</v>
      </c>
      <c r="C138" s="8" t="s">
        <v>795</v>
      </c>
      <c r="D138" s="8" t="s">
        <v>796</v>
      </c>
      <c r="E138" s="9" t="s">
        <v>535</v>
      </c>
      <c r="F138" s="8" t="s">
        <v>58</v>
      </c>
      <c r="G138" s="8" t="s">
        <v>59</v>
      </c>
      <c r="H138" s="8" t="s">
        <v>39</v>
      </c>
      <c r="I138" s="8" t="s">
        <v>278</v>
      </c>
      <c r="J138" s="9" t="s">
        <v>40</v>
      </c>
      <c r="K138" s="8" t="s">
        <v>40</v>
      </c>
      <c r="L138" s="9" t="s">
        <v>87</v>
      </c>
      <c r="M138" s="8" t="s">
        <v>50</v>
      </c>
      <c r="N138" s="8" t="s">
        <v>40</v>
      </c>
      <c r="O138" s="8" t="s">
        <v>43</v>
      </c>
      <c r="P138" s="9" t="s">
        <v>56</v>
      </c>
      <c r="Q138" s="8" t="s">
        <v>60</v>
      </c>
      <c r="R138" s="8" t="s">
        <v>98</v>
      </c>
      <c r="S138" s="10">
        <f t="shared" si="8"/>
        <v>11.090666666666666</v>
      </c>
      <c r="T138" s="9" t="s">
        <v>797</v>
      </c>
      <c r="U138" s="8" t="s">
        <v>50</v>
      </c>
      <c r="V138" s="8" t="s">
        <v>98</v>
      </c>
      <c r="W138" s="8" t="s">
        <v>98</v>
      </c>
      <c r="X138" s="8" t="s">
        <v>86</v>
      </c>
      <c r="Y138" s="9" t="s">
        <v>98</v>
      </c>
      <c r="Z138" s="8" t="s">
        <v>98</v>
      </c>
      <c r="AA138" s="9" t="s">
        <v>86</v>
      </c>
      <c r="AB138" s="8" t="s">
        <v>39</v>
      </c>
      <c r="AC138" s="8" t="s">
        <v>128</v>
      </c>
      <c r="AD138" s="8" t="s">
        <v>102</v>
      </c>
      <c r="AE138" s="9" t="s">
        <v>104</v>
      </c>
      <c r="AF138" s="8" t="s">
        <v>82</v>
      </c>
      <c r="AG138" s="8" t="s">
        <v>86</v>
      </c>
      <c r="AH138" s="10">
        <f t="shared" si="9"/>
        <v>9.033999999999999</v>
      </c>
      <c r="AI138" s="11">
        <f aca="true" t="shared" si="10" ref="AI138:AI201">(AH138+S138)/2</f>
        <v>10.062333333333331</v>
      </c>
      <c r="AJ138" s="43" t="str">
        <f aca="true" t="shared" si="11" ref="AJ138:AJ201">IF(AI138&gt;=9.99,"Admis","Ajourné")</f>
        <v>Admis</v>
      </c>
      <c r="AL138" t="s">
        <v>791</v>
      </c>
      <c r="AM138" t="s">
        <v>1646</v>
      </c>
      <c r="AN138" t="s">
        <v>1549</v>
      </c>
      <c r="AO138" t="s">
        <v>792</v>
      </c>
      <c r="AP138" t="s">
        <v>642</v>
      </c>
    </row>
    <row r="139" spans="1:42" ht="15">
      <c r="A139" s="8">
        <v>131</v>
      </c>
      <c r="B139" s="8" t="s">
        <v>799</v>
      </c>
      <c r="C139" s="8" t="s">
        <v>800</v>
      </c>
      <c r="D139" s="8" t="s">
        <v>801</v>
      </c>
      <c r="E139" s="9" t="s">
        <v>282</v>
      </c>
      <c r="F139" s="8" t="s">
        <v>159</v>
      </c>
      <c r="G139" s="8" t="s">
        <v>376</v>
      </c>
      <c r="H139" s="8" t="s">
        <v>98</v>
      </c>
      <c r="I139" s="8" t="s">
        <v>159</v>
      </c>
      <c r="J139" s="9" t="s">
        <v>76</v>
      </c>
      <c r="K139" s="8" t="s">
        <v>76</v>
      </c>
      <c r="L139" s="9" t="s">
        <v>543</v>
      </c>
      <c r="M139" s="8" t="s">
        <v>59</v>
      </c>
      <c r="N139" s="8" t="s">
        <v>154</v>
      </c>
      <c r="O139" s="8" t="s">
        <v>97</v>
      </c>
      <c r="P139" s="9" t="s">
        <v>38</v>
      </c>
      <c r="Q139" s="8" t="s">
        <v>39</v>
      </c>
      <c r="R139" s="8" t="s">
        <v>59</v>
      </c>
      <c r="S139" s="10">
        <f t="shared" si="8"/>
        <v>10.260666666666667</v>
      </c>
      <c r="T139" s="9" t="s">
        <v>802</v>
      </c>
      <c r="U139" s="8" t="s">
        <v>97</v>
      </c>
      <c r="V139" s="8" t="s">
        <v>37</v>
      </c>
      <c r="W139" s="8" t="s">
        <v>43</v>
      </c>
      <c r="X139" s="8" t="s">
        <v>47</v>
      </c>
      <c r="Y139" s="9" t="s">
        <v>76</v>
      </c>
      <c r="Z139" s="8" t="s">
        <v>76</v>
      </c>
      <c r="AA139" s="9" t="s">
        <v>233</v>
      </c>
      <c r="AB139" s="8" t="s">
        <v>56</v>
      </c>
      <c r="AC139" s="8" t="s">
        <v>82</v>
      </c>
      <c r="AD139" s="8" t="s">
        <v>56</v>
      </c>
      <c r="AE139" s="9" t="s">
        <v>51</v>
      </c>
      <c r="AF139" s="8" t="s">
        <v>96</v>
      </c>
      <c r="AG139" s="8" t="s">
        <v>40</v>
      </c>
      <c r="AH139" s="10">
        <f t="shared" si="9"/>
        <v>10.946666666666665</v>
      </c>
      <c r="AI139" s="11">
        <f t="shared" si="10"/>
        <v>10.603666666666665</v>
      </c>
      <c r="AJ139" s="43" t="str">
        <f t="shared" si="11"/>
        <v>Admis</v>
      </c>
      <c r="AL139" t="s">
        <v>794</v>
      </c>
      <c r="AM139" t="s">
        <v>1700</v>
      </c>
      <c r="AN139" t="s">
        <v>1517</v>
      </c>
      <c r="AO139" t="s">
        <v>795</v>
      </c>
      <c r="AP139" t="s">
        <v>796</v>
      </c>
    </row>
    <row r="140" spans="1:42" ht="15">
      <c r="A140" s="8">
        <v>132</v>
      </c>
      <c r="B140" s="8" t="s">
        <v>803</v>
      </c>
      <c r="C140" s="8" t="s">
        <v>804</v>
      </c>
      <c r="D140" s="8" t="s">
        <v>763</v>
      </c>
      <c r="E140" s="9" t="s">
        <v>432</v>
      </c>
      <c r="F140" s="8" t="s">
        <v>147</v>
      </c>
      <c r="G140" s="8" t="s">
        <v>39</v>
      </c>
      <c r="H140" s="8" t="s">
        <v>59</v>
      </c>
      <c r="I140" s="8" t="s">
        <v>71</v>
      </c>
      <c r="J140" s="9" t="s">
        <v>38</v>
      </c>
      <c r="K140" s="8" t="s">
        <v>38</v>
      </c>
      <c r="L140" s="9" t="s">
        <v>132</v>
      </c>
      <c r="M140" s="8" t="s">
        <v>59</v>
      </c>
      <c r="N140" s="8" t="s">
        <v>161</v>
      </c>
      <c r="O140" s="8" t="s">
        <v>38</v>
      </c>
      <c r="P140" s="9" t="s">
        <v>98</v>
      </c>
      <c r="Q140" s="8" t="s">
        <v>50</v>
      </c>
      <c r="R140" s="8" t="s">
        <v>53</v>
      </c>
      <c r="S140" s="10">
        <f t="shared" si="8"/>
        <v>9.607333333333335</v>
      </c>
      <c r="T140" s="9" t="s">
        <v>805</v>
      </c>
      <c r="U140" s="8" t="s">
        <v>214</v>
      </c>
      <c r="V140" s="8" t="s">
        <v>63</v>
      </c>
      <c r="W140" s="8" t="s">
        <v>60</v>
      </c>
      <c r="X140" s="8" t="s">
        <v>43</v>
      </c>
      <c r="Y140" s="9" t="s">
        <v>76</v>
      </c>
      <c r="Z140" s="8" t="s">
        <v>76</v>
      </c>
      <c r="AA140" s="9" t="s">
        <v>160</v>
      </c>
      <c r="AB140" s="8" t="s">
        <v>59</v>
      </c>
      <c r="AC140" s="8" t="s">
        <v>104</v>
      </c>
      <c r="AD140" s="8" t="s">
        <v>98</v>
      </c>
      <c r="AE140" s="9" t="s">
        <v>394</v>
      </c>
      <c r="AF140" s="8" t="s">
        <v>72</v>
      </c>
      <c r="AG140" s="8" t="s">
        <v>97</v>
      </c>
      <c r="AH140" s="10">
        <f t="shared" si="9"/>
        <v>11.352666666666666</v>
      </c>
      <c r="AI140" s="11">
        <f t="shared" si="10"/>
        <v>10.48</v>
      </c>
      <c r="AJ140" s="43" t="str">
        <f t="shared" si="11"/>
        <v>Admis</v>
      </c>
      <c r="AL140" t="s">
        <v>799</v>
      </c>
      <c r="AM140" t="s">
        <v>1701</v>
      </c>
      <c r="AN140" t="s">
        <v>1546</v>
      </c>
      <c r="AO140" t="s">
        <v>800</v>
      </c>
      <c r="AP140" t="s">
        <v>801</v>
      </c>
    </row>
    <row r="141" spans="1:42" ht="15">
      <c r="A141" s="8">
        <v>133</v>
      </c>
      <c r="B141" s="8" t="s">
        <v>810</v>
      </c>
      <c r="C141" s="8" t="s">
        <v>811</v>
      </c>
      <c r="D141" s="8" t="s">
        <v>812</v>
      </c>
      <c r="E141" s="9" t="s">
        <v>813</v>
      </c>
      <c r="F141" s="8" t="s">
        <v>138</v>
      </c>
      <c r="G141" s="8" t="s">
        <v>102</v>
      </c>
      <c r="H141" s="8" t="s">
        <v>102</v>
      </c>
      <c r="I141" s="8" t="s">
        <v>98</v>
      </c>
      <c r="J141" s="9" t="s">
        <v>76</v>
      </c>
      <c r="K141" s="8" t="s">
        <v>76</v>
      </c>
      <c r="L141" s="9" t="s">
        <v>80</v>
      </c>
      <c r="M141" s="8" t="s">
        <v>39</v>
      </c>
      <c r="N141" s="8" t="s">
        <v>333</v>
      </c>
      <c r="O141" s="8" t="s">
        <v>232</v>
      </c>
      <c r="P141" s="9" t="s">
        <v>161</v>
      </c>
      <c r="Q141" s="8" t="s">
        <v>153</v>
      </c>
      <c r="R141" s="8" t="s">
        <v>98</v>
      </c>
      <c r="S141" s="10">
        <f t="shared" si="8"/>
        <v>6.681333333333333</v>
      </c>
      <c r="T141" s="9" t="s">
        <v>814</v>
      </c>
      <c r="U141" s="8" t="s">
        <v>709</v>
      </c>
      <c r="V141" s="8" t="s">
        <v>144</v>
      </c>
      <c r="W141" s="8" t="s">
        <v>240</v>
      </c>
      <c r="X141" s="8" t="s">
        <v>98</v>
      </c>
      <c r="Y141" s="9" t="s">
        <v>43</v>
      </c>
      <c r="Z141" s="8" t="s">
        <v>43</v>
      </c>
      <c r="AA141" s="9" t="s">
        <v>815</v>
      </c>
      <c r="AB141" s="8" t="s">
        <v>153</v>
      </c>
      <c r="AC141" s="8" t="s">
        <v>314</v>
      </c>
      <c r="AD141" s="8" t="s">
        <v>240</v>
      </c>
      <c r="AE141" s="9" t="s">
        <v>240</v>
      </c>
      <c r="AF141" s="8" t="s">
        <v>144</v>
      </c>
      <c r="AG141" s="8" t="s">
        <v>102</v>
      </c>
      <c r="AH141" s="10">
        <f t="shared" si="9"/>
        <v>4.072666666666667</v>
      </c>
      <c r="AI141" s="11">
        <f t="shared" si="10"/>
        <v>5.377</v>
      </c>
      <c r="AJ141" s="43" t="str">
        <f t="shared" si="11"/>
        <v>Ajourné</v>
      </c>
      <c r="AL141" t="s">
        <v>803</v>
      </c>
      <c r="AM141" t="s">
        <v>1702</v>
      </c>
      <c r="AN141" t="s">
        <v>1536</v>
      </c>
      <c r="AO141" t="s">
        <v>804</v>
      </c>
      <c r="AP141" t="s">
        <v>763</v>
      </c>
    </row>
    <row r="142" spans="1:42" ht="15">
      <c r="A142" s="8">
        <v>134</v>
      </c>
      <c r="B142" s="8" t="s">
        <v>817</v>
      </c>
      <c r="C142" s="8" t="s">
        <v>818</v>
      </c>
      <c r="D142" s="8" t="s">
        <v>819</v>
      </c>
      <c r="E142" s="9" t="s">
        <v>543</v>
      </c>
      <c r="F142" s="8" t="s">
        <v>71</v>
      </c>
      <c r="G142" s="8" t="s">
        <v>38</v>
      </c>
      <c r="H142" s="8" t="s">
        <v>98</v>
      </c>
      <c r="I142" s="8" t="s">
        <v>37</v>
      </c>
      <c r="J142" s="9" t="s">
        <v>39</v>
      </c>
      <c r="K142" s="8" t="s">
        <v>39</v>
      </c>
      <c r="L142" s="9" t="s">
        <v>184</v>
      </c>
      <c r="M142" s="8" t="s">
        <v>50</v>
      </c>
      <c r="N142" s="8" t="s">
        <v>82</v>
      </c>
      <c r="O142" s="8" t="s">
        <v>39</v>
      </c>
      <c r="P142" s="9" t="s">
        <v>38</v>
      </c>
      <c r="Q142" s="8" t="s">
        <v>43</v>
      </c>
      <c r="R142" s="8" t="s">
        <v>50</v>
      </c>
      <c r="S142" s="10">
        <f t="shared" si="8"/>
        <v>9.862666666666666</v>
      </c>
      <c r="T142" s="9" t="s">
        <v>743</v>
      </c>
      <c r="U142" s="8" t="s">
        <v>60</v>
      </c>
      <c r="V142" s="8" t="s">
        <v>38</v>
      </c>
      <c r="W142" s="8" t="s">
        <v>153</v>
      </c>
      <c r="X142" s="8" t="s">
        <v>63</v>
      </c>
      <c r="Y142" s="9" t="s">
        <v>40</v>
      </c>
      <c r="Z142" s="8" t="s">
        <v>40</v>
      </c>
      <c r="AA142" s="9" t="s">
        <v>279</v>
      </c>
      <c r="AB142" s="8" t="s">
        <v>38</v>
      </c>
      <c r="AC142" s="8" t="s">
        <v>128</v>
      </c>
      <c r="AD142" s="8" t="s">
        <v>39</v>
      </c>
      <c r="AE142" s="9" t="s">
        <v>168</v>
      </c>
      <c r="AF142" s="8" t="s">
        <v>64</v>
      </c>
      <c r="AG142" s="8" t="s">
        <v>50</v>
      </c>
      <c r="AH142" s="10">
        <f t="shared" si="9"/>
        <v>10.812666666666667</v>
      </c>
      <c r="AI142" s="11">
        <f t="shared" si="10"/>
        <v>10.337666666666667</v>
      </c>
      <c r="AJ142" s="43" t="str">
        <f t="shared" si="11"/>
        <v>Admis</v>
      </c>
      <c r="AL142" t="s">
        <v>810</v>
      </c>
      <c r="AM142" t="s">
        <v>1548</v>
      </c>
      <c r="AN142" t="s">
        <v>1519</v>
      </c>
      <c r="AO142" t="s">
        <v>811</v>
      </c>
      <c r="AP142" t="s">
        <v>812</v>
      </c>
    </row>
    <row r="143" spans="1:42" ht="15">
      <c r="A143" s="8">
        <v>135</v>
      </c>
      <c r="B143" s="8" t="s">
        <v>820</v>
      </c>
      <c r="C143" s="8" t="s">
        <v>821</v>
      </c>
      <c r="D143" s="8" t="s">
        <v>283</v>
      </c>
      <c r="E143" s="9" t="s">
        <v>203</v>
      </c>
      <c r="F143" s="8" t="s">
        <v>242</v>
      </c>
      <c r="G143" s="8" t="s">
        <v>121</v>
      </c>
      <c r="H143" s="8" t="s">
        <v>39</v>
      </c>
      <c r="I143" s="8" t="s">
        <v>121</v>
      </c>
      <c r="J143" s="9" t="s">
        <v>60</v>
      </c>
      <c r="K143" s="8" t="s">
        <v>60</v>
      </c>
      <c r="L143" s="9" t="s">
        <v>399</v>
      </c>
      <c r="M143" s="8" t="s">
        <v>97</v>
      </c>
      <c r="N143" s="8" t="s">
        <v>180</v>
      </c>
      <c r="O143" s="8" t="s">
        <v>53</v>
      </c>
      <c r="P143" s="9" t="s">
        <v>123</v>
      </c>
      <c r="Q143" s="8" t="s">
        <v>153</v>
      </c>
      <c r="R143" s="8" t="s">
        <v>38</v>
      </c>
      <c r="S143" s="10">
        <f t="shared" si="8"/>
        <v>9.066</v>
      </c>
      <c r="T143" s="9" t="s">
        <v>124</v>
      </c>
      <c r="U143" s="8" t="s">
        <v>822</v>
      </c>
      <c r="V143" s="8" t="s">
        <v>45</v>
      </c>
      <c r="W143" s="8" t="s">
        <v>53</v>
      </c>
      <c r="X143" s="8" t="s">
        <v>159</v>
      </c>
      <c r="Y143" s="9" t="s">
        <v>64</v>
      </c>
      <c r="Z143" s="8" t="s">
        <v>64</v>
      </c>
      <c r="AA143" s="9" t="s">
        <v>823</v>
      </c>
      <c r="AB143" s="8" t="s">
        <v>98</v>
      </c>
      <c r="AC143" s="8" t="s">
        <v>694</v>
      </c>
      <c r="AD143" s="8" t="s">
        <v>50</v>
      </c>
      <c r="AE143" s="9" t="s">
        <v>161</v>
      </c>
      <c r="AF143" s="8" t="s">
        <v>153</v>
      </c>
      <c r="AG143" s="8" t="s">
        <v>98</v>
      </c>
      <c r="AH143" s="10">
        <f t="shared" si="9"/>
        <v>8.862</v>
      </c>
      <c r="AI143" s="11">
        <f t="shared" si="10"/>
        <v>8.964</v>
      </c>
      <c r="AJ143" s="43" t="str">
        <f t="shared" si="11"/>
        <v>Ajourné</v>
      </c>
      <c r="AL143" t="s">
        <v>817</v>
      </c>
      <c r="AM143" t="s">
        <v>1704</v>
      </c>
      <c r="AN143" t="s">
        <v>1505</v>
      </c>
      <c r="AO143" t="s">
        <v>818</v>
      </c>
      <c r="AP143" t="s">
        <v>819</v>
      </c>
    </row>
    <row r="144" spans="1:42" ht="15">
      <c r="A144" s="8">
        <v>136</v>
      </c>
      <c r="B144" s="8" t="s">
        <v>825</v>
      </c>
      <c r="C144" s="8" t="s">
        <v>826</v>
      </c>
      <c r="D144" s="8" t="s">
        <v>827</v>
      </c>
      <c r="E144" s="9" t="s">
        <v>828</v>
      </c>
      <c r="F144" s="8" t="s">
        <v>161</v>
      </c>
      <c r="G144" s="8" t="s">
        <v>38</v>
      </c>
      <c r="H144" s="8" t="s">
        <v>39</v>
      </c>
      <c r="I144" s="8" t="s">
        <v>159</v>
      </c>
      <c r="J144" s="9" t="s">
        <v>64</v>
      </c>
      <c r="K144" s="8" t="s">
        <v>64</v>
      </c>
      <c r="L144" s="9" t="s">
        <v>223</v>
      </c>
      <c r="M144" s="8" t="s">
        <v>38</v>
      </c>
      <c r="N144" s="8" t="s">
        <v>76</v>
      </c>
      <c r="O144" s="8" t="s">
        <v>43</v>
      </c>
      <c r="P144" s="9" t="s">
        <v>44</v>
      </c>
      <c r="Q144" s="8" t="s">
        <v>45</v>
      </c>
      <c r="R144" s="8" t="s">
        <v>43</v>
      </c>
      <c r="S144" s="10">
        <f t="shared" si="8"/>
        <v>10.620666666666667</v>
      </c>
      <c r="T144" s="9" t="s">
        <v>38</v>
      </c>
      <c r="U144" s="8" t="s">
        <v>234</v>
      </c>
      <c r="V144" s="8" t="s">
        <v>86</v>
      </c>
      <c r="W144" s="8" t="s">
        <v>59</v>
      </c>
      <c r="X144" s="8" t="s">
        <v>121</v>
      </c>
      <c r="Y144" s="9" t="s">
        <v>82</v>
      </c>
      <c r="Z144" s="8" t="s">
        <v>82</v>
      </c>
      <c r="AA144" s="9" t="s">
        <v>39</v>
      </c>
      <c r="AB144" s="8" t="s">
        <v>38</v>
      </c>
      <c r="AC144" s="8" t="s">
        <v>154</v>
      </c>
      <c r="AD144" s="8" t="s">
        <v>98</v>
      </c>
      <c r="AE144" s="9" t="s">
        <v>59</v>
      </c>
      <c r="AF144" s="8" t="s">
        <v>39</v>
      </c>
      <c r="AG144" s="8" t="s">
        <v>43</v>
      </c>
      <c r="AH144" s="10">
        <f t="shared" si="9"/>
        <v>10.633333333333333</v>
      </c>
      <c r="AI144" s="11">
        <f t="shared" si="10"/>
        <v>10.626999999999999</v>
      </c>
      <c r="AJ144" s="43" t="str">
        <f t="shared" si="11"/>
        <v>Admis</v>
      </c>
      <c r="AL144" t="s">
        <v>820</v>
      </c>
      <c r="AM144" t="s">
        <v>1552</v>
      </c>
      <c r="AN144" t="s">
        <v>1705</v>
      </c>
      <c r="AO144" t="s">
        <v>821</v>
      </c>
      <c r="AP144" t="s">
        <v>283</v>
      </c>
    </row>
    <row r="145" spans="1:42" ht="15">
      <c r="A145" s="8">
        <v>137</v>
      </c>
      <c r="B145" s="8" t="s">
        <v>829</v>
      </c>
      <c r="C145" s="8" t="s">
        <v>830</v>
      </c>
      <c r="D145" s="8" t="s">
        <v>219</v>
      </c>
      <c r="E145" s="9" t="s">
        <v>765</v>
      </c>
      <c r="F145" s="8" t="s">
        <v>37</v>
      </c>
      <c r="G145" s="8" t="s">
        <v>376</v>
      </c>
      <c r="H145" s="8" t="s">
        <v>43</v>
      </c>
      <c r="I145" s="8" t="s">
        <v>82</v>
      </c>
      <c r="J145" s="9" t="s">
        <v>42</v>
      </c>
      <c r="K145" s="8" t="s">
        <v>42</v>
      </c>
      <c r="L145" s="9" t="s">
        <v>391</v>
      </c>
      <c r="M145" s="8" t="s">
        <v>43</v>
      </c>
      <c r="N145" s="8" t="s">
        <v>72</v>
      </c>
      <c r="O145" s="8" t="s">
        <v>98</v>
      </c>
      <c r="P145" s="9" t="s">
        <v>313</v>
      </c>
      <c r="Q145" s="8" t="s">
        <v>96</v>
      </c>
      <c r="R145" s="8" t="s">
        <v>38</v>
      </c>
      <c r="S145" s="10">
        <f t="shared" si="8"/>
        <v>11.181333333333333</v>
      </c>
      <c r="T145" s="9" t="s">
        <v>214</v>
      </c>
      <c r="U145" s="8" t="s">
        <v>39</v>
      </c>
      <c r="V145" s="8" t="s">
        <v>86</v>
      </c>
      <c r="W145" s="8" t="s">
        <v>43</v>
      </c>
      <c r="X145" s="8" t="s">
        <v>50</v>
      </c>
      <c r="Y145" s="9" t="s">
        <v>64</v>
      </c>
      <c r="Z145" s="8" t="s">
        <v>64</v>
      </c>
      <c r="AA145" s="9" t="s">
        <v>122</v>
      </c>
      <c r="AB145" s="8" t="s">
        <v>39</v>
      </c>
      <c r="AC145" s="8" t="s">
        <v>45</v>
      </c>
      <c r="AD145" s="8" t="s">
        <v>38</v>
      </c>
      <c r="AE145" s="9" t="s">
        <v>72</v>
      </c>
      <c r="AF145" s="8" t="s">
        <v>98</v>
      </c>
      <c r="AG145" s="8" t="s">
        <v>64</v>
      </c>
      <c r="AH145" s="10">
        <f t="shared" si="9"/>
        <v>10.268</v>
      </c>
      <c r="AI145" s="11">
        <f t="shared" si="10"/>
        <v>10.724666666666668</v>
      </c>
      <c r="AJ145" s="43" t="str">
        <f t="shared" si="11"/>
        <v>Admis</v>
      </c>
      <c r="AL145" t="s">
        <v>825</v>
      </c>
      <c r="AM145" t="s">
        <v>1706</v>
      </c>
      <c r="AN145" t="s">
        <v>1707</v>
      </c>
      <c r="AO145" t="s">
        <v>826</v>
      </c>
      <c r="AP145" t="s">
        <v>827</v>
      </c>
    </row>
    <row r="146" spans="1:42" ht="15">
      <c r="A146" s="8">
        <v>138</v>
      </c>
      <c r="B146" s="8" t="s">
        <v>831</v>
      </c>
      <c r="C146" s="8" t="s">
        <v>832</v>
      </c>
      <c r="D146" s="8" t="s">
        <v>833</v>
      </c>
      <c r="E146" s="9" t="s">
        <v>697</v>
      </c>
      <c r="F146" s="8" t="s">
        <v>834</v>
      </c>
      <c r="G146" s="8" t="s">
        <v>63</v>
      </c>
      <c r="H146" s="8" t="s">
        <v>97</v>
      </c>
      <c r="I146" s="8" t="s">
        <v>200</v>
      </c>
      <c r="J146" s="9" t="s">
        <v>40</v>
      </c>
      <c r="K146" s="8" t="s">
        <v>40</v>
      </c>
      <c r="L146" s="9" t="s">
        <v>122</v>
      </c>
      <c r="M146" s="8" t="s">
        <v>38</v>
      </c>
      <c r="N146" s="8" t="s">
        <v>97</v>
      </c>
      <c r="O146" s="8" t="s">
        <v>59</v>
      </c>
      <c r="P146" s="9" t="s">
        <v>89</v>
      </c>
      <c r="Q146" s="8" t="s">
        <v>84</v>
      </c>
      <c r="R146" s="8" t="s">
        <v>39</v>
      </c>
      <c r="S146" s="10">
        <f t="shared" si="8"/>
        <v>10.008666666666668</v>
      </c>
      <c r="T146" s="9" t="s">
        <v>110</v>
      </c>
      <c r="U146" s="8" t="s">
        <v>835</v>
      </c>
      <c r="V146" s="8" t="s">
        <v>38</v>
      </c>
      <c r="W146" s="8" t="s">
        <v>40</v>
      </c>
      <c r="X146" s="8" t="s">
        <v>63</v>
      </c>
      <c r="Y146" s="9" t="s">
        <v>60</v>
      </c>
      <c r="Z146" s="8" t="s">
        <v>60</v>
      </c>
      <c r="AA146" s="9" t="s">
        <v>528</v>
      </c>
      <c r="AB146" s="8" t="s">
        <v>43</v>
      </c>
      <c r="AC146" s="8" t="s">
        <v>39</v>
      </c>
      <c r="AD146" s="8" t="s">
        <v>38</v>
      </c>
      <c r="AE146" s="9" t="s">
        <v>305</v>
      </c>
      <c r="AF146" s="8" t="s">
        <v>154</v>
      </c>
      <c r="AG146" s="8" t="s">
        <v>59</v>
      </c>
      <c r="AH146" s="10">
        <f t="shared" si="9"/>
        <v>12.228000000000002</v>
      </c>
      <c r="AI146" s="11">
        <f t="shared" si="10"/>
        <v>11.118333333333336</v>
      </c>
      <c r="AJ146" s="43" t="str">
        <f t="shared" si="11"/>
        <v>Admis</v>
      </c>
      <c r="AL146" t="s">
        <v>829</v>
      </c>
      <c r="AM146" t="s">
        <v>1708</v>
      </c>
      <c r="AN146" t="s">
        <v>1709</v>
      </c>
      <c r="AO146" t="s">
        <v>830</v>
      </c>
      <c r="AP146" t="s">
        <v>219</v>
      </c>
    </row>
    <row r="147" spans="1:42" ht="15">
      <c r="A147" s="8">
        <v>139</v>
      </c>
      <c r="B147" s="8" t="s">
        <v>836</v>
      </c>
      <c r="C147" s="8" t="s">
        <v>837</v>
      </c>
      <c r="D147" s="8" t="s">
        <v>838</v>
      </c>
      <c r="E147" s="9" t="s">
        <v>839</v>
      </c>
      <c r="F147" s="8" t="s">
        <v>454</v>
      </c>
      <c r="G147" s="8" t="s">
        <v>251</v>
      </c>
      <c r="H147" s="8" t="s">
        <v>97</v>
      </c>
      <c r="I147" s="8" t="s">
        <v>98</v>
      </c>
      <c r="J147" s="9" t="s">
        <v>39</v>
      </c>
      <c r="K147" s="8" t="s">
        <v>39</v>
      </c>
      <c r="L147" s="9" t="s">
        <v>319</v>
      </c>
      <c r="M147" s="8" t="s">
        <v>39</v>
      </c>
      <c r="N147" s="8" t="s">
        <v>144</v>
      </c>
      <c r="O147" s="8" t="s">
        <v>214</v>
      </c>
      <c r="P147" s="9" t="s">
        <v>38</v>
      </c>
      <c r="Q147" s="8" t="s">
        <v>39</v>
      </c>
      <c r="R147" s="8" t="s">
        <v>59</v>
      </c>
      <c r="S147" s="10">
        <f t="shared" si="8"/>
        <v>7.048666666666667</v>
      </c>
      <c r="T147" s="9" t="s">
        <v>840</v>
      </c>
      <c r="U147" s="8" t="s">
        <v>39</v>
      </c>
      <c r="V147" s="8" t="s">
        <v>37</v>
      </c>
      <c r="W147" s="8" t="s">
        <v>153</v>
      </c>
      <c r="X147" s="8" t="s">
        <v>121</v>
      </c>
      <c r="Y147" s="9" t="s">
        <v>39</v>
      </c>
      <c r="Z147" s="8" t="s">
        <v>39</v>
      </c>
      <c r="AA147" s="9" t="s">
        <v>101</v>
      </c>
      <c r="AB147" s="8" t="s">
        <v>39</v>
      </c>
      <c r="AC147" s="8" t="s">
        <v>43</v>
      </c>
      <c r="AD147" s="8" t="s">
        <v>53</v>
      </c>
      <c r="AE147" s="9" t="s">
        <v>72</v>
      </c>
      <c r="AF147" s="8" t="s">
        <v>56</v>
      </c>
      <c r="AG147" s="8" t="s">
        <v>39</v>
      </c>
      <c r="AH147" s="10">
        <f t="shared" si="9"/>
        <v>8.738666666666667</v>
      </c>
      <c r="AI147" s="11">
        <f t="shared" si="10"/>
        <v>7.893666666666666</v>
      </c>
      <c r="AJ147" s="43" t="str">
        <f t="shared" si="11"/>
        <v>Ajourné</v>
      </c>
      <c r="AL147" t="s">
        <v>831</v>
      </c>
      <c r="AM147" t="s">
        <v>1710</v>
      </c>
      <c r="AN147" t="s">
        <v>1569</v>
      </c>
      <c r="AO147" t="s">
        <v>832</v>
      </c>
      <c r="AP147" t="s">
        <v>833</v>
      </c>
    </row>
    <row r="148" spans="1:42" ht="15">
      <c r="A148" s="8">
        <v>140</v>
      </c>
      <c r="B148" s="8" t="s">
        <v>841</v>
      </c>
      <c r="C148" s="8" t="s">
        <v>842</v>
      </c>
      <c r="D148" s="8" t="s">
        <v>843</v>
      </c>
      <c r="E148" s="9" t="s">
        <v>844</v>
      </c>
      <c r="F148" s="8" t="s">
        <v>73</v>
      </c>
      <c r="G148" s="8" t="s">
        <v>278</v>
      </c>
      <c r="H148" s="8" t="s">
        <v>102</v>
      </c>
      <c r="I148" s="8" t="s">
        <v>63</v>
      </c>
      <c r="J148" s="9" t="s">
        <v>42</v>
      </c>
      <c r="K148" s="8" t="s">
        <v>42</v>
      </c>
      <c r="L148" s="9" t="s">
        <v>122</v>
      </c>
      <c r="M148" s="8" t="s">
        <v>38</v>
      </c>
      <c r="N148" s="8" t="s">
        <v>38</v>
      </c>
      <c r="O148" s="8" t="s">
        <v>98</v>
      </c>
      <c r="P148" s="9" t="s">
        <v>98</v>
      </c>
      <c r="Q148" s="8" t="s">
        <v>59</v>
      </c>
      <c r="R148" s="8" t="s">
        <v>153</v>
      </c>
      <c r="S148" s="10">
        <f t="shared" si="8"/>
        <v>9.261333333333333</v>
      </c>
      <c r="T148" s="9" t="s">
        <v>845</v>
      </c>
      <c r="U148" s="8" t="s">
        <v>253</v>
      </c>
      <c r="V148" s="8" t="s">
        <v>71</v>
      </c>
      <c r="W148" s="8" t="s">
        <v>40</v>
      </c>
      <c r="X148" s="8" t="s">
        <v>63</v>
      </c>
      <c r="Y148" s="9" t="s">
        <v>62</v>
      </c>
      <c r="Z148" s="8" t="s">
        <v>62</v>
      </c>
      <c r="AA148" s="9" t="s">
        <v>129</v>
      </c>
      <c r="AB148" s="8" t="s">
        <v>38</v>
      </c>
      <c r="AC148" s="8" t="s">
        <v>88</v>
      </c>
      <c r="AD148" s="8" t="s">
        <v>40</v>
      </c>
      <c r="AE148" s="9" t="s">
        <v>45</v>
      </c>
      <c r="AF148" s="8" t="s">
        <v>53</v>
      </c>
      <c r="AG148" s="8" t="s">
        <v>98</v>
      </c>
      <c r="AH148" s="10">
        <f t="shared" si="9"/>
        <v>11.794</v>
      </c>
      <c r="AI148" s="11">
        <f t="shared" si="10"/>
        <v>10.527666666666667</v>
      </c>
      <c r="AJ148" s="43" t="str">
        <f t="shared" si="11"/>
        <v>Admis</v>
      </c>
      <c r="AL148" t="s">
        <v>836</v>
      </c>
      <c r="AM148" t="s">
        <v>1712</v>
      </c>
      <c r="AN148" t="s">
        <v>1683</v>
      </c>
      <c r="AO148" t="s">
        <v>837</v>
      </c>
      <c r="AP148" t="s">
        <v>838</v>
      </c>
    </row>
    <row r="149" spans="1:42" ht="15">
      <c r="A149" s="8">
        <v>141</v>
      </c>
      <c r="B149" s="8" t="s">
        <v>846</v>
      </c>
      <c r="C149" s="8" t="s">
        <v>842</v>
      </c>
      <c r="D149" s="8" t="s">
        <v>847</v>
      </c>
      <c r="E149" s="9" t="s">
        <v>848</v>
      </c>
      <c r="F149" s="8" t="s">
        <v>147</v>
      </c>
      <c r="G149" s="8" t="s">
        <v>98</v>
      </c>
      <c r="H149" s="8" t="s">
        <v>241</v>
      </c>
      <c r="I149" s="8" t="s">
        <v>63</v>
      </c>
      <c r="J149" s="9" t="s">
        <v>38</v>
      </c>
      <c r="K149" s="8" t="s">
        <v>38</v>
      </c>
      <c r="L149" s="9" t="s">
        <v>155</v>
      </c>
      <c r="M149" s="8" t="s">
        <v>39</v>
      </c>
      <c r="N149" s="8" t="s">
        <v>59</v>
      </c>
      <c r="O149" s="8" t="s">
        <v>38</v>
      </c>
      <c r="P149" s="9" t="s">
        <v>53</v>
      </c>
      <c r="Q149" s="8" t="s">
        <v>153</v>
      </c>
      <c r="R149" s="8" t="s">
        <v>50</v>
      </c>
      <c r="S149" s="10">
        <f t="shared" si="8"/>
        <v>8.198666666666666</v>
      </c>
      <c r="T149" s="9" t="s">
        <v>166</v>
      </c>
      <c r="U149" s="8" t="s">
        <v>253</v>
      </c>
      <c r="V149" s="8" t="s">
        <v>36</v>
      </c>
      <c r="W149" s="8" t="s">
        <v>98</v>
      </c>
      <c r="X149" s="8" t="s">
        <v>159</v>
      </c>
      <c r="Y149" s="9" t="s">
        <v>40</v>
      </c>
      <c r="Z149" s="8" t="s">
        <v>40</v>
      </c>
      <c r="AA149" s="9" t="s">
        <v>331</v>
      </c>
      <c r="AB149" s="8" t="s">
        <v>39</v>
      </c>
      <c r="AC149" s="8" t="s">
        <v>332</v>
      </c>
      <c r="AD149" s="8" t="s">
        <v>40</v>
      </c>
      <c r="AE149" s="9" t="s">
        <v>39</v>
      </c>
      <c r="AF149" s="8" t="s">
        <v>50</v>
      </c>
      <c r="AG149" s="8" t="s">
        <v>59</v>
      </c>
      <c r="AH149" s="10">
        <f t="shared" si="9"/>
        <v>11.152</v>
      </c>
      <c r="AI149" s="11">
        <f t="shared" si="10"/>
        <v>9.675333333333333</v>
      </c>
      <c r="AJ149" s="43" t="str">
        <f t="shared" si="11"/>
        <v>Ajourné</v>
      </c>
      <c r="AL149" t="s">
        <v>841</v>
      </c>
      <c r="AM149" t="s">
        <v>1713</v>
      </c>
      <c r="AN149" t="s">
        <v>1714</v>
      </c>
      <c r="AO149" t="s">
        <v>842</v>
      </c>
      <c r="AP149" t="s">
        <v>843</v>
      </c>
    </row>
    <row r="150" spans="1:42" ht="15">
      <c r="A150" s="8">
        <v>142</v>
      </c>
      <c r="B150" s="8" t="s">
        <v>851</v>
      </c>
      <c r="C150" s="8" t="s">
        <v>852</v>
      </c>
      <c r="D150" s="8" t="s">
        <v>853</v>
      </c>
      <c r="E150" s="9" t="s">
        <v>854</v>
      </c>
      <c r="F150" s="8" t="s">
        <v>454</v>
      </c>
      <c r="G150" s="8" t="s">
        <v>251</v>
      </c>
      <c r="H150" s="8" t="s">
        <v>97</v>
      </c>
      <c r="I150" s="8" t="s">
        <v>609</v>
      </c>
      <c r="J150" s="9" t="s">
        <v>39</v>
      </c>
      <c r="K150" s="8" t="s">
        <v>39</v>
      </c>
      <c r="L150" s="9" t="s">
        <v>648</v>
      </c>
      <c r="M150" s="8" t="s">
        <v>53</v>
      </c>
      <c r="N150" s="8" t="s">
        <v>144</v>
      </c>
      <c r="O150" s="8" t="s">
        <v>97</v>
      </c>
      <c r="P150" s="9" t="s">
        <v>89</v>
      </c>
      <c r="Q150" s="8" t="s">
        <v>56</v>
      </c>
      <c r="R150" s="8" t="s">
        <v>53</v>
      </c>
      <c r="S150" s="10">
        <f t="shared" si="8"/>
        <v>5.806666666666667</v>
      </c>
      <c r="T150" s="9" t="s">
        <v>855</v>
      </c>
      <c r="U150" s="8" t="s">
        <v>144</v>
      </c>
      <c r="V150" s="8" t="s">
        <v>144</v>
      </c>
      <c r="W150" s="8" t="s">
        <v>241</v>
      </c>
      <c r="X150" s="8" t="s">
        <v>609</v>
      </c>
      <c r="Y150" s="9" t="s">
        <v>144</v>
      </c>
      <c r="Z150" s="8" t="s">
        <v>144</v>
      </c>
      <c r="AA150" s="9" t="s">
        <v>856</v>
      </c>
      <c r="AB150" s="8" t="s">
        <v>98</v>
      </c>
      <c r="AC150" s="8" t="s">
        <v>144</v>
      </c>
      <c r="AD150" s="8" t="s">
        <v>53</v>
      </c>
      <c r="AE150" s="9" t="s">
        <v>857</v>
      </c>
      <c r="AF150" s="8" t="s">
        <v>144</v>
      </c>
      <c r="AG150" s="8" t="s">
        <v>161</v>
      </c>
      <c r="AH150" s="10">
        <f t="shared" si="9"/>
        <v>3.1013333333333333</v>
      </c>
      <c r="AI150" s="11">
        <f t="shared" si="10"/>
        <v>4.454</v>
      </c>
      <c r="AJ150" s="43" t="str">
        <f t="shared" si="11"/>
        <v>Ajourné</v>
      </c>
      <c r="AL150" t="s">
        <v>846</v>
      </c>
      <c r="AM150" t="s">
        <v>1715</v>
      </c>
      <c r="AN150" t="s">
        <v>1562</v>
      </c>
      <c r="AO150" t="s">
        <v>842</v>
      </c>
      <c r="AP150" t="s">
        <v>847</v>
      </c>
    </row>
    <row r="151" spans="1:42" ht="15">
      <c r="A151" s="8">
        <v>143</v>
      </c>
      <c r="B151" s="8" t="s">
        <v>858</v>
      </c>
      <c r="C151" s="8" t="s">
        <v>859</v>
      </c>
      <c r="D151" s="8" t="s">
        <v>731</v>
      </c>
      <c r="E151" s="9" t="s">
        <v>860</v>
      </c>
      <c r="F151" s="8" t="s">
        <v>56</v>
      </c>
      <c r="G151" s="8" t="s">
        <v>861</v>
      </c>
      <c r="H151" s="8" t="s">
        <v>144</v>
      </c>
      <c r="I151" s="8" t="s">
        <v>43</v>
      </c>
      <c r="J151" s="9" t="s">
        <v>84</v>
      </c>
      <c r="K151" s="8" t="s">
        <v>84</v>
      </c>
      <c r="L151" s="9" t="s">
        <v>123</v>
      </c>
      <c r="M151" s="8" t="s">
        <v>39</v>
      </c>
      <c r="N151" s="8" t="s">
        <v>39</v>
      </c>
      <c r="O151" s="8" t="s">
        <v>102</v>
      </c>
      <c r="P151" s="9" t="s">
        <v>53</v>
      </c>
      <c r="Q151" s="8" t="s">
        <v>82</v>
      </c>
      <c r="R151" s="8" t="s">
        <v>144</v>
      </c>
      <c r="S151" s="10">
        <f t="shared" si="8"/>
        <v>6.856</v>
      </c>
      <c r="T151" s="9" t="s">
        <v>454</v>
      </c>
      <c r="U151" s="8" t="s">
        <v>144</v>
      </c>
      <c r="V151" s="8" t="s">
        <v>144</v>
      </c>
      <c r="W151" s="8" t="s">
        <v>144</v>
      </c>
      <c r="X151" s="8" t="s">
        <v>43</v>
      </c>
      <c r="Y151" s="9" t="s">
        <v>144</v>
      </c>
      <c r="Z151" s="8" t="s">
        <v>144</v>
      </c>
      <c r="AA151" s="9" t="s">
        <v>320</v>
      </c>
      <c r="AB151" s="8" t="s">
        <v>144</v>
      </c>
      <c r="AC151" s="8" t="s">
        <v>39</v>
      </c>
      <c r="AD151" s="8" t="s">
        <v>144</v>
      </c>
      <c r="AE151" s="9" t="s">
        <v>97</v>
      </c>
      <c r="AF151" s="8" t="s">
        <v>43</v>
      </c>
      <c r="AG151" s="8" t="s">
        <v>144</v>
      </c>
      <c r="AH151" s="10">
        <f t="shared" si="9"/>
        <v>3.0646666666666667</v>
      </c>
      <c r="AI151" s="11">
        <f t="shared" si="10"/>
        <v>4.960333333333333</v>
      </c>
      <c r="AJ151" s="43" t="str">
        <f t="shared" si="11"/>
        <v>Ajourné</v>
      </c>
      <c r="AL151" t="s">
        <v>851</v>
      </c>
      <c r="AM151" t="s">
        <v>1717</v>
      </c>
      <c r="AN151" t="s">
        <v>1555</v>
      </c>
      <c r="AO151" t="s">
        <v>852</v>
      </c>
      <c r="AP151" t="s">
        <v>853</v>
      </c>
    </row>
    <row r="152" spans="1:42" ht="15">
      <c r="A152" s="8">
        <v>144</v>
      </c>
      <c r="B152" s="8" t="s">
        <v>862</v>
      </c>
      <c r="C152" s="8" t="s">
        <v>863</v>
      </c>
      <c r="D152" s="8" t="s">
        <v>864</v>
      </c>
      <c r="E152" s="9" t="s">
        <v>865</v>
      </c>
      <c r="F152" s="8" t="s">
        <v>74</v>
      </c>
      <c r="G152" s="8" t="s">
        <v>98</v>
      </c>
      <c r="H152" s="8" t="s">
        <v>82</v>
      </c>
      <c r="I152" s="8" t="s">
        <v>251</v>
      </c>
      <c r="J152" s="9" t="s">
        <v>38</v>
      </c>
      <c r="K152" s="8" t="s">
        <v>38</v>
      </c>
      <c r="L152" s="9" t="s">
        <v>229</v>
      </c>
      <c r="M152" s="8" t="s">
        <v>50</v>
      </c>
      <c r="N152" s="8" t="s">
        <v>128</v>
      </c>
      <c r="O152" s="8" t="s">
        <v>102</v>
      </c>
      <c r="P152" s="9" t="s">
        <v>39</v>
      </c>
      <c r="Q152" s="8" t="s">
        <v>161</v>
      </c>
      <c r="R152" s="8" t="s">
        <v>64</v>
      </c>
      <c r="S152" s="10">
        <f t="shared" si="8"/>
        <v>9.066666666666666</v>
      </c>
      <c r="T152" s="9" t="s">
        <v>866</v>
      </c>
      <c r="U152" s="8" t="s">
        <v>45</v>
      </c>
      <c r="V152" s="8" t="s">
        <v>39</v>
      </c>
      <c r="W152" s="8" t="s">
        <v>98</v>
      </c>
      <c r="X152" s="8" t="s">
        <v>251</v>
      </c>
      <c r="Y152" s="9" t="s">
        <v>59</v>
      </c>
      <c r="Z152" s="8" t="s">
        <v>59</v>
      </c>
      <c r="AA152" s="9" t="s">
        <v>84</v>
      </c>
      <c r="AB152" s="8" t="s">
        <v>97</v>
      </c>
      <c r="AC152" s="8" t="s">
        <v>84</v>
      </c>
      <c r="AD152" s="8" t="s">
        <v>59</v>
      </c>
      <c r="AE152" s="9" t="s">
        <v>50</v>
      </c>
      <c r="AF152" s="8" t="s">
        <v>45</v>
      </c>
      <c r="AG152" s="8" t="s">
        <v>38</v>
      </c>
      <c r="AH152" s="10">
        <f t="shared" si="9"/>
        <v>8.376</v>
      </c>
      <c r="AI152" s="11">
        <f t="shared" si="10"/>
        <v>8.721333333333334</v>
      </c>
      <c r="AJ152" s="43" t="str">
        <f t="shared" si="11"/>
        <v>Ajourné</v>
      </c>
      <c r="AL152" t="s">
        <v>858</v>
      </c>
      <c r="AM152" t="s">
        <v>1718</v>
      </c>
      <c r="AN152" t="s">
        <v>1585</v>
      </c>
      <c r="AO152" t="s">
        <v>859</v>
      </c>
      <c r="AP152" t="s">
        <v>731</v>
      </c>
    </row>
    <row r="153" spans="1:42" ht="15">
      <c r="A153" s="8">
        <v>145</v>
      </c>
      <c r="B153" s="8" t="s">
        <v>869</v>
      </c>
      <c r="C153" s="8" t="s">
        <v>867</v>
      </c>
      <c r="D153" s="8" t="s">
        <v>870</v>
      </c>
      <c r="E153" s="9" t="s">
        <v>871</v>
      </c>
      <c r="F153" s="8" t="s">
        <v>575</v>
      </c>
      <c r="G153" s="8" t="s">
        <v>50</v>
      </c>
      <c r="H153" s="8" t="s">
        <v>98</v>
      </c>
      <c r="I153" s="8" t="s">
        <v>48</v>
      </c>
      <c r="J153" s="9" t="s">
        <v>40</v>
      </c>
      <c r="K153" s="8" t="s">
        <v>40</v>
      </c>
      <c r="L153" s="9" t="s">
        <v>80</v>
      </c>
      <c r="M153" s="8" t="s">
        <v>50</v>
      </c>
      <c r="N153" s="8" t="s">
        <v>240</v>
      </c>
      <c r="O153" s="8" t="s">
        <v>76</v>
      </c>
      <c r="P153" s="9" t="s">
        <v>40</v>
      </c>
      <c r="Q153" s="8" t="s">
        <v>82</v>
      </c>
      <c r="R153" s="8" t="s">
        <v>43</v>
      </c>
      <c r="S153" s="10">
        <f t="shared" si="8"/>
        <v>8.594</v>
      </c>
      <c r="T153" s="9" t="s">
        <v>697</v>
      </c>
      <c r="U153" s="8" t="s">
        <v>497</v>
      </c>
      <c r="V153" s="8" t="s">
        <v>48</v>
      </c>
      <c r="W153" s="8" t="s">
        <v>43</v>
      </c>
      <c r="X153" s="8" t="s">
        <v>251</v>
      </c>
      <c r="Y153" s="9" t="s">
        <v>82</v>
      </c>
      <c r="Z153" s="8" t="s">
        <v>82</v>
      </c>
      <c r="AA153" s="9" t="s">
        <v>59</v>
      </c>
      <c r="AB153" s="8" t="s">
        <v>39</v>
      </c>
      <c r="AC153" s="8" t="s">
        <v>104</v>
      </c>
      <c r="AD153" s="8" t="s">
        <v>56</v>
      </c>
      <c r="AE153" s="9" t="s">
        <v>87</v>
      </c>
      <c r="AF153" s="8" t="s">
        <v>134</v>
      </c>
      <c r="AG153" s="8" t="s">
        <v>43</v>
      </c>
      <c r="AH153" s="10">
        <f t="shared" si="9"/>
        <v>10.584000000000001</v>
      </c>
      <c r="AI153" s="11">
        <f t="shared" si="10"/>
        <v>9.589</v>
      </c>
      <c r="AJ153" s="43" t="str">
        <f t="shared" si="11"/>
        <v>Ajourné</v>
      </c>
      <c r="AL153" t="s">
        <v>862</v>
      </c>
      <c r="AM153" t="s">
        <v>1720</v>
      </c>
      <c r="AN153" t="s">
        <v>1533</v>
      </c>
      <c r="AO153" t="s">
        <v>863</v>
      </c>
      <c r="AP153" t="s">
        <v>864</v>
      </c>
    </row>
    <row r="154" spans="1:42" ht="15">
      <c r="A154" s="8">
        <v>146</v>
      </c>
      <c r="B154" s="8" t="s">
        <v>876</v>
      </c>
      <c r="C154" s="8" t="s">
        <v>877</v>
      </c>
      <c r="D154" s="8" t="s">
        <v>878</v>
      </c>
      <c r="E154" s="9" t="s">
        <v>222</v>
      </c>
      <c r="F154" s="8" t="s">
        <v>153</v>
      </c>
      <c r="G154" s="8" t="s">
        <v>73</v>
      </c>
      <c r="H154" s="8" t="s">
        <v>240</v>
      </c>
      <c r="I154" s="8" t="s">
        <v>244</v>
      </c>
      <c r="J154" s="9" t="s">
        <v>38</v>
      </c>
      <c r="K154" s="8" t="s">
        <v>38</v>
      </c>
      <c r="L154" s="9" t="s">
        <v>879</v>
      </c>
      <c r="M154" s="8" t="s">
        <v>144</v>
      </c>
      <c r="N154" s="8" t="s">
        <v>147</v>
      </c>
      <c r="O154" s="8" t="s">
        <v>53</v>
      </c>
      <c r="P154" s="9" t="s">
        <v>56</v>
      </c>
      <c r="Q154" s="8" t="s">
        <v>56</v>
      </c>
      <c r="R154" s="8" t="s">
        <v>56</v>
      </c>
      <c r="S154" s="10">
        <f t="shared" si="8"/>
        <v>6.114</v>
      </c>
      <c r="T154" s="9" t="s">
        <v>860</v>
      </c>
      <c r="U154" s="8" t="s">
        <v>228</v>
      </c>
      <c r="V154" s="8" t="s">
        <v>244</v>
      </c>
      <c r="W154" s="8" t="s">
        <v>240</v>
      </c>
      <c r="X154" s="8" t="s">
        <v>39</v>
      </c>
      <c r="Y154" s="9" t="s">
        <v>144</v>
      </c>
      <c r="Z154" s="8" t="s">
        <v>144</v>
      </c>
      <c r="AA154" s="9" t="s">
        <v>694</v>
      </c>
      <c r="AB154" s="8" t="s">
        <v>98</v>
      </c>
      <c r="AC154" s="8" t="s">
        <v>241</v>
      </c>
      <c r="AD154" s="8" t="s">
        <v>102</v>
      </c>
      <c r="AE154" s="9" t="s">
        <v>305</v>
      </c>
      <c r="AF154" s="8" t="s">
        <v>61</v>
      </c>
      <c r="AG154" s="8" t="s">
        <v>39</v>
      </c>
      <c r="AH154" s="10">
        <f t="shared" si="9"/>
        <v>5.930666666666667</v>
      </c>
      <c r="AI154" s="11">
        <f t="shared" si="10"/>
        <v>6.022333333333334</v>
      </c>
      <c r="AJ154" s="43" t="str">
        <f t="shared" si="11"/>
        <v>Ajourné</v>
      </c>
      <c r="AL154" t="s">
        <v>869</v>
      </c>
      <c r="AM154" t="s">
        <v>1722</v>
      </c>
      <c r="AN154" t="s">
        <v>1505</v>
      </c>
      <c r="AO154" t="s">
        <v>867</v>
      </c>
      <c r="AP154" t="s">
        <v>870</v>
      </c>
    </row>
    <row r="155" spans="1:42" ht="15">
      <c r="A155" s="8">
        <v>147</v>
      </c>
      <c r="B155" s="8" t="s">
        <v>880</v>
      </c>
      <c r="C155" s="8" t="s">
        <v>877</v>
      </c>
      <c r="D155" s="8" t="s">
        <v>642</v>
      </c>
      <c r="E155" s="9" t="s">
        <v>71</v>
      </c>
      <c r="F155" s="8" t="s">
        <v>86</v>
      </c>
      <c r="G155" s="8" t="s">
        <v>86</v>
      </c>
      <c r="H155" s="8" t="s">
        <v>43</v>
      </c>
      <c r="I155" s="8" t="s">
        <v>39</v>
      </c>
      <c r="J155" s="9" t="s">
        <v>43</v>
      </c>
      <c r="K155" s="8" t="s">
        <v>43</v>
      </c>
      <c r="L155" s="9" t="s">
        <v>541</v>
      </c>
      <c r="M155" s="8" t="s">
        <v>76</v>
      </c>
      <c r="N155" s="8" t="s">
        <v>144</v>
      </c>
      <c r="O155" s="8" t="s">
        <v>39</v>
      </c>
      <c r="P155" s="9" t="s">
        <v>45</v>
      </c>
      <c r="Q155" s="8" t="s">
        <v>153</v>
      </c>
      <c r="R155" s="8" t="s">
        <v>39</v>
      </c>
      <c r="S155" s="10">
        <f t="shared" si="8"/>
        <v>9.748666666666667</v>
      </c>
      <c r="T155" s="9" t="s">
        <v>189</v>
      </c>
      <c r="U155" s="8" t="s">
        <v>881</v>
      </c>
      <c r="V155" s="8" t="s">
        <v>244</v>
      </c>
      <c r="W155" s="8" t="s">
        <v>40</v>
      </c>
      <c r="X155" s="8" t="s">
        <v>71</v>
      </c>
      <c r="Y155" s="9" t="s">
        <v>83</v>
      </c>
      <c r="Z155" s="8" t="s">
        <v>83</v>
      </c>
      <c r="AA155" s="9" t="s">
        <v>101</v>
      </c>
      <c r="AB155" s="8" t="s">
        <v>43</v>
      </c>
      <c r="AC155" s="8" t="s">
        <v>43</v>
      </c>
      <c r="AD155" s="8" t="s">
        <v>153</v>
      </c>
      <c r="AE155" s="9" t="s">
        <v>133</v>
      </c>
      <c r="AF155" s="8" t="s">
        <v>72</v>
      </c>
      <c r="AG155" s="8" t="s">
        <v>40</v>
      </c>
      <c r="AH155" s="10">
        <f t="shared" si="9"/>
        <v>10.248666666666667</v>
      </c>
      <c r="AI155" s="11">
        <f t="shared" si="10"/>
        <v>9.998666666666667</v>
      </c>
      <c r="AJ155" s="43" t="str">
        <f t="shared" si="11"/>
        <v>Admis</v>
      </c>
      <c r="AL155" t="s">
        <v>876</v>
      </c>
      <c r="AM155" t="s">
        <v>1592</v>
      </c>
      <c r="AN155" t="s">
        <v>1723</v>
      </c>
      <c r="AO155" t="s">
        <v>877</v>
      </c>
      <c r="AP155" t="s">
        <v>878</v>
      </c>
    </row>
    <row r="156" spans="1:42" ht="15">
      <c r="A156" s="8">
        <v>148</v>
      </c>
      <c r="B156" s="8" t="s">
        <v>882</v>
      </c>
      <c r="C156" s="8" t="s">
        <v>883</v>
      </c>
      <c r="D156" s="8" t="s">
        <v>884</v>
      </c>
      <c r="E156" s="9" t="s">
        <v>63</v>
      </c>
      <c r="F156" s="8" t="s">
        <v>62</v>
      </c>
      <c r="G156" s="8" t="s">
        <v>84</v>
      </c>
      <c r="H156" s="8" t="s">
        <v>43</v>
      </c>
      <c r="I156" s="8" t="s">
        <v>98</v>
      </c>
      <c r="J156" s="9" t="s">
        <v>76</v>
      </c>
      <c r="K156" s="8" t="s">
        <v>76</v>
      </c>
      <c r="L156" s="9" t="s">
        <v>168</v>
      </c>
      <c r="M156" s="8" t="s">
        <v>39</v>
      </c>
      <c r="N156" s="8" t="s">
        <v>60</v>
      </c>
      <c r="O156" s="8" t="s">
        <v>39</v>
      </c>
      <c r="P156" s="9" t="s">
        <v>38</v>
      </c>
      <c r="Q156" s="8" t="s">
        <v>50</v>
      </c>
      <c r="R156" s="8" t="s">
        <v>43</v>
      </c>
      <c r="S156" s="10">
        <f t="shared" si="8"/>
        <v>10.935333333333334</v>
      </c>
      <c r="T156" s="9" t="s">
        <v>137</v>
      </c>
      <c r="U156" s="8" t="s">
        <v>134</v>
      </c>
      <c r="V156" s="8" t="s">
        <v>86</v>
      </c>
      <c r="W156" s="8" t="s">
        <v>98</v>
      </c>
      <c r="X156" s="8" t="s">
        <v>182</v>
      </c>
      <c r="Y156" s="9" t="s">
        <v>76</v>
      </c>
      <c r="Z156" s="8" t="s">
        <v>76</v>
      </c>
      <c r="AA156" s="9" t="s">
        <v>43</v>
      </c>
      <c r="AB156" s="8" t="s">
        <v>43</v>
      </c>
      <c r="AC156" s="8" t="s">
        <v>60</v>
      </c>
      <c r="AD156" s="8" t="s">
        <v>39</v>
      </c>
      <c r="AE156" s="9" t="s">
        <v>51</v>
      </c>
      <c r="AF156" s="8" t="s">
        <v>44</v>
      </c>
      <c r="AG156" s="8" t="s">
        <v>43</v>
      </c>
      <c r="AH156" s="10">
        <f t="shared" si="9"/>
        <v>10.944666666666668</v>
      </c>
      <c r="AI156" s="11">
        <f t="shared" si="10"/>
        <v>10.940000000000001</v>
      </c>
      <c r="AJ156" s="43" t="str">
        <f t="shared" si="11"/>
        <v>Admis</v>
      </c>
      <c r="AL156" t="s">
        <v>880</v>
      </c>
      <c r="AM156" t="s">
        <v>1724</v>
      </c>
      <c r="AN156" t="s">
        <v>1725</v>
      </c>
      <c r="AO156" t="s">
        <v>877</v>
      </c>
      <c r="AP156" t="s">
        <v>642</v>
      </c>
    </row>
    <row r="157" spans="1:42" ht="15">
      <c r="A157" s="8">
        <v>149</v>
      </c>
      <c r="B157" s="8" t="s">
        <v>885</v>
      </c>
      <c r="C157" s="8" t="s">
        <v>886</v>
      </c>
      <c r="D157" s="8" t="s">
        <v>637</v>
      </c>
      <c r="E157" s="9" t="s">
        <v>887</v>
      </c>
      <c r="F157" s="8" t="s">
        <v>888</v>
      </c>
      <c r="G157" s="8" t="s">
        <v>37</v>
      </c>
      <c r="H157" s="8" t="s">
        <v>39</v>
      </c>
      <c r="I157" s="8" t="s">
        <v>182</v>
      </c>
      <c r="J157" s="9" t="s">
        <v>86</v>
      </c>
      <c r="K157" s="8" t="s">
        <v>86</v>
      </c>
      <c r="L157" s="9" t="s">
        <v>54</v>
      </c>
      <c r="M157" s="8" t="s">
        <v>38</v>
      </c>
      <c r="N157" s="8" t="s">
        <v>144</v>
      </c>
      <c r="O157" s="8" t="s">
        <v>76</v>
      </c>
      <c r="P157" s="9" t="s">
        <v>76</v>
      </c>
      <c r="Q157" s="8" t="s">
        <v>39</v>
      </c>
      <c r="R157" s="8" t="s">
        <v>60</v>
      </c>
      <c r="S157" s="10">
        <f t="shared" si="8"/>
        <v>9.585333333333333</v>
      </c>
      <c r="T157" s="9" t="s">
        <v>889</v>
      </c>
      <c r="U157" s="8" t="s">
        <v>134</v>
      </c>
      <c r="V157" s="8" t="s">
        <v>36</v>
      </c>
      <c r="W157" s="8" t="s">
        <v>39</v>
      </c>
      <c r="X157" s="8" t="s">
        <v>60</v>
      </c>
      <c r="Y157" s="9" t="s">
        <v>42</v>
      </c>
      <c r="Z157" s="8" t="s">
        <v>42</v>
      </c>
      <c r="AA157" s="9" t="s">
        <v>72</v>
      </c>
      <c r="AB157" s="8" t="s">
        <v>43</v>
      </c>
      <c r="AC157" s="8" t="s">
        <v>39</v>
      </c>
      <c r="AD157" s="8" t="s">
        <v>39</v>
      </c>
      <c r="AE157" s="9" t="s">
        <v>168</v>
      </c>
      <c r="AF157" s="8" t="s">
        <v>76</v>
      </c>
      <c r="AG157" s="8" t="s">
        <v>39</v>
      </c>
      <c r="AH157" s="10">
        <f t="shared" si="9"/>
        <v>11.505333333333333</v>
      </c>
      <c r="AI157" s="11">
        <f t="shared" si="10"/>
        <v>10.545333333333332</v>
      </c>
      <c r="AJ157" s="43" t="str">
        <f t="shared" si="11"/>
        <v>Admis</v>
      </c>
      <c r="AL157" t="s">
        <v>882</v>
      </c>
      <c r="AM157" t="s">
        <v>1726</v>
      </c>
      <c r="AN157" t="s">
        <v>1532</v>
      </c>
      <c r="AO157" t="s">
        <v>883</v>
      </c>
      <c r="AP157" t="s">
        <v>884</v>
      </c>
    </row>
    <row r="158" spans="1:42" ht="15">
      <c r="A158" s="8">
        <v>150</v>
      </c>
      <c r="B158" s="8" t="s">
        <v>891</v>
      </c>
      <c r="C158" s="8" t="s">
        <v>892</v>
      </c>
      <c r="D158" s="8" t="s">
        <v>596</v>
      </c>
      <c r="E158" s="9" t="s">
        <v>36</v>
      </c>
      <c r="F158" s="8" t="s">
        <v>45</v>
      </c>
      <c r="G158" s="8" t="s">
        <v>214</v>
      </c>
      <c r="H158" s="8" t="s">
        <v>98</v>
      </c>
      <c r="I158" s="8" t="s">
        <v>47</v>
      </c>
      <c r="J158" s="9" t="s">
        <v>76</v>
      </c>
      <c r="K158" s="8" t="s">
        <v>76</v>
      </c>
      <c r="L158" s="9" t="s">
        <v>893</v>
      </c>
      <c r="M158" s="8" t="s">
        <v>39</v>
      </c>
      <c r="N158" s="8" t="s">
        <v>894</v>
      </c>
      <c r="O158" s="8" t="s">
        <v>98</v>
      </c>
      <c r="P158" s="9" t="s">
        <v>123</v>
      </c>
      <c r="Q158" s="8" t="s">
        <v>86</v>
      </c>
      <c r="R158" s="8" t="s">
        <v>97</v>
      </c>
      <c r="S158" s="10">
        <f t="shared" si="8"/>
        <v>9.269333333333332</v>
      </c>
      <c r="T158" s="9" t="s">
        <v>84</v>
      </c>
      <c r="U158" s="8" t="s">
        <v>834</v>
      </c>
      <c r="V158" s="8" t="s">
        <v>86</v>
      </c>
      <c r="W158" s="8" t="s">
        <v>153</v>
      </c>
      <c r="X158" s="8" t="s">
        <v>71</v>
      </c>
      <c r="Y158" s="9" t="s">
        <v>64</v>
      </c>
      <c r="Z158" s="8" t="s">
        <v>64</v>
      </c>
      <c r="AA158" s="9" t="s">
        <v>177</v>
      </c>
      <c r="AB158" s="8" t="s">
        <v>98</v>
      </c>
      <c r="AC158" s="8" t="s">
        <v>56</v>
      </c>
      <c r="AD158" s="8" t="s">
        <v>97</v>
      </c>
      <c r="AE158" s="9" t="s">
        <v>177</v>
      </c>
      <c r="AF158" s="8" t="s">
        <v>168</v>
      </c>
      <c r="AG158" s="8" t="s">
        <v>153</v>
      </c>
      <c r="AH158" s="10">
        <f t="shared" si="9"/>
        <v>8.706666666666667</v>
      </c>
      <c r="AI158" s="11">
        <f t="shared" si="10"/>
        <v>8.988</v>
      </c>
      <c r="AJ158" s="43" t="str">
        <f t="shared" si="11"/>
        <v>Ajourné</v>
      </c>
      <c r="AL158" t="s">
        <v>885</v>
      </c>
      <c r="AM158" t="s">
        <v>1727</v>
      </c>
      <c r="AN158" t="s">
        <v>1555</v>
      </c>
      <c r="AO158" t="s">
        <v>886</v>
      </c>
      <c r="AP158" t="s">
        <v>637</v>
      </c>
    </row>
    <row r="159" spans="1:42" ht="15">
      <c r="A159" s="8">
        <v>151</v>
      </c>
      <c r="B159" s="8" t="s">
        <v>895</v>
      </c>
      <c r="C159" s="8" t="s">
        <v>896</v>
      </c>
      <c r="D159" s="8" t="s">
        <v>897</v>
      </c>
      <c r="E159" s="9" t="s">
        <v>898</v>
      </c>
      <c r="F159" s="8" t="s">
        <v>899</v>
      </c>
      <c r="G159" s="8" t="s">
        <v>38</v>
      </c>
      <c r="H159" s="8" t="s">
        <v>39</v>
      </c>
      <c r="I159" s="8" t="s">
        <v>63</v>
      </c>
      <c r="J159" s="9" t="s">
        <v>56</v>
      </c>
      <c r="K159" s="8" t="s">
        <v>56</v>
      </c>
      <c r="L159" s="9" t="s">
        <v>59</v>
      </c>
      <c r="M159" s="8" t="s">
        <v>56</v>
      </c>
      <c r="N159" s="8" t="s">
        <v>59</v>
      </c>
      <c r="O159" s="8" t="s">
        <v>38</v>
      </c>
      <c r="P159" s="9" t="s">
        <v>154</v>
      </c>
      <c r="Q159" s="8" t="s">
        <v>43</v>
      </c>
      <c r="R159" s="8" t="s">
        <v>76</v>
      </c>
      <c r="S159" s="10">
        <f t="shared" si="8"/>
        <v>11.386666666666667</v>
      </c>
      <c r="T159" s="9" t="s">
        <v>399</v>
      </c>
      <c r="U159" s="8" t="s">
        <v>900</v>
      </c>
      <c r="V159" s="8" t="s">
        <v>81</v>
      </c>
      <c r="W159" s="8" t="s">
        <v>43</v>
      </c>
      <c r="X159" s="8" t="s">
        <v>251</v>
      </c>
      <c r="Y159" s="9" t="s">
        <v>82</v>
      </c>
      <c r="Z159" s="8" t="s">
        <v>82</v>
      </c>
      <c r="AA159" s="9" t="s">
        <v>265</v>
      </c>
      <c r="AB159" s="8" t="s">
        <v>76</v>
      </c>
      <c r="AC159" s="8" t="s">
        <v>43</v>
      </c>
      <c r="AD159" s="8" t="s">
        <v>39</v>
      </c>
      <c r="AE159" s="9" t="s">
        <v>51</v>
      </c>
      <c r="AF159" s="8" t="s">
        <v>44</v>
      </c>
      <c r="AG159" s="8" t="s">
        <v>43</v>
      </c>
      <c r="AH159" s="10">
        <f t="shared" si="9"/>
        <v>9.923333333333334</v>
      </c>
      <c r="AI159" s="11">
        <f t="shared" si="10"/>
        <v>10.655000000000001</v>
      </c>
      <c r="AJ159" s="43" t="str">
        <f t="shared" si="11"/>
        <v>Admis</v>
      </c>
      <c r="AL159" t="s">
        <v>891</v>
      </c>
      <c r="AM159" t="s">
        <v>1728</v>
      </c>
      <c r="AN159" t="s">
        <v>1575</v>
      </c>
      <c r="AO159" t="s">
        <v>892</v>
      </c>
      <c r="AP159" t="s">
        <v>596</v>
      </c>
    </row>
    <row r="160" spans="1:42" ht="15">
      <c r="A160" s="8">
        <v>152</v>
      </c>
      <c r="B160" s="8" t="s">
        <v>902</v>
      </c>
      <c r="C160" s="8" t="s">
        <v>903</v>
      </c>
      <c r="D160" s="8" t="s">
        <v>69</v>
      </c>
      <c r="E160" s="9" t="s">
        <v>887</v>
      </c>
      <c r="F160" s="8" t="s">
        <v>45</v>
      </c>
      <c r="G160" s="8" t="s">
        <v>86</v>
      </c>
      <c r="H160" s="8" t="s">
        <v>60</v>
      </c>
      <c r="I160" s="8" t="s">
        <v>95</v>
      </c>
      <c r="J160" s="9" t="s">
        <v>64</v>
      </c>
      <c r="K160" s="8" t="s">
        <v>64</v>
      </c>
      <c r="L160" s="9" t="s">
        <v>391</v>
      </c>
      <c r="M160" s="8" t="s">
        <v>43</v>
      </c>
      <c r="N160" s="8" t="s">
        <v>89</v>
      </c>
      <c r="O160" s="8" t="s">
        <v>50</v>
      </c>
      <c r="P160" s="9" t="s">
        <v>45</v>
      </c>
      <c r="Q160" s="8" t="s">
        <v>50</v>
      </c>
      <c r="R160" s="8" t="s">
        <v>97</v>
      </c>
      <c r="S160" s="10">
        <f t="shared" si="8"/>
        <v>9.937333333333333</v>
      </c>
      <c r="T160" s="9" t="s">
        <v>278</v>
      </c>
      <c r="U160" s="8" t="s">
        <v>161</v>
      </c>
      <c r="V160" s="8" t="s">
        <v>59</v>
      </c>
      <c r="W160" s="8" t="s">
        <v>59</v>
      </c>
      <c r="X160" s="8" t="s">
        <v>82</v>
      </c>
      <c r="Y160" s="9" t="s">
        <v>83</v>
      </c>
      <c r="Z160" s="8" t="s">
        <v>83</v>
      </c>
      <c r="AA160" s="9" t="s">
        <v>72</v>
      </c>
      <c r="AB160" s="8" t="s">
        <v>39</v>
      </c>
      <c r="AC160" s="8" t="s">
        <v>40</v>
      </c>
      <c r="AD160" s="8" t="s">
        <v>39</v>
      </c>
      <c r="AE160" s="9" t="s">
        <v>167</v>
      </c>
      <c r="AF160" s="8" t="s">
        <v>97</v>
      </c>
      <c r="AG160" s="8" t="s">
        <v>38</v>
      </c>
      <c r="AH160" s="10">
        <f t="shared" si="9"/>
        <v>10.948</v>
      </c>
      <c r="AI160" s="11">
        <f t="shared" si="10"/>
        <v>10.442666666666668</v>
      </c>
      <c r="AJ160" s="43" t="str">
        <f t="shared" si="11"/>
        <v>Admis</v>
      </c>
      <c r="AL160" t="s">
        <v>895</v>
      </c>
      <c r="AM160" t="s">
        <v>1729</v>
      </c>
      <c r="AN160" t="s">
        <v>1597</v>
      </c>
      <c r="AO160" t="s">
        <v>896</v>
      </c>
      <c r="AP160" t="s">
        <v>897</v>
      </c>
    </row>
    <row r="161" spans="1:42" ht="15">
      <c r="A161" s="8">
        <v>153</v>
      </c>
      <c r="B161" s="8" t="s">
        <v>904</v>
      </c>
      <c r="C161" s="8" t="s">
        <v>905</v>
      </c>
      <c r="D161" s="8" t="s">
        <v>652</v>
      </c>
      <c r="E161" s="9" t="s">
        <v>906</v>
      </c>
      <c r="F161" s="8" t="s">
        <v>144</v>
      </c>
      <c r="G161" s="8" t="s">
        <v>907</v>
      </c>
      <c r="H161" s="8" t="s">
        <v>144</v>
      </c>
      <c r="I161" s="8" t="s">
        <v>42</v>
      </c>
      <c r="J161" s="9" t="s">
        <v>82</v>
      </c>
      <c r="K161" s="8" t="s">
        <v>82</v>
      </c>
      <c r="L161" s="9" t="s">
        <v>908</v>
      </c>
      <c r="M161" s="8" t="s">
        <v>144</v>
      </c>
      <c r="N161" s="8" t="s">
        <v>64</v>
      </c>
      <c r="O161" s="8" t="s">
        <v>144</v>
      </c>
      <c r="P161" s="9" t="s">
        <v>144</v>
      </c>
      <c r="Q161" s="8" t="s">
        <v>144</v>
      </c>
      <c r="R161" s="8" t="s">
        <v>144</v>
      </c>
      <c r="S161" s="10">
        <f t="shared" si="8"/>
        <v>4.876666666666667</v>
      </c>
      <c r="T161" s="9" t="s">
        <v>144</v>
      </c>
      <c r="U161" s="8" t="s">
        <v>144</v>
      </c>
      <c r="V161" s="8" t="s">
        <v>144</v>
      </c>
      <c r="W161" s="8" t="s">
        <v>144</v>
      </c>
      <c r="X161" s="8" t="s">
        <v>144</v>
      </c>
      <c r="Y161" s="9" t="s">
        <v>144</v>
      </c>
      <c r="Z161" s="8" t="s">
        <v>144</v>
      </c>
      <c r="AA161" s="9" t="s">
        <v>908</v>
      </c>
      <c r="AB161" s="8" t="s">
        <v>144</v>
      </c>
      <c r="AC161" s="8" t="s">
        <v>64</v>
      </c>
      <c r="AD161" s="8" t="s">
        <v>144</v>
      </c>
      <c r="AE161" s="9" t="s">
        <v>144</v>
      </c>
      <c r="AF161" s="8" t="s">
        <v>144</v>
      </c>
      <c r="AG161" s="8" t="s">
        <v>144</v>
      </c>
      <c r="AH161" s="10">
        <f t="shared" si="9"/>
        <v>0.9013333333333333</v>
      </c>
      <c r="AI161" s="11">
        <f t="shared" si="10"/>
        <v>2.8890000000000002</v>
      </c>
      <c r="AJ161" s="43" t="str">
        <f t="shared" si="11"/>
        <v>Ajourné</v>
      </c>
      <c r="AL161" t="s">
        <v>902</v>
      </c>
      <c r="AM161" t="s">
        <v>1730</v>
      </c>
      <c r="AN161" t="s">
        <v>1731</v>
      </c>
      <c r="AO161" t="s">
        <v>903</v>
      </c>
      <c r="AP161" t="s">
        <v>69</v>
      </c>
    </row>
    <row r="162" spans="1:42" ht="15">
      <c r="A162" s="8">
        <v>154</v>
      </c>
      <c r="B162" s="8" t="s">
        <v>913</v>
      </c>
      <c r="C162" s="8" t="s">
        <v>914</v>
      </c>
      <c r="D162" s="8" t="s">
        <v>742</v>
      </c>
      <c r="E162" s="9" t="s">
        <v>714</v>
      </c>
      <c r="F162" s="8" t="s">
        <v>95</v>
      </c>
      <c r="G162" s="8" t="s">
        <v>71</v>
      </c>
      <c r="H162" s="8" t="s">
        <v>42</v>
      </c>
      <c r="I162" s="8" t="s">
        <v>37</v>
      </c>
      <c r="J162" s="9" t="s">
        <v>43</v>
      </c>
      <c r="K162" s="8" t="s">
        <v>43</v>
      </c>
      <c r="L162" s="9" t="s">
        <v>134</v>
      </c>
      <c r="M162" s="8" t="s">
        <v>38</v>
      </c>
      <c r="N162" s="8" t="s">
        <v>98</v>
      </c>
      <c r="O162" s="8" t="s">
        <v>56</v>
      </c>
      <c r="P162" s="9" t="s">
        <v>84</v>
      </c>
      <c r="Q162" s="8" t="s">
        <v>98</v>
      </c>
      <c r="R162" s="8" t="s">
        <v>50</v>
      </c>
      <c r="S162" s="10">
        <f t="shared" si="8"/>
        <v>10.544</v>
      </c>
      <c r="T162" s="9" t="s">
        <v>550</v>
      </c>
      <c r="U162" s="8" t="s">
        <v>86</v>
      </c>
      <c r="V162" s="8" t="s">
        <v>63</v>
      </c>
      <c r="W162" s="8" t="s">
        <v>39</v>
      </c>
      <c r="X162" s="8" t="s">
        <v>37</v>
      </c>
      <c r="Y162" s="9" t="s">
        <v>60</v>
      </c>
      <c r="Z162" s="8" t="s">
        <v>60</v>
      </c>
      <c r="AA162" s="9" t="s">
        <v>76</v>
      </c>
      <c r="AB162" s="8" t="s">
        <v>43</v>
      </c>
      <c r="AC162" s="8" t="s">
        <v>76</v>
      </c>
      <c r="AD162" s="8" t="s">
        <v>40</v>
      </c>
      <c r="AE162" s="9" t="s">
        <v>438</v>
      </c>
      <c r="AF162" s="8" t="s">
        <v>147</v>
      </c>
      <c r="AG162" s="8" t="s">
        <v>84</v>
      </c>
      <c r="AH162" s="10">
        <f t="shared" si="9"/>
        <v>10.751333333333331</v>
      </c>
      <c r="AI162" s="11">
        <f t="shared" si="10"/>
        <v>10.647666666666666</v>
      </c>
      <c r="AJ162" s="43" t="str">
        <f t="shared" si="11"/>
        <v>Admis</v>
      </c>
      <c r="AL162" t="s">
        <v>904</v>
      </c>
      <c r="AM162" t="s">
        <v>1732</v>
      </c>
      <c r="AN162" t="s">
        <v>1555</v>
      </c>
      <c r="AO162" t="s">
        <v>905</v>
      </c>
      <c r="AP162" t="s">
        <v>652</v>
      </c>
    </row>
    <row r="163" spans="1:42" ht="15">
      <c r="A163" s="8">
        <v>155</v>
      </c>
      <c r="B163" s="8" t="s">
        <v>915</v>
      </c>
      <c r="C163" s="8" t="s">
        <v>916</v>
      </c>
      <c r="D163" s="8" t="s">
        <v>758</v>
      </c>
      <c r="E163" s="9" t="s">
        <v>917</v>
      </c>
      <c r="F163" s="8" t="s">
        <v>918</v>
      </c>
      <c r="G163" s="8" t="s">
        <v>37</v>
      </c>
      <c r="H163" s="8" t="s">
        <v>59</v>
      </c>
      <c r="I163" s="8" t="s">
        <v>37</v>
      </c>
      <c r="J163" s="9" t="s">
        <v>40</v>
      </c>
      <c r="K163" s="8" t="s">
        <v>40</v>
      </c>
      <c r="L163" s="9" t="s">
        <v>919</v>
      </c>
      <c r="M163" s="8" t="s">
        <v>45</v>
      </c>
      <c r="N163" s="8" t="s">
        <v>216</v>
      </c>
      <c r="O163" s="8" t="s">
        <v>53</v>
      </c>
      <c r="P163" s="9" t="s">
        <v>134</v>
      </c>
      <c r="Q163" s="8" t="s">
        <v>38</v>
      </c>
      <c r="R163" s="8" t="s">
        <v>39</v>
      </c>
      <c r="S163" s="10">
        <f t="shared" si="8"/>
        <v>8.410666666666666</v>
      </c>
      <c r="T163" s="9" t="s">
        <v>266</v>
      </c>
      <c r="U163" s="8" t="s">
        <v>244</v>
      </c>
      <c r="V163" s="8" t="s">
        <v>121</v>
      </c>
      <c r="W163" s="8" t="s">
        <v>43</v>
      </c>
      <c r="X163" s="8" t="s">
        <v>43</v>
      </c>
      <c r="Y163" s="9" t="s">
        <v>42</v>
      </c>
      <c r="Z163" s="8" t="s">
        <v>42</v>
      </c>
      <c r="AA163" s="9" t="s">
        <v>87</v>
      </c>
      <c r="AB163" s="8" t="s">
        <v>84</v>
      </c>
      <c r="AC163" s="8" t="s">
        <v>40</v>
      </c>
      <c r="AD163" s="8" t="s">
        <v>76</v>
      </c>
      <c r="AE163" s="9" t="s">
        <v>38</v>
      </c>
      <c r="AF163" s="8" t="s">
        <v>39</v>
      </c>
      <c r="AG163" s="8" t="s">
        <v>59</v>
      </c>
      <c r="AH163" s="10">
        <f t="shared" si="9"/>
        <v>10.912</v>
      </c>
      <c r="AI163" s="11">
        <f t="shared" si="10"/>
        <v>9.661333333333333</v>
      </c>
      <c r="AJ163" s="43" t="str">
        <f t="shared" si="11"/>
        <v>Ajourné</v>
      </c>
      <c r="AL163" t="s">
        <v>913</v>
      </c>
      <c r="AM163" t="s">
        <v>1733</v>
      </c>
      <c r="AN163" t="s">
        <v>1530</v>
      </c>
      <c r="AO163" t="s">
        <v>914</v>
      </c>
      <c r="AP163" t="s">
        <v>742</v>
      </c>
    </row>
    <row r="164" spans="1:42" ht="15">
      <c r="A164" s="8">
        <v>156</v>
      </c>
      <c r="B164" s="8" t="s">
        <v>920</v>
      </c>
      <c r="C164" s="8" t="s">
        <v>921</v>
      </c>
      <c r="D164" s="8" t="s">
        <v>343</v>
      </c>
      <c r="E164" s="9" t="s">
        <v>922</v>
      </c>
      <c r="F164" s="8" t="s">
        <v>144</v>
      </c>
      <c r="G164" s="8" t="s">
        <v>144</v>
      </c>
      <c r="H164" s="8" t="s">
        <v>144</v>
      </c>
      <c r="I164" s="8" t="s">
        <v>454</v>
      </c>
      <c r="J164" s="9" t="s">
        <v>97</v>
      </c>
      <c r="K164" s="8" t="s">
        <v>97</v>
      </c>
      <c r="L164" s="9" t="s">
        <v>923</v>
      </c>
      <c r="M164" s="8" t="s">
        <v>38</v>
      </c>
      <c r="N164" s="8" t="s">
        <v>39</v>
      </c>
      <c r="O164" s="8" t="s">
        <v>144</v>
      </c>
      <c r="P164" s="9" t="s">
        <v>104</v>
      </c>
      <c r="Q164" s="8" t="s">
        <v>62</v>
      </c>
      <c r="R164" s="8" t="s">
        <v>50</v>
      </c>
      <c r="S164" s="10">
        <f t="shared" si="8"/>
        <v>3.452666666666667</v>
      </c>
      <c r="T164" s="9" t="s">
        <v>144</v>
      </c>
      <c r="U164" s="8" t="s">
        <v>144</v>
      </c>
      <c r="V164" s="8" t="s">
        <v>144</v>
      </c>
      <c r="W164" s="8" t="s">
        <v>144</v>
      </c>
      <c r="X164" s="8" t="s">
        <v>144</v>
      </c>
      <c r="Y164" s="9" t="s">
        <v>59</v>
      </c>
      <c r="Z164" s="8" t="s">
        <v>59</v>
      </c>
      <c r="AA164" s="9" t="s">
        <v>630</v>
      </c>
      <c r="AB164" s="8" t="s">
        <v>144</v>
      </c>
      <c r="AC164" s="8" t="s">
        <v>38</v>
      </c>
      <c r="AD164" s="8" t="s">
        <v>144</v>
      </c>
      <c r="AE164" s="9" t="s">
        <v>44</v>
      </c>
      <c r="AF164" s="8" t="s">
        <v>62</v>
      </c>
      <c r="AG164" s="8" t="s">
        <v>153</v>
      </c>
      <c r="AH164" s="10">
        <f t="shared" si="9"/>
        <v>2.082</v>
      </c>
      <c r="AI164" s="11">
        <f t="shared" si="10"/>
        <v>2.767333333333333</v>
      </c>
      <c r="AJ164" s="43" t="str">
        <f t="shared" si="11"/>
        <v>Ajourné</v>
      </c>
      <c r="AL164" t="s">
        <v>915</v>
      </c>
      <c r="AM164" t="s">
        <v>1734</v>
      </c>
      <c r="AN164" t="s">
        <v>1585</v>
      </c>
      <c r="AO164" t="s">
        <v>916</v>
      </c>
      <c r="AP164" t="s">
        <v>758</v>
      </c>
    </row>
    <row r="165" spans="1:42" ht="15">
      <c r="A165" s="8">
        <v>157</v>
      </c>
      <c r="B165" s="8" t="s">
        <v>924</v>
      </c>
      <c r="C165" s="8" t="s">
        <v>925</v>
      </c>
      <c r="D165" s="8" t="s">
        <v>926</v>
      </c>
      <c r="E165" s="9" t="s">
        <v>900</v>
      </c>
      <c r="F165" s="8" t="s">
        <v>314</v>
      </c>
      <c r="G165" s="8" t="s">
        <v>38</v>
      </c>
      <c r="H165" s="8" t="s">
        <v>153</v>
      </c>
      <c r="I165" s="8" t="s">
        <v>81</v>
      </c>
      <c r="J165" s="9" t="s">
        <v>83</v>
      </c>
      <c r="K165" s="8" t="s">
        <v>83</v>
      </c>
      <c r="L165" s="9" t="s">
        <v>45</v>
      </c>
      <c r="M165" s="8" t="s">
        <v>39</v>
      </c>
      <c r="N165" s="8" t="s">
        <v>97</v>
      </c>
      <c r="O165" s="8" t="s">
        <v>97</v>
      </c>
      <c r="P165" s="9" t="s">
        <v>123</v>
      </c>
      <c r="Q165" s="8" t="s">
        <v>153</v>
      </c>
      <c r="R165" s="8" t="s">
        <v>38</v>
      </c>
      <c r="S165" s="10">
        <f t="shared" si="8"/>
        <v>8.002</v>
      </c>
      <c r="T165" s="9" t="s">
        <v>927</v>
      </c>
      <c r="U165" s="8" t="s">
        <v>928</v>
      </c>
      <c r="V165" s="8" t="s">
        <v>81</v>
      </c>
      <c r="W165" s="8" t="s">
        <v>97</v>
      </c>
      <c r="X165" s="8" t="s">
        <v>121</v>
      </c>
      <c r="Y165" s="9" t="s">
        <v>43</v>
      </c>
      <c r="Z165" s="8" t="s">
        <v>43</v>
      </c>
      <c r="AA165" s="9" t="s">
        <v>399</v>
      </c>
      <c r="AB165" s="8" t="s">
        <v>161</v>
      </c>
      <c r="AC165" s="8" t="s">
        <v>40</v>
      </c>
      <c r="AD165" s="8" t="s">
        <v>98</v>
      </c>
      <c r="AE165" s="9" t="s">
        <v>694</v>
      </c>
      <c r="AF165" s="8" t="s">
        <v>45</v>
      </c>
      <c r="AG165" s="8" t="s">
        <v>241</v>
      </c>
      <c r="AH165" s="10">
        <f t="shared" si="9"/>
        <v>7.811333333333333</v>
      </c>
      <c r="AI165" s="11">
        <f t="shared" si="10"/>
        <v>7.906666666666666</v>
      </c>
      <c r="AJ165" s="43" t="str">
        <f t="shared" si="11"/>
        <v>Ajourné</v>
      </c>
      <c r="AL165" t="s">
        <v>920</v>
      </c>
      <c r="AM165" t="s">
        <v>1590</v>
      </c>
      <c r="AN165" t="s">
        <v>1735</v>
      </c>
      <c r="AO165" t="s">
        <v>921</v>
      </c>
      <c r="AP165" t="s">
        <v>343</v>
      </c>
    </row>
    <row r="166" spans="1:42" ht="15">
      <c r="A166" s="8">
        <v>158</v>
      </c>
      <c r="B166" s="8" t="s">
        <v>929</v>
      </c>
      <c r="C166" s="8" t="s">
        <v>930</v>
      </c>
      <c r="D166" s="8" t="s">
        <v>808</v>
      </c>
      <c r="E166" s="9" t="s">
        <v>834</v>
      </c>
      <c r="F166" s="8" t="s">
        <v>45</v>
      </c>
      <c r="G166" s="8" t="s">
        <v>84</v>
      </c>
      <c r="H166" s="8" t="s">
        <v>98</v>
      </c>
      <c r="I166" s="8" t="s">
        <v>200</v>
      </c>
      <c r="J166" s="9" t="s">
        <v>56</v>
      </c>
      <c r="K166" s="8" t="s">
        <v>56</v>
      </c>
      <c r="L166" s="9" t="s">
        <v>104</v>
      </c>
      <c r="M166" s="8" t="s">
        <v>43</v>
      </c>
      <c r="N166" s="8" t="s">
        <v>82</v>
      </c>
      <c r="O166" s="8" t="s">
        <v>39</v>
      </c>
      <c r="P166" s="9" t="s">
        <v>86</v>
      </c>
      <c r="Q166" s="8" t="s">
        <v>50</v>
      </c>
      <c r="R166" s="8" t="s">
        <v>39</v>
      </c>
      <c r="S166" s="10">
        <f t="shared" si="8"/>
        <v>10.281333333333333</v>
      </c>
      <c r="T166" s="9" t="s">
        <v>432</v>
      </c>
      <c r="U166" s="8" t="s">
        <v>320</v>
      </c>
      <c r="V166" s="8" t="s">
        <v>36</v>
      </c>
      <c r="W166" s="8" t="s">
        <v>82</v>
      </c>
      <c r="X166" s="8" t="s">
        <v>59</v>
      </c>
      <c r="Y166" s="9" t="s">
        <v>62</v>
      </c>
      <c r="Z166" s="8" t="s">
        <v>62</v>
      </c>
      <c r="AA166" s="9" t="s">
        <v>279</v>
      </c>
      <c r="AB166" s="8" t="s">
        <v>59</v>
      </c>
      <c r="AC166" s="8" t="s">
        <v>82</v>
      </c>
      <c r="AD166" s="8" t="s">
        <v>56</v>
      </c>
      <c r="AE166" s="9" t="s">
        <v>50</v>
      </c>
      <c r="AF166" s="8" t="s">
        <v>86</v>
      </c>
      <c r="AG166" s="8" t="s">
        <v>84</v>
      </c>
      <c r="AH166" s="10">
        <f t="shared" si="9"/>
        <v>10.540666666666668</v>
      </c>
      <c r="AI166" s="11">
        <f t="shared" si="10"/>
        <v>10.411000000000001</v>
      </c>
      <c r="AJ166" s="43" t="str">
        <f t="shared" si="11"/>
        <v>Admis</v>
      </c>
      <c r="AL166" t="s">
        <v>924</v>
      </c>
      <c r="AM166" t="s">
        <v>1736</v>
      </c>
      <c r="AN166" t="s">
        <v>1575</v>
      </c>
      <c r="AO166" t="s">
        <v>925</v>
      </c>
      <c r="AP166" t="s">
        <v>926</v>
      </c>
    </row>
    <row r="167" spans="1:42" ht="15">
      <c r="A167" s="8">
        <v>159</v>
      </c>
      <c r="B167" s="8" t="s">
        <v>931</v>
      </c>
      <c r="C167" s="8" t="s">
        <v>932</v>
      </c>
      <c r="D167" s="8" t="s">
        <v>933</v>
      </c>
      <c r="E167" s="9" t="s">
        <v>824</v>
      </c>
      <c r="F167" s="8" t="s">
        <v>89</v>
      </c>
      <c r="G167" s="8" t="s">
        <v>268</v>
      </c>
      <c r="H167" s="8" t="s">
        <v>102</v>
      </c>
      <c r="I167" s="8" t="s">
        <v>40</v>
      </c>
      <c r="J167" s="9" t="s">
        <v>43</v>
      </c>
      <c r="K167" s="8" t="s">
        <v>43</v>
      </c>
      <c r="L167" s="9" t="s">
        <v>147</v>
      </c>
      <c r="M167" s="8" t="s">
        <v>53</v>
      </c>
      <c r="N167" s="8" t="s">
        <v>50</v>
      </c>
      <c r="O167" s="8" t="s">
        <v>153</v>
      </c>
      <c r="P167" s="9" t="s">
        <v>39</v>
      </c>
      <c r="Q167" s="8" t="s">
        <v>39</v>
      </c>
      <c r="R167" s="8" t="s">
        <v>39</v>
      </c>
      <c r="S167" s="10">
        <f t="shared" si="8"/>
        <v>8.642666666666667</v>
      </c>
      <c r="T167" s="9" t="s">
        <v>934</v>
      </c>
      <c r="U167" s="8" t="s">
        <v>222</v>
      </c>
      <c r="V167" s="8" t="s">
        <v>278</v>
      </c>
      <c r="W167" s="8" t="s">
        <v>241</v>
      </c>
      <c r="X167" s="8" t="s">
        <v>50</v>
      </c>
      <c r="Y167" s="9" t="s">
        <v>43</v>
      </c>
      <c r="Z167" s="8" t="s">
        <v>43</v>
      </c>
      <c r="AA167" s="9" t="s">
        <v>96</v>
      </c>
      <c r="AB167" s="8" t="s">
        <v>50</v>
      </c>
      <c r="AC167" s="8" t="s">
        <v>98</v>
      </c>
      <c r="AD167" s="8" t="s">
        <v>50</v>
      </c>
      <c r="AE167" s="9" t="s">
        <v>86</v>
      </c>
      <c r="AF167" s="8" t="s">
        <v>50</v>
      </c>
      <c r="AG167" s="8" t="s">
        <v>39</v>
      </c>
      <c r="AH167" s="10">
        <f t="shared" si="9"/>
        <v>7.990666666666667</v>
      </c>
      <c r="AI167" s="11">
        <f t="shared" si="10"/>
        <v>8.316666666666666</v>
      </c>
      <c r="AJ167" s="43" t="str">
        <f t="shared" si="11"/>
        <v>Ajourné</v>
      </c>
      <c r="AL167" t="s">
        <v>929</v>
      </c>
      <c r="AM167" t="s">
        <v>1737</v>
      </c>
      <c r="AN167" t="s">
        <v>1569</v>
      </c>
      <c r="AO167" t="s">
        <v>930</v>
      </c>
      <c r="AP167" t="s">
        <v>808</v>
      </c>
    </row>
    <row r="168" spans="1:42" ht="15">
      <c r="A168" s="8">
        <v>160</v>
      </c>
      <c r="B168" s="8" t="s">
        <v>935</v>
      </c>
      <c r="C168" s="8" t="s">
        <v>936</v>
      </c>
      <c r="D168" s="8" t="s">
        <v>238</v>
      </c>
      <c r="E168" s="9" t="s">
        <v>937</v>
      </c>
      <c r="F168" s="8" t="s">
        <v>894</v>
      </c>
      <c r="G168" s="8" t="s">
        <v>214</v>
      </c>
      <c r="H168" s="8" t="s">
        <v>50</v>
      </c>
      <c r="I168" s="8" t="s">
        <v>53</v>
      </c>
      <c r="J168" s="9" t="s">
        <v>40</v>
      </c>
      <c r="K168" s="8" t="s">
        <v>40</v>
      </c>
      <c r="L168" s="9" t="s">
        <v>390</v>
      </c>
      <c r="M168" s="8" t="s">
        <v>39</v>
      </c>
      <c r="N168" s="8" t="s">
        <v>242</v>
      </c>
      <c r="O168" s="8" t="s">
        <v>39</v>
      </c>
      <c r="P168" s="9" t="s">
        <v>96</v>
      </c>
      <c r="Q168" s="8" t="s">
        <v>38</v>
      </c>
      <c r="R168" s="8" t="s">
        <v>53</v>
      </c>
      <c r="S168" s="10">
        <f t="shared" si="8"/>
        <v>8.588666666666667</v>
      </c>
      <c r="T168" s="9" t="s">
        <v>634</v>
      </c>
      <c r="U168" s="8" t="s">
        <v>81</v>
      </c>
      <c r="V168" s="8" t="s">
        <v>268</v>
      </c>
      <c r="W168" s="8" t="s">
        <v>39</v>
      </c>
      <c r="X168" s="8" t="s">
        <v>48</v>
      </c>
      <c r="Y168" s="9" t="s">
        <v>76</v>
      </c>
      <c r="Z168" s="8" t="s">
        <v>76</v>
      </c>
      <c r="AA168" s="9" t="s">
        <v>190</v>
      </c>
      <c r="AB168" s="8" t="s">
        <v>50</v>
      </c>
      <c r="AC168" s="8" t="s">
        <v>43</v>
      </c>
      <c r="AD168" s="8" t="s">
        <v>39</v>
      </c>
      <c r="AE168" s="9" t="s">
        <v>89</v>
      </c>
      <c r="AF168" s="8" t="s">
        <v>84</v>
      </c>
      <c r="AG168" s="8" t="s">
        <v>39</v>
      </c>
      <c r="AH168" s="10">
        <f t="shared" si="9"/>
        <v>9.458666666666666</v>
      </c>
      <c r="AI168" s="11">
        <f t="shared" si="10"/>
        <v>9.023666666666667</v>
      </c>
      <c r="AJ168" s="43" t="str">
        <f t="shared" si="11"/>
        <v>Ajourné</v>
      </c>
      <c r="AL168" t="s">
        <v>931</v>
      </c>
      <c r="AM168" t="s">
        <v>1738</v>
      </c>
      <c r="AN168" t="s">
        <v>1739</v>
      </c>
      <c r="AO168" t="s">
        <v>932</v>
      </c>
      <c r="AP168" t="s">
        <v>933</v>
      </c>
    </row>
    <row r="169" spans="1:42" ht="15">
      <c r="A169" s="8">
        <v>161</v>
      </c>
      <c r="B169" s="8" t="s">
        <v>938</v>
      </c>
      <c r="C169" s="8" t="s">
        <v>939</v>
      </c>
      <c r="D169" s="8" t="s">
        <v>633</v>
      </c>
      <c r="E169" s="9" t="s">
        <v>542</v>
      </c>
      <c r="F169" s="8" t="s">
        <v>872</v>
      </c>
      <c r="G169" s="8" t="s">
        <v>81</v>
      </c>
      <c r="H169" s="8" t="s">
        <v>59</v>
      </c>
      <c r="I169" s="8" t="s">
        <v>182</v>
      </c>
      <c r="J169" s="9" t="s">
        <v>59</v>
      </c>
      <c r="K169" s="8" t="s">
        <v>59</v>
      </c>
      <c r="L169" s="9" t="s">
        <v>229</v>
      </c>
      <c r="M169" s="8" t="s">
        <v>97</v>
      </c>
      <c r="N169" s="8" t="s">
        <v>76</v>
      </c>
      <c r="O169" s="8" t="s">
        <v>39</v>
      </c>
      <c r="P169" s="9" t="s">
        <v>45</v>
      </c>
      <c r="Q169" s="8" t="s">
        <v>153</v>
      </c>
      <c r="R169" s="8" t="s">
        <v>39</v>
      </c>
      <c r="S169" s="10">
        <f t="shared" si="8"/>
        <v>9.911333333333333</v>
      </c>
      <c r="T169" s="9" t="s">
        <v>59</v>
      </c>
      <c r="U169" s="8" t="s">
        <v>176</v>
      </c>
      <c r="V169" s="8" t="s">
        <v>63</v>
      </c>
      <c r="W169" s="8" t="s">
        <v>59</v>
      </c>
      <c r="X169" s="8" t="s">
        <v>71</v>
      </c>
      <c r="Y169" s="9" t="s">
        <v>42</v>
      </c>
      <c r="Z169" s="8" t="s">
        <v>42</v>
      </c>
      <c r="AA169" s="9" t="s">
        <v>528</v>
      </c>
      <c r="AB169" s="8" t="s">
        <v>39</v>
      </c>
      <c r="AC169" s="8" t="s">
        <v>40</v>
      </c>
      <c r="AD169" s="8" t="s">
        <v>38</v>
      </c>
      <c r="AE169" s="9" t="s">
        <v>89</v>
      </c>
      <c r="AF169" s="8" t="s">
        <v>53</v>
      </c>
      <c r="AG169" s="8" t="s">
        <v>56</v>
      </c>
      <c r="AH169" s="10">
        <f t="shared" si="9"/>
        <v>11.200666666666667</v>
      </c>
      <c r="AI169" s="11">
        <f t="shared" si="10"/>
        <v>10.556000000000001</v>
      </c>
      <c r="AJ169" s="43" t="str">
        <f t="shared" si="11"/>
        <v>Admis</v>
      </c>
      <c r="AL169" t="s">
        <v>935</v>
      </c>
      <c r="AM169" t="s">
        <v>1653</v>
      </c>
      <c r="AN169" t="s">
        <v>1740</v>
      </c>
      <c r="AO169" t="s">
        <v>936</v>
      </c>
      <c r="AP169" t="s">
        <v>238</v>
      </c>
    </row>
    <row r="170" spans="1:42" ht="15">
      <c r="A170" s="8">
        <v>162</v>
      </c>
      <c r="B170" s="8" t="s">
        <v>941</v>
      </c>
      <c r="C170" s="8" t="s">
        <v>942</v>
      </c>
      <c r="D170" s="8" t="s">
        <v>642</v>
      </c>
      <c r="E170" s="9" t="s">
        <v>414</v>
      </c>
      <c r="F170" s="8" t="s">
        <v>84</v>
      </c>
      <c r="G170" s="8" t="s">
        <v>244</v>
      </c>
      <c r="H170" s="8" t="s">
        <v>153</v>
      </c>
      <c r="I170" s="8" t="s">
        <v>81</v>
      </c>
      <c r="J170" s="9" t="s">
        <v>50</v>
      </c>
      <c r="K170" s="8" t="s">
        <v>50</v>
      </c>
      <c r="L170" s="9" t="s">
        <v>893</v>
      </c>
      <c r="M170" s="8" t="s">
        <v>38</v>
      </c>
      <c r="N170" s="8" t="s">
        <v>228</v>
      </c>
      <c r="O170" s="8" t="s">
        <v>53</v>
      </c>
      <c r="P170" s="9" t="s">
        <v>242</v>
      </c>
      <c r="Q170" s="8" t="s">
        <v>38</v>
      </c>
      <c r="R170" s="8" t="s">
        <v>102</v>
      </c>
      <c r="S170" s="10">
        <f t="shared" si="8"/>
        <v>7.5806666666666676</v>
      </c>
      <c r="T170" s="9" t="s">
        <v>943</v>
      </c>
      <c r="U170" s="8" t="s">
        <v>944</v>
      </c>
      <c r="V170" s="8" t="s">
        <v>376</v>
      </c>
      <c r="W170" s="8" t="s">
        <v>240</v>
      </c>
      <c r="X170" s="8" t="s">
        <v>39</v>
      </c>
      <c r="Y170" s="9" t="s">
        <v>42</v>
      </c>
      <c r="Z170" s="8" t="s">
        <v>42</v>
      </c>
      <c r="AA170" s="9" t="s">
        <v>910</v>
      </c>
      <c r="AB170" s="8" t="s">
        <v>98</v>
      </c>
      <c r="AC170" s="8" t="s">
        <v>97</v>
      </c>
      <c r="AD170" s="8" t="s">
        <v>53</v>
      </c>
      <c r="AE170" s="9" t="s">
        <v>97</v>
      </c>
      <c r="AF170" s="8" t="s">
        <v>98</v>
      </c>
      <c r="AG170" s="8" t="s">
        <v>102</v>
      </c>
      <c r="AH170" s="10">
        <f t="shared" si="9"/>
        <v>6.851333333333333</v>
      </c>
      <c r="AI170" s="11">
        <f t="shared" si="10"/>
        <v>7.216</v>
      </c>
      <c r="AJ170" s="43" t="str">
        <f t="shared" si="11"/>
        <v>Ajourné</v>
      </c>
      <c r="AL170" t="s">
        <v>938</v>
      </c>
      <c r="AM170" t="s">
        <v>1741</v>
      </c>
      <c r="AN170" t="s">
        <v>1690</v>
      </c>
      <c r="AO170" t="s">
        <v>939</v>
      </c>
      <c r="AP170" t="s">
        <v>633</v>
      </c>
    </row>
    <row r="171" spans="1:42" ht="15">
      <c r="A171" s="8">
        <v>163</v>
      </c>
      <c r="B171" s="8" t="s">
        <v>945</v>
      </c>
      <c r="C171" s="8" t="s">
        <v>946</v>
      </c>
      <c r="D171" s="8" t="s">
        <v>947</v>
      </c>
      <c r="E171" s="9" t="s">
        <v>385</v>
      </c>
      <c r="F171" s="8" t="s">
        <v>73</v>
      </c>
      <c r="G171" s="8" t="s">
        <v>268</v>
      </c>
      <c r="H171" s="8" t="s">
        <v>82</v>
      </c>
      <c r="I171" s="8" t="s">
        <v>71</v>
      </c>
      <c r="J171" s="9" t="s">
        <v>43</v>
      </c>
      <c r="K171" s="8" t="s">
        <v>43</v>
      </c>
      <c r="L171" s="9" t="s">
        <v>823</v>
      </c>
      <c r="M171" s="8" t="s">
        <v>50</v>
      </c>
      <c r="N171" s="8" t="s">
        <v>147</v>
      </c>
      <c r="O171" s="8" t="s">
        <v>53</v>
      </c>
      <c r="P171" s="9" t="s">
        <v>89</v>
      </c>
      <c r="Q171" s="8" t="s">
        <v>84</v>
      </c>
      <c r="R171" s="8" t="s">
        <v>39</v>
      </c>
      <c r="S171" s="10">
        <f t="shared" si="8"/>
        <v>10.055333333333333</v>
      </c>
      <c r="T171" s="9" t="s">
        <v>542</v>
      </c>
      <c r="U171" s="8" t="s">
        <v>121</v>
      </c>
      <c r="V171" s="8" t="s">
        <v>63</v>
      </c>
      <c r="W171" s="8" t="s">
        <v>43</v>
      </c>
      <c r="X171" s="8" t="s">
        <v>39</v>
      </c>
      <c r="Y171" s="9" t="s">
        <v>59</v>
      </c>
      <c r="Z171" s="8" t="s">
        <v>59</v>
      </c>
      <c r="AA171" s="9" t="s">
        <v>345</v>
      </c>
      <c r="AB171" s="8" t="s">
        <v>56</v>
      </c>
      <c r="AC171" s="8" t="s">
        <v>60</v>
      </c>
      <c r="AD171" s="8" t="s">
        <v>153</v>
      </c>
      <c r="AE171" s="9" t="s">
        <v>167</v>
      </c>
      <c r="AF171" s="8" t="s">
        <v>153</v>
      </c>
      <c r="AG171" s="8" t="s">
        <v>56</v>
      </c>
      <c r="AH171" s="10">
        <f t="shared" si="9"/>
        <v>10.18</v>
      </c>
      <c r="AI171" s="11">
        <f t="shared" si="10"/>
        <v>10.117666666666667</v>
      </c>
      <c r="AJ171" s="43" t="str">
        <f t="shared" si="11"/>
        <v>Admis</v>
      </c>
      <c r="AL171" t="s">
        <v>941</v>
      </c>
      <c r="AM171" t="s">
        <v>1742</v>
      </c>
      <c r="AN171" t="s">
        <v>1618</v>
      </c>
      <c r="AO171" t="s">
        <v>942</v>
      </c>
      <c r="AP171" t="s">
        <v>642</v>
      </c>
    </row>
    <row r="172" spans="1:42" ht="15">
      <c r="A172" s="8">
        <v>164</v>
      </c>
      <c r="B172" s="8" t="s">
        <v>949</v>
      </c>
      <c r="C172" s="8" t="s">
        <v>950</v>
      </c>
      <c r="D172" s="8" t="s">
        <v>951</v>
      </c>
      <c r="E172" s="9" t="s">
        <v>401</v>
      </c>
      <c r="F172" s="8" t="s">
        <v>37</v>
      </c>
      <c r="G172" s="8" t="s">
        <v>63</v>
      </c>
      <c r="H172" s="8" t="s">
        <v>39</v>
      </c>
      <c r="I172" s="8" t="s">
        <v>71</v>
      </c>
      <c r="J172" s="9" t="s">
        <v>76</v>
      </c>
      <c r="K172" s="8" t="s">
        <v>76</v>
      </c>
      <c r="L172" s="9" t="s">
        <v>481</v>
      </c>
      <c r="M172" s="8" t="s">
        <v>76</v>
      </c>
      <c r="N172" s="8" t="s">
        <v>153</v>
      </c>
      <c r="O172" s="8" t="s">
        <v>38</v>
      </c>
      <c r="P172" s="9" t="s">
        <v>123</v>
      </c>
      <c r="Q172" s="8" t="s">
        <v>84</v>
      </c>
      <c r="R172" s="8" t="s">
        <v>53</v>
      </c>
      <c r="S172" s="10">
        <f t="shared" si="8"/>
        <v>10.038666666666668</v>
      </c>
      <c r="T172" s="9" t="s">
        <v>439</v>
      </c>
      <c r="U172" s="8" t="s">
        <v>71</v>
      </c>
      <c r="V172" s="8" t="s">
        <v>38</v>
      </c>
      <c r="W172" s="8" t="s">
        <v>50</v>
      </c>
      <c r="X172" s="8" t="s">
        <v>82</v>
      </c>
      <c r="Y172" s="9" t="s">
        <v>83</v>
      </c>
      <c r="Z172" s="8" t="s">
        <v>83</v>
      </c>
      <c r="AA172" s="9" t="s">
        <v>137</v>
      </c>
      <c r="AB172" s="8" t="s">
        <v>56</v>
      </c>
      <c r="AC172" s="8" t="s">
        <v>60</v>
      </c>
      <c r="AD172" s="8" t="s">
        <v>97</v>
      </c>
      <c r="AE172" s="9" t="s">
        <v>84</v>
      </c>
      <c r="AF172" s="8" t="s">
        <v>50</v>
      </c>
      <c r="AG172" s="8" t="s">
        <v>98</v>
      </c>
      <c r="AH172" s="10">
        <f t="shared" si="9"/>
        <v>10.961333333333332</v>
      </c>
      <c r="AI172" s="11">
        <f t="shared" si="10"/>
        <v>10.5</v>
      </c>
      <c r="AJ172" s="43" t="str">
        <f t="shared" si="11"/>
        <v>Admis</v>
      </c>
      <c r="AL172" t="s">
        <v>945</v>
      </c>
      <c r="AM172" t="s">
        <v>1743</v>
      </c>
      <c r="AN172" t="s">
        <v>1511</v>
      </c>
      <c r="AO172" t="s">
        <v>946</v>
      </c>
      <c r="AP172" t="s">
        <v>947</v>
      </c>
    </row>
    <row r="173" spans="1:42" ht="15">
      <c r="A173" s="8">
        <v>165</v>
      </c>
      <c r="B173" s="8" t="s">
        <v>952</v>
      </c>
      <c r="C173" s="8" t="s">
        <v>950</v>
      </c>
      <c r="D173" s="8" t="s">
        <v>953</v>
      </c>
      <c r="E173" s="9" t="s">
        <v>299</v>
      </c>
      <c r="F173" s="8" t="s">
        <v>379</v>
      </c>
      <c r="G173" s="8" t="s">
        <v>71</v>
      </c>
      <c r="H173" s="8" t="s">
        <v>50</v>
      </c>
      <c r="I173" s="8" t="s">
        <v>609</v>
      </c>
      <c r="J173" s="9" t="s">
        <v>62</v>
      </c>
      <c r="K173" s="8" t="s">
        <v>62</v>
      </c>
      <c r="L173" s="9" t="s">
        <v>80</v>
      </c>
      <c r="M173" s="8" t="s">
        <v>39</v>
      </c>
      <c r="N173" s="8" t="s">
        <v>216</v>
      </c>
      <c r="O173" s="8" t="s">
        <v>38</v>
      </c>
      <c r="P173" s="9" t="s">
        <v>44</v>
      </c>
      <c r="Q173" s="8" t="s">
        <v>56</v>
      </c>
      <c r="R173" s="8" t="s">
        <v>98</v>
      </c>
      <c r="S173" s="10">
        <f t="shared" si="8"/>
        <v>8.873333333333333</v>
      </c>
      <c r="T173" s="9" t="s">
        <v>954</v>
      </c>
      <c r="U173" s="8" t="s">
        <v>244</v>
      </c>
      <c r="V173" s="8" t="s">
        <v>38</v>
      </c>
      <c r="W173" s="8" t="s">
        <v>232</v>
      </c>
      <c r="X173" s="8" t="s">
        <v>144</v>
      </c>
      <c r="Y173" s="9" t="s">
        <v>38</v>
      </c>
      <c r="Z173" s="8" t="s">
        <v>38</v>
      </c>
      <c r="AA173" s="9" t="s">
        <v>955</v>
      </c>
      <c r="AB173" s="8" t="s">
        <v>144</v>
      </c>
      <c r="AC173" s="8" t="s">
        <v>84</v>
      </c>
      <c r="AD173" s="8" t="s">
        <v>43</v>
      </c>
      <c r="AE173" s="9" t="s">
        <v>144</v>
      </c>
      <c r="AF173" s="8" t="s">
        <v>144</v>
      </c>
      <c r="AG173" s="8" t="s">
        <v>144</v>
      </c>
      <c r="AH173" s="10">
        <f t="shared" si="9"/>
        <v>5.057333333333333</v>
      </c>
      <c r="AI173" s="11">
        <f t="shared" si="10"/>
        <v>6.965333333333334</v>
      </c>
      <c r="AJ173" s="43" t="str">
        <f t="shared" si="11"/>
        <v>Ajourné</v>
      </c>
      <c r="AL173" t="s">
        <v>949</v>
      </c>
      <c r="AM173" t="s">
        <v>1744</v>
      </c>
      <c r="AN173" t="s">
        <v>1745</v>
      </c>
      <c r="AO173" t="s">
        <v>950</v>
      </c>
      <c r="AP173" t="s">
        <v>951</v>
      </c>
    </row>
    <row r="174" spans="1:42" ht="15">
      <c r="A174" s="8">
        <v>166</v>
      </c>
      <c r="B174" s="8" t="s">
        <v>956</v>
      </c>
      <c r="C174" s="8" t="s">
        <v>957</v>
      </c>
      <c r="D174" s="8" t="s">
        <v>958</v>
      </c>
      <c r="E174" s="9" t="s">
        <v>959</v>
      </c>
      <c r="F174" s="8" t="s">
        <v>147</v>
      </c>
      <c r="G174" s="8" t="s">
        <v>50</v>
      </c>
      <c r="H174" s="8" t="s">
        <v>39</v>
      </c>
      <c r="I174" s="8" t="s">
        <v>81</v>
      </c>
      <c r="J174" s="9" t="s">
        <v>42</v>
      </c>
      <c r="K174" s="8" t="s">
        <v>42</v>
      </c>
      <c r="L174" s="9" t="s">
        <v>56</v>
      </c>
      <c r="M174" s="8" t="s">
        <v>59</v>
      </c>
      <c r="N174" s="8" t="s">
        <v>40</v>
      </c>
      <c r="O174" s="8" t="s">
        <v>59</v>
      </c>
      <c r="P174" s="9" t="s">
        <v>86</v>
      </c>
      <c r="Q174" s="8" t="s">
        <v>84</v>
      </c>
      <c r="R174" s="8" t="s">
        <v>38</v>
      </c>
      <c r="S174" s="10">
        <f t="shared" si="8"/>
        <v>9.920666666666667</v>
      </c>
      <c r="T174" s="9" t="s">
        <v>543</v>
      </c>
      <c r="U174" s="8" t="s">
        <v>161</v>
      </c>
      <c r="V174" s="8" t="s">
        <v>37</v>
      </c>
      <c r="W174" s="8" t="s">
        <v>59</v>
      </c>
      <c r="X174" s="8" t="s">
        <v>71</v>
      </c>
      <c r="Y174" s="9" t="s">
        <v>42</v>
      </c>
      <c r="Z174" s="8" t="s">
        <v>42</v>
      </c>
      <c r="AA174" s="9" t="s">
        <v>134</v>
      </c>
      <c r="AB174" s="8" t="s">
        <v>43</v>
      </c>
      <c r="AC174" s="8" t="s">
        <v>86</v>
      </c>
      <c r="AD174" s="8" t="s">
        <v>50</v>
      </c>
      <c r="AE174" s="9" t="s">
        <v>313</v>
      </c>
      <c r="AF174" s="8" t="s">
        <v>134</v>
      </c>
      <c r="AG174" s="8" t="s">
        <v>50</v>
      </c>
      <c r="AH174" s="10">
        <f t="shared" si="9"/>
        <v>10.105333333333332</v>
      </c>
      <c r="AI174" s="11">
        <f t="shared" si="10"/>
        <v>10.013</v>
      </c>
      <c r="AJ174" s="43" t="str">
        <f t="shared" si="11"/>
        <v>Admis</v>
      </c>
      <c r="AL174" t="s">
        <v>952</v>
      </c>
      <c r="AM174" t="s">
        <v>1746</v>
      </c>
      <c r="AN174" t="s">
        <v>1547</v>
      </c>
      <c r="AO174" t="s">
        <v>950</v>
      </c>
      <c r="AP174" t="s">
        <v>953</v>
      </c>
    </row>
    <row r="175" spans="1:42" ht="15">
      <c r="A175" s="8">
        <v>167</v>
      </c>
      <c r="B175" s="8" t="s">
        <v>961</v>
      </c>
      <c r="C175" s="8" t="s">
        <v>962</v>
      </c>
      <c r="D175" s="8" t="s">
        <v>963</v>
      </c>
      <c r="E175" s="9" t="s">
        <v>664</v>
      </c>
      <c r="F175" s="8" t="s">
        <v>98</v>
      </c>
      <c r="G175" s="8" t="s">
        <v>37</v>
      </c>
      <c r="H175" s="8" t="s">
        <v>39</v>
      </c>
      <c r="I175" s="8" t="s">
        <v>251</v>
      </c>
      <c r="J175" s="9" t="s">
        <v>39</v>
      </c>
      <c r="K175" s="8" t="s">
        <v>39</v>
      </c>
      <c r="L175" s="9" t="s">
        <v>313</v>
      </c>
      <c r="M175" s="8" t="s">
        <v>43</v>
      </c>
      <c r="N175" s="8" t="s">
        <v>39</v>
      </c>
      <c r="O175" s="8" t="s">
        <v>53</v>
      </c>
      <c r="P175" s="9" t="s">
        <v>84</v>
      </c>
      <c r="Q175" s="8" t="s">
        <v>59</v>
      </c>
      <c r="R175" s="8" t="s">
        <v>97</v>
      </c>
      <c r="S175" s="10">
        <f t="shared" si="8"/>
        <v>8.886666666666667</v>
      </c>
      <c r="T175" s="9" t="s">
        <v>94</v>
      </c>
      <c r="U175" s="8" t="s">
        <v>95</v>
      </c>
      <c r="V175" s="8" t="s">
        <v>244</v>
      </c>
      <c r="W175" s="8" t="s">
        <v>39</v>
      </c>
      <c r="X175" s="8" t="s">
        <v>47</v>
      </c>
      <c r="Y175" s="9" t="s">
        <v>62</v>
      </c>
      <c r="Z175" s="8" t="s">
        <v>62</v>
      </c>
      <c r="AA175" s="9" t="s">
        <v>168</v>
      </c>
      <c r="AB175" s="8" t="s">
        <v>38</v>
      </c>
      <c r="AC175" s="8" t="s">
        <v>43</v>
      </c>
      <c r="AD175" s="8" t="s">
        <v>56</v>
      </c>
      <c r="AE175" s="9" t="s">
        <v>134</v>
      </c>
      <c r="AF175" s="8" t="s">
        <v>38</v>
      </c>
      <c r="AG175" s="8" t="s">
        <v>39</v>
      </c>
      <c r="AH175" s="10">
        <f t="shared" si="9"/>
        <v>10.296</v>
      </c>
      <c r="AI175" s="11">
        <f t="shared" si="10"/>
        <v>9.591333333333333</v>
      </c>
      <c r="AJ175" s="43" t="str">
        <f t="shared" si="11"/>
        <v>Ajourné</v>
      </c>
      <c r="AL175" t="s">
        <v>956</v>
      </c>
      <c r="AM175" t="s">
        <v>1747</v>
      </c>
      <c r="AN175" t="s">
        <v>1748</v>
      </c>
      <c r="AO175" t="s">
        <v>957</v>
      </c>
      <c r="AP175" t="s">
        <v>958</v>
      </c>
    </row>
    <row r="176" spans="1:42" ht="15">
      <c r="A176" s="8">
        <v>168</v>
      </c>
      <c r="B176" s="8" t="s">
        <v>965</v>
      </c>
      <c r="C176" s="8" t="s">
        <v>966</v>
      </c>
      <c r="D176" s="8" t="s">
        <v>967</v>
      </c>
      <c r="E176" s="9" t="s">
        <v>653</v>
      </c>
      <c r="F176" s="8" t="s">
        <v>73</v>
      </c>
      <c r="G176" s="8" t="s">
        <v>86</v>
      </c>
      <c r="H176" s="8" t="s">
        <v>43</v>
      </c>
      <c r="I176" s="8" t="s">
        <v>121</v>
      </c>
      <c r="J176" s="9" t="s">
        <v>59</v>
      </c>
      <c r="K176" s="8" t="s">
        <v>59</v>
      </c>
      <c r="L176" s="9" t="s">
        <v>40</v>
      </c>
      <c r="M176" s="8" t="s">
        <v>38</v>
      </c>
      <c r="N176" s="8" t="s">
        <v>42</v>
      </c>
      <c r="O176" s="8" t="s">
        <v>64</v>
      </c>
      <c r="P176" s="9" t="s">
        <v>39</v>
      </c>
      <c r="Q176" s="8" t="s">
        <v>39</v>
      </c>
      <c r="R176" s="8" t="s">
        <v>39</v>
      </c>
      <c r="S176" s="10">
        <f t="shared" si="8"/>
        <v>10.800666666666666</v>
      </c>
      <c r="T176" s="9" t="s">
        <v>598</v>
      </c>
      <c r="U176" s="8" t="s">
        <v>468</v>
      </c>
      <c r="V176" s="8" t="s">
        <v>50</v>
      </c>
      <c r="W176" s="8" t="s">
        <v>59</v>
      </c>
      <c r="X176" s="8" t="s">
        <v>251</v>
      </c>
      <c r="Y176" s="9" t="s">
        <v>42</v>
      </c>
      <c r="Z176" s="8" t="s">
        <v>42</v>
      </c>
      <c r="AA176" s="9" t="s">
        <v>204</v>
      </c>
      <c r="AB176" s="8" t="s">
        <v>38</v>
      </c>
      <c r="AC176" s="8" t="s">
        <v>60</v>
      </c>
      <c r="AD176" s="8" t="s">
        <v>43</v>
      </c>
      <c r="AE176" s="9" t="s">
        <v>97</v>
      </c>
      <c r="AF176" s="8" t="s">
        <v>53</v>
      </c>
      <c r="AG176" s="8" t="s">
        <v>153</v>
      </c>
      <c r="AH176" s="10">
        <f t="shared" si="9"/>
        <v>10.573333333333332</v>
      </c>
      <c r="AI176" s="11">
        <f t="shared" si="10"/>
        <v>10.687</v>
      </c>
      <c r="AJ176" s="43" t="str">
        <f t="shared" si="11"/>
        <v>Admis</v>
      </c>
      <c r="AL176" t="s">
        <v>961</v>
      </c>
      <c r="AM176" t="s">
        <v>1749</v>
      </c>
      <c r="AN176" t="s">
        <v>1519</v>
      </c>
      <c r="AO176" t="s">
        <v>962</v>
      </c>
      <c r="AP176" t="s">
        <v>963</v>
      </c>
    </row>
    <row r="177" spans="1:42" ht="15">
      <c r="A177" s="8">
        <v>169</v>
      </c>
      <c r="B177" s="8" t="s">
        <v>970</v>
      </c>
      <c r="C177" s="8" t="s">
        <v>968</v>
      </c>
      <c r="D177" s="8" t="s">
        <v>157</v>
      </c>
      <c r="E177" s="9" t="s">
        <v>284</v>
      </c>
      <c r="F177" s="8" t="s">
        <v>251</v>
      </c>
      <c r="G177" s="8" t="s">
        <v>36</v>
      </c>
      <c r="H177" s="8" t="s">
        <v>39</v>
      </c>
      <c r="I177" s="8" t="s">
        <v>47</v>
      </c>
      <c r="J177" s="9" t="s">
        <v>76</v>
      </c>
      <c r="K177" s="8" t="s">
        <v>76</v>
      </c>
      <c r="L177" s="9" t="s">
        <v>418</v>
      </c>
      <c r="M177" s="8" t="s">
        <v>39</v>
      </c>
      <c r="N177" s="8" t="s">
        <v>228</v>
      </c>
      <c r="O177" s="8" t="s">
        <v>76</v>
      </c>
      <c r="P177" s="9" t="s">
        <v>43</v>
      </c>
      <c r="Q177" s="8" t="s">
        <v>86</v>
      </c>
      <c r="R177" s="8" t="s">
        <v>62</v>
      </c>
      <c r="S177" s="10">
        <f t="shared" si="8"/>
        <v>10.207333333333334</v>
      </c>
      <c r="T177" s="9" t="s">
        <v>971</v>
      </c>
      <c r="U177" s="8" t="s">
        <v>38</v>
      </c>
      <c r="V177" s="8" t="s">
        <v>376</v>
      </c>
      <c r="W177" s="8" t="s">
        <v>59</v>
      </c>
      <c r="X177" s="8" t="s">
        <v>161</v>
      </c>
      <c r="Y177" s="9" t="s">
        <v>56</v>
      </c>
      <c r="Z177" s="8" t="s">
        <v>56</v>
      </c>
      <c r="AA177" s="9" t="s">
        <v>160</v>
      </c>
      <c r="AB177" s="8" t="s">
        <v>56</v>
      </c>
      <c r="AC177" s="8" t="s">
        <v>98</v>
      </c>
      <c r="AD177" s="8" t="s">
        <v>39</v>
      </c>
      <c r="AE177" s="9" t="s">
        <v>134</v>
      </c>
      <c r="AF177" s="8" t="s">
        <v>45</v>
      </c>
      <c r="AG177" s="8" t="s">
        <v>40</v>
      </c>
      <c r="AH177" s="10">
        <f t="shared" si="9"/>
        <v>9.628666666666668</v>
      </c>
      <c r="AI177" s="11">
        <f t="shared" si="10"/>
        <v>9.918000000000001</v>
      </c>
      <c r="AJ177" s="43" t="str">
        <f t="shared" si="11"/>
        <v>Ajourné</v>
      </c>
      <c r="AL177" t="s">
        <v>965</v>
      </c>
      <c r="AM177" t="s">
        <v>1750</v>
      </c>
      <c r="AN177" t="s">
        <v>1618</v>
      </c>
      <c r="AO177" t="s">
        <v>966</v>
      </c>
      <c r="AP177" t="s">
        <v>967</v>
      </c>
    </row>
    <row r="178" spans="1:42" ht="15">
      <c r="A178" s="8">
        <v>170</v>
      </c>
      <c r="B178" s="8" t="s">
        <v>972</v>
      </c>
      <c r="C178" s="8" t="s">
        <v>973</v>
      </c>
      <c r="D178" s="8" t="s">
        <v>974</v>
      </c>
      <c r="E178" s="9" t="s">
        <v>524</v>
      </c>
      <c r="F178" s="8" t="s">
        <v>200</v>
      </c>
      <c r="G178" s="8" t="s">
        <v>376</v>
      </c>
      <c r="H178" s="8" t="s">
        <v>43</v>
      </c>
      <c r="I178" s="8" t="s">
        <v>98</v>
      </c>
      <c r="J178" s="9" t="s">
        <v>83</v>
      </c>
      <c r="K178" s="8" t="s">
        <v>83</v>
      </c>
      <c r="L178" s="9" t="s">
        <v>348</v>
      </c>
      <c r="M178" s="8" t="s">
        <v>76</v>
      </c>
      <c r="N178" s="8" t="s">
        <v>59</v>
      </c>
      <c r="O178" s="8" t="s">
        <v>39</v>
      </c>
      <c r="P178" s="9" t="s">
        <v>50</v>
      </c>
      <c r="Q178" s="8" t="s">
        <v>53</v>
      </c>
      <c r="R178" s="8" t="s">
        <v>59</v>
      </c>
      <c r="S178" s="10">
        <f t="shared" si="8"/>
        <v>10.953333333333335</v>
      </c>
      <c r="T178" s="9" t="s">
        <v>975</v>
      </c>
      <c r="U178" s="8" t="s">
        <v>976</v>
      </c>
      <c r="V178" s="8" t="s">
        <v>37</v>
      </c>
      <c r="W178" s="8" t="s">
        <v>43</v>
      </c>
      <c r="X178" s="8" t="s">
        <v>264</v>
      </c>
      <c r="Y178" s="9" t="s">
        <v>42</v>
      </c>
      <c r="Z178" s="8" t="s">
        <v>42</v>
      </c>
      <c r="AA178" s="9" t="s">
        <v>269</v>
      </c>
      <c r="AB178" s="8" t="s">
        <v>56</v>
      </c>
      <c r="AC178" s="8" t="s">
        <v>39</v>
      </c>
      <c r="AD178" s="8" t="s">
        <v>40</v>
      </c>
      <c r="AE178" s="9" t="s">
        <v>51</v>
      </c>
      <c r="AF178" s="8" t="s">
        <v>89</v>
      </c>
      <c r="AG178" s="8" t="s">
        <v>76</v>
      </c>
      <c r="AH178" s="10">
        <f t="shared" si="9"/>
        <v>9.463333333333333</v>
      </c>
      <c r="AI178" s="11">
        <f t="shared" si="10"/>
        <v>10.208333333333334</v>
      </c>
      <c r="AJ178" s="43" t="str">
        <f t="shared" si="11"/>
        <v>Admis</v>
      </c>
      <c r="AL178" t="s">
        <v>970</v>
      </c>
      <c r="AM178" t="s">
        <v>1751</v>
      </c>
      <c r="AN178" t="s">
        <v>1549</v>
      </c>
      <c r="AO178" t="s">
        <v>968</v>
      </c>
      <c r="AP178" t="s">
        <v>157</v>
      </c>
    </row>
    <row r="179" spans="1:42" ht="15">
      <c r="A179" s="8">
        <v>171</v>
      </c>
      <c r="B179" s="8" t="s">
        <v>977</v>
      </c>
      <c r="C179" s="8" t="s">
        <v>978</v>
      </c>
      <c r="D179" s="8" t="s">
        <v>778</v>
      </c>
      <c r="E179" s="9" t="s">
        <v>927</v>
      </c>
      <c r="F179" s="8" t="s">
        <v>979</v>
      </c>
      <c r="G179" s="8" t="s">
        <v>100</v>
      </c>
      <c r="H179" s="8" t="s">
        <v>98</v>
      </c>
      <c r="I179" s="8" t="s">
        <v>251</v>
      </c>
      <c r="J179" s="9" t="s">
        <v>83</v>
      </c>
      <c r="K179" s="8" t="s">
        <v>83</v>
      </c>
      <c r="L179" s="9" t="s">
        <v>390</v>
      </c>
      <c r="M179" s="8" t="s">
        <v>98</v>
      </c>
      <c r="N179" s="8" t="s">
        <v>86</v>
      </c>
      <c r="O179" s="8" t="s">
        <v>38</v>
      </c>
      <c r="P179" s="9" t="s">
        <v>44</v>
      </c>
      <c r="Q179" s="8" t="s">
        <v>86</v>
      </c>
      <c r="R179" s="8" t="s">
        <v>39</v>
      </c>
      <c r="S179" s="10">
        <f t="shared" si="8"/>
        <v>8.51</v>
      </c>
      <c r="T179" s="9" t="s">
        <v>306</v>
      </c>
      <c r="U179" s="8" t="s">
        <v>745</v>
      </c>
      <c r="V179" s="8" t="s">
        <v>86</v>
      </c>
      <c r="W179" s="8" t="s">
        <v>39</v>
      </c>
      <c r="X179" s="8" t="s">
        <v>50</v>
      </c>
      <c r="Y179" s="9" t="s">
        <v>40</v>
      </c>
      <c r="Z179" s="8" t="s">
        <v>40</v>
      </c>
      <c r="AA179" s="9" t="s">
        <v>301</v>
      </c>
      <c r="AB179" s="8" t="s">
        <v>45</v>
      </c>
      <c r="AC179" s="8" t="s">
        <v>50</v>
      </c>
      <c r="AD179" s="8" t="s">
        <v>59</v>
      </c>
      <c r="AE179" s="9" t="s">
        <v>178</v>
      </c>
      <c r="AF179" s="8" t="s">
        <v>123</v>
      </c>
      <c r="AG179" s="8" t="s">
        <v>39</v>
      </c>
      <c r="AH179" s="10">
        <f t="shared" si="9"/>
        <v>9.297333333333334</v>
      </c>
      <c r="AI179" s="11">
        <f t="shared" si="10"/>
        <v>8.903666666666666</v>
      </c>
      <c r="AJ179" s="43" t="str">
        <f t="shared" si="11"/>
        <v>Ajourné</v>
      </c>
      <c r="AL179" t="s">
        <v>972</v>
      </c>
      <c r="AM179" t="s">
        <v>1752</v>
      </c>
      <c r="AN179" t="s">
        <v>1753</v>
      </c>
      <c r="AO179" t="s">
        <v>973</v>
      </c>
      <c r="AP179" t="s">
        <v>974</v>
      </c>
    </row>
    <row r="180" spans="1:42" ht="15">
      <c r="A180" s="8">
        <v>172</v>
      </c>
      <c r="B180" s="8" t="s">
        <v>980</v>
      </c>
      <c r="C180" s="8" t="s">
        <v>981</v>
      </c>
      <c r="D180" s="8" t="s">
        <v>982</v>
      </c>
      <c r="E180" s="9" t="s">
        <v>71</v>
      </c>
      <c r="F180" s="8" t="s">
        <v>98</v>
      </c>
      <c r="G180" s="8" t="s">
        <v>214</v>
      </c>
      <c r="H180" s="8" t="s">
        <v>82</v>
      </c>
      <c r="I180" s="8" t="s">
        <v>121</v>
      </c>
      <c r="J180" s="9" t="s">
        <v>43</v>
      </c>
      <c r="K180" s="8" t="s">
        <v>43</v>
      </c>
      <c r="L180" s="9" t="s">
        <v>394</v>
      </c>
      <c r="M180" s="8" t="s">
        <v>39</v>
      </c>
      <c r="N180" s="8" t="s">
        <v>82</v>
      </c>
      <c r="O180" s="8" t="s">
        <v>241</v>
      </c>
      <c r="P180" s="9" t="s">
        <v>41</v>
      </c>
      <c r="Q180" s="8" t="s">
        <v>76</v>
      </c>
      <c r="R180" s="8" t="s">
        <v>40</v>
      </c>
      <c r="S180" s="10">
        <f t="shared" si="8"/>
        <v>10.082666666666666</v>
      </c>
      <c r="T180" s="9" t="s">
        <v>205</v>
      </c>
      <c r="U180" s="8" t="s">
        <v>253</v>
      </c>
      <c r="V180" s="8" t="s">
        <v>36</v>
      </c>
      <c r="W180" s="8" t="s">
        <v>98</v>
      </c>
      <c r="X180" s="8" t="s">
        <v>278</v>
      </c>
      <c r="Y180" s="9" t="s">
        <v>82</v>
      </c>
      <c r="Z180" s="8" t="s">
        <v>82</v>
      </c>
      <c r="AA180" s="9" t="s">
        <v>269</v>
      </c>
      <c r="AB180" s="8" t="s">
        <v>76</v>
      </c>
      <c r="AC180" s="8" t="s">
        <v>56</v>
      </c>
      <c r="AD180" s="8" t="s">
        <v>59</v>
      </c>
      <c r="AE180" s="9" t="s">
        <v>76</v>
      </c>
      <c r="AF180" s="8" t="s">
        <v>56</v>
      </c>
      <c r="AG180" s="8" t="s">
        <v>64</v>
      </c>
      <c r="AH180" s="10">
        <f t="shared" si="9"/>
        <v>10.8</v>
      </c>
      <c r="AI180" s="11">
        <f t="shared" si="10"/>
        <v>10.441333333333333</v>
      </c>
      <c r="AJ180" s="43" t="str">
        <f t="shared" si="11"/>
        <v>Admis</v>
      </c>
      <c r="AL180" t="s">
        <v>977</v>
      </c>
      <c r="AM180" t="s">
        <v>1754</v>
      </c>
      <c r="AN180" t="s">
        <v>1755</v>
      </c>
      <c r="AO180" t="s">
        <v>978</v>
      </c>
      <c r="AP180" t="s">
        <v>778</v>
      </c>
    </row>
    <row r="181" spans="1:42" ht="15">
      <c r="A181" s="8">
        <v>173</v>
      </c>
      <c r="B181" s="8" t="s">
        <v>985</v>
      </c>
      <c r="C181" s="8" t="s">
        <v>984</v>
      </c>
      <c r="D181" s="8" t="s">
        <v>986</v>
      </c>
      <c r="E181" s="9" t="s">
        <v>626</v>
      </c>
      <c r="F181" s="8" t="s">
        <v>50</v>
      </c>
      <c r="G181" s="8" t="s">
        <v>376</v>
      </c>
      <c r="H181" s="8" t="s">
        <v>39</v>
      </c>
      <c r="I181" s="8" t="s">
        <v>244</v>
      </c>
      <c r="J181" s="9" t="s">
        <v>42</v>
      </c>
      <c r="K181" s="8" t="s">
        <v>42</v>
      </c>
      <c r="L181" s="9" t="s">
        <v>543</v>
      </c>
      <c r="M181" s="8" t="s">
        <v>39</v>
      </c>
      <c r="N181" s="8" t="s">
        <v>53</v>
      </c>
      <c r="O181" s="8" t="s">
        <v>38</v>
      </c>
      <c r="P181" s="9" t="s">
        <v>154</v>
      </c>
      <c r="Q181" s="8" t="s">
        <v>64</v>
      </c>
      <c r="R181" s="8" t="s">
        <v>59</v>
      </c>
      <c r="S181" s="10">
        <f t="shared" si="8"/>
        <v>9.722666666666667</v>
      </c>
      <c r="T181" s="9" t="s">
        <v>73</v>
      </c>
      <c r="U181" s="8" t="s">
        <v>987</v>
      </c>
      <c r="V181" s="8" t="s">
        <v>73</v>
      </c>
      <c r="W181" s="8" t="s">
        <v>98</v>
      </c>
      <c r="X181" s="8" t="s">
        <v>49</v>
      </c>
      <c r="Y181" s="9" t="s">
        <v>39</v>
      </c>
      <c r="Z181" s="8" t="s">
        <v>39</v>
      </c>
      <c r="AA181" s="9" t="s">
        <v>292</v>
      </c>
      <c r="AB181" s="8" t="s">
        <v>43</v>
      </c>
      <c r="AC181" s="8" t="s">
        <v>62</v>
      </c>
      <c r="AD181" s="8" t="s">
        <v>84</v>
      </c>
      <c r="AE181" s="9" t="s">
        <v>59</v>
      </c>
      <c r="AF181" s="8" t="s">
        <v>59</v>
      </c>
      <c r="AG181" s="8" t="s">
        <v>59</v>
      </c>
      <c r="AH181" s="10">
        <f t="shared" si="9"/>
        <v>9.918000000000001</v>
      </c>
      <c r="AI181" s="11">
        <f t="shared" si="10"/>
        <v>9.820333333333334</v>
      </c>
      <c r="AJ181" s="43" t="str">
        <f t="shared" si="11"/>
        <v>Ajourné</v>
      </c>
      <c r="AL181" t="s">
        <v>980</v>
      </c>
      <c r="AM181" t="s">
        <v>1756</v>
      </c>
      <c r="AN181" t="s">
        <v>1757</v>
      </c>
      <c r="AO181" t="s">
        <v>981</v>
      </c>
      <c r="AP181" t="s">
        <v>982</v>
      </c>
    </row>
    <row r="182" spans="1:42" ht="15">
      <c r="A182" s="8">
        <v>174</v>
      </c>
      <c r="B182" s="8" t="s">
        <v>989</v>
      </c>
      <c r="C182" s="8" t="s">
        <v>984</v>
      </c>
      <c r="D182" s="8" t="s">
        <v>990</v>
      </c>
      <c r="E182" s="9" t="s">
        <v>649</v>
      </c>
      <c r="F182" s="8" t="s">
        <v>95</v>
      </c>
      <c r="G182" s="8" t="s">
        <v>36</v>
      </c>
      <c r="H182" s="8" t="s">
        <v>102</v>
      </c>
      <c r="I182" s="8" t="s">
        <v>95</v>
      </c>
      <c r="J182" s="9" t="s">
        <v>39</v>
      </c>
      <c r="K182" s="8" t="s">
        <v>39</v>
      </c>
      <c r="L182" s="9" t="s">
        <v>991</v>
      </c>
      <c r="M182" s="8" t="s">
        <v>45</v>
      </c>
      <c r="N182" s="8" t="s">
        <v>39</v>
      </c>
      <c r="O182" s="8" t="s">
        <v>240</v>
      </c>
      <c r="P182" s="9" t="s">
        <v>98</v>
      </c>
      <c r="Q182" s="8" t="s">
        <v>40</v>
      </c>
      <c r="R182" s="8" t="s">
        <v>241</v>
      </c>
      <c r="S182" s="10">
        <f t="shared" si="8"/>
        <v>6.668</v>
      </c>
      <c r="T182" s="9" t="s">
        <v>563</v>
      </c>
      <c r="U182" s="8" t="s">
        <v>708</v>
      </c>
      <c r="V182" s="8" t="s">
        <v>37</v>
      </c>
      <c r="W182" s="8" t="s">
        <v>153</v>
      </c>
      <c r="X182" s="8" t="s">
        <v>121</v>
      </c>
      <c r="Y182" s="9" t="s">
        <v>40</v>
      </c>
      <c r="Z182" s="8" t="s">
        <v>40</v>
      </c>
      <c r="AA182" s="9" t="s">
        <v>45</v>
      </c>
      <c r="AB182" s="8" t="s">
        <v>39</v>
      </c>
      <c r="AC182" s="8" t="s">
        <v>38</v>
      </c>
      <c r="AD182" s="8" t="s">
        <v>241</v>
      </c>
      <c r="AE182" s="9" t="s">
        <v>240</v>
      </c>
      <c r="AF182" s="8" t="s">
        <v>144</v>
      </c>
      <c r="AG182" s="8" t="s">
        <v>102</v>
      </c>
      <c r="AH182" s="10">
        <f t="shared" si="9"/>
        <v>7.164000000000001</v>
      </c>
      <c r="AI182" s="11">
        <f t="shared" si="10"/>
        <v>6.916</v>
      </c>
      <c r="AJ182" s="43" t="str">
        <f t="shared" si="11"/>
        <v>Ajourné</v>
      </c>
      <c r="AL182" t="s">
        <v>985</v>
      </c>
      <c r="AM182" t="s">
        <v>1758</v>
      </c>
      <c r="AN182" t="s">
        <v>1543</v>
      </c>
      <c r="AO182" t="s">
        <v>984</v>
      </c>
      <c r="AP182" t="s">
        <v>986</v>
      </c>
    </row>
    <row r="183" spans="1:42" ht="15">
      <c r="A183" s="8">
        <v>175</v>
      </c>
      <c r="B183" s="8" t="s">
        <v>993</v>
      </c>
      <c r="C183" s="8" t="s">
        <v>994</v>
      </c>
      <c r="D183" s="8" t="s">
        <v>974</v>
      </c>
      <c r="E183" s="9" t="s">
        <v>271</v>
      </c>
      <c r="F183" s="8" t="s">
        <v>53</v>
      </c>
      <c r="G183" s="8" t="s">
        <v>268</v>
      </c>
      <c r="H183" s="8" t="s">
        <v>39</v>
      </c>
      <c r="I183" s="8" t="s">
        <v>244</v>
      </c>
      <c r="J183" s="9" t="s">
        <v>64</v>
      </c>
      <c r="K183" s="8" t="s">
        <v>64</v>
      </c>
      <c r="L183" s="9" t="s">
        <v>112</v>
      </c>
      <c r="M183" s="8" t="s">
        <v>56</v>
      </c>
      <c r="N183" s="8" t="s">
        <v>38</v>
      </c>
      <c r="O183" s="8" t="s">
        <v>59</v>
      </c>
      <c r="P183" s="9" t="s">
        <v>134</v>
      </c>
      <c r="Q183" s="8" t="s">
        <v>84</v>
      </c>
      <c r="R183" s="8" t="s">
        <v>43</v>
      </c>
      <c r="S183" s="10">
        <f t="shared" si="8"/>
        <v>9.722666666666667</v>
      </c>
      <c r="T183" s="9" t="s">
        <v>114</v>
      </c>
      <c r="U183" s="8" t="s">
        <v>807</v>
      </c>
      <c r="V183" s="8" t="s">
        <v>81</v>
      </c>
      <c r="W183" s="8" t="s">
        <v>82</v>
      </c>
      <c r="X183" s="8" t="s">
        <v>48</v>
      </c>
      <c r="Y183" s="9" t="s">
        <v>43</v>
      </c>
      <c r="Z183" s="8" t="s">
        <v>43</v>
      </c>
      <c r="AA183" s="9" t="s">
        <v>154</v>
      </c>
      <c r="AB183" s="8" t="s">
        <v>39</v>
      </c>
      <c r="AC183" s="8" t="s">
        <v>42</v>
      </c>
      <c r="AD183" s="8" t="s">
        <v>43</v>
      </c>
      <c r="AE183" s="9" t="s">
        <v>44</v>
      </c>
      <c r="AF183" s="8" t="s">
        <v>98</v>
      </c>
      <c r="AG183" s="8" t="s">
        <v>56</v>
      </c>
      <c r="AH183" s="10">
        <f t="shared" si="9"/>
        <v>10.428666666666667</v>
      </c>
      <c r="AI183" s="11">
        <f t="shared" si="10"/>
        <v>10.075666666666667</v>
      </c>
      <c r="AJ183" s="43" t="str">
        <f t="shared" si="11"/>
        <v>Admis</v>
      </c>
      <c r="AL183" t="s">
        <v>989</v>
      </c>
      <c r="AM183" t="s">
        <v>1759</v>
      </c>
      <c r="AN183" t="s">
        <v>1650</v>
      </c>
      <c r="AO183" t="s">
        <v>984</v>
      </c>
      <c r="AP183" t="s">
        <v>990</v>
      </c>
    </row>
    <row r="184" spans="1:42" ht="15">
      <c r="A184" s="8">
        <v>176</v>
      </c>
      <c r="B184" s="8" t="s">
        <v>995</v>
      </c>
      <c r="C184" s="8" t="s">
        <v>996</v>
      </c>
      <c r="D184" s="8" t="s">
        <v>997</v>
      </c>
      <c r="E184" s="9" t="s">
        <v>909</v>
      </c>
      <c r="F184" s="8" t="s">
        <v>241</v>
      </c>
      <c r="G184" s="8" t="s">
        <v>39</v>
      </c>
      <c r="H184" s="8" t="s">
        <v>144</v>
      </c>
      <c r="I184" s="8" t="s">
        <v>144</v>
      </c>
      <c r="J184" s="9" t="s">
        <v>104</v>
      </c>
      <c r="K184" s="8" t="s">
        <v>104</v>
      </c>
      <c r="L184" s="9" t="s">
        <v>998</v>
      </c>
      <c r="M184" s="8" t="s">
        <v>56</v>
      </c>
      <c r="N184" s="8" t="s">
        <v>144</v>
      </c>
      <c r="O184" s="8" t="s">
        <v>63</v>
      </c>
      <c r="P184" s="9" t="s">
        <v>59</v>
      </c>
      <c r="Q184" s="8" t="s">
        <v>43</v>
      </c>
      <c r="R184" s="8" t="s">
        <v>39</v>
      </c>
      <c r="S184" s="10">
        <f t="shared" si="8"/>
        <v>5.466666666666667</v>
      </c>
      <c r="T184" s="9" t="s">
        <v>443</v>
      </c>
      <c r="U184" s="8" t="s">
        <v>144</v>
      </c>
      <c r="V184" s="8" t="s">
        <v>144</v>
      </c>
      <c r="W184" s="8" t="s">
        <v>144</v>
      </c>
      <c r="X184" s="8" t="s">
        <v>39</v>
      </c>
      <c r="Y184" s="9" t="s">
        <v>56</v>
      </c>
      <c r="Z184" s="8" t="s">
        <v>56</v>
      </c>
      <c r="AA184" s="9" t="s">
        <v>144</v>
      </c>
      <c r="AB184" s="8" t="s">
        <v>144</v>
      </c>
      <c r="AC184" s="8" t="s">
        <v>144</v>
      </c>
      <c r="AD184" s="8" t="s">
        <v>144</v>
      </c>
      <c r="AE184" s="9" t="s">
        <v>153</v>
      </c>
      <c r="AF184" s="8" t="s">
        <v>144</v>
      </c>
      <c r="AG184" s="8" t="s">
        <v>39</v>
      </c>
      <c r="AH184" s="10">
        <f t="shared" si="9"/>
        <v>2.768</v>
      </c>
      <c r="AI184" s="11">
        <f t="shared" si="10"/>
        <v>4.117333333333333</v>
      </c>
      <c r="AJ184" s="43" t="str">
        <f t="shared" si="11"/>
        <v>Ajourné</v>
      </c>
      <c r="AL184" t="s">
        <v>993</v>
      </c>
      <c r="AM184" t="s">
        <v>1639</v>
      </c>
      <c r="AN184" t="s">
        <v>1549</v>
      </c>
      <c r="AO184" t="s">
        <v>994</v>
      </c>
      <c r="AP184" t="s">
        <v>974</v>
      </c>
    </row>
    <row r="185" spans="1:42" ht="15">
      <c r="A185" s="8">
        <v>177</v>
      </c>
      <c r="B185" s="8" t="s">
        <v>1000</v>
      </c>
      <c r="C185" s="8" t="s">
        <v>1001</v>
      </c>
      <c r="D185" s="8" t="s">
        <v>1002</v>
      </c>
      <c r="E185" s="9" t="s">
        <v>36</v>
      </c>
      <c r="F185" s="8" t="s">
        <v>89</v>
      </c>
      <c r="G185" s="8" t="s">
        <v>49</v>
      </c>
      <c r="H185" s="8" t="s">
        <v>98</v>
      </c>
      <c r="I185" s="8" t="s">
        <v>71</v>
      </c>
      <c r="J185" s="9" t="s">
        <v>86</v>
      </c>
      <c r="K185" s="8" t="s">
        <v>86</v>
      </c>
      <c r="L185" s="9" t="s">
        <v>185</v>
      </c>
      <c r="M185" s="8" t="s">
        <v>43</v>
      </c>
      <c r="N185" s="8" t="s">
        <v>56</v>
      </c>
      <c r="O185" s="8" t="s">
        <v>76</v>
      </c>
      <c r="P185" s="9" t="s">
        <v>50</v>
      </c>
      <c r="Q185" s="8" t="s">
        <v>39</v>
      </c>
      <c r="R185" s="8" t="s">
        <v>98</v>
      </c>
      <c r="S185" s="10">
        <f t="shared" si="8"/>
        <v>10.251333333333333</v>
      </c>
      <c r="T185" s="9" t="s">
        <v>194</v>
      </c>
      <c r="U185" s="8" t="s">
        <v>511</v>
      </c>
      <c r="V185" s="8" t="s">
        <v>214</v>
      </c>
      <c r="W185" s="8" t="s">
        <v>43</v>
      </c>
      <c r="X185" s="8" t="s">
        <v>56</v>
      </c>
      <c r="Y185" s="9" t="s">
        <v>113</v>
      </c>
      <c r="Z185" s="8" t="s">
        <v>113</v>
      </c>
      <c r="AA185" s="9" t="s">
        <v>86</v>
      </c>
      <c r="AB185" s="8" t="s">
        <v>39</v>
      </c>
      <c r="AC185" s="8" t="s">
        <v>76</v>
      </c>
      <c r="AD185" s="8" t="s">
        <v>53</v>
      </c>
      <c r="AE185" s="9" t="s">
        <v>59</v>
      </c>
      <c r="AF185" s="8" t="s">
        <v>40</v>
      </c>
      <c r="AG185" s="8" t="s">
        <v>50</v>
      </c>
      <c r="AH185" s="10">
        <f t="shared" si="9"/>
        <v>10.780666666666665</v>
      </c>
      <c r="AI185" s="11">
        <f t="shared" si="10"/>
        <v>10.515999999999998</v>
      </c>
      <c r="AJ185" s="43" t="str">
        <f t="shared" si="11"/>
        <v>Admis</v>
      </c>
      <c r="AL185" t="s">
        <v>995</v>
      </c>
      <c r="AM185" t="s">
        <v>1760</v>
      </c>
      <c r="AN185" t="s">
        <v>1761</v>
      </c>
      <c r="AO185" t="s">
        <v>996</v>
      </c>
      <c r="AP185" t="s">
        <v>997</v>
      </c>
    </row>
    <row r="186" spans="1:42" ht="15">
      <c r="A186" s="8">
        <v>178</v>
      </c>
      <c r="B186" s="8" t="s">
        <v>1003</v>
      </c>
      <c r="C186" s="8" t="s">
        <v>1004</v>
      </c>
      <c r="D186" s="8" t="s">
        <v>1005</v>
      </c>
      <c r="E186" s="9" t="s">
        <v>1006</v>
      </c>
      <c r="F186" s="8" t="s">
        <v>888</v>
      </c>
      <c r="G186" s="8" t="s">
        <v>100</v>
      </c>
      <c r="H186" s="8" t="s">
        <v>39</v>
      </c>
      <c r="I186" s="8" t="s">
        <v>49</v>
      </c>
      <c r="J186" s="9" t="s">
        <v>128</v>
      </c>
      <c r="K186" s="8" t="s">
        <v>128</v>
      </c>
      <c r="L186" s="9" t="s">
        <v>348</v>
      </c>
      <c r="M186" s="8" t="s">
        <v>43</v>
      </c>
      <c r="N186" s="8" t="s">
        <v>61</v>
      </c>
      <c r="O186" s="8" t="s">
        <v>50</v>
      </c>
      <c r="P186" s="9" t="s">
        <v>39</v>
      </c>
      <c r="Q186" s="8" t="s">
        <v>82</v>
      </c>
      <c r="R186" s="8" t="s">
        <v>97</v>
      </c>
      <c r="S186" s="10">
        <f t="shared" si="8"/>
        <v>10.118</v>
      </c>
      <c r="T186" s="9" t="s">
        <v>1007</v>
      </c>
      <c r="U186" s="8" t="s">
        <v>40</v>
      </c>
      <c r="V186" s="8" t="s">
        <v>48</v>
      </c>
      <c r="W186" s="8" t="s">
        <v>53</v>
      </c>
      <c r="X186" s="8" t="s">
        <v>63</v>
      </c>
      <c r="Y186" s="9" t="s">
        <v>82</v>
      </c>
      <c r="Z186" s="8" t="s">
        <v>82</v>
      </c>
      <c r="AA186" s="9" t="s">
        <v>101</v>
      </c>
      <c r="AB186" s="8" t="s">
        <v>59</v>
      </c>
      <c r="AC186" s="8" t="s">
        <v>64</v>
      </c>
      <c r="AD186" s="8" t="s">
        <v>153</v>
      </c>
      <c r="AE186" s="9" t="s">
        <v>167</v>
      </c>
      <c r="AF186" s="8" t="s">
        <v>84</v>
      </c>
      <c r="AG186" s="8" t="s">
        <v>98</v>
      </c>
      <c r="AH186" s="10">
        <f t="shared" si="9"/>
        <v>9.642666666666667</v>
      </c>
      <c r="AI186" s="11">
        <f t="shared" si="10"/>
        <v>9.880333333333333</v>
      </c>
      <c r="AJ186" s="43" t="str">
        <f t="shared" si="11"/>
        <v>Ajourné</v>
      </c>
      <c r="AL186" t="s">
        <v>1000</v>
      </c>
      <c r="AM186" t="s">
        <v>1762</v>
      </c>
      <c r="AN186" t="s">
        <v>1585</v>
      </c>
      <c r="AO186" t="s">
        <v>1001</v>
      </c>
      <c r="AP186" t="s">
        <v>1002</v>
      </c>
    </row>
    <row r="187" spans="1:42" ht="15">
      <c r="A187" s="8">
        <v>179</v>
      </c>
      <c r="B187" s="8" t="s">
        <v>1009</v>
      </c>
      <c r="C187" s="8" t="s">
        <v>1010</v>
      </c>
      <c r="D187" s="8" t="s">
        <v>79</v>
      </c>
      <c r="E187" s="9" t="s">
        <v>86</v>
      </c>
      <c r="F187" s="8" t="s">
        <v>807</v>
      </c>
      <c r="G187" s="8" t="s">
        <v>71</v>
      </c>
      <c r="H187" s="8" t="s">
        <v>39</v>
      </c>
      <c r="I187" s="8" t="s">
        <v>36</v>
      </c>
      <c r="J187" s="9" t="s">
        <v>76</v>
      </c>
      <c r="K187" s="8" t="s">
        <v>76</v>
      </c>
      <c r="L187" s="9" t="s">
        <v>184</v>
      </c>
      <c r="M187" s="8" t="s">
        <v>98</v>
      </c>
      <c r="N187" s="8" t="s">
        <v>83</v>
      </c>
      <c r="O187" s="8" t="s">
        <v>39</v>
      </c>
      <c r="P187" s="9" t="s">
        <v>167</v>
      </c>
      <c r="Q187" s="8" t="s">
        <v>38</v>
      </c>
      <c r="R187" s="8" t="s">
        <v>97</v>
      </c>
      <c r="S187" s="10">
        <f t="shared" si="8"/>
        <v>9.915333333333333</v>
      </c>
      <c r="T187" s="9" t="s">
        <v>501</v>
      </c>
      <c r="U187" s="8" t="s">
        <v>567</v>
      </c>
      <c r="V187" s="8" t="s">
        <v>214</v>
      </c>
      <c r="W187" s="8" t="s">
        <v>59</v>
      </c>
      <c r="X187" s="8" t="s">
        <v>63</v>
      </c>
      <c r="Y187" s="9" t="s">
        <v>82</v>
      </c>
      <c r="Z187" s="8" t="s">
        <v>82</v>
      </c>
      <c r="AA187" s="9" t="s">
        <v>481</v>
      </c>
      <c r="AB187" s="8" t="s">
        <v>38</v>
      </c>
      <c r="AC187" s="8" t="s">
        <v>98</v>
      </c>
      <c r="AD187" s="8" t="s">
        <v>38</v>
      </c>
      <c r="AE187" s="9" t="s">
        <v>308</v>
      </c>
      <c r="AF187" s="8" t="s">
        <v>41</v>
      </c>
      <c r="AG187" s="8" t="s">
        <v>98</v>
      </c>
      <c r="AH187" s="10">
        <f t="shared" si="9"/>
        <v>10.572</v>
      </c>
      <c r="AI187" s="11">
        <f t="shared" si="10"/>
        <v>10.243666666666666</v>
      </c>
      <c r="AJ187" s="43" t="str">
        <f t="shared" si="11"/>
        <v>Admis</v>
      </c>
      <c r="AL187" t="s">
        <v>1003</v>
      </c>
      <c r="AM187" t="s">
        <v>1763</v>
      </c>
      <c r="AN187" t="s">
        <v>1764</v>
      </c>
      <c r="AO187" t="s">
        <v>1004</v>
      </c>
      <c r="AP187" t="s">
        <v>1005</v>
      </c>
    </row>
    <row r="188" spans="1:42" ht="15">
      <c r="A188" s="8">
        <v>180</v>
      </c>
      <c r="B188" s="8" t="s">
        <v>1011</v>
      </c>
      <c r="C188" s="8" t="s">
        <v>1012</v>
      </c>
      <c r="D188" s="8" t="s">
        <v>724</v>
      </c>
      <c r="E188" s="9" t="s">
        <v>1013</v>
      </c>
      <c r="F188" s="8" t="s">
        <v>144</v>
      </c>
      <c r="G188" s="8" t="s">
        <v>144</v>
      </c>
      <c r="H188" s="8" t="s">
        <v>102</v>
      </c>
      <c r="I188" s="8" t="s">
        <v>144</v>
      </c>
      <c r="J188" s="9" t="s">
        <v>144</v>
      </c>
      <c r="K188" s="8" t="s">
        <v>144</v>
      </c>
      <c r="L188" s="9" t="s">
        <v>455</v>
      </c>
      <c r="M188" s="8" t="s">
        <v>144</v>
      </c>
      <c r="N188" s="8" t="s">
        <v>144</v>
      </c>
      <c r="O188" s="8" t="s">
        <v>240</v>
      </c>
      <c r="P188" s="9" t="s">
        <v>144</v>
      </c>
      <c r="Q188" s="8" t="s">
        <v>144</v>
      </c>
      <c r="R188" s="8" t="s">
        <v>144</v>
      </c>
      <c r="S188" s="10">
        <f t="shared" si="8"/>
        <v>0.866</v>
      </c>
      <c r="T188" s="9" t="s">
        <v>144</v>
      </c>
      <c r="U188" s="8" t="s">
        <v>144</v>
      </c>
      <c r="V188" s="8" t="s">
        <v>144</v>
      </c>
      <c r="W188" s="8" t="s">
        <v>144</v>
      </c>
      <c r="X188" s="8" t="s">
        <v>144</v>
      </c>
      <c r="Y188" s="9" t="s">
        <v>144</v>
      </c>
      <c r="Z188" s="8" t="s">
        <v>144</v>
      </c>
      <c r="AA188" s="9" t="s">
        <v>144</v>
      </c>
      <c r="AB188" s="8" t="s">
        <v>144</v>
      </c>
      <c r="AC188" s="8" t="s">
        <v>144</v>
      </c>
      <c r="AD188" s="8" t="s">
        <v>144</v>
      </c>
      <c r="AE188" s="9" t="s">
        <v>55</v>
      </c>
      <c r="AF188" s="8" t="s">
        <v>144</v>
      </c>
      <c r="AG188" s="8" t="s">
        <v>56</v>
      </c>
      <c r="AH188" s="10">
        <f t="shared" si="9"/>
        <v>0.38333333333333336</v>
      </c>
      <c r="AI188" s="11">
        <f t="shared" si="10"/>
        <v>0.6246666666666667</v>
      </c>
      <c r="AJ188" s="43" t="str">
        <f t="shared" si="11"/>
        <v>Ajourné</v>
      </c>
      <c r="AL188" t="s">
        <v>1009</v>
      </c>
      <c r="AM188" t="s">
        <v>1657</v>
      </c>
      <c r="AN188" t="s">
        <v>1765</v>
      </c>
      <c r="AO188" t="s">
        <v>1010</v>
      </c>
      <c r="AP188" t="s">
        <v>79</v>
      </c>
    </row>
    <row r="189" spans="1:42" ht="15">
      <c r="A189" s="8">
        <v>181</v>
      </c>
      <c r="B189" s="8" t="s">
        <v>1014</v>
      </c>
      <c r="C189" s="8" t="s">
        <v>1015</v>
      </c>
      <c r="D189" s="8" t="s">
        <v>1016</v>
      </c>
      <c r="E189" s="9" t="s">
        <v>1017</v>
      </c>
      <c r="F189" s="8" t="s">
        <v>48</v>
      </c>
      <c r="G189" s="8" t="s">
        <v>50</v>
      </c>
      <c r="H189" s="8" t="s">
        <v>43</v>
      </c>
      <c r="I189" s="8" t="s">
        <v>81</v>
      </c>
      <c r="J189" s="9" t="s">
        <v>62</v>
      </c>
      <c r="K189" s="8" t="s">
        <v>62</v>
      </c>
      <c r="L189" s="9" t="s">
        <v>38</v>
      </c>
      <c r="M189" s="8" t="s">
        <v>98</v>
      </c>
      <c r="N189" s="8" t="s">
        <v>60</v>
      </c>
      <c r="O189" s="8" t="s">
        <v>39</v>
      </c>
      <c r="P189" s="9" t="s">
        <v>96</v>
      </c>
      <c r="Q189" s="8" t="s">
        <v>84</v>
      </c>
      <c r="R189" s="8" t="s">
        <v>50</v>
      </c>
      <c r="S189" s="10">
        <f t="shared" si="8"/>
        <v>9.918</v>
      </c>
      <c r="T189" s="9" t="s">
        <v>911</v>
      </c>
      <c r="U189" s="8" t="s">
        <v>497</v>
      </c>
      <c r="V189" s="8" t="s">
        <v>100</v>
      </c>
      <c r="W189" s="8" t="s">
        <v>60</v>
      </c>
      <c r="X189" s="8" t="s">
        <v>121</v>
      </c>
      <c r="Y189" s="9" t="s">
        <v>40</v>
      </c>
      <c r="Z189" s="8" t="s">
        <v>40</v>
      </c>
      <c r="AA189" s="9" t="s">
        <v>104</v>
      </c>
      <c r="AB189" s="8" t="s">
        <v>59</v>
      </c>
      <c r="AC189" s="8" t="s">
        <v>83</v>
      </c>
      <c r="AD189" s="8" t="s">
        <v>39</v>
      </c>
      <c r="AE189" s="9" t="s">
        <v>104</v>
      </c>
      <c r="AF189" s="8" t="s">
        <v>59</v>
      </c>
      <c r="AG189" s="8" t="s">
        <v>76</v>
      </c>
      <c r="AH189" s="10">
        <f t="shared" si="9"/>
        <v>11.707333333333333</v>
      </c>
      <c r="AI189" s="11">
        <f t="shared" si="10"/>
        <v>10.812666666666665</v>
      </c>
      <c r="AJ189" s="43" t="str">
        <f t="shared" si="11"/>
        <v>Admis</v>
      </c>
      <c r="AL189" t="s">
        <v>1011</v>
      </c>
      <c r="AM189" t="s">
        <v>1766</v>
      </c>
      <c r="AN189" t="s">
        <v>1536</v>
      </c>
      <c r="AO189" t="s">
        <v>1012</v>
      </c>
      <c r="AP189" t="s">
        <v>724</v>
      </c>
    </row>
    <row r="190" spans="1:42" ht="15">
      <c r="A190" s="8">
        <v>182</v>
      </c>
      <c r="B190" s="8" t="s">
        <v>1018</v>
      </c>
      <c r="C190" s="8" t="s">
        <v>1019</v>
      </c>
      <c r="D190" s="8" t="s">
        <v>607</v>
      </c>
      <c r="E190" s="9" t="s">
        <v>1020</v>
      </c>
      <c r="F190" s="8" t="s">
        <v>347</v>
      </c>
      <c r="G190" s="8" t="s">
        <v>214</v>
      </c>
      <c r="H190" s="8" t="s">
        <v>59</v>
      </c>
      <c r="I190" s="8" t="s">
        <v>40</v>
      </c>
      <c r="J190" s="9" t="s">
        <v>84</v>
      </c>
      <c r="K190" s="8" t="s">
        <v>84</v>
      </c>
      <c r="L190" s="9" t="s">
        <v>790</v>
      </c>
      <c r="M190" s="8" t="s">
        <v>56</v>
      </c>
      <c r="N190" s="8" t="s">
        <v>39</v>
      </c>
      <c r="O190" s="8" t="s">
        <v>97</v>
      </c>
      <c r="P190" s="9" t="s">
        <v>44</v>
      </c>
      <c r="Q190" s="8" t="s">
        <v>45</v>
      </c>
      <c r="R190" s="8" t="s">
        <v>43</v>
      </c>
      <c r="S190" s="10">
        <f t="shared" si="8"/>
        <v>10.508666666666668</v>
      </c>
      <c r="T190" s="9" t="s">
        <v>278</v>
      </c>
      <c r="U190" s="8" t="s">
        <v>278</v>
      </c>
      <c r="V190" s="8" t="s">
        <v>39</v>
      </c>
      <c r="W190" s="8" t="s">
        <v>50</v>
      </c>
      <c r="X190" s="8" t="s">
        <v>182</v>
      </c>
      <c r="Y190" s="9" t="s">
        <v>38</v>
      </c>
      <c r="Z190" s="8" t="s">
        <v>38</v>
      </c>
      <c r="AA190" s="9" t="s">
        <v>319</v>
      </c>
      <c r="AB190" s="8" t="s">
        <v>38</v>
      </c>
      <c r="AC190" s="8" t="s">
        <v>53</v>
      </c>
      <c r="AD190" s="8" t="s">
        <v>153</v>
      </c>
      <c r="AE190" s="9" t="s">
        <v>313</v>
      </c>
      <c r="AF190" s="8" t="s">
        <v>123</v>
      </c>
      <c r="AG190" s="8" t="s">
        <v>56</v>
      </c>
      <c r="AH190" s="10">
        <f t="shared" si="9"/>
        <v>9.855333333333334</v>
      </c>
      <c r="AI190" s="11">
        <f t="shared" si="10"/>
        <v>10.182000000000002</v>
      </c>
      <c r="AJ190" s="43" t="str">
        <f t="shared" si="11"/>
        <v>Admis</v>
      </c>
      <c r="AL190" t="s">
        <v>1014</v>
      </c>
      <c r="AM190" t="s">
        <v>1767</v>
      </c>
      <c r="AN190" t="s">
        <v>1517</v>
      </c>
      <c r="AO190" t="s">
        <v>1015</v>
      </c>
      <c r="AP190" t="s">
        <v>1016</v>
      </c>
    </row>
    <row r="191" spans="1:42" ht="15">
      <c r="A191" s="8">
        <v>183</v>
      </c>
      <c r="B191" s="8" t="s">
        <v>1021</v>
      </c>
      <c r="C191" s="8" t="s">
        <v>1022</v>
      </c>
      <c r="D191" s="8" t="s">
        <v>295</v>
      </c>
      <c r="E191" s="9" t="s">
        <v>1023</v>
      </c>
      <c r="F191" s="8" t="s">
        <v>242</v>
      </c>
      <c r="G191" s="8" t="s">
        <v>37</v>
      </c>
      <c r="H191" s="8" t="s">
        <v>59</v>
      </c>
      <c r="I191" s="8" t="s">
        <v>50</v>
      </c>
      <c r="J191" s="9" t="s">
        <v>76</v>
      </c>
      <c r="K191" s="8" t="s">
        <v>76</v>
      </c>
      <c r="L191" s="9" t="s">
        <v>43</v>
      </c>
      <c r="M191" s="8" t="s">
        <v>43</v>
      </c>
      <c r="N191" s="8" t="s">
        <v>43</v>
      </c>
      <c r="O191" s="8" t="s">
        <v>43</v>
      </c>
      <c r="P191" s="9" t="s">
        <v>86</v>
      </c>
      <c r="Q191" s="8" t="s">
        <v>82</v>
      </c>
      <c r="R191" s="8" t="s">
        <v>153</v>
      </c>
      <c r="S191" s="10">
        <f t="shared" si="8"/>
        <v>10.210666666666667</v>
      </c>
      <c r="T191" s="9" t="s">
        <v>160</v>
      </c>
      <c r="U191" s="8" t="s">
        <v>56</v>
      </c>
      <c r="V191" s="8" t="s">
        <v>39</v>
      </c>
      <c r="W191" s="8" t="s">
        <v>40</v>
      </c>
      <c r="X191" s="8" t="s">
        <v>97</v>
      </c>
      <c r="Y191" s="9" t="s">
        <v>39</v>
      </c>
      <c r="Z191" s="8" t="s">
        <v>39</v>
      </c>
      <c r="AA191" s="9" t="s">
        <v>194</v>
      </c>
      <c r="AB191" s="8" t="s">
        <v>38</v>
      </c>
      <c r="AC191" s="8" t="s">
        <v>43</v>
      </c>
      <c r="AD191" s="8" t="s">
        <v>39</v>
      </c>
      <c r="AE191" s="9" t="s">
        <v>54</v>
      </c>
      <c r="AF191" s="8" t="s">
        <v>89</v>
      </c>
      <c r="AG191" s="8" t="s">
        <v>98</v>
      </c>
      <c r="AH191" s="10">
        <f t="shared" si="9"/>
        <v>10.128000000000002</v>
      </c>
      <c r="AI191" s="11">
        <f t="shared" si="10"/>
        <v>10.169333333333334</v>
      </c>
      <c r="AJ191" s="43" t="str">
        <f t="shared" si="11"/>
        <v>Admis</v>
      </c>
      <c r="AL191" t="s">
        <v>1018</v>
      </c>
      <c r="AM191" t="s">
        <v>1768</v>
      </c>
      <c r="AN191" t="s">
        <v>1769</v>
      </c>
      <c r="AO191" t="s">
        <v>1019</v>
      </c>
      <c r="AP191" t="s">
        <v>607</v>
      </c>
    </row>
    <row r="192" spans="1:42" ht="15">
      <c r="A192" s="8">
        <v>184</v>
      </c>
      <c r="B192" s="8" t="s">
        <v>1024</v>
      </c>
      <c r="C192" s="8" t="s">
        <v>1025</v>
      </c>
      <c r="D192" s="8" t="s">
        <v>1026</v>
      </c>
      <c r="E192" s="9" t="s">
        <v>697</v>
      </c>
      <c r="F192" s="8" t="s">
        <v>881</v>
      </c>
      <c r="G192" s="8" t="s">
        <v>37</v>
      </c>
      <c r="H192" s="8" t="s">
        <v>60</v>
      </c>
      <c r="I192" s="8" t="s">
        <v>48</v>
      </c>
      <c r="J192" s="9" t="s">
        <v>39</v>
      </c>
      <c r="K192" s="8" t="s">
        <v>39</v>
      </c>
      <c r="L192" s="9" t="s">
        <v>160</v>
      </c>
      <c r="M192" s="8" t="s">
        <v>76</v>
      </c>
      <c r="N192" s="8" t="s">
        <v>153</v>
      </c>
      <c r="O192" s="8" t="s">
        <v>59</v>
      </c>
      <c r="P192" s="9" t="s">
        <v>40</v>
      </c>
      <c r="Q192" s="8" t="s">
        <v>82</v>
      </c>
      <c r="R192" s="8" t="s">
        <v>43</v>
      </c>
      <c r="S192" s="10">
        <f t="shared" si="8"/>
        <v>10.192000000000002</v>
      </c>
      <c r="T192" s="9" t="s">
        <v>171</v>
      </c>
      <c r="U192" s="8" t="s">
        <v>72</v>
      </c>
      <c r="V192" s="8" t="s">
        <v>268</v>
      </c>
      <c r="W192" s="8" t="s">
        <v>40</v>
      </c>
      <c r="X192" s="8" t="s">
        <v>244</v>
      </c>
      <c r="Y192" s="9" t="s">
        <v>83</v>
      </c>
      <c r="Z192" s="8" t="s">
        <v>83</v>
      </c>
      <c r="AA192" s="9" t="s">
        <v>528</v>
      </c>
      <c r="AB192" s="8" t="s">
        <v>39</v>
      </c>
      <c r="AC192" s="8" t="s">
        <v>40</v>
      </c>
      <c r="AD192" s="8" t="s">
        <v>38</v>
      </c>
      <c r="AE192" s="9" t="s">
        <v>82</v>
      </c>
      <c r="AF192" s="8" t="s">
        <v>42</v>
      </c>
      <c r="AG192" s="8" t="s">
        <v>43</v>
      </c>
      <c r="AH192" s="10">
        <f t="shared" si="9"/>
        <v>11.075999999999999</v>
      </c>
      <c r="AI192" s="11">
        <f t="shared" si="10"/>
        <v>10.634</v>
      </c>
      <c r="AJ192" s="43" t="str">
        <f t="shared" si="11"/>
        <v>Admis</v>
      </c>
      <c r="AL192" t="s">
        <v>1021</v>
      </c>
      <c r="AM192" t="s">
        <v>1770</v>
      </c>
      <c r="AN192" t="s">
        <v>1585</v>
      </c>
      <c r="AO192" t="s">
        <v>1022</v>
      </c>
      <c r="AP192" t="s">
        <v>295</v>
      </c>
    </row>
    <row r="193" spans="1:42" ht="15">
      <c r="A193" s="8">
        <v>185</v>
      </c>
      <c r="B193" s="8" t="s">
        <v>1028</v>
      </c>
      <c r="C193" s="8" t="s">
        <v>1029</v>
      </c>
      <c r="D193" s="8" t="s">
        <v>276</v>
      </c>
      <c r="E193" s="9" t="s">
        <v>338</v>
      </c>
      <c r="F193" s="8" t="s">
        <v>86</v>
      </c>
      <c r="G193" s="8" t="s">
        <v>214</v>
      </c>
      <c r="H193" s="8" t="s">
        <v>59</v>
      </c>
      <c r="I193" s="8" t="s">
        <v>63</v>
      </c>
      <c r="J193" s="9" t="s">
        <v>144</v>
      </c>
      <c r="K193" s="8" t="s">
        <v>144</v>
      </c>
      <c r="L193" s="9" t="s">
        <v>51</v>
      </c>
      <c r="M193" s="8" t="s">
        <v>38</v>
      </c>
      <c r="N193" s="8" t="s">
        <v>41</v>
      </c>
      <c r="O193" s="8" t="s">
        <v>39</v>
      </c>
      <c r="P193" s="9" t="s">
        <v>104</v>
      </c>
      <c r="Q193" s="8" t="s">
        <v>40</v>
      </c>
      <c r="R193" s="8" t="s">
        <v>38</v>
      </c>
      <c r="S193" s="10">
        <f t="shared" si="8"/>
        <v>9.918666666666667</v>
      </c>
      <c r="T193" s="9" t="s">
        <v>44</v>
      </c>
      <c r="U193" s="8" t="s">
        <v>314</v>
      </c>
      <c r="V193" s="8" t="s">
        <v>71</v>
      </c>
      <c r="W193" s="8" t="s">
        <v>43</v>
      </c>
      <c r="X193" s="8" t="s">
        <v>268</v>
      </c>
      <c r="Y193" s="9" t="s">
        <v>56</v>
      </c>
      <c r="Z193" s="8" t="s">
        <v>56</v>
      </c>
      <c r="AA193" s="9" t="s">
        <v>194</v>
      </c>
      <c r="AB193" s="8" t="s">
        <v>38</v>
      </c>
      <c r="AC193" s="8" t="s">
        <v>60</v>
      </c>
      <c r="AD193" s="8" t="s">
        <v>98</v>
      </c>
      <c r="AE193" s="9" t="s">
        <v>86</v>
      </c>
      <c r="AF193" s="8" t="s">
        <v>84</v>
      </c>
      <c r="AG193" s="8" t="s">
        <v>38</v>
      </c>
      <c r="AH193" s="10">
        <f t="shared" si="9"/>
        <v>10.100666666666665</v>
      </c>
      <c r="AI193" s="11">
        <f t="shared" si="10"/>
        <v>10.009666666666666</v>
      </c>
      <c r="AJ193" s="43" t="str">
        <f t="shared" si="11"/>
        <v>Admis</v>
      </c>
      <c r="AL193" t="s">
        <v>1024</v>
      </c>
      <c r="AM193" t="s">
        <v>1771</v>
      </c>
      <c r="AN193" t="s">
        <v>1517</v>
      </c>
      <c r="AO193" t="s">
        <v>1025</v>
      </c>
      <c r="AP193" t="s">
        <v>1026</v>
      </c>
    </row>
    <row r="194" spans="1:42" ht="15">
      <c r="A194" s="8">
        <v>186</v>
      </c>
      <c r="B194" s="8" t="s">
        <v>1030</v>
      </c>
      <c r="C194" s="8" t="s">
        <v>1031</v>
      </c>
      <c r="D194" s="8" t="s">
        <v>1032</v>
      </c>
      <c r="E194" s="9" t="s">
        <v>307</v>
      </c>
      <c r="F194" s="8" t="s">
        <v>95</v>
      </c>
      <c r="G194" s="8" t="s">
        <v>37</v>
      </c>
      <c r="H194" s="8" t="s">
        <v>39</v>
      </c>
      <c r="I194" s="8" t="s">
        <v>36</v>
      </c>
      <c r="J194" s="9" t="s">
        <v>43</v>
      </c>
      <c r="K194" s="8" t="s">
        <v>43</v>
      </c>
      <c r="L194" s="9" t="s">
        <v>103</v>
      </c>
      <c r="M194" s="8" t="s">
        <v>39</v>
      </c>
      <c r="N194" s="8" t="s">
        <v>76</v>
      </c>
      <c r="O194" s="8" t="s">
        <v>43</v>
      </c>
      <c r="P194" s="9" t="s">
        <v>134</v>
      </c>
      <c r="Q194" s="8" t="s">
        <v>50</v>
      </c>
      <c r="R194" s="8" t="s">
        <v>56</v>
      </c>
      <c r="S194" s="10">
        <f t="shared" si="8"/>
        <v>9.882</v>
      </c>
      <c r="T194" s="9" t="s">
        <v>76</v>
      </c>
      <c r="U194" s="8" t="s">
        <v>98</v>
      </c>
      <c r="V194" s="8" t="s">
        <v>71</v>
      </c>
      <c r="W194" s="8" t="s">
        <v>52</v>
      </c>
      <c r="X194" s="8" t="s">
        <v>159</v>
      </c>
      <c r="Y194" s="9" t="s">
        <v>59</v>
      </c>
      <c r="Z194" s="8" t="s">
        <v>59</v>
      </c>
      <c r="AA194" s="9" t="s">
        <v>421</v>
      </c>
      <c r="AB194" s="8" t="s">
        <v>59</v>
      </c>
      <c r="AC194" s="8" t="s">
        <v>62</v>
      </c>
      <c r="AD194" s="8" t="s">
        <v>76</v>
      </c>
      <c r="AE194" s="9" t="s">
        <v>59</v>
      </c>
      <c r="AF194" s="8" t="s">
        <v>43</v>
      </c>
      <c r="AG194" s="8" t="s">
        <v>39</v>
      </c>
      <c r="AH194" s="10">
        <f t="shared" si="9"/>
        <v>12.283999999999999</v>
      </c>
      <c r="AI194" s="11">
        <f t="shared" si="10"/>
        <v>11.082999999999998</v>
      </c>
      <c r="AJ194" s="43" t="str">
        <f t="shared" si="11"/>
        <v>Admis</v>
      </c>
      <c r="AL194" t="s">
        <v>1028</v>
      </c>
      <c r="AM194" t="s">
        <v>1772</v>
      </c>
      <c r="AN194" t="s">
        <v>1530</v>
      </c>
      <c r="AO194" t="s">
        <v>1029</v>
      </c>
      <c r="AP194" t="s">
        <v>276</v>
      </c>
    </row>
    <row r="195" spans="1:42" ht="15">
      <c r="A195" s="8">
        <v>187</v>
      </c>
      <c r="B195" s="8" t="s">
        <v>1033</v>
      </c>
      <c r="C195" s="8" t="s">
        <v>1034</v>
      </c>
      <c r="D195" s="8" t="s">
        <v>897</v>
      </c>
      <c r="E195" s="9" t="s">
        <v>486</v>
      </c>
      <c r="F195" s="8" t="s">
        <v>86</v>
      </c>
      <c r="G195" s="8" t="s">
        <v>53</v>
      </c>
      <c r="H195" s="8" t="s">
        <v>59</v>
      </c>
      <c r="I195" s="8" t="s">
        <v>71</v>
      </c>
      <c r="J195" s="9" t="s">
        <v>43</v>
      </c>
      <c r="K195" s="8" t="s">
        <v>43</v>
      </c>
      <c r="L195" s="9" t="s">
        <v>137</v>
      </c>
      <c r="M195" s="8" t="s">
        <v>38</v>
      </c>
      <c r="N195" s="8" t="s">
        <v>50</v>
      </c>
      <c r="O195" s="8" t="s">
        <v>59</v>
      </c>
      <c r="P195" s="9" t="s">
        <v>86</v>
      </c>
      <c r="Q195" s="8" t="s">
        <v>98</v>
      </c>
      <c r="R195" s="8" t="s">
        <v>59</v>
      </c>
      <c r="S195" s="10">
        <f t="shared" si="8"/>
        <v>9.936666666666667</v>
      </c>
      <c r="T195" s="9" t="s">
        <v>898</v>
      </c>
      <c r="U195" s="8" t="s">
        <v>154</v>
      </c>
      <c r="V195" s="8" t="s">
        <v>121</v>
      </c>
      <c r="W195" s="8" t="s">
        <v>82</v>
      </c>
      <c r="X195" s="8" t="s">
        <v>38</v>
      </c>
      <c r="Y195" s="9" t="s">
        <v>83</v>
      </c>
      <c r="Z195" s="8" t="s">
        <v>83</v>
      </c>
      <c r="AA195" s="9" t="s">
        <v>39</v>
      </c>
      <c r="AB195" s="8" t="s">
        <v>50</v>
      </c>
      <c r="AC195" s="8" t="s">
        <v>56</v>
      </c>
      <c r="AD195" s="8" t="s">
        <v>39</v>
      </c>
      <c r="AE195" s="9" t="s">
        <v>96</v>
      </c>
      <c r="AF195" s="8" t="s">
        <v>98</v>
      </c>
      <c r="AG195" s="8" t="s">
        <v>86</v>
      </c>
      <c r="AH195" s="10">
        <f t="shared" si="9"/>
        <v>11.153333333333334</v>
      </c>
      <c r="AI195" s="11">
        <f t="shared" si="10"/>
        <v>10.545000000000002</v>
      </c>
      <c r="AJ195" s="43" t="str">
        <f t="shared" si="11"/>
        <v>Admis</v>
      </c>
      <c r="AL195" t="s">
        <v>1030</v>
      </c>
      <c r="AM195" t="s">
        <v>1658</v>
      </c>
      <c r="AN195" t="s">
        <v>1773</v>
      </c>
      <c r="AO195" t="s">
        <v>1031</v>
      </c>
      <c r="AP195" t="s">
        <v>1032</v>
      </c>
    </row>
    <row r="196" spans="1:42" ht="15">
      <c r="A196" s="8">
        <v>188</v>
      </c>
      <c r="B196" s="8" t="s">
        <v>1035</v>
      </c>
      <c r="C196" s="8" t="s">
        <v>1036</v>
      </c>
      <c r="D196" s="8" t="s">
        <v>1037</v>
      </c>
      <c r="E196" s="9" t="s">
        <v>287</v>
      </c>
      <c r="F196" s="8" t="s">
        <v>72</v>
      </c>
      <c r="G196" s="8" t="s">
        <v>56</v>
      </c>
      <c r="H196" s="8" t="s">
        <v>82</v>
      </c>
      <c r="I196" s="8" t="s">
        <v>244</v>
      </c>
      <c r="J196" s="9" t="s">
        <v>62</v>
      </c>
      <c r="K196" s="8" t="s">
        <v>62</v>
      </c>
      <c r="L196" s="9" t="s">
        <v>190</v>
      </c>
      <c r="M196" s="8" t="s">
        <v>39</v>
      </c>
      <c r="N196" s="8" t="s">
        <v>45</v>
      </c>
      <c r="O196" s="8" t="s">
        <v>43</v>
      </c>
      <c r="P196" s="9" t="s">
        <v>86</v>
      </c>
      <c r="Q196" s="8" t="s">
        <v>38</v>
      </c>
      <c r="R196" s="8" t="s">
        <v>84</v>
      </c>
      <c r="S196" s="10">
        <f t="shared" si="8"/>
        <v>10.874666666666666</v>
      </c>
      <c r="T196" s="9" t="s">
        <v>427</v>
      </c>
      <c r="U196" s="8" t="s">
        <v>63</v>
      </c>
      <c r="V196" s="8" t="s">
        <v>36</v>
      </c>
      <c r="W196" s="8" t="s">
        <v>98</v>
      </c>
      <c r="X196" s="8" t="s">
        <v>97</v>
      </c>
      <c r="Y196" s="9" t="s">
        <v>76</v>
      </c>
      <c r="Z196" s="8" t="s">
        <v>76</v>
      </c>
      <c r="AA196" s="9" t="s">
        <v>348</v>
      </c>
      <c r="AB196" s="8" t="s">
        <v>38</v>
      </c>
      <c r="AC196" s="8" t="s">
        <v>76</v>
      </c>
      <c r="AD196" s="8" t="s">
        <v>59</v>
      </c>
      <c r="AE196" s="9" t="s">
        <v>305</v>
      </c>
      <c r="AF196" s="8" t="s">
        <v>134</v>
      </c>
      <c r="AG196" s="8" t="s">
        <v>40</v>
      </c>
      <c r="AH196" s="10">
        <f t="shared" si="9"/>
        <v>9.638</v>
      </c>
      <c r="AI196" s="11">
        <f t="shared" si="10"/>
        <v>10.256333333333334</v>
      </c>
      <c r="AJ196" s="43" t="str">
        <f t="shared" si="11"/>
        <v>Admis</v>
      </c>
      <c r="AL196" t="s">
        <v>1033</v>
      </c>
      <c r="AM196" t="s">
        <v>1774</v>
      </c>
      <c r="AN196" t="s">
        <v>1519</v>
      </c>
      <c r="AO196" t="s">
        <v>1034</v>
      </c>
      <c r="AP196" t="s">
        <v>897</v>
      </c>
    </row>
    <row r="197" spans="1:42" ht="15">
      <c r="A197" s="8">
        <v>189</v>
      </c>
      <c r="B197" s="8" t="s">
        <v>1040</v>
      </c>
      <c r="C197" s="8" t="s">
        <v>1041</v>
      </c>
      <c r="D197" s="8" t="s">
        <v>642</v>
      </c>
      <c r="E197" s="9" t="s">
        <v>401</v>
      </c>
      <c r="F197" s="8" t="s">
        <v>251</v>
      </c>
      <c r="G197" s="8" t="s">
        <v>73</v>
      </c>
      <c r="H197" s="8" t="s">
        <v>39</v>
      </c>
      <c r="I197" s="8" t="s">
        <v>200</v>
      </c>
      <c r="J197" s="9" t="s">
        <v>38</v>
      </c>
      <c r="K197" s="8" t="s">
        <v>38</v>
      </c>
      <c r="L197" s="9" t="s">
        <v>318</v>
      </c>
      <c r="M197" s="8" t="s">
        <v>53</v>
      </c>
      <c r="N197" s="8" t="s">
        <v>104</v>
      </c>
      <c r="O197" s="8" t="s">
        <v>102</v>
      </c>
      <c r="P197" s="9" t="s">
        <v>154</v>
      </c>
      <c r="Q197" s="8" t="s">
        <v>43</v>
      </c>
      <c r="R197" s="8" t="s">
        <v>76</v>
      </c>
      <c r="S197" s="10">
        <f t="shared" si="8"/>
        <v>9.453333333333335</v>
      </c>
      <c r="T197" s="9" t="s">
        <v>120</v>
      </c>
      <c r="U197" s="8" t="s">
        <v>610</v>
      </c>
      <c r="V197" s="8" t="s">
        <v>86</v>
      </c>
      <c r="W197" s="8" t="s">
        <v>39</v>
      </c>
      <c r="X197" s="8" t="s">
        <v>39</v>
      </c>
      <c r="Y197" s="9" t="s">
        <v>82</v>
      </c>
      <c r="Z197" s="8" t="s">
        <v>82</v>
      </c>
      <c r="AA197" s="9" t="s">
        <v>194</v>
      </c>
      <c r="AB197" s="8" t="s">
        <v>39</v>
      </c>
      <c r="AC197" s="8" t="s">
        <v>43</v>
      </c>
      <c r="AD197" s="8" t="s">
        <v>38</v>
      </c>
      <c r="AE197" s="9" t="s">
        <v>229</v>
      </c>
      <c r="AF197" s="8" t="s">
        <v>44</v>
      </c>
      <c r="AG197" s="8" t="s">
        <v>84</v>
      </c>
      <c r="AH197" s="10">
        <f t="shared" si="9"/>
        <v>9.9</v>
      </c>
      <c r="AI197" s="11">
        <f t="shared" si="10"/>
        <v>9.676666666666668</v>
      </c>
      <c r="AJ197" s="43" t="str">
        <f t="shared" si="11"/>
        <v>Ajourné</v>
      </c>
      <c r="AL197" t="s">
        <v>1035</v>
      </c>
      <c r="AM197" t="s">
        <v>1775</v>
      </c>
      <c r="AN197" t="s">
        <v>1526</v>
      </c>
      <c r="AO197" t="s">
        <v>1036</v>
      </c>
      <c r="AP197" t="s">
        <v>1037</v>
      </c>
    </row>
    <row r="198" spans="1:42" ht="15">
      <c r="A198" s="8">
        <v>190</v>
      </c>
      <c r="B198" s="8" t="s">
        <v>1042</v>
      </c>
      <c r="C198" s="8" t="s">
        <v>1041</v>
      </c>
      <c r="D198" s="8" t="s">
        <v>1043</v>
      </c>
      <c r="E198" s="9" t="s">
        <v>63</v>
      </c>
      <c r="F198" s="8" t="s">
        <v>86</v>
      </c>
      <c r="G198" s="8" t="s">
        <v>109</v>
      </c>
      <c r="H198" s="8" t="s">
        <v>59</v>
      </c>
      <c r="I198" s="8" t="s">
        <v>71</v>
      </c>
      <c r="J198" s="9" t="s">
        <v>64</v>
      </c>
      <c r="K198" s="8" t="s">
        <v>64</v>
      </c>
      <c r="L198" s="9" t="s">
        <v>204</v>
      </c>
      <c r="M198" s="8" t="s">
        <v>39</v>
      </c>
      <c r="N198" s="8" t="s">
        <v>43</v>
      </c>
      <c r="O198" s="8" t="s">
        <v>62</v>
      </c>
      <c r="P198" s="9" t="s">
        <v>64</v>
      </c>
      <c r="Q198" s="8" t="s">
        <v>43</v>
      </c>
      <c r="R198" s="8" t="s">
        <v>60</v>
      </c>
      <c r="S198" s="10">
        <f t="shared" si="8"/>
        <v>11.452666666666666</v>
      </c>
      <c r="T198" s="9" t="s">
        <v>577</v>
      </c>
      <c r="U198" s="8" t="s">
        <v>848</v>
      </c>
      <c r="V198" s="8" t="s">
        <v>39</v>
      </c>
      <c r="W198" s="8" t="s">
        <v>39</v>
      </c>
      <c r="X198" s="8" t="s">
        <v>63</v>
      </c>
      <c r="Y198" s="9" t="s">
        <v>86</v>
      </c>
      <c r="Z198" s="8" t="s">
        <v>86</v>
      </c>
      <c r="AA198" s="9" t="s">
        <v>194</v>
      </c>
      <c r="AB198" s="8" t="s">
        <v>39</v>
      </c>
      <c r="AC198" s="8" t="s">
        <v>113</v>
      </c>
      <c r="AD198" s="8" t="s">
        <v>45</v>
      </c>
      <c r="AE198" s="9" t="s">
        <v>51</v>
      </c>
      <c r="AF198" s="8" t="s">
        <v>134</v>
      </c>
      <c r="AG198" s="8" t="s">
        <v>56</v>
      </c>
      <c r="AH198" s="10">
        <f t="shared" si="9"/>
        <v>9.933333333333332</v>
      </c>
      <c r="AI198" s="11">
        <f t="shared" si="10"/>
        <v>10.692999999999998</v>
      </c>
      <c r="AJ198" s="43" t="str">
        <f t="shared" si="11"/>
        <v>Admis</v>
      </c>
      <c r="AL198" t="s">
        <v>1040</v>
      </c>
      <c r="AM198" t="s">
        <v>1721</v>
      </c>
      <c r="AN198" t="s">
        <v>1549</v>
      </c>
      <c r="AO198" t="s">
        <v>1041</v>
      </c>
      <c r="AP198" t="s">
        <v>642</v>
      </c>
    </row>
    <row r="199" spans="1:42" ht="15">
      <c r="A199" s="8">
        <v>191</v>
      </c>
      <c r="B199" s="8" t="s">
        <v>1046</v>
      </c>
      <c r="C199" s="8" t="s">
        <v>1047</v>
      </c>
      <c r="D199" s="8" t="s">
        <v>731</v>
      </c>
      <c r="E199" s="9" t="s">
        <v>287</v>
      </c>
      <c r="F199" s="8" t="s">
        <v>154</v>
      </c>
      <c r="G199" s="8" t="s">
        <v>39</v>
      </c>
      <c r="H199" s="8" t="s">
        <v>82</v>
      </c>
      <c r="I199" s="8" t="s">
        <v>244</v>
      </c>
      <c r="J199" s="9" t="s">
        <v>56</v>
      </c>
      <c r="K199" s="8" t="s">
        <v>56</v>
      </c>
      <c r="L199" s="9" t="s">
        <v>87</v>
      </c>
      <c r="M199" s="8" t="s">
        <v>59</v>
      </c>
      <c r="N199" s="8" t="s">
        <v>39</v>
      </c>
      <c r="O199" s="8" t="s">
        <v>43</v>
      </c>
      <c r="P199" s="9" t="s">
        <v>86</v>
      </c>
      <c r="Q199" s="8" t="s">
        <v>98</v>
      </c>
      <c r="R199" s="8" t="s">
        <v>59</v>
      </c>
      <c r="S199" s="10">
        <f t="shared" si="8"/>
        <v>10.941333333333334</v>
      </c>
      <c r="T199" s="9" t="s">
        <v>1048</v>
      </c>
      <c r="U199" s="8" t="s">
        <v>50</v>
      </c>
      <c r="V199" s="8" t="s">
        <v>81</v>
      </c>
      <c r="W199" s="8" t="s">
        <v>39</v>
      </c>
      <c r="X199" s="8" t="s">
        <v>74</v>
      </c>
      <c r="Y199" s="9" t="s">
        <v>62</v>
      </c>
      <c r="Z199" s="8" t="s">
        <v>62</v>
      </c>
      <c r="AA199" s="9" t="s">
        <v>190</v>
      </c>
      <c r="AB199" s="8" t="s">
        <v>50</v>
      </c>
      <c r="AC199" s="8" t="s">
        <v>43</v>
      </c>
      <c r="AD199" s="8" t="s">
        <v>39</v>
      </c>
      <c r="AE199" s="9" t="s">
        <v>394</v>
      </c>
      <c r="AF199" s="8" t="s">
        <v>167</v>
      </c>
      <c r="AG199" s="8" t="s">
        <v>84</v>
      </c>
      <c r="AH199" s="10">
        <f t="shared" si="9"/>
        <v>9.144</v>
      </c>
      <c r="AI199" s="11">
        <f t="shared" si="10"/>
        <v>10.042666666666667</v>
      </c>
      <c r="AJ199" s="43" t="str">
        <f t="shared" si="11"/>
        <v>Admis</v>
      </c>
      <c r="AL199" t="s">
        <v>1042</v>
      </c>
      <c r="AM199" t="s">
        <v>1695</v>
      </c>
      <c r="AN199" t="s">
        <v>1530</v>
      </c>
      <c r="AO199" t="s">
        <v>1041</v>
      </c>
      <c r="AP199" t="s">
        <v>1043</v>
      </c>
    </row>
    <row r="200" spans="1:42" ht="15">
      <c r="A200" s="8">
        <v>192</v>
      </c>
      <c r="B200" s="8" t="s">
        <v>1049</v>
      </c>
      <c r="C200" s="8" t="s">
        <v>1050</v>
      </c>
      <c r="D200" s="8" t="s">
        <v>1051</v>
      </c>
      <c r="E200" s="9" t="s">
        <v>516</v>
      </c>
      <c r="F200" s="8" t="s">
        <v>74</v>
      </c>
      <c r="G200" s="8" t="s">
        <v>98</v>
      </c>
      <c r="H200" s="8" t="s">
        <v>98</v>
      </c>
      <c r="I200" s="8" t="s">
        <v>63</v>
      </c>
      <c r="J200" s="9" t="s">
        <v>39</v>
      </c>
      <c r="K200" s="8" t="s">
        <v>39</v>
      </c>
      <c r="L200" s="9" t="s">
        <v>438</v>
      </c>
      <c r="M200" s="8" t="s">
        <v>98</v>
      </c>
      <c r="N200" s="8" t="s">
        <v>98</v>
      </c>
      <c r="O200" s="8" t="s">
        <v>53</v>
      </c>
      <c r="P200" s="9" t="s">
        <v>59</v>
      </c>
      <c r="Q200" s="8" t="s">
        <v>50</v>
      </c>
      <c r="R200" s="8" t="s">
        <v>40</v>
      </c>
      <c r="S200" s="10">
        <f t="shared" si="8"/>
        <v>8.364</v>
      </c>
      <c r="T200" s="9" t="s">
        <v>1052</v>
      </c>
      <c r="U200" s="8" t="s">
        <v>53</v>
      </c>
      <c r="V200" s="8" t="s">
        <v>86</v>
      </c>
      <c r="W200" s="8" t="s">
        <v>153</v>
      </c>
      <c r="X200" s="8" t="s">
        <v>37</v>
      </c>
      <c r="Y200" s="9" t="s">
        <v>59</v>
      </c>
      <c r="Z200" s="8" t="s">
        <v>59</v>
      </c>
      <c r="AA200" s="9" t="s">
        <v>59</v>
      </c>
      <c r="AB200" s="8" t="s">
        <v>39</v>
      </c>
      <c r="AC200" s="8" t="s">
        <v>82</v>
      </c>
      <c r="AD200" s="8" t="s">
        <v>39</v>
      </c>
      <c r="AE200" s="9" t="s">
        <v>134</v>
      </c>
      <c r="AF200" s="8" t="s">
        <v>39</v>
      </c>
      <c r="AG200" s="8" t="s">
        <v>38</v>
      </c>
      <c r="AH200" s="10">
        <f t="shared" si="9"/>
        <v>8.940000000000001</v>
      </c>
      <c r="AI200" s="11">
        <f t="shared" si="10"/>
        <v>8.652000000000001</v>
      </c>
      <c r="AJ200" s="43" t="str">
        <f t="shared" si="11"/>
        <v>Ajourné</v>
      </c>
      <c r="AL200" t="s">
        <v>1046</v>
      </c>
      <c r="AM200" t="s">
        <v>1776</v>
      </c>
      <c r="AN200" t="s">
        <v>1597</v>
      </c>
      <c r="AO200" t="s">
        <v>1047</v>
      </c>
      <c r="AP200" t="s">
        <v>731</v>
      </c>
    </row>
    <row r="201" spans="1:42" ht="15">
      <c r="A201" s="8">
        <v>193</v>
      </c>
      <c r="B201" s="8" t="s">
        <v>1053</v>
      </c>
      <c r="C201" s="8" t="s">
        <v>1054</v>
      </c>
      <c r="D201" s="8" t="s">
        <v>1055</v>
      </c>
      <c r="E201" s="9" t="s">
        <v>385</v>
      </c>
      <c r="F201" s="8" t="s">
        <v>74</v>
      </c>
      <c r="G201" s="8" t="s">
        <v>39</v>
      </c>
      <c r="H201" s="8" t="s">
        <v>60</v>
      </c>
      <c r="I201" s="8" t="s">
        <v>43</v>
      </c>
      <c r="J201" s="9" t="s">
        <v>64</v>
      </c>
      <c r="K201" s="8" t="s">
        <v>64</v>
      </c>
      <c r="L201" s="9" t="s">
        <v>233</v>
      </c>
      <c r="M201" s="8" t="s">
        <v>76</v>
      </c>
      <c r="N201" s="8" t="s">
        <v>59</v>
      </c>
      <c r="O201" s="8" t="s">
        <v>76</v>
      </c>
      <c r="P201" s="9" t="s">
        <v>38</v>
      </c>
      <c r="Q201" s="8" t="s">
        <v>39</v>
      </c>
      <c r="R201" s="8" t="s">
        <v>59</v>
      </c>
      <c r="S201" s="10">
        <f aca="true" t="shared" si="12" ref="S201:S264">((E201*18)+(J201*2)+(L201*8)+(P201*2))/30</f>
        <v>11.42</v>
      </c>
      <c r="T201" s="9" t="s">
        <v>330</v>
      </c>
      <c r="U201" s="8" t="s">
        <v>121</v>
      </c>
      <c r="V201" s="8" t="s">
        <v>253</v>
      </c>
      <c r="W201" s="8" t="s">
        <v>98</v>
      </c>
      <c r="X201" s="8" t="s">
        <v>37</v>
      </c>
      <c r="Y201" s="9" t="s">
        <v>113</v>
      </c>
      <c r="Z201" s="8" t="s">
        <v>113</v>
      </c>
      <c r="AA201" s="9" t="s">
        <v>413</v>
      </c>
      <c r="AB201" s="8" t="s">
        <v>82</v>
      </c>
      <c r="AC201" s="8" t="s">
        <v>40</v>
      </c>
      <c r="AD201" s="8" t="s">
        <v>62</v>
      </c>
      <c r="AE201" s="9" t="s">
        <v>235</v>
      </c>
      <c r="AF201" s="8" t="s">
        <v>61</v>
      </c>
      <c r="AG201" s="8" t="s">
        <v>56</v>
      </c>
      <c r="AH201" s="10">
        <f aca="true" t="shared" si="13" ref="AH201:AH264">((T201*18)+(Y201*2)+(AA201*8)+(AE201*2))/30</f>
        <v>11.174666666666667</v>
      </c>
      <c r="AI201" s="11">
        <f t="shared" si="10"/>
        <v>11.297333333333334</v>
      </c>
      <c r="AJ201" s="43" t="str">
        <f t="shared" si="11"/>
        <v>Admis</v>
      </c>
      <c r="AL201" t="s">
        <v>1049</v>
      </c>
      <c r="AM201" t="s">
        <v>1777</v>
      </c>
      <c r="AN201" t="s">
        <v>1530</v>
      </c>
      <c r="AO201" t="s">
        <v>1050</v>
      </c>
      <c r="AP201" t="s">
        <v>1051</v>
      </c>
    </row>
    <row r="202" spans="1:42" ht="15">
      <c r="A202" s="8">
        <v>194</v>
      </c>
      <c r="B202" s="8" t="s">
        <v>1057</v>
      </c>
      <c r="C202" s="8" t="s">
        <v>1058</v>
      </c>
      <c r="D202" s="8" t="s">
        <v>496</v>
      </c>
      <c r="E202" s="9" t="s">
        <v>85</v>
      </c>
      <c r="F202" s="8" t="s">
        <v>121</v>
      </c>
      <c r="G202" s="8" t="s">
        <v>37</v>
      </c>
      <c r="H202" s="8" t="s">
        <v>60</v>
      </c>
      <c r="I202" s="8" t="s">
        <v>58</v>
      </c>
      <c r="J202" s="9" t="s">
        <v>76</v>
      </c>
      <c r="K202" s="8" t="s">
        <v>76</v>
      </c>
      <c r="L202" s="9" t="s">
        <v>184</v>
      </c>
      <c r="M202" s="8" t="s">
        <v>40</v>
      </c>
      <c r="N202" s="8" t="s">
        <v>59</v>
      </c>
      <c r="O202" s="8" t="s">
        <v>98</v>
      </c>
      <c r="P202" s="9" t="s">
        <v>168</v>
      </c>
      <c r="Q202" s="8" t="s">
        <v>64</v>
      </c>
      <c r="R202" s="8" t="s">
        <v>50</v>
      </c>
      <c r="S202" s="10">
        <f t="shared" si="12"/>
        <v>11.261333333333333</v>
      </c>
      <c r="T202" s="9" t="s">
        <v>802</v>
      </c>
      <c r="U202" s="8" t="s">
        <v>643</v>
      </c>
      <c r="V202" s="8" t="s">
        <v>37</v>
      </c>
      <c r="W202" s="8" t="s">
        <v>59</v>
      </c>
      <c r="X202" s="8" t="s">
        <v>49</v>
      </c>
      <c r="Y202" s="9" t="s">
        <v>64</v>
      </c>
      <c r="Z202" s="8" t="s">
        <v>64</v>
      </c>
      <c r="AA202" s="9" t="s">
        <v>110</v>
      </c>
      <c r="AB202" s="8" t="s">
        <v>64</v>
      </c>
      <c r="AC202" s="8" t="s">
        <v>43</v>
      </c>
      <c r="AD202" s="8" t="s">
        <v>43</v>
      </c>
      <c r="AE202" s="9" t="s">
        <v>43</v>
      </c>
      <c r="AF202" s="8" t="s">
        <v>43</v>
      </c>
      <c r="AG202" s="8" t="s">
        <v>43</v>
      </c>
      <c r="AH202" s="10">
        <f t="shared" si="13"/>
        <v>11.205333333333334</v>
      </c>
      <c r="AI202" s="11">
        <f aca="true" t="shared" si="14" ref="AI202:AI265">(AH202+S202)/2</f>
        <v>11.233333333333334</v>
      </c>
      <c r="AJ202" s="43" t="str">
        <f aca="true" t="shared" si="15" ref="AJ202:AJ265">IF(AI202&gt;=9.99,"Admis","Ajourné")</f>
        <v>Admis</v>
      </c>
      <c r="AL202" t="s">
        <v>1053</v>
      </c>
      <c r="AM202" t="s">
        <v>1778</v>
      </c>
      <c r="AN202" t="s">
        <v>1536</v>
      </c>
      <c r="AO202" t="s">
        <v>1054</v>
      </c>
      <c r="AP202" t="s">
        <v>1055</v>
      </c>
    </row>
    <row r="203" spans="1:42" ht="15">
      <c r="A203" s="8">
        <v>195</v>
      </c>
      <c r="B203" s="8" t="s">
        <v>1059</v>
      </c>
      <c r="C203" s="8" t="s">
        <v>1060</v>
      </c>
      <c r="D203" s="8" t="s">
        <v>198</v>
      </c>
      <c r="E203" s="9" t="s">
        <v>376</v>
      </c>
      <c r="F203" s="8" t="s">
        <v>881</v>
      </c>
      <c r="G203" s="8" t="s">
        <v>38</v>
      </c>
      <c r="H203" s="8" t="s">
        <v>97</v>
      </c>
      <c r="I203" s="8" t="s">
        <v>49</v>
      </c>
      <c r="J203" s="9" t="s">
        <v>43</v>
      </c>
      <c r="K203" s="8" t="s">
        <v>43</v>
      </c>
      <c r="L203" s="9" t="s">
        <v>233</v>
      </c>
      <c r="M203" s="8" t="s">
        <v>43</v>
      </c>
      <c r="N203" s="8" t="s">
        <v>59</v>
      </c>
      <c r="O203" s="8" t="s">
        <v>40</v>
      </c>
      <c r="P203" s="9" t="s">
        <v>154</v>
      </c>
      <c r="Q203" s="8" t="s">
        <v>56</v>
      </c>
      <c r="R203" s="8" t="s">
        <v>40</v>
      </c>
      <c r="S203" s="10">
        <f t="shared" si="12"/>
        <v>10.146666666666667</v>
      </c>
      <c r="T203" s="9" t="s">
        <v>112</v>
      </c>
      <c r="U203" s="8" t="s">
        <v>81</v>
      </c>
      <c r="V203" s="8" t="s">
        <v>214</v>
      </c>
      <c r="W203" s="8" t="s">
        <v>40</v>
      </c>
      <c r="X203" s="8" t="s">
        <v>43</v>
      </c>
      <c r="Y203" s="9" t="s">
        <v>62</v>
      </c>
      <c r="Z203" s="8" t="s">
        <v>62</v>
      </c>
      <c r="AA203" s="9" t="s">
        <v>112</v>
      </c>
      <c r="AB203" s="8" t="s">
        <v>39</v>
      </c>
      <c r="AC203" s="8" t="s">
        <v>64</v>
      </c>
      <c r="AD203" s="8" t="s">
        <v>38</v>
      </c>
      <c r="AE203" s="9" t="s">
        <v>190</v>
      </c>
      <c r="AF203" s="8" t="s">
        <v>96</v>
      </c>
      <c r="AG203" s="8" t="s">
        <v>56</v>
      </c>
      <c r="AH203" s="10">
        <f t="shared" si="13"/>
        <v>11.226666666666667</v>
      </c>
      <c r="AI203" s="11">
        <f t="shared" si="14"/>
        <v>10.686666666666667</v>
      </c>
      <c r="AJ203" s="43" t="str">
        <f t="shared" si="15"/>
        <v>Admis</v>
      </c>
      <c r="AL203" t="s">
        <v>1057</v>
      </c>
      <c r="AM203" t="s">
        <v>1613</v>
      </c>
      <c r="AN203" t="s">
        <v>1515</v>
      </c>
      <c r="AO203" t="s">
        <v>1058</v>
      </c>
      <c r="AP203" t="s">
        <v>496</v>
      </c>
    </row>
    <row r="204" spans="1:42" ht="15">
      <c r="A204" s="8">
        <v>196</v>
      </c>
      <c r="B204" s="8" t="s">
        <v>1061</v>
      </c>
      <c r="C204" s="8" t="s">
        <v>1062</v>
      </c>
      <c r="D204" s="8" t="s">
        <v>1063</v>
      </c>
      <c r="E204" s="9" t="s">
        <v>405</v>
      </c>
      <c r="F204" s="8" t="s">
        <v>708</v>
      </c>
      <c r="G204" s="8" t="s">
        <v>71</v>
      </c>
      <c r="H204" s="8" t="s">
        <v>43</v>
      </c>
      <c r="I204" s="8" t="s">
        <v>121</v>
      </c>
      <c r="J204" s="9" t="s">
        <v>76</v>
      </c>
      <c r="K204" s="8" t="s">
        <v>76</v>
      </c>
      <c r="L204" s="9" t="s">
        <v>185</v>
      </c>
      <c r="M204" s="8" t="s">
        <v>56</v>
      </c>
      <c r="N204" s="8" t="s">
        <v>39</v>
      </c>
      <c r="O204" s="8" t="s">
        <v>82</v>
      </c>
      <c r="P204" s="9" t="s">
        <v>38</v>
      </c>
      <c r="Q204" s="8" t="s">
        <v>82</v>
      </c>
      <c r="R204" s="8" t="s">
        <v>53</v>
      </c>
      <c r="S204" s="10">
        <f t="shared" si="12"/>
        <v>10.215333333333332</v>
      </c>
      <c r="T204" s="9" t="s">
        <v>765</v>
      </c>
      <c r="U204" s="8" t="s">
        <v>76</v>
      </c>
      <c r="V204" s="8" t="s">
        <v>50</v>
      </c>
      <c r="W204" s="8" t="s">
        <v>39</v>
      </c>
      <c r="X204" s="8" t="s">
        <v>182</v>
      </c>
      <c r="Y204" s="9" t="s">
        <v>40</v>
      </c>
      <c r="Z204" s="8" t="s">
        <v>40</v>
      </c>
      <c r="AA204" s="9" t="s">
        <v>44</v>
      </c>
      <c r="AB204" s="8" t="s">
        <v>43</v>
      </c>
      <c r="AC204" s="8" t="s">
        <v>50</v>
      </c>
      <c r="AD204" s="8" t="s">
        <v>98</v>
      </c>
      <c r="AE204" s="9" t="s">
        <v>50</v>
      </c>
      <c r="AF204" s="8" t="s">
        <v>98</v>
      </c>
      <c r="AG204" s="8" t="s">
        <v>39</v>
      </c>
      <c r="AH204" s="10">
        <f t="shared" si="13"/>
        <v>10.822666666666667</v>
      </c>
      <c r="AI204" s="11">
        <f t="shared" si="14"/>
        <v>10.518999999999998</v>
      </c>
      <c r="AJ204" s="43" t="str">
        <f t="shared" si="15"/>
        <v>Admis</v>
      </c>
      <c r="AL204" t="s">
        <v>1059</v>
      </c>
      <c r="AM204" t="s">
        <v>1779</v>
      </c>
      <c r="AN204" t="s">
        <v>1780</v>
      </c>
      <c r="AO204" t="s">
        <v>1060</v>
      </c>
      <c r="AP204" t="s">
        <v>198</v>
      </c>
    </row>
    <row r="205" spans="1:42" ht="15">
      <c r="A205" s="8">
        <v>197</v>
      </c>
      <c r="B205" s="8" t="s">
        <v>1064</v>
      </c>
      <c r="C205" s="8" t="s">
        <v>1065</v>
      </c>
      <c r="D205" s="8" t="s">
        <v>1066</v>
      </c>
      <c r="E205" s="9" t="s">
        <v>1067</v>
      </c>
      <c r="F205" s="8" t="s">
        <v>241</v>
      </c>
      <c r="G205" s="8" t="s">
        <v>264</v>
      </c>
      <c r="H205" s="8" t="s">
        <v>240</v>
      </c>
      <c r="I205" s="8" t="s">
        <v>98</v>
      </c>
      <c r="J205" s="9" t="s">
        <v>144</v>
      </c>
      <c r="K205" s="8" t="s">
        <v>144</v>
      </c>
      <c r="L205" s="9" t="s">
        <v>1068</v>
      </c>
      <c r="M205" s="8" t="s">
        <v>144</v>
      </c>
      <c r="N205" s="8" t="s">
        <v>144</v>
      </c>
      <c r="O205" s="8" t="s">
        <v>232</v>
      </c>
      <c r="P205" s="9" t="s">
        <v>320</v>
      </c>
      <c r="Q205" s="8" t="s">
        <v>144</v>
      </c>
      <c r="R205" s="8" t="s">
        <v>153</v>
      </c>
      <c r="S205" s="10">
        <f t="shared" si="12"/>
        <v>2.914</v>
      </c>
      <c r="T205" s="9" t="s">
        <v>144</v>
      </c>
      <c r="U205" s="8" t="s">
        <v>144</v>
      </c>
      <c r="V205" s="8" t="s">
        <v>144</v>
      </c>
      <c r="W205" s="8" t="s">
        <v>144</v>
      </c>
      <c r="X205" s="8" t="s">
        <v>144</v>
      </c>
      <c r="Y205" s="9" t="s">
        <v>144</v>
      </c>
      <c r="Z205" s="8" t="s">
        <v>144</v>
      </c>
      <c r="AA205" s="9" t="s">
        <v>144</v>
      </c>
      <c r="AB205" s="8" t="s">
        <v>144</v>
      </c>
      <c r="AC205" s="8" t="s">
        <v>144</v>
      </c>
      <c r="AD205" s="8" t="s">
        <v>144</v>
      </c>
      <c r="AE205" s="9" t="s">
        <v>144</v>
      </c>
      <c r="AF205" s="8" t="s">
        <v>144</v>
      </c>
      <c r="AG205" s="8" t="s">
        <v>144</v>
      </c>
      <c r="AH205" s="10">
        <f t="shared" si="13"/>
        <v>0</v>
      </c>
      <c r="AI205" s="11">
        <f t="shared" si="14"/>
        <v>1.457</v>
      </c>
      <c r="AJ205" s="43" t="str">
        <f t="shared" si="15"/>
        <v>Ajourné</v>
      </c>
      <c r="AL205" t="s">
        <v>1061</v>
      </c>
      <c r="AM205" t="s">
        <v>1668</v>
      </c>
      <c r="AN205" t="s">
        <v>1536</v>
      </c>
      <c r="AO205" t="s">
        <v>1062</v>
      </c>
      <c r="AP205" t="s">
        <v>1063</v>
      </c>
    </row>
    <row r="206" spans="1:42" ht="15">
      <c r="A206" s="8">
        <v>198</v>
      </c>
      <c r="B206" s="8" t="s">
        <v>1070</v>
      </c>
      <c r="C206" s="8" t="s">
        <v>1071</v>
      </c>
      <c r="D206" s="8" t="s">
        <v>534</v>
      </c>
      <c r="E206" s="9" t="s">
        <v>879</v>
      </c>
      <c r="F206" s="8" t="s">
        <v>241</v>
      </c>
      <c r="G206" s="8" t="s">
        <v>264</v>
      </c>
      <c r="H206" s="8" t="s">
        <v>240</v>
      </c>
      <c r="I206" s="8" t="s">
        <v>244</v>
      </c>
      <c r="J206" s="9" t="s">
        <v>144</v>
      </c>
      <c r="K206" s="8" t="s">
        <v>144</v>
      </c>
      <c r="L206" s="9" t="s">
        <v>648</v>
      </c>
      <c r="M206" s="8" t="s">
        <v>53</v>
      </c>
      <c r="N206" s="8" t="s">
        <v>144</v>
      </c>
      <c r="O206" s="8" t="s">
        <v>97</v>
      </c>
      <c r="P206" s="9" t="s">
        <v>240</v>
      </c>
      <c r="Q206" s="8" t="s">
        <v>144</v>
      </c>
      <c r="R206" s="8" t="s">
        <v>102</v>
      </c>
      <c r="S206" s="10">
        <f t="shared" si="12"/>
        <v>4.020666666666667</v>
      </c>
      <c r="T206" s="9" t="s">
        <v>144</v>
      </c>
      <c r="U206" s="8" t="s">
        <v>144</v>
      </c>
      <c r="V206" s="8" t="s">
        <v>144</v>
      </c>
      <c r="W206" s="8" t="s">
        <v>144</v>
      </c>
      <c r="X206" s="8" t="s">
        <v>144</v>
      </c>
      <c r="Y206" s="9" t="s">
        <v>144</v>
      </c>
      <c r="Z206" s="8" t="s">
        <v>144</v>
      </c>
      <c r="AA206" s="9" t="s">
        <v>144</v>
      </c>
      <c r="AB206" s="8" t="s">
        <v>144</v>
      </c>
      <c r="AC206" s="8" t="s">
        <v>144</v>
      </c>
      <c r="AD206" s="8" t="s">
        <v>144</v>
      </c>
      <c r="AE206" s="9" t="s">
        <v>144</v>
      </c>
      <c r="AF206" s="8" t="s">
        <v>144</v>
      </c>
      <c r="AG206" s="8" t="s">
        <v>144</v>
      </c>
      <c r="AH206" s="10">
        <f t="shared" si="13"/>
        <v>0</v>
      </c>
      <c r="AI206" s="11">
        <f t="shared" si="14"/>
        <v>2.0103333333333335</v>
      </c>
      <c r="AJ206" s="43" t="str">
        <f t="shared" si="15"/>
        <v>Ajourné</v>
      </c>
      <c r="AL206" t="s">
        <v>1064</v>
      </c>
      <c r="AM206" t="s">
        <v>1782</v>
      </c>
      <c r="AN206" t="s">
        <v>1517</v>
      </c>
      <c r="AO206" t="s">
        <v>1065</v>
      </c>
      <c r="AP206" t="s">
        <v>1066</v>
      </c>
    </row>
    <row r="207" spans="1:42" ht="15">
      <c r="A207" s="8">
        <v>199</v>
      </c>
      <c r="B207" s="8" t="s">
        <v>1073</v>
      </c>
      <c r="C207" s="8" t="s">
        <v>1074</v>
      </c>
      <c r="D207" s="8" t="s">
        <v>1075</v>
      </c>
      <c r="E207" s="9" t="s">
        <v>988</v>
      </c>
      <c r="F207" s="8" t="s">
        <v>253</v>
      </c>
      <c r="G207" s="8" t="s">
        <v>98</v>
      </c>
      <c r="H207" s="8" t="s">
        <v>43</v>
      </c>
      <c r="I207" s="8" t="s">
        <v>98</v>
      </c>
      <c r="J207" s="9" t="s">
        <v>43</v>
      </c>
      <c r="K207" s="8" t="s">
        <v>43</v>
      </c>
      <c r="L207" s="9" t="s">
        <v>132</v>
      </c>
      <c r="M207" s="8" t="s">
        <v>38</v>
      </c>
      <c r="N207" s="8" t="s">
        <v>98</v>
      </c>
      <c r="O207" s="8" t="s">
        <v>39</v>
      </c>
      <c r="P207" s="9" t="s">
        <v>40</v>
      </c>
      <c r="Q207" s="8" t="s">
        <v>60</v>
      </c>
      <c r="R207" s="8" t="s">
        <v>59</v>
      </c>
      <c r="S207" s="10">
        <f t="shared" si="12"/>
        <v>10.142666666666665</v>
      </c>
      <c r="T207" s="9" t="s">
        <v>1076</v>
      </c>
      <c r="U207" s="8" t="s">
        <v>48</v>
      </c>
      <c r="V207" s="8" t="s">
        <v>71</v>
      </c>
      <c r="W207" s="8" t="s">
        <v>43</v>
      </c>
      <c r="X207" s="8" t="s">
        <v>48</v>
      </c>
      <c r="Y207" s="9" t="s">
        <v>76</v>
      </c>
      <c r="Z207" s="8" t="s">
        <v>76</v>
      </c>
      <c r="AA207" s="9" t="s">
        <v>170</v>
      </c>
      <c r="AB207" s="8" t="s">
        <v>59</v>
      </c>
      <c r="AC207" s="8" t="s">
        <v>62</v>
      </c>
      <c r="AD207" s="8" t="s">
        <v>40</v>
      </c>
      <c r="AE207" s="9" t="s">
        <v>40</v>
      </c>
      <c r="AF207" s="8" t="s">
        <v>56</v>
      </c>
      <c r="AG207" s="8" t="s">
        <v>62</v>
      </c>
      <c r="AH207" s="10">
        <f t="shared" si="13"/>
        <v>10.639333333333331</v>
      </c>
      <c r="AI207" s="11">
        <f t="shared" si="14"/>
        <v>10.390999999999998</v>
      </c>
      <c r="AJ207" s="43" t="str">
        <f t="shared" si="15"/>
        <v>Admis</v>
      </c>
      <c r="AL207" t="s">
        <v>1070</v>
      </c>
      <c r="AM207" t="s">
        <v>1783</v>
      </c>
      <c r="AN207" t="s">
        <v>1784</v>
      </c>
      <c r="AO207" t="s">
        <v>1071</v>
      </c>
      <c r="AP207" t="s">
        <v>534</v>
      </c>
    </row>
    <row r="208" spans="1:42" ht="15">
      <c r="A208" s="8">
        <v>200</v>
      </c>
      <c r="B208" s="8" t="s">
        <v>1078</v>
      </c>
      <c r="C208" s="8" t="s">
        <v>1079</v>
      </c>
      <c r="D208" s="8" t="s">
        <v>1080</v>
      </c>
      <c r="E208" s="9" t="s">
        <v>486</v>
      </c>
      <c r="F208" s="8" t="s">
        <v>745</v>
      </c>
      <c r="G208" s="8" t="s">
        <v>59</v>
      </c>
      <c r="H208" s="8" t="s">
        <v>50</v>
      </c>
      <c r="I208" s="8" t="s">
        <v>59</v>
      </c>
      <c r="J208" s="9" t="s">
        <v>82</v>
      </c>
      <c r="K208" s="8" t="s">
        <v>82</v>
      </c>
      <c r="L208" s="9" t="s">
        <v>38</v>
      </c>
      <c r="M208" s="8" t="s">
        <v>39</v>
      </c>
      <c r="N208" s="8" t="s">
        <v>38</v>
      </c>
      <c r="O208" s="8" t="s">
        <v>59</v>
      </c>
      <c r="P208" s="9" t="s">
        <v>43</v>
      </c>
      <c r="Q208" s="8" t="s">
        <v>59</v>
      </c>
      <c r="R208" s="8" t="s">
        <v>40</v>
      </c>
      <c r="S208" s="10">
        <f t="shared" si="12"/>
        <v>10.287333333333333</v>
      </c>
      <c r="T208" s="9" t="s">
        <v>112</v>
      </c>
      <c r="U208" s="8" t="s">
        <v>56</v>
      </c>
      <c r="V208" s="8" t="s">
        <v>253</v>
      </c>
      <c r="W208" s="8" t="s">
        <v>39</v>
      </c>
      <c r="X208" s="8" t="s">
        <v>58</v>
      </c>
      <c r="Y208" s="9" t="s">
        <v>56</v>
      </c>
      <c r="Z208" s="8" t="s">
        <v>56</v>
      </c>
      <c r="AA208" s="9" t="s">
        <v>229</v>
      </c>
      <c r="AB208" s="8" t="s">
        <v>39</v>
      </c>
      <c r="AC208" s="8" t="s">
        <v>86</v>
      </c>
      <c r="AD208" s="8" t="s">
        <v>98</v>
      </c>
      <c r="AE208" s="9" t="s">
        <v>43</v>
      </c>
      <c r="AF208" s="8" t="s">
        <v>40</v>
      </c>
      <c r="AG208" s="8" t="s">
        <v>59</v>
      </c>
      <c r="AH208" s="10">
        <f t="shared" si="13"/>
        <v>10.634666666666668</v>
      </c>
      <c r="AI208" s="11">
        <f t="shared" si="14"/>
        <v>10.461</v>
      </c>
      <c r="AJ208" s="43" t="str">
        <f t="shared" si="15"/>
        <v>Admis</v>
      </c>
      <c r="AL208" t="s">
        <v>1073</v>
      </c>
      <c r="AM208" t="s">
        <v>1785</v>
      </c>
      <c r="AN208" t="s">
        <v>1585</v>
      </c>
      <c r="AO208" t="s">
        <v>1074</v>
      </c>
      <c r="AP208" t="s">
        <v>1075</v>
      </c>
    </row>
    <row r="209" spans="1:42" ht="15">
      <c r="A209" s="8">
        <v>201</v>
      </c>
      <c r="B209" s="8" t="s">
        <v>1081</v>
      </c>
      <c r="C209" s="8" t="s">
        <v>1082</v>
      </c>
      <c r="D209" s="8" t="s">
        <v>633</v>
      </c>
      <c r="E209" s="9" t="s">
        <v>344</v>
      </c>
      <c r="F209" s="8" t="s">
        <v>161</v>
      </c>
      <c r="G209" s="8" t="s">
        <v>59</v>
      </c>
      <c r="H209" s="8" t="s">
        <v>43</v>
      </c>
      <c r="I209" s="8" t="s">
        <v>285</v>
      </c>
      <c r="J209" s="9" t="s">
        <v>43</v>
      </c>
      <c r="K209" s="8" t="s">
        <v>43</v>
      </c>
      <c r="L209" s="9" t="s">
        <v>39</v>
      </c>
      <c r="M209" s="8" t="s">
        <v>39</v>
      </c>
      <c r="N209" s="8" t="s">
        <v>39</v>
      </c>
      <c r="O209" s="8" t="s">
        <v>39</v>
      </c>
      <c r="P209" s="9" t="s">
        <v>104</v>
      </c>
      <c r="Q209" s="8" t="s">
        <v>76</v>
      </c>
      <c r="R209" s="8" t="s">
        <v>59</v>
      </c>
      <c r="S209" s="10">
        <f t="shared" si="12"/>
        <v>10.97</v>
      </c>
      <c r="T209" s="9" t="s">
        <v>1083</v>
      </c>
      <c r="U209" s="8" t="s">
        <v>50</v>
      </c>
      <c r="V209" s="8" t="s">
        <v>50</v>
      </c>
      <c r="W209" s="8" t="s">
        <v>241</v>
      </c>
      <c r="X209" s="8" t="s">
        <v>63</v>
      </c>
      <c r="Y209" s="9" t="s">
        <v>62</v>
      </c>
      <c r="Z209" s="8" t="s">
        <v>62</v>
      </c>
      <c r="AA209" s="9" t="s">
        <v>168</v>
      </c>
      <c r="AB209" s="8" t="s">
        <v>39</v>
      </c>
      <c r="AC209" s="8" t="s">
        <v>50</v>
      </c>
      <c r="AD209" s="8" t="s">
        <v>82</v>
      </c>
      <c r="AE209" s="9" t="s">
        <v>41</v>
      </c>
      <c r="AF209" s="8" t="s">
        <v>64</v>
      </c>
      <c r="AG209" s="8" t="s">
        <v>43</v>
      </c>
      <c r="AH209" s="10">
        <f t="shared" si="13"/>
        <v>9.496666666666666</v>
      </c>
      <c r="AI209" s="11">
        <f t="shared" si="14"/>
        <v>10.233333333333334</v>
      </c>
      <c r="AJ209" s="43" t="str">
        <f t="shared" si="15"/>
        <v>Admis</v>
      </c>
      <c r="AL209" t="s">
        <v>1078</v>
      </c>
      <c r="AM209" t="s">
        <v>1786</v>
      </c>
      <c r="AN209" t="s">
        <v>1536</v>
      </c>
      <c r="AO209" t="s">
        <v>1079</v>
      </c>
      <c r="AP209" t="s">
        <v>1080</v>
      </c>
    </row>
    <row r="210" spans="1:42" ht="15">
      <c r="A210" s="8">
        <v>202</v>
      </c>
      <c r="B210" s="8" t="s">
        <v>1085</v>
      </c>
      <c r="C210" s="8" t="s">
        <v>1086</v>
      </c>
      <c r="D210" s="8" t="s">
        <v>1087</v>
      </c>
      <c r="E210" s="9" t="s">
        <v>57</v>
      </c>
      <c r="F210" s="8" t="s">
        <v>928</v>
      </c>
      <c r="G210" s="8" t="s">
        <v>63</v>
      </c>
      <c r="H210" s="8" t="s">
        <v>82</v>
      </c>
      <c r="I210" s="8" t="s">
        <v>278</v>
      </c>
      <c r="J210" s="9" t="s">
        <v>64</v>
      </c>
      <c r="K210" s="8" t="s">
        <v>64</v>
      </c>
      <c r="L210" s="9" t="s">
        <v>348</v>
      </c>
      <c r="M210" s="8" t="s">
        <v>38</v>
      </c>
      <c r="N210" s="8" t="s">
        <v>76</v>
      </c>
      <c r="O210" s="8" t="s">
        <v>59</v>
      </c>
      <c r="P210" s="9" t="s">
        <v>104</v>
      </c>
      <c r="Q210" s="8" t="s">
        <v>40</v>
      </c>
      <c r="R210" s="8" t="s">
        <v>38</v>
      </c>
      <c r="S210" s="10">
        <f t="shared" si="12"/>
        <v>11.015333333333333</v>
      </c>
      <c r="T210" s="9" t="s">
        <v>849</v>
      </c>
      <c r="U210" s="8" t="s">
        <v>39</v>
      </c>
      <c r="V210" s="8" t="s">
        <v>63</v>
      </c>
      <c r="W210" s="8" t="s">
        <v>153</v>
      </c>
      <c r="X210" s="8" t="s">
        <v>182</v>
      </c>
      <c r="Y210" s="9" t="s">
        <v>60</v>
      </c>
      <c r="Z210" s="8" t="s">
        <v>60</v>
      </c>
      <c r="AA210" s="9" t="s">
        <v>50</v>
      </c>
      <c r="AB210" s="8" t="s">
        <v>53</v>
      </c>
      <c r="AC210" s="8" t="s">
        <v>38</v>
      </c>
      <c r="AD210" s="8" t="s">
        <v>39</v>
      </c>
      <c r="AE210" s="9" t="s">
        <v>59</v>
      </c>
      <c r="AF210" s="8" t="s">
        <v>98</v>
      </c>
      <c r="AG210" s="8" t="s">
        <v>82</v>
      </c>
      <c r="AH210" s="10">
        <f t="shared" si="13"/>
        <v>9.941333333333334</v>
      </c>
      <c r="AI210" s="11">
        <f t="shared" si="14"/>
        <v>10.478333333333333</v>
      </c>
      <c r="AJ210" s="43" t="str">
        <f t="shared" si="15"/>
        <v>Admis</v>
      </c>
      <c r="AL210" t="s">
        <v>1081</v>
      </c>
      <c r="AM210" t="s">
        <v>1778</v>
      </c>
      <c r="AN210" t="s">
        <v>699</v>
      </c>
      <c r="AO210" t="s">
        <v>1082</v>
      </c>
      <c r="AP210" t="s">
        <v>633</v>
      </c>
    </row>
    <row r="211" spans="1:42" ht="15">
      <c r="A211" s="8">
        <v>203</v>
      </c>
      <c r="B211" s="8" t="s">
        <v>1089</v>
      </c>
      <c r="C211" s="8" t="s">
        <v>1090</v>
      </c>
      <c r="D211" s="8" t="s">
        <v>808</v>
      </c>
      <c r="E211" s="9" t="s">
        <v>634</v>
      </c>
      <c r="F211" s="8" t="s">
        <v>278</v>
      </c>
      <c r="G211" s="8" t="s">
        <v>100</v>
      </c>
      <c r="H211" s="8" t="s">
        <v>97</v>
      </c>
      <c r="I211" s="8" t="s">
        <v>63</v>
      </c>
      <c r="J211" s="9" t="s">
        <v>59</v>
      </c>
      <c r="K211" s="8" t="s">
        <v>59</v>
      </c>
      <c r="L211" s="9" t="s">
        <v>59</v>
      </c>
      <c r="M211" s="8" t="s">
        <v>59</v>
      </c>
      <c r="N211" s="8" t="s">
        <v>134</v>
      </c>
      <c r="O211" s="8" t="s">
        <v>56</v>
      </c>
      <c r="P211" s="9" t="s">
        <v>38</v>
      </c>
      <c r="Q211" s="8" t="s">
        <v>39</v>
      </c>
      <c r="R211" s="8" t="s">
        <v>59</v>
      </c>
      <c r="S211" s="10">
        <f t="shared" si="12"/>
        <v>9.676666666666666</v>
      </c>
      <c r="T211" s="9" t="s">
        <v>1056</v>
      </c>
      <c r="U211" s="8" t="s">
        <v>89</v>
      </c>
      <c r="V211" s="8" t="s">
        <v>39</v>
      </c>
      <c r="W211" s="8" t="s">
        <v>40</v>
      </c>
      <c r="X211" s="8" t="s">
        <v>63</v>
      </c>
      <c r="Y211" s="9" t="s">
        <v>62</v>
      </c>
      <c r="Z211" s="8" t="s">
        <v>62</v>
      </c>
      <c r="AA211" s="9" t="s">
        <v>168</v>
      </c>
      <c r="AB211" s="8" t="s">
        <v>39</v>
      </c>
      <c r="AC211" s="8" t="s">
        <v>60</v>
      </c>
      <c r="AD211" s="8" t="s">
        <v>39</v>
      </c>
      <c r="AE211" s="9" t="s">
        <v>44</v>
      </c>
      <c r="AF211" s="8" t="s">
        <v>86</v>
      </c>
      <c r="AG211" s="8" t="s">
        <v>39</v>
      </c>
      <c r="AH211" s="10">
        <f t="shared" si="13"/>
        <v>11.126666666666665</v>
      </c>
      <c r="AI211" s="11">
        <f t="shared" si="14"/>
        <v>10.401666666666666</v>
      </c>
      <c r="AJ211" s="43" t="str">
        <f t="shared" si="15"/>
        <v>Admis</v>
      </c>
      <c r="AL211" t="s">
        <v>1085</v>
      </c>
      <c r="AM211" t="s">
        <v>1673</v>
      </c>
      <c r="AN211" t="s">
        <v>1787</v>
      </c>
      <c r="AO211" t="s">
        <v>1086</v>
      </c>
      <c r="AP211" t="s">
        <v>1087</v>
      </c>
    </row>
    <row r="212" spans="1:42" ht="15">
      <c r="A212" s="8">
        <v>204</v>
      </c>
      <c r="B212" s="8" t="s">
        <v>1091</v>
      </c>
      <c r="C212" s="8" t="s">
        <v>1092</v>
      </c>
      <c r="D212" s="8" t="s">
        <v>1093</v>
      </c>
      <c r="E212" s="9" t="s">
        <v>948</v>
      </c>
      <c r="F212" s="8" t="s">
        <v>43</v>
      </c>
      <c r="G212" s="8" t="s">
        <v>58</v>
      </c>
      <c r="H212" s="8" t="s">
        <v>82</v>
      </c>
      <c r="I212" s="8" t="s">
        <v>63</v>
      </c>
      <c r="J212" s="9" t="s">
        <v>38</v>
      </c>
      <c r="K212" s="8" t="s">
        <v>38</v>
      </c>
      <c r="L212" s="9" t="s">
        <v>103</v>
      </c>
      <c r="M212" s="8" t="s">
        <v>38</v>
      </c>
      <c r="N212" s="8" t="s">
        <v>86</v>
      </c>
      <c r="O212" s="8" t="s">
        <v>64</v>
      </c>
      <c r="P212" s="9" t="s">
        <v>59</v>
      </c>
      <c r="Q212" s="8" t="s">
        <v>98</v>
      </c>
      <c r="R212" s="8" t="s">
        <v>82</v>
      </c>
      <c r="S212" s="10">
        <f t="shared" si="12"/>
        <v>11.734</v>
      </c>
      <c r="T212" s="9" t="s">
        <v>50</v>
      </c>
      <c r="U212" s="8" t="s">
        <v>745</v>
      </c>
      <c r="V212" s="8" t="s">
        <v>39</v>
      </c>
      <c r="W212" s="8" t="s">
        <v>39</v>
      </c>
      <c r="X212" s="8" t="s">
        <v>121</v>
      </c>
      <c r="Y212" s="9" t="s">
        <v>60</v>
      </c>
      <c r="Z212" s="8" t="s">
        <v>60</v>
      </c>
      <c r="AA212" s="9" t="s">
        <v>178</v>
      </c>
      <c r="AB212" s="8" t="s">
        <v>43</v>
      </c>
      <c r="AC212" s="8" t="s">
        <v>39</v>
      </c>
      <c r="AD212" s="8" t="s">
        <v>153</v>
      </c>
      <c r="AE212" s="9" t="s">
        <v>170</v>
      </c>
      <c r="AF212" s="8" t="s">
        <v>134</v>
      </c>
      <c r="AG212" s="8" t="s">
        <v>60</v>
      </c>
      <c r="AH212" s="10">
        <f t="shared" si="13"/>
        <v>9.609333333333334</v>
      </c>
      <c r="AI212" s="11">
        <f t="shared" si="14"/>
        <v>10.671666666666667</v>
      </c>
      <c r="AJ212" s="43" t="str">
        <f t="shared" si="15"/>
        <v>Admis</v>
      </c>
      <c r="AL212" t="s">
        <v>1089</v>
      </c>
      <c r="AM212" t="s">
        <v>1788</v>
      </c>
      <c r="AN212" t="s">
        <v>1789</v>
      </c>
      <c r="AO212" t="s">
        <v>1090</v>
      </c>
      <c r="AP212" t="s">
        <v>808</v>
      </c>
    </row>
    <row r="213" spans="1:42" ht="15">
      <c r="A213" s="8">
        <v>205</v>
      </c>
      <c r="B213" s="8" t="s">
        <v>1095</v>
      </c>
      <c r="C213" s="8" t="s">
        <v>1094</v>
      </c>
      <c r="D213" s="8" t="s">
        <v>1096</v>
      </c>
      <c r="E213" s="9" t="s">
        <v>783</v>
      </c>
      <c r="F213" s="8" t="s">
        <v>161</v>
      </c>
      <c r="G213" s="8" t="s">
        <v>71</v>
      </c>
      <c r="H213" s="8" t="s">
        <v>59</v>
      </c>
      <c r="I213" s="8" t="s">
        <v>43</v>
      </c>
      <c r="J213" s="9" t="s">
        <v>59</v>
      </c>
      <c r="K213" s="8" t="s">
        <v>59</v>
      </c>
      <c r="L213" s="9" t="s">
        <v>481</v>
      </c>
      <c r="M213" s="8" t="s">
        <v>53</v>
      </c>
      <c r="N213" s="8" t="s">
        <v>134</v>
      </c>
      <c r="O213" s="8" t="s">
        <v>76</v>
      </c>
      <c r="P213" s="9" t="s">
        <v>39</v>
      </c>
      <c r="Q213" s="8" t="s">
        <v>40</v>
      </c>
      <c r="R213" s="8" t="s">
        <v>53</v>
      </c>
      <c r="S213" s="10">
        <f t="shared" si="12"/>
        <v>10.112666666666666</v>
      </c>
      <c r="T213" s="9" t="s">
        <v>1084</v>
      </c>
      <c r="U213" s="8" t="s">
        <v>100</v>
      </c>
      <c r="V213" s="8" t="s">
        <v>121</v>
      </c>
      <c r="W213" s="8" t="s">
        <v>39</v>
      </c>
      <c r="X213" s="8" t="s">
        <v>39</v>
      </c>
      <c r="Y213" s="9" t="s">
        <v>76</v>
      </c>
      <c r="Z213" s="8" t="s">
        <v>76</v>
      </c>
      <c r="AA213" s="9" t="s">
        <v>190</v>
      </c>
      <c r="AB213" s="8" t="s">
        <v>39</v>
      </c>
      <c r="AC213" s="8" t="s">
        <v>60</v>
      </c>
      <c r="AD213" s="8" t="s">
        <v>53</v>
      </c>
      <c r="AE213" s="9" t="s">
        <v>168</v>
      </c>
      <c r="AF213" s="8" t="s">
        <v>43</v>
      </c>
      <c r="AG213" s="8" t="s">
        <v>38</v>
      </c>
      <c r="AH213" s="10">
        <f t="shared" si="13"/>
        <v>9.862</v>
      </c>
      <c r="AI213" s="11">
        <f t="shared" si="14"/>
        <v>9.987333333333332</v>
      </c>
      <c r="AJ213" s="43" t="str">
        <f t="shared" si="15"/>
        <v>Ajourné</v>
      </c>
      <c r="AL213" t="s">
        <v>1091</v>
      </c>
      <c r="AM213" t="s">
        <v>1790</v>
      </c>
      <c r="AN213" t="s">
        <v>1530</v>
      </c>
      <c r="AO213" t="s">
        <v>1092</v>
      </c>
      <c r="AP213" t="s">
        <v>1093</v>
      </c>
    </row>
    <row r="214" spans="1:42" ht="15">
      <c r="A214" s="8">
        <v>206</v>
      </c>
      <c r="B214" s="8" t="s">
        <v>1097</v>
      </c>
      <c r="C214" s="8" t="s">
        <v>1098</v>
      </c>
      <c r="D214" s="8" t="s">
        <v>526</v>
      </c>
      <c r="E214" s="9" t="s">
        <v>341</v>
      </c>
      <c r="F214" s="8" t="s">
        <v>53</v>
      </c>
      <c r="G214" s="8" t="s">
        <v>43</v>
      </c>
      <c r="H214" s="8" t="s">
        <v>60</v>
      </c>
      <c r="I214" s="8" t="s">
        <v>182</v>
      </c>
      <c r="J214" s="9" t="s">
        <v>39</v>
      </c>
      <c r="K214" s="8" t="s">
        <v>39</v>
      </c>
      <c r="L214" s="9" t="s">
        <v>96</v>
      </c>
      <c r="M214" s="8" t="s">
        <v>43</v>
      </c>
      <c r="N214" s="8" t="s">
        <v>59</v>
      </c>
      <c r="O214" s="8" t="s">
        <v>102</v>
      </c>
      <c r="P214" s="9" t="s">
        <v>84</v>
      </c>
      <c r="Q214" s="8" t="s">
        <v>50</v>
      </c>
      <c r="R214" s="8" t="s">
        <v>98</v>
      </c>
      <c r="S214" s="10">
        <f t="shared" si="12"/>
        <v>10.820666666666666</v>
      </c>
      <c r="T214" s="9" t="s">
        <v>627</v>
      </c>
      <c r="U214" s="8" t="s">
        <v>168</v>
      </c>
      <c r="V214" s="8" t="s">
        <v>98</v>
      </c>
      <c r="W214" s="8" t="s">
        <v>43</v>
      </c>
      <c r="X214" s="8" t="s">
        <v>40</v>
      </c>
      <c r="Y214" s="9" t="s">
        <v>60</v>
      </c>
      <c r="Z214" s="8" t="s">
        <v>60</v>
      </c>
      <c r="AA214" s="9" t="s">
        <v>137</v>
      </c>
      <c r="AB214" s="8" t="s">
        <v>56</v>
      </c>
      <c r="AC214" s="8" t="s">
        <v>50</v>
      </c>
      <c r="AD214" s="8" t="s">
        <v>39</v>
      </c>
      <c r="AE214" s="9" t="s">
        <v>313</v>
      </c>
      <c r="AF214" s="8" t="s">
        <v>168</v>
      </c>
      <c r="AG214" s="8" t="s">
        <v>98</v>
      </c>
      <c r="AH214" s="10">
        <f t="shared" si="13"/>
        <v>11.122666666666667</v>
      </c>
      <c r="AI214" s="11">
        <f t="shared" si="14"/>
        <v>10.971666666666668</v>
      </c>
      <c r="AJ214" s="43" t="str">
        <f t="shared" si="15"/>
        <v>Admis</v>
      </c>
      <c r="AL214" t="s">
        <v>1095</v>
      </c>
      <c r="AM214" t="s">
        <v>1791</v>
      </c>
      <c r="AN214" t="s">
        <v>1525</v>
      </c>
      <c r="AO214" t="s">
        <v>1094</v>
      </c>
      <c r="AP214" t="s">
        <v>1096</v>
      </c>
    </row>
    <row r="215" spans="1:42" ht="15">
      <c r="A215" s="8">
        <v>207</v>
      </c>
      <c r="B215" s="8" t="s">
        <v>1100</v>
      </c>
      <c r="C215" s="8" t="s">
        <v>1101</v>
      </c>
      <c r="D215" s="8" t="s">
        <v>1102</v>
      </c>
      <c r="E215" s="9" t="s">
        <v>1103</v>
      </c>
      <c r="F215" s="8" t="s">
        <v>240</v>
      </c>
      <c r="G215" s="8" t="s">
        <v>144</v>
      </c>
      <c r="H215" s="8" t="s">
        <v>144</v>
      </c>
      <c r="I215" s="8" t="s">
        <v>709</v>
      </c>
      <c r="J215" s="9" t="s">
        <v>144</v>
      </c>
      <c r="K215" s="8" t="s">
        <v>144</v>
      </c>
      <c r="L215" s="9" t="s">
        <v>144</v>
      </c>
      <c r="M215" s="8" t="s">
        <v>144</v>
      </c>
      <c r="N215" s="8" t="s">
        <v>144</v>
      </c>
      <c r="O215" s="8" t="s">
        <v>144</v>
      </c>
      <c r="P215" s="9" t="s">
        <v>721</v>
      </c>
      <c r="Q215" s="8" t="s">
        <v>144</v>
      </c>
      <c r="R215" s="8" t="s">
        <v>232</v>
      </c>
      <c r="S215" s="10">
        <f t="shared" si="12"/>
        <v>0.7473333333333333</v>
      </c>
      <c r="T215" s="9" t="s">
        <v>144</v>
      </c>
      <c r="U215" s="8" t="s">
        <v>144</v>
      </c>
      <c r="V215" s="8" t="s">
        <v>144</v>
      </c>
      <c r="W215" s="8" t="s">
        <v>144</v>
      </c>
      <c r="X215" s="8" t="s">
        <v>144</v>
      </c>
      <c r="Y215" s="9" t="s">
        <v>144</v>
      </c>
      <c r="Z215" s="8" t="s">
        <v>144</v>
      </c>
      <c r="AA215" s="9" t="s">
        <v>144</v>
      </c>
      <c r="AB215" s="8" t="s">
        <v>144</v>
      </c>
      <c r="AC215" s="8" t="s">
        <v>144</v>
      </c>
      <c r="AD215" s="8" t="s">
        <v>144</v>
      </c>
      <c r="AE215" s="9" t="s">
        <v>144</v>
      </c>
      <c r="AF215" s="8" t="s">
        <v>144</v>
      </c>
      <c r="AG215" s="8" t="s">
        <v>144</v>
      </c>
      <c r="AH215" s="10">
        <f t="shared" si="13"/>
        <v>0</v>
      </c>
      <c r="AI215" s="11">
        <f t="shared" si="14"/>
        <v>0.37366666666666665</v>
      </c>
      <c r="AJ215" s="43" t="str">
        <f t="shared" si="15"/>
        <v>Ajourné</v>
      </c>
      <c r="AL215" t="s">
        <v>1097</v>
      </c>
      <c r="AM215" t="s">
        <v>1792</v>
      </c>
      <c r="AN215" t="s">
        <v>1671</v>
      </c>
      <c r="AO215" t="s">
        <v>1098</v>
      </c>
      <c r="AP215" t="s">
        <v>526</v>
      </c>
    </row>
    <row r="216" spans="1:42" ht="15">
      <c r="A216" s="8">
        <v>208</v>
      </c>
      <c r="B216" s="8" t="s">
        <v>1104</v>
      </c>
      <c r="C216" s="8" t="s">
        <v>1105</v>
      </c>
      <c r="D216" s="8" t="s">
        <v>1106</v>
      </c>
      <c r="E216" s="9" t="s">
        <v>306</v>
      </c>
      <c r="F216" s="8" t="s">
        <v>73</v>
      </c>
      <c r="G216" s="8" t="s">
        <v>39</v>
      </c>
      <c r="H216" s="8" t="s">
        <v>53</v>
      </c>
      <c r="I216" s="8" t="s">
        <v>39</v>
      </c>
      <c r="J216" s="9" t="s">
        <v>38</v>
      </c>
      <c r="K216" s="8" t="s">
        <v>38</v>
      </c>
      <c r="L216" s="9" t="s">
        <v>790</v>
      </c>
      <c r="M216" s="8" t="s">
        <v>38</v>
      </c>
      <c r="N216" s="8" t="s">
        <v>56</v>
      </c>
      <c r="O216" s="8" t="s">
        <v>97</v>
      </c>
      <c r="P216" s="9" t="s">
        <v>89</v>
      </c>
      <c r="Q216" s="8" t="s">
        <v>56</v>
      </c>
      <c r="R216" s="8" t="s">
        <v>53</v>
      </c>
      <c r="S216" s="10">
        <f t="shared" si="12"/>
        <v>9.120666666666667</v>
      </c>
      <c r="T216" s="9" t="s">
        <v>1107</v>
      </c>
      <c r="U216" s="8" t="s">
        <v>148</v>
      </c>
      <c r="V216" s="8" t="s">
        <v>37</v>
      </c>
      <c r="W216" s="8" t="s">
        <v>98</v>
      </c>
      <c r="X216" s="8" t="s">
        <v>59</v>
      </c>
      <c r="Y216" s="9" t="s">
        <v>40</v>
      </c>
      <c r="Z216" s="8" t="s">
        <v>40</v>
      </c>
      <c r="AA216" s="9" t="s">
        <v>84</v>
      </c>
      <c r="AB216" s="8" t="s">
        <v>39</v>
      </c>
      <c r="AC216" s="8" t="s">
        <v>56</v>
      </c>
      <c r="AD216" s="8" t="s">
        <v>153</v>
      </c>
      <c r="AE216" s="9" t="s">
        <v>39</v>
      </c>
      <c r="AF216" s="8" t="s">
        <v>40</v>
      </c>
      <c r="AG216" s="8" t="s">
        <v>53</v>
      </c>
      <c r="AH216" s="10">
        <f t="shared" si="13"/>
        <v>8.767999999999999</v>
      </c>
      <c r="AI216" s="11">
        <f t="shared" si="14"/>
        <v>8.944333333333333</v>
      </c>
      <c r="AJ216" s="43" t="str">
        <f t="shared" si="15"/>
        <v>Ajourné</v>
      </c>
      <c r="AL216" t="s">
        <v>1100</v>
      </c>
      <c r="AM216" t="s">
        <v>1793</v>
      </c>
      <c r="AN216" t="s">
        <v>1740</v>
      </c>
      <c r="AO216" t="s">
        <v>1101</v>
      </c>
      <c r="AP216" t="s">
        <v>1102</v>
      </c>
    </row>
    <row r="217" spans="1:42" ht="15">
      <c r="A217" s="8">
        <v>209</v>
      </c>
      <c r="B217" s="8" t="s">
        <v>1108</v>
      </c>
      <c r="C217" s="8" t="s">
        <v>1109</v>
      </c>
      <c r="D217" s="8" t="s">
        <v>322</v>
      </c>
      <c r="E217" s="9" t="s">
        <v>391</v>
      </c>
      <c r="F217" s="8" t="s">
        <v>912</v>
      </c>
      <c r="G217" s="8" t="s">
        <v>71</v>
      </c>
      <c r="H217" s="8" t="s">
        <v>43</v>
      </c>
      <c r="I217" s="8" t="s">
        <v>36</v>
      </c>
      <c r="J217" s="9" t="s">
        <v>42</v>
      </c>
      <c r="K217" s="8" t="s">
        <v>42</v>
      </c>
      <c r="L217" s="9" t="s">
        <v>38</v>
      </c>
      <c r="M217" s="8" t="s">
        <v>38</v>
      </c>
      <c r="N217" s="8" t="s">
        <v>45</v>
      </c>
      <c r="O217" s="8" t="s">
        <v>76</v>
      </c>
      <c r="P217" s="9" t="s">
        <v>50</v>
      </c>
      <c r="Q217" s="8" t="s">
        <v>98</v>
      </c>
      <c r="R217" s="8" t="s">
        <v>39</v>
      </c>
      <c r="S217" s="10">
        <f t="shared" si="12"/>
        <v>10.580666666666666</v>
      </c>
      <c r="T217" s="9" t="s">
        <v>739</v>
      </c>
      <c r="U217" s="8" t="s">
        <v>71</v>
      </c>
      <c r="V217" s="8" t="s">
        <v>214</v>
      </c>
      <c r="W217" s="8" t="s">
        <v>43</v>
      </c>
      <c r="X217" s="8" t="s">
        <v>98</v>
      </c>
      <c r="Y217" s="9" t="s">
        <v>64</v>
      </c>
      <c r="Z217" s="8" t="s">
        <v>64</v>
      </c>
      <c r="AA217" s="9" t="s">
        <v>167</v>
      </c>
      <c r="AB217" s="8" t="s">
        <v>39</v>
      </c>
      <c r="AC217" s="8" t="s">
        <v>50</v>
      </c>
      <c r="AD217" s="8" t="s">
        <v>97</v>
      </c>
      <c r="AE217" s="9" t="s">
        <v>72</v>
      </c>
      <c r="AF217" s="8" t="s">
        <v>38</v>
      </c>
      <c r="AG217" s="8" t="s">
        <v>59</v>
      </c>
      <c r="AH217" s="10">
        <f t="shared" si="13"/>
        <v>9.882666666666667</v>
      </c>
      <c r="AI217" s="11">
        <f t="shared" si="14"/>
        <v>10.231666666666666</v>
      </c>
      <c r="AJ217" s="43" t="str">
        <f t="shared" si="15"/>
        <v>Admis</v>
      </c>
      <c r="AL217" t="s">
        <v>1104</v>
      </c>
      <c r="AM217" t="s">
        <v>1794</v>
      </c>
      <c r="AN217" t="s">
        <v>1562</v>
      </c>
      <c r="AO217" t="s">
        <v>1105</v>
      </c>
      <c r="AP217" t="s">
        <v>1106</v>
      </c>
    </row>
    <row r="218" spans="1:42" ht="15">
      <c r="A218" s="8">
        <v>210</v>
      </c>
      <c r="B218" s="8" t="s">
        <v>1110</v>
      </c>
      <c r="C218" s="8" t="s">
        <v>1111</v>
      </c>
      <c r="D218" s="8" t="s">
        <v>212</v>
      </c>
      <c r="E218" s="9" t="s">
        <v>383</v>
      </c>
      <c r="F218" s="8" t="s">
        <v>872</v>
      </c>
      <c r="G218" s="8" t="s">
        <v>121</v>
      </c>
      <c r="H218" s="8" t="s">
        <v>97</v>
      </c>
      <c r="I218" s="8" t="s">
        <v>182</v>
      </c>
      <c r="J218" s="9" t="s">
        <v>38</v>
      </c>
      <c r="K218" s="8" t="s">
        <v>38</v>
      </c>
      <c r="L218" s="9" t="s">
        <v>44</v>
      </c>
      <c r="M218" s="8" t="s">
        <v>43</v>
      </c>
      <c r="N218" s="8" t="s">
        <v>38</v>
      </c>
      <c r="O218" s="8" t="s">
        <v>53</v>
      </c>
      <c r="P218" s="9" t="s">
        <v>64</v>
      </c>
      <c r="Q218" s="8" t="s">
        <v>40</v>
      </c>
      <c r="R218" s="8" t="s">
        <v>82</v>
      </c>
      <c r="S218" s="10">
        <f t="shared" si="12"/>
        <v>9.654</v>
      </c>
      <c r="T218" s="9" t="s">
        <v>126</v>
      </c>
      <c r="U218" s="8" t="s">
        <v>109</v>
      </c>
      <c r="V218" s="8" t="s">
        <v>71</v>
      </c>
      <c r="W218" s="8" t="s">
        <v>60</v>
      </c>
      <c r="X218" s="8" t="s">
        <v>48</v>
      </c>
      <c r="Y218" s="9" t="s">
        <v>59</v>
      </c>
      <c r="Z218" s="8" t="s">
        <v>59</v>
      </c>
      <c r="AA218" s="9" t="s">
        <v>103</v>
      </c>
      <c r="AB218" s="8" t="s">
        <v>39</v>
      </c>
      <c r="AC218" s="8" t="s">
        <v>82</v>
      </c>
      <c r="AD218" s="8" t="s">
        <v>59</v>
      </c>
      <c r="AE218" s="9" t="s">
        <v>72</v>
      </c>
      <c r="AF218" s="8" t="s">
        <v>50</v>
      </c>
      <c r="AG218" s="8" t="s">
        <v>76</v>
      </c>
      <c r="AH218" s="10">
        <f t="shared" si="13"/>
        <v>11.162666666666667</v>
      </c>
      <c r="AI218" s="11">
        <f t="shared" si="14"/>
        <v>10.408333333333333</v>
      </c>
      <c r="AJ218" s="43" t="str">
        <f t="shared" si="15"/>
        <v>Admis</v>
      </c>
      <c r="AL218" t="s">
        <v>1108</v>
      </c>
      <c r="AM218" t="s">
        <v>1795</v>
      </c>
      <c r="AN218" t="s">
        <v>1585</v>
      </c>
      <c r="AO218" t="s">
        <v>1109</v>
      </c>
      <c r="AP218" t="s">
        <v>322</v>
      </c>
    </row>
    <row r="219" spans="1:42" ht="15">
      <c r="A219" s="8">
        <v>211</v>
      </c>
      <c r="B219" s="8" t="s">
        <v>1112</v>
      </c>
      <c r="C219" s="8" t="s">
        <v>1113</v>
      </c>
      <c r="D219" s="8" t="s">
        <v>1114</v>
      </c>
      <c r="E219" s="9" t="s">
        <v>492</v>
      </c>
      <c r="F219" s="8" t="s">
        <v>900</v>
      </c>
      <c r="G219" s="8" t="s">
        <v>63</v>
      </c>
      <c r="H219" s="8" t="s">
        <v>39</v>
      </c>
      <c r="I219" s="8" t="s">
        <v>121</v>
      </c>
      <c r="J219" s="9" t="s">
        <v>62</v>
      </c>
      <c r="K219" s="8" t="s">
        <v>62</v>
      </c>
      <c r="L219" s="9" t="s">
        <v>190</v>
      </c>
      <c r="M219" s="8" t="s">
        <v>43</v>
      </c>
      <c r="N219" s="8" t="s">
        <v>45</v>
      </c>
      <c r="O219" s="8" t="s">
        <v>39</v>
      </c>
      <c r="P219" s="9" t="s">
        <v>96</v>
      </c>
      <c r="Q219" s="8" t="s">
        <v>56</v>
      </c>
      <c r="R219" s="8" t="s">
        <v>97</v>
      </c>
      <c r="S219" s="10">
        <f t="shared" si="12"/>
        <v>9.774666666666667</v>
      </c>
      <c r="T219" s="9" t="s">
        <v>1107</v>
      </c>
      <c r="U219" s="8" t="s">
        <v>894</v>
      </c>
      <c r="V219" s="8" t="s">
        <v>73</v>
      </c>
      <c r="W219" s="8" t="s">
        <v>98</v>
      </c>
      <c r="X219" s="8" t="s">
        <v>63</v>
      </c>
      <c r="Y219" s="9" t="s">
        <v>60</v>
      </c>
      <c r="Z219" s="8" t="s">
        <v>60</v>
      </c>
      <c r="AA219" s="9" t="s">
        <v>104</v>
      </c>
      <c r="AB219" s="8" t="s">
        <v>38</v>
      </c>
      <c r="AC219" s="8" t="s">
        <v>83</v>
      </c>
      <c r="AD219" s="8" t="s">
        <v>38</v>
      </c>
      <c r="AE219" s="9" t="s">
        <v>39</v>
      </c>
      <c r="AF219" s="8" t="s">
        <v>98</v>
      </c>
      <c r="AG219" s="8" t="s">
        <v>43</v>
      </c>
      <c r="AH219" s="10">
        <f t="shared" si="13"/>
        <v>9.767999999999999</v>
      </c>
      <c r="AI219" s="11">
        <f t="shared" si="14"/>
        <v>9.771333333333333</v>
      </c>
      <c r="AJ219" s="43" t="str">
        <f t="shared" si="15"/>
        <v>Ajourné</v>
      </c>
      <c r="AL219" t="s">
        <v>1110</v>
      </c>
      <c r="AM219" t="s">
        <v>1796</v>
      </c>
      <c r="AN219" t="s">
        <v>1579</v>
      </c>
      <c r="AO219" t="s">
        <v>1111</v>
      </c>
      <c r="AP219" t="s">
        <v>212</v>
      </c>
    </row>
    <row r="220" spans="1:42" ht="15">
      <c r="A220" s="8">
        <v>212</v>
      </c>
      <c r="B220" s="8" t="s">
        <v>1115</v>
      </c>
      <c r="C220" s="8" t="s">
        <v>1116</v>
      </c>
      <c r="D220" s="8" t="s">
        <v>556</v>
      </c>
      <c r="E220" s="9" t="s">
        <v>189</v>
      </c>
      <c r="F220" s="8" t="s">
        <v>44</v>
      </c>
      <c r="G220" s="8" t="s">
        <v>36</v>
      </c>
      <c r="H220" s="8" t="s">
        <v>39</v>
      </c>
      <c r="I220" s="8" t="s">
        <v>39</v>
      </c>
      <c r="J220" s="9" t="s">
        <v>38</v>
      </c>
      <c r="K220" s="8" t="s">
        <v>38</v>
      </c>
      <c r="L220" s="9" t="s">
        <v>190</v>
      </c>
      <c r="M220" s="8" t="s">
        <v>39</v>
      </c>
      <c r="N220" s="8" t="s">
        <v>45</v>
      </c>
      <c r="O220" s="8" t="s">
        <v>43</v>
      </c>
      <c r="P220" s="9" t="s">
        <v>168</v>
      </c>
      <c r="Q220" s="8" t="s">
        <v>64</v>
      </c>
      <c r="R220" s="8" t="s">
        <v>50</v>
      </c>
      <c r="S220" s="10">
        <f t="shared" si="12"/>
        <v>10.070666666666666</v>
      </c>
      <c r="T220" s="9" t="s">
        <v>437</v>
      </c>
      <c r="U220" s="8" t="s">
        <v>44</v>
      </c>
      <c r="V220" s="8" t="s">
        <v>37</v>
      </c>
      <c r="W220" s="8" t="s">
        <v>43</v>
      </c>
      <c r="X220" s="8" t="s">
        <v>182</v>
      </c>
      <c r="Y220" s="9" t="s">
        <v>38</v>
      </c>
      <c r="Z220" s="8" t="s">
        <v>38</v>
      </c>
      <c r="AA220" s="9" t="s">
        <v>38</v>
      </c>
      <c r="AB220" s="8" t="s">
        <v>38</v>
      </c>
      <c r="AC220" s="8" t="s">
        <v>50</v>
      </c>
      <c r="AD220" s="8" t="s">
        <v>56</v>
      </c>
      <c r="AE220" s="9" t="s">
        <v>134</v>
      </c>
      <c r="AF220" s="8" t="s">
        <v>39</v>
      </c>
      <c r="AG220" s="8" t="s">
        <v>38</v>
      </c>
      <c r="AH220" s="10">
        <f t="shared" si="13"/>
        <v>10.951333333333332</v>
      </c>
      <c r="AI220" s="11">
        <f t="shared" si="14"/>
        <v>10.511</v>
      </c>
      <c r="AJ220" s="43" t="str">
        <f t="shared" si="15"/>
        <v>Admis</v>
      </c>
      <c r="AL220" t="s">
        <v>1112</v>
      </c>
      <c r="AM220" t="s">
        <v>1797</v>
      </c>
      <c r="AN220" t="s">
        <v>1546</v>
      </c>
      <c r="AO220" t="s">
        <v>1113</v>
      </c>
      <c r="AP220" t="s">
        <v>1114</v>
      </c>
    </row>
    <row r="221" spans="1:42" ht="15">
      <c r="A221" s="8">
        <v>213</v>
      </c>
      <c r="B221" s="8" t="s">
        <v>1117</v>
      </c>
      <c r="C221" s="8" t="s">
        <v>1118</v>
      </c>
      <c r="D221" s="8" t="s">
        <v>322</v>
      </c>
      <c r="E221" s="9" t="s">
        <v>262</v>
      </c>
      <c r="F221" s="8" t="s">
        <v>74</v>
      </c>
      <c r="G221" s="8" t="s">
        <v>59</v>
      </c>
      <c r="H221" s="8" t="s">
        <v>98</v>
      </c>
      <c r="I221" s="8" t="s">
        <v>49</v>
      </c>
      <c r="J221" s="9" t="s">
        <v>82</v>
      </c>
      <c r="K221" s="8" t="s">
        <v>82</v>
      </c>
      <c r="L221" s="9" t="s">
        <v>281</v>
      </c>
      <c r="M221" s="8" t="s">
        <v>39</v>
      </c>
      <c r="N221" s="8" t="s">
        <v>64</v>
      </c>
      <c r="O221" s="8" t="s">
        <v>76</v>
      </c>
      <c r="P221" s="9" t="s">
        <v>168</v>
      </c>
      <c r="Q221" s="8" t="s">
        <v>64</v>
      </c>
      <c r="R221" s="8" t="s">
        <v>50</v>
      </c>
      <c r="S221" s="10">
        <f t="shared" si="12"/>
        <v>10.274666666666667</v>
      </c>
      <c r="T221" s="9" t="s">
        <v>137</v>
      </c>
      <c r="U221" s="8" t="s">
        <v>159</v>
      </c>
      <c r="V221" s="8" t="s">
        <v>71</v>
      </c>
      <c r="W221" s="8" t="s">
        <v>98</v>
      </c>
      <c r="X221" s="8" t="s">
        <v>59</v>
      </c>
      <c r="Y221" s="9" t="s">
        <v>62</v>
      </c>
      <c r="Z221" s="8" t="s">
        <v>62</v>
      </c>
      <c r="AA221" s="9" t="s">
        <v>87</v>
      </c>
      <c r="AB221" s="8" t="s">
        <v>39</v>
      </c>
      <c r="AC221" s="8" t="s">
        <v>39</v>
      </c>
      <c r="AD221" s="8" t="s">
        <v>40</v>
      </c>
      <c r="AE221" s="9" t="s">
        <v>50</v>
      </c>
      <c r="AF221" s="8" t="s">
        <v>39</v>
      </c>
      <c r="AG221" s="8" t="s">
        <v>98</v>
      </c>
      <c r="AH221" s="10">
        <f t="shared" si="13"/>
        <v>10.718</v>
      </c>
      <c r="AI221" s="11">
        <f t="shared" si="14"/>
        <v>10.496333333333332</v>
      </c>
      <c r="AJ221" s="43" t="str">
        <f t="shared" si="15"/>
        <v>Admis</v>
      </c>
      <c r="AL221" t="s">
        <v>1115</v>
      </c>
      <c r="AM221" t="s">
        <v>1798</v>
      </c>
      <c r="AN221" t="s">
        <v>1739</v>
      </c>
      <c r="AO221" t="s">
        <v>1116</v>
      </c>
      <c r="AP221" t="s">
        <v>556</v>
      </c>
    </row>
    <row r="222" spans="1:42" ht="15">
      <c r="A222" s="8">
        <v>214</v>
      </c>
      <c r="B222" s="8" t="s">
        <v>1119</v>
      </c>
      <c r="C222" s="8" t="s">
        <v>1120</v>
      </c>
      <c r="D222" s="8" t="s">
        <v>1121</v>
      </c>
      <c r="E222" s="9" t="s">
        <v>95</v>
      </c>
      <c r="F222" s="8" t="s">
        <v>48</v>
      </c>
      <c r="G222" s="8" t="s">
        <v>121</v>
      </c>
      <c r="H222" s="8" t="s">
        <v>240</v>
      </c>
      <c r="I222" s="8" t="s">
        <v>98</v>
      </c>
      <c r="J222" s="9" t="s">
        <v>64</v>
      </c>
      <c r="K222" s="8" t="s">
        <v>64</v>
      </c>
      <c r="L222" s="9" t="s">
        <v>167</v>
      </c>
      <c r="M222" s="8" t="s">
        <v>39</v>
      </c>
      <c r="N222" s="8" t="s">
        <v>64</v>
      </c>
      <c r="O222" s="8" t="s">
        <v>241</v>
      </c>
      <c r="P222" s="9" t="s">
        <v>134</v>
      </c>
      <c r="Q222" s="8" t="s">
        <v>76</v>
      </c>
      <c r="R222" s="8" t="s">
        <v>98</v>
      </c>
      <c r="S222" s="10">
        <f t="shared" si="12"/>
        <v>7.581333333333333</v>
      </c>
      <c r="T222" s="9" t="s">
        <v>144</v>
      </c>
      <c r="U222" s="8" t="s">
        <v>144</v>
      </c>
      <c r="V222" s="8" t="s">
        <v>144</v>
      </c>
      <c r="W222" s="8" t="s">
        <v>144</v>
      </c>
      <c r="X222" s="8" t="s">
        <v>144</v>
      </c>
      <c r="Y222" s="9" t="s">
        <v>144</v>
      </c>
      <c r="Z222" s="8" t="s">
        <v>144</v>
      </c>
      <c r="AA222" s="9" t="s">
        <v>144</v>
      </c>
      <c r="AB222" s="8" t="s">
        <v>144</v>
      </c>
      <c r="AC222" s="8" t="s">
        <v>144</v>
      </c>
      <c r="AD222" s="8" t="s">
        <v>144</v>
      </c>
      <c r="AE222" s="9" t="s">
        <v>144</v>
      </c>
      <c r="AF222" s="8" t="s">
        <v>144</v>
      </c>
      <c r="AG222" s="8" t="s">
        <v>144</v>
      </c>
      <c r="AH222" s="10">
        <f t="shared" si="13"/>
        <v>0</v>
      </c>
      <c r="AI222" s="11">
        <f t="shared" si="14"/>
        <v>3.7906666666666666</v>
      </c>
      <c r="AJ222" s="43" t="str">
        <f t="shared" si="15"/>
        <v>Ajourné</v>
      </c>
      <c r="AL222" t="s">
        <v>1117</v>
      </c>
      <c r="AM222" t="s">
        <v>1799</v>
      </c>
      <c r="AN222" t="s">
        <v>1511</v>
      </c>
      <c r="AO222" t="s">
        <v>1118</v>
      </c>
      <c r="AP222" t="s">
        <v>322</v>
      </c>
    </row>
    <row r="223" spans="1:42" ht="15">
      <c r="A223" s="8">
        <v>215</v>
      </c>
      <c r="B223" s="8" t="s">
        <v>1122</v>
      </c>
      <c r="C223" s="8" t="s">
        <v>1123</v>
      </c>
      <c r="D223" s="8" t="s">
        <v>1002</v>
      </c>
      <c r="E223" s="9" t="s">
        <v>783</v>
      </c>
      <c r="F223" s="8" t="s">
        <v>72</v>
      </c>
      <c r="G223" s="8" t="s">
        <v>63</v>
      </c>
      <c r="H223" s="8" t="s">
        <v>43</v>
      </c>
      <c r="I223" s="8" t="s">
        <v>48</v>
      </c>
      <c r="J223" s="9" t="s">
        <v>40</v>
      </c>
      <c r="K223" s="8" t="s">
        <v>40</v>
      </c>
      <c r="L223" s="9" t="s">
        <v>391</v>
      </c>
      <c r="M223" s="8" t="s">
        <v>39</v>
      </c>
      <c r="N223" s="8" t="s">
        <v>324</v>
      </c>
      <c r="O223" s="8" t="s">
        <v>98</v>
      </c>
      <c r="P223" s="9" t="s">
        <v>104</v>
      </c>
      <c r="Q223" s="8" t="s">
        <v>76</v>
      </c>
      <c r="R223" s="8" t="s">
        <v>59</v>
      </c>
      <c r="S223" s="10">
        <f t="shared" si="12"/>
        <v>10.445333333333334</v>
      </c>
      <c r="T223" s="9" t="s">
        <v>626</v>
      </c>
      <c r="U223" s="8" t="s">
        <v>81</v>
      </c>
      <c r="V223" s="8" t="s">
        <v>86</v>
      </c>
      <c r="W223" s="8" t="s">
        <v>98</v>
      </c>
      <c r="X223" s="8" t="s">
        <v>36</v>
      </c>
      <c r="Y223" s="9" t="s">
        <v>40</v>
      </c>
      <c r="Z223" s="8" t="s">
        <v>40</v>
      </c>
      <c r="AA223" s="9" t="s">
        <v>428</v>
      </c>
      <c r="AB223" s="8" t="s">
        <v>50</v>
      </c>
      <c r="AC223" s="8" t="s">
        <v>128</v>
      </c>
      <c r="AD223" s="8" t="s">
        <v>76</v>
      </c>
      <c r="AE223" s="9" t="s">
        <v>101</v>
      </c>
      <c r="AF223" s="8" t="s">
        <v>123</v>
      </c>
      <c r="AG223" s="8" t="s">
        <v>59</v>
      </c>
      <c r="AH223" s="10">
        <f t="shared" si="13"/>
        <v>10.096666666666666</v>
      </c>
      <c r="AI223" s="11">
        <f t="shared" si="14"/>
        <v>10.271</v>
      </c>
      <c r="AJ223" s="43" t="str">
        <f t="shared" si="15"/>
        <v>Admis</v>
      </c>
      <c r="AL223" t="s">
        <v>1119</v>
      </c>
      <c r="AM223" t="s">
        <v>1800</v>
      </c>
      <c r="AN223" t="s">
        <v>1618</v>
      </c>
      <c r="AO223" t="s">
        <v>1120</v>
      </c>
      <c r="AP223" t="s">
        <v>1121</v>
      </c>
    </row>
    <row r="224" spans="1:42" ht="15">
      <c r="A224" s="8">
        <v>216</v>
      </c>
      <c r="B224" s="8" t="s">
        <v>1124</v>
      </c>
      <c r="C224" s="8" t="s">
        <v>1123</v>
      </c>
      <c r="D224" s="8" t="s">
        <v>983</v>
      </c>
      <c r="E224" s="9" t="s">
        <v>1125</v>
      </c>
      <c r="F224" s="8" t="s">
        <v>1126</v>
      </c>
      <c r="G224" s="8" t="s">
        <v>36</v>
      </c>
      <c r="H224" s="8" t="s">
        <v>43</v>
      </c>
      <c r="I224" s="8" t="s">
        <v>39</v>
      </c>
      <c r="J224" s="9" t="s">
        <v>56</v>
      </c>
      <c r="K224" s="8" t="s">
        <v>56</v>
      </c>
      <c r="L224" s="9" t="s">
        <v>229</v>
      </c>
      <c r="M224" s="8" t="s">
        <v>39</v>
      </c>
      <c r="N224" s="8" t="s">
        <v>86</v>
      </c>
      <c r="O224" s="8" t="s">
        <v>98</v>
      </c>
      <c r="P224" s="9" t="s">
        <v>39</v>
      </c>
      <c r="Q224" s="8" t="s">
        <v>39</v>
      </c>
      <c r="R224" s="8" t="s">
        <v>39</v>
      </c>
      <c r="S224" s="10">
        <f t="shared" si="12"/>
        <v>10.945333333333334</v>
      </c>
      <c r="T224" s="9" t="s">
        <v>362</v>
      </c>
      <c r="U224" s="8" t="s">
        <v>37</v>
      </c>
      <c r="V224" s="8" t="s">
        <v>268</v>
      </c>
      <c r="W224" s="8" t="s">
        <v>98</v>
      </c>
      <c r="X224" s="8" t="s">
        <v>49</v>
      </c>
      <c r="Y224" s="9" t="s">
        <v>76</v>
      </c>
      <c r="Z224" s="8" t="s">
        <v>76</v>
      </c>
      <c r="AA224" s="9" t="s">
        <v>132</v>
      </c>
      <c r="AB224" s="8" t="s">
        <v>38</v>
      </c>
      <c r="AC224" s="8" t="s">
        <v>76</v>
      </c>
      <c r="AD224" s="8" t="s">
        <v>53</v>
      </c>
      <c r="AE224" s="9" t="s">
        <v>305</v>
      </c>
      <c r="AF224" s="8" t="s">
        <v>154</v>
      </c>
      <c r="AG224" s="8" t="s">
        <v>59</v>
      </c>
      <c r="AH224" s="10">
        <f t="shared" si="13"/>
        <v>9.97</v>
      </c>
      <c r="AI224" s="11">
        <f t="shared" si="14"/>
        <v>10.457666666666668</v>
      </c>
      <c r="AJ224" s="43" t="str">
        <f t="shared" si="15"/>
        <v>Admis</v>
      </c>
      <c r="AL224" t="s">
        <v>1122</v>
      </c>
      <c r="AM224" t="s">
        <v>1801</v>
      </c>
      <c r="AN224" t="s">
        <v>1597</v>
      </c>
      <c r="AO224" t="s">
        <v>1123</v>
      </c>
      <c r="AP224" t="s">
        <v>1002</v>
      </c>
    </row>
    <row r="225" spans="1:42" ht="15">
      <c r="A225" s="8">
        <v>217</v>
      </c>
      <c r="B225" s="8" t="s">
        <v>1127</v>
      </c>
      <c r="C225" s="8" t="s">
        <v>1128</v>
      </c>
      <c r="D225" s="8" t="s">
        <v>698</v>
      </c>
      <c r="E225" s="9" t="s">
        <v>725</v>
      </c>
      <c r="F225" s="8" t="s">
        <v>59</v>
      </c>
      <c r="G225" s="8" t="s">
        <v>59</v>
      </c>
      <c r="H225" s="8" t="s">
        <v>39</v>
      </c>
      <c r="I225" s="8" t="s">
        <v>63</v>
      </c>
      <c r="J225" s="9" t="s">
        <v>59</v>
      </c>
      <c r="K225" s="8" t="s">
        <v>59</v>
      </c>
      <c r="L225" s="9" t="s">
        <v>943</v>
      </c>
      <c r="M225" s="8" t="s">
        <v>45</v>
      </c>
      <c r="N225" s="8" t="s">
        <v>415</v>
      </c>
      <c r="O225" s="8" t="s">
        <v>53</v>
      </c>
      <c r="P225" s="9" t="s">
        <v>59</v>
      </c>
      <c r="Q225" s="8" t="s">
        <v>60</v>
      </c>
      <c r="R225" s="8" t="s">
        <v>53</v>
      </c>
      <c r="S225" s="10">
        <f t="shared" si="12"/>
        <v>9.394</v>
      </c>
      <c r="T225" s="9" t="s">
        <v>132</v>
      </c>
      <c r="U225" s="8" t="s">
        <v>1129</v>
      </c>
      <c r="V225" s="8" t="s">
        <v>121</v>
      </c>
      <c r="W225" s="8" t="s">
        <v>43</v>
      </c>
      <c r="X225" s="8" t="s">
        <v>43</v>
      </c>
      <c r="Y225" s="9" t="s">
        <v>86</v>
      </c>
      <c r="Z225" s="8" t="s">
        <v>86</v>
      </c>
      <c r="AA225" s="9" t="s">
        <v>418</v>
      </c>
      <c r="AB225" s="8" t="s">
        <v>98</v>
      </c>
      <c r="AC225" s="8" t="s">
        <v>39</v>
      </c>
      <c r="AD225" s="8" t="s">
        <v>56</v>
      </c>
      <c r="AE225" s="9" t="s">
        <v>39</v>
      </c>
      <c r="AF225" s="8" t="s">
        <v>40</v>
      </c>
      <c r="AG225" s="8" t="s">
        <v>53</v>
      </c>
      <c r="AH225" s="10">
        <f t="shared" si="13"/>
        <v>9.729999999999999</v>
      </c>
      <c r="AI225" s="11">
        <f t="shared" si="14"/>
        <v>9.562</v>
      </c>
      <c r="AJ225" s="43" t="str">
        <f t="shared" si="15"/>
        <v>Ajourné</v>
      </c>
      <c r="AL225" t="s">
        <v>1124</v>
      </c>
      <c r="AM225" t="s">
        <v>1802</v>
      </c>
      <c r="AN225" t="s">
        <v>1543</v>
      </c>
      <c r="AO225" t="s">
        <v>1123</v>
      </c>
      <c r="AP225" t="s">
        <v>983</v>
      </c>
    </row>
    <row r="226" spans="1:42" ht="15">
      <c r="A226" s="8">
        <v>218</v>
      </c>
      <c r="B226" s="8" t="s">
        <v>1131</v>
      </c>
      <c r="C226" s="8" t="s">
        <v>1132</v>
      </c>
      <c r="D226" s="8" t="s">
        <v>1099</v>
      </c>
      <c r="E226" s="9" t="s">
        <v>132</v>
      </c>
      <c r="F226" s="8" t="s">
        <v>89</v>
      </c>
      <c r="G226" s="8" t="s">
        <v>59</v>
      </c>
      <c r="H226" s="8" t="s">
        <v>98</v>
      </c>
      <c r="I226" s="8" t="s">
        <v>63</v>
      </c>
      <c r="J226" s="9" t="s">
        <v>40</v>
      </c>
      <c r="K226" s="8" t="s">
        <v>40</v>
      </c>
      <c r="L226" s="9" t="s">
        <v>72</v>
      </c>
      <c r="M226" s="8" t="s">
        <v>38</v>
      </c>
      <c r="N226" s="8" t="s">
        <v>39</v>
      </c>
      <c r="O226" s="8" t="s">
        <v>56</v>
      </c>
      <c r="P226" s="9" t="s">
        <v>104</v>
      </c>
      <c r="Q226" s="8" t="s">
        <v>64</v>
      </c>
      <c r="R226" s="8" t="s">
        <v>39</v>
      </c>
      <c r="S226" s="10">
        <f t="shared" si="12"/>
        <v>10.330666666666666</v>
      </c>
      <c r="T226" s="9" t="s">
        <v>114</v>
      </c>
      <c r="U226" s="8" t="s">
        <v>36</v>
      </c>
      <c r="V226" s="8" t="s">
        <v>50</v>
      </c>
      <c r="W226" s="8" t="s">
        <v>59</v>
      </c>
      <c r="X226" s="8" t="s">
        <v>81</v>
      </c>
      <c r="Y226" s="9" t="s">
        <v>56</v>
      </c>
      <c r="Z226" s="8" t="s">
        <v>56</v>
      </c>
      <c r="AA226" s="9" t="s">
        <v>38</v>
      </c>
      <c r="AB226" s="8" t="s">
        <v>43</v>
      </c>
      <c r="AC226" s="8" t="s">
        <v>64</v>
      </c>
      <c r="AD226" s="8" t="s">
        <v>53</v>
      </c>
      <c r="AE226" s="9" t="s">
        <v>184</v>
      </c>
      <c r="AF226" s="8" t="s">
        <v>44</v>
      </c>
      <c r="AG226" s="8" t="s">
        <v>56</v>
      </c>
      <c r="AH226" s="10">
        <f t="shared" si="13"/>
        <v>9.986666666666668</v>
      </c>
      <c r="AI226" s="11">
        <f t="shared" si="14"/>
        <v>10.158666666666667</v>
      </c>
      <c r="AJ226" s="43" t="str">
        <f t="shared" si="15"/>
        <v>Admis</v>
      </c>
      <c r="AL226" t="s">
        <v>1127</v>
      </c>
      <c r="AM226" t="s">
        <v>1570</v>
      </c>
      <c r="AN226" t="s">
        <v>1511</v>
      </c>
      <c r="AO226" t="s">
        <v>1128</v>
      </c>
      <c r="AP226" t="s">
        <v>698</v>
      </c>
    </row>
    <row r="227" spans="1:42" ht="15">
      <c r="A227" s="8">
        <v>219</v>
      </c>
      <c r="B227" s="8" t="s">
        <v>1134</v>
      </c>
      <c r="C227" s="8" t="s">
        <v>1133</v>
      </c>
      <c r="D227" s="8" t="s">
        <v>1037</v>
      </c>
      <c r="E227" s="9" t="s">
        <v>45</v>
      </c>
      <c r="F227" s="8" t="s">
        <v>228</v>
      </c>
      <c r="G227" s="8" t="s">
        <v>121</v>
      </c>
      <c r="H227" s="8" t="s">
        <v>102</v>
      </c>
      <c r="I227" s="8" t="s">
        <v>58</v>
      </c>
      <c r="J227" s="9" t="s">
        <v>50</v>
      </c>
      <c r="K227" s="8" t="s">
        <v>50</v>
      </c>
      <c r="L227" s="9" t="s">
        <v>44</v>
      </c>
      <c r="M227" s="8" t="s">
        <v>53</v>
      </c>
      <c r="N227" s="8" t="s">
        <v>60</v>
      </c>
      <c r="O227" s="8" t="s">
        <v>50</v>
      </c>
      <c r="P227" s="9" t="s">
        <v>72</v>
      </c>
      <c r="Q227" s="8" t="s">
        <v>39</v>
      </c>
      <c r="R227" s="8" t="s">
        <v>56</v>
      </c>
      <c r="S227" s="10">
        <f t="shared" si="12"/>
        <v>8.416666666666666</v>
      </c>
      <c r="T227" s="9" t="s">
        <v>1135</v>
      </c>
      <c r="U227" s="8" t="s">
        <v>918</v>
      </c>
      <c r="V227" s="8" t="s">
        <v>153</v>
      </c>
      <c r="W227" s="8" t="s">
        <v>153</v>
      </c>
      <c r="X227" s="8" t="s">
        <v>127</v>
      </c>
      <c r="Y227" s="9" t="s">
        <v>40</v>
      </c>
      <c r="Z227" s="8" t="s">
        <v>40</v>
      </c>
      <c r="AA227" s="9" t="s">
        <v>694</v>
      </c>
      <c r="AB227" s="8" t="s">
        <v>144</v>
      </c>
      <c r="AC227" s="8" t="s">
        <v>60</v>
      </c>
      <c r="AD227" s="8" t="s">
        <v>102</v>
      </c>
      <c r="AE227" s="9" t="s">
        <v>144</v>
      </c>
      <c r="AF227" s="8" t="s">
        <v>144</v>
      </c>
      <c r="AG227" s="8" t="s">
        <v>144</v>
      </c>
      <c r="AH227" s="10">
        <f t="shared" si="13"/>
        <v>6.754666666666667</v>
      </c>
      <c r="AI227" s="11">
        <f t="shared" si="14"/>
        <v>7.585666666666667</v>
      </c>
      <c r="AJ227" s="43" t="str">
        <f t="shared" si="15"/>
        <v>Ajourné</v>
      </c>
      <c r="AL227" t="s">
        <v>1131</v>
      </c>
      <c r="AM227" t="s">
        <v>1803</v>
      </c>
      <c r="AN227" t="s">
        <v>1515</v>
      </c>
      <c r="AO227" t="s">
        <v>1132</v>
      </c>
      <c r="AP227" t="s">
        <v>1099</v>
      </c>
    </row>
    <row r="228" spans="1:42" ht="15">
      <c r="A228" s="8">
        <v>220</v>
      </c>
      <c r="B228" s="8" t="s">
        <v>1136</v>
      </c>
      <c r="C228" s="8" t="s">
        <v>1137</v>
      </c>
      <c r="D228" s="8" t="s">
        <v>1138</v>
      </c>
      <c r="E228" s="9" t="s">
        <v>361</v>
      </c>
      <c r="F228" s="8" t="s">
        <v>147</v>
      </c>
      <c r="G228" s="8" t="s">
        <v>214</v>
      </c>
      <c r="H228" s="8" t="s">
        <v>60</v>
      </c>
      <c r="I228" s="8" t="s">
        <v>49</v>
      </c>
      <c r="J228" s="9" t="s">
        <v>82</v>
      </c>
      <c r="K228" s="8" t="s">
        <v>82</v>
      </c>
      <c r="L228" s="9" t="s">
        <v>154</v>
      </c>
      <c r="M228" s="8" t="s">
        <v>43</v>
      </c>
      <c r="N228" s="8" t="s">
        <v>56</v>
      </c>
      <c r="O228" s="8" t="s">
        <v>40</v>
      </c>
      <c r="P228" s="9" t="s">
        <v>86</v>
      </c>
      <c r="Q228" s="8" t="s">
        <v>98</v>
      </c>
      <c r="R228" s="8" t="s">
        <v>59</v>
      </c>
      <c r="S228" s="10">
        <f t="shared" si="12"/>
        <v>11.475333333333333</v>
      </c>
      <c r="T228" s="9" t="s">
        <v>39</v>
      </c>
      <c r="U228" s="8" t="s">
        <v>268</v>
      </c>
      <c r="V228" s="8" t="s">
        <v>214</v>
      </c>
      <c r="W228" s="8" t="s">
        <v>98</v>
      </c>
      <c r="X228" s="8" t="s">
        <v>43</v>
      </c>
      <c r="Y228" s="9" t="s">
        <v>59</v>
      </c>
      <c r="Z228" s="8" t="s">
        <v>59</v>
      </c>
      <c r="AA228" s="9" t="s">
        <v>101</v>
      </c>
      <c r="AB228" s="8" t="s">
        <v>39</v>
      </c>
      <c r="AC228" s="8" t="s">
        <v>43</v>
      </c>
      <c r="AD228" s="8" t="s">
        <v>53</v>
      </c>
      <c r="AE228" s="9" t="s">
        <v>44</v>
      </c>
      <c r="AF228" s="8" t="s">
        <v>98</v>
      </c>
      <c r="AG228" s="8" t="s">
        <v>56</v>
      </c>
      <c r="AH228" s="10">
        <f t="shared" si="13"/>
        <v>9.884666666666668</v>
      </c>
      <c r="AI228" s="11">
        <f t="shared" si="14"/>
        <v>10.68</v>
      </c>
      <c r="AJ228" s="43" t="str">
        <f t="shared" si="15"/>
        <v>Admis</v>
      </c>
      <c r="AL228" t="s">
        <v>1134</v>
      </c>
      <c r="AM228" t="s">
        <v>1805</v>
      </c>
      <c r="AN228" t="s">
        <v>1519</v>
      </c>
      <c r="AO228" t="s">
        <v>1133</v>
      </c>
      <c r="AP228" t="s">
        <v>1037</v>
      </c>
    </row>
    <row r="229" spans="1:42" ht="15">
      <c r="A229" s="8">
        <v>221</v>
      </c>
      <c r="B229" s="8" t="s">
        <v>1139</v>
      </c>
      <c r="C229" s="8" t="s">
        <v>1140</v>
      </c>
      <c r="D229" s="8" t="s">
        <v>238</v>
      </c>
      <c r="E229" s="9" t="s">
        <v>357</v>
      </c>
      <c r="F229" s="8" t="s">
        <v>1045</v>
      </c>
      <c r="G229" s="8" t="s">
        <v>71</v>
      </c>
      <c r="H229" s="8" t="s">
        <v>39</v>
      </c>
      <c r="I229" s="8" t="s">
        <v>58</v>
      </c>
      <c r="J229" s="9" t="s">
        <v>39</v>
      </c>
      <c r="K229" s="8" t="s">
        <v>39</v>
      </c>
      <c r="L229" s="9" t="s">
        <v>259</v>
      </c>
      <c r="M229" s="8" t="s">
        <v>45</v>
      </c>
      <c r="N229" s="8" t="s">
        <v>64</v>
      </c>
      <c r="O229" s="8" t="s">
        <v>53</v>
      </c>
      <c r="P229" s="9" t="s">
        <v>43</v>
      </c>
      <c r="Q229" s="8" t="s">
        <v>43</v>
      </c>
      <c r="R229" s="8" t="s">
        <v>43</v>
      </c>
      <c r="S229" s="10">
        <f t="shared" si="12"/>
        <v>9.684</v>
      </c>
      <c r="T229" s="9" t="s">
        <v>38</v>
      </c>
      <c r="U229" s="8" t="s">
        <v>161</v>
      </c>
      <c r="V229" s="8" t="s">
        <v>253</v>
      </c>
      <c r="W229" s="8" t="s">
        <v>59</v>
      </c>
      <c r="X229" s="8" t="s">
        <v>47</v>
      </c>
      <c r="Y229" s="9" t="s">
        <v>43</v>
      </c>
      <c r="Z229" s="8" t="s">
        <v>43</v>
      </c>
      <c r="AA229" s="9" t="s">
        <v>161</v>
      </c>
      <c r="AB229" s="8" t="s">
        <v>50</v>
      </c>
      <c r="AC229" s="8" t="s">
        <v>153</v>
      </c>
      <c r="AD229" s="8" t="s">
        <v>153</v>
      </c>
      <c r="AE229" s="9" t="s">
        <v>422</v>
      </c>
      <c r="AF229" s="8" t="s">
        <v>72</v>
      </c>
      <c r="AG229" s="8" t="s">
        <v>153</v>
      </c>
      <c r="AH229" s="10">
        <f t="shared" si="13"/>
        <v>9.358666666666666</v>
      </c>
      <c r="AI229" s="11">
        <f t="shared" si="14"/>
        <v>9.521333333333333</v>
      </c>
      <c r="AJ229" s="43" t="str">
        <f t="shared" si="15"/>
        <v>Ajourné</v>
      </c>
      <c r="AL229" t="s">
        <v>1136</v>
      </c>
      <c r="AM229" t="s">
        <v>1806</v>
      </c>
      <c r="AN229" t="s">
        <v>1519</v>
      </c>
      <c r="AO229" t="s">
        <v>1137</v>
      </c>
      <c r="AP229" t="s">
        <v>1138</v>
      </c>
    </row>
    <row r="230" spans="1:42" ht="15">
      <c r="A230" s="8">
        <v>222</v>
      </c>
      <c r="B230" s="8" t="s">
        <v>1141</v>
      </c>
      <c r="C230" s="8" t="s">
        <v>1142</v>
      </c>
      <c r="D230" s="8" t="s">
        <v>1143</v>
      </c>
      <c r="E230" s="9" t="s">
        <v>1144</v>
      </c>
      <c r="F230" s="8" t="s">
        <v>454</v>
      </c>
      <c r="G230" s="8" t="s">
        <v>609</v>
      </c>
      <c r="H230" s="8" t="s">
        <v>240</v>
      </c>
      <c r="I230" s="8" t="s">
        <v>97</v>
      </c>
      <c r="J230" s="9" t="s">
        <v>144</v>
      </c>
      <c r="K230" s="8" t="s">
        <v>144</v>
      </c>
      <c r="L230" s="9" t="s">
        <v>856</v>
      </c>
      <c r="M230" s="8" t="s">
        <v>98</v>
      </c>
      <c r="N230" s="8" t="s">
        <v>144</v>
      </c>
      <c r="O230" s="8" t="s">
        <v>53</v>
      </c>
      <c r="P230" s="9" t="s">
        <v>241</v>
      </c>
      <c r="Q230" s="8" t="s">
        <v>144</v>
      </c>
      <c r="R230" s="8" t="s">
        <v>97</v>
      </c>
      <c r="S230" s="10">
        <f t="shared" si="12"/>
        <v>4.188666666666666</v>
      </c>
      <c r="T230" s="9" t="s">
        <v>144</v>
      </c>
      <c r="U230" s="8" t="s">
        <v>144</v>
      </c>
      <c r="V230" s="8" t="s">
        <v>144</v>
      </c>
      <c r="W230" s="8" t="s">
        <v>144</v>
      </c>
      <c r="X230" s="8" t="s">
        <v>144</v>
      </c>
      <c r="Y230" s="9" t="s">
        <v>144</v>
      </c>
      <c r="Z230" s="8" t="s">
        <v>144</v>
      </c>
      <c r="AA230" s="9" t="s">
        <v>144</v>
      </c>
      <c r="AB230" s="8" t="s">
        <v>144</v>
      </c>
      <c r="AC230" s="8" t="s">
        <v>144</v>
      </c>
      <c r="AD230" s="8" t="s">
        <v>144</v>
      </c>
      <c r="AE230" s="9" t="s">
        <v>144</v>
      </c>
      <c r="AF230" s="8" t="s">
        <v>144</v>
      </c>
      <c r="AG230" s="8" t="s">
        <v>144</v>
      </c>
      <c r="AH230" s="10">
        <f t="shared" si="13"/>
        <v>0</v>
      </c>
      <c r="AI230" s="11">
        <f t="shared" si="14"/>
        <v>2.094333333333333</v>
      </c>
      <c r="AJ230" s="43" t="str">
        <f t="shared" si="15"/>
        <v>Ajourné</v>
      </c>
      <c r="AL230" t="s">
        <v>1139</v>
      </c>
      <c r="AM230" t="s">
        <v>1807</v>
      </c>
      <c r="AN230" t="s">
        <v>1808</v>
      </c>
      <c r="AO230" t="s">
        <v>1140</v>
      </c>
      <c r="AP230" t="s">
        <v>238</v>
      </c>
    </row>
    <row r="231" spans="1:42" ht="15">
      <c r="A231" s="8">
        <v>223</v>
      </c>
      <c r="B231" s="8" t="s">
        <v>1145</v>
      </c>
      <c r="C231" s="8" t="s">
        <v>1146</v>
      </c>
      <c r="D231" s="8" t="s">
        <v>1147</v>
      </c>
      <c r="E231" s="9" t="s">
        <v>281</v>
      </c>
      <c r="F231" s="8" t="s">
        <v>109</v>
      </c>
      <c r="G231" s="8" t="s">
        <v>38</v>
      </c>
      <c r="H231" s="8" t="s">
        <v>40</v>
      </c>
      <c r="I231" s="8" t="s">
        <v>58</v>
      </c>
      <c r="J231" s="9" t="s">
        <v>40</v>
      </c>
      <c r="K231" s="8" t="s">
        <v>40</v>
      </c>
      <c r="L231" s="9" t="s">
        <v>185</v>
      </c>
      <c r="M231" s="8" t="s">
        <v>76</v>
      </c>
      <c r="N231" s="8" t="s">
        <v>42</v>
      </c>
      <c r="O231" s="8" t="s">
        <v>50</v>
      </c>
      <c r="P231" s="9" t="s">
        <v>168</v>
      </c>
      <c r="Q231" s="8" t="s">
        <v>59</v>
      </c>
      <c r="R231" s="8" t="s">
        <v>56</v>
      </c>
      <c r="S231" s="10">
        <f t="shared" si="12"/>
        <v>11.918666666666667</v>
      </c>
      <c r="T231" s="9" t="s">
        <v>834</v>
      </c>
      <c r="U231" s="8" t="s">
        <v>912</v>
      </c>
      <c r="V231" s="8" t="s">
        <v>376</v>
      </c>
      <c r="W231" s="8" t="s">
        <v>82</v>
      </c>
      <c r="X231" s="8" t="s">
        <v>251</v>
      </c>
      <c r="Y231" s="9" t="s">
        <v>83</v>
      </c>
      <c r="Z231" s="8" t="s">
        <v>83</v>
      </c>
      <c r="AA231" s="9" t="s">
        <v>134</v>
      </c>
      <c r="AB231" s="8" t="s">
        <v>39</v>
      </c>
      <c r="AC231" s="8" t="s">
        <v>83</v>
      </c>
      <c r="AD231" s="8" t="s">
        <v>53</v>
      </c>
      <c r="AE231" s="9" t="s">
        <v>54</v>
      </c>
      <c r="AF231" s="8" t="s">
        <v>89</v>
      </c>
      <c r="AG231" s="8" t="s">
        <v>98</v>
      </c>
      <c r="AH231" s="10">
        <f t="shared" si="13"/>
        <v>10.089333333333334</v>
      </c>
      <c r="AI231" s="11">
        <f t="shared" si="14"/>
        <v>11.004000000000001</v>
      </c>
      <c r="AJ231" s="43" t="str">
        <f t="shared" si="15"/>
        <v>Admis</v>
      </c>
      <c r="AL231" t="s">
        <v>1141</v>
      </c>
      <c r="AM231" t="s">
        <v>1809</v>
      </c>
      <c r="AN231" t="s">
        <v>1810</v>
      </c>
      <c r="AO231" t="s">
        <v>1142</v>
      </c>
      <c r="AP231" t="s">
        <v>1143</v>
      </c>
    </row>
    <row r="232" spans="1:42" ht="15">
      <c r="A232" s="8">
        <v>224</v>
      </c>
      <c r="B232" s="8" t="s">
        <v>1148</v>
      </c>
      <c r="C232" s="8" t="s">
        <v>1149</v>
      </c>
      <c r="D232" s="8" t="s">
        <v>657</v>
      </c>
      <c r="E232" s="9" t="s">
        <v>278</v>
      </c>
      <c r="F232" s="8" t="s">
        <v>268</v>
      </c>
      <c r="G232" s="8" t="s">
        <v>59</v>
      </c>
      <c r="H232" s="8" t="s">
        <v>43</v>
      </c>
      <c r="I232" s="8" t="s">
        <v>71</v>
      </c>
      <c r="J232" s="9" t="s">
        <v>43</v>
      </c>
      <c r="K232" s="8" t="s">
        <v>43</v>
      </c>
      <c r="L232" s="9" t="s">
        <v>112</v>
      </c>
      <c r="M232" s="8" t="s">
        <v>38</v>
      </c>
      <c r="N232" s="8" t="s">
        <v>38</v>
      </c>
      <c r="O232" s="8" t="s">
        <v>43</v>
      </c>
      <c r="P232" s="9" t="s">
        <v>104</v>
      </c>
      <c r="Q232" s="8" t="s">
        <v>64</v>
      </c>
      <c r="R232" s="8" t="s">
        <v>39</v>
      </c>
      <c r="S232" s="10">
        <f t="shared" si="12"/>
        <v>11.030666666666667</v>
      </c>
      <c r="T232" s="9" t="s">
        <v>291</v>
      </c>
      <c r="U232" s="8" t="s">
        <v>253</v>
      </c>
      <c r="V232" s="8" t="s">
        <v>36</v>
      </c>
      <c r="W232" s="8" t="s">
        <v>128</v>
      </c>
      <c r="X232" s="8" t="s">
        <v>63</v>
      </c>
      <c r="Y232" s="9" t="s">
        <v>38</v>
      </c>
      <c r="Z232" s="8" t="s">
        <v>38</v>
      </c>
      <c r="AA232" s="9" t="s">
        <v>51</v>
      </c>
      <c r="AB232" s="8" t="s">
        <v>39</v>
      </c>
      <c r="AC232" s="8" t="s">
        <v>38</v>
      </c>
      <c r="AD232" s="8" t="s">
        <v>43</v>
      </c>
      <c r="AE232" s="9" t="s">
        <v>56</v>
      </c>
      <c r="AF232" s="8" t="s">
        <v>76</v>
      </c>
      <c r="AG232" s="8" t="s">
        <v>38</v>
      </c>
      <c r="AH232" s="10">
        <f t="shared" si="13"/>
        <v>11.76</v>
      </c>
      <c r="AI232" s="11">
        <f t="shared" si="14"/>
        <v>11.395333333333333</v>
      </c>
      <c r="AJ232" s="43" t="str">
        <f t="shared" si="15"/>
        <v>Admis</v>
      </c>
      <c r="AL232" t="s">
        <v>1145</v>
      </c>
      <c r="AM232" t="s">
        <v>1811</v>
      </c>
      <c r="AN232" t="s">
        <v>1755</v>
      </c>
      <c r="AO232" t="s">
        <v>1146</v>
      </c>
      <c r="AP232" t="s">
        <v>1147</v>
      </c>
    </row>
    <row r="233" spans="1:42" ht="15">
      <c r="A233" s="8">
        <v>225</v>
      </c>
      <c r="B233" s="8" t="s">
        <v>1150</v>
      </c>
      <c r="C233" s="8" t="s">
        <v>1151</v>
      </c>
      <c r="D233" s="8" t="s">
        <v>969</v>
      </c>
      <c r="E233" s="9" t="s">
        <v>340</v>
      </c>
      <c r="F233" s="8" t="s">
        <v>1152</v>
      </c>
      <c r="G233" s="8" t="s">
        <v>49</v>
      </c>
      <c r="H233" s="8" t="s">
        <v>39</v>
      </c>
      <c r="I233" s="8" t="s">
        <v>39</v>
      </c>
      <c r="J233" s="9" t="s">
        <v>39</v>
      </c>
      <c r="K233" s="8" t="s">
        <v>39</v>
      </c>
      <c r="L233" s="9" t="s">
        <v>96</v>
      </c>
      <c r="M233" s="8" t="s">
        <v>39</v>
      </c>
      <c r="N233" s="8" t="s">
        <v>161</v>
      </c>
      <c r="O233" s="8" t="s">
        <v>50</v>
      </c>
      <c r="P233" s="9" t="s">
        <v>43</v>
      </c>
      <c r="Q233" s="8" t="s">
        <v>82</v>
      </c>
      <c r="R233" s="8" t="s">
        <v>39</v>
      </c>
      <c r="S233" s="10">
        <f t="shared" si="12"/>
        <v>9.32</v>
      </c>
      <c r="T233" s="9" t="s">
        <v>1153</v>
      </c>
      <c r="U233" s="8" t="s">
        <v>807</v>
      </c>
      <c r="V233" s="8" t="s">
        <v>121</v>
      </c>
      <c r="W233" s="8" t="s">
        <v>232</v>
      </c>
      <c r="X233" s="8" t="s">
        <v>39</v>
      </c>
      <c r="Y233" s="9" t="s">
        <v>144</v>
      </c>
      <c r="Z233" s="8" t="s">
        <v>144</v>
      </c>
      <c r="AA233" s="9" t="s">
        <v>522</v>
      </c>
      <c r="AB233" s="8" t="s">
        <v>50</v>
      </c>
      <c r="AC233" s="8" t="s">
        <v>50</v>
      </c>
      <c r="AD233" s="8" t="s">
        <v>240</v>
      </c>
      <c r="AE233" s="9" t="s">
        <v>585</v>
      </c>
      <c r="AF233" s="8" t="s">
        <v>44</v>
      </c>
      <c r="AG233" s="8" t="s">
        <v>153</v>
      </c>
      <c r="AH233" s="10">
        <f t="shared" si="13"/>
        <v>6.225333333333333</v>
      </c>
      <c r="AI233" s="11">
        <f t="shared" si="14"/>
        <v>7.772666666666667</v>
      </c>
      <c r="AJ233" s="43" t="str">
        <f t="shared" si="15"/>
        <v>Ajourné</v>
      </c>
      <c r="AL233" t="s">
        <v>1148</v>
      </c>
      <c r="AM233" t="s">
        <v>1812</v>
      </c>
      <c r="AN233" t="s">
        <v>1536</v>
      </c>
      <c r="AO233" t="s">
        <v>1149</v>
      </c>
      <c r="AP233" t="s">
        <v>657</v>
      </c>
    </row>
    <row r="234" spans="1:42" ht="15">
      <c r="A234" s="8">
        <v>226</v>
      </c>
      <c r="B234" s="8" t="s">
        <v>1155</v>
      </c>
      <c r="C234" s="8" t="s">
        <v>1156</v>
      </c>
      <c r="D234" s="8" t="s">
        <v>1157</v>
      </c>
      <c r="E234" s="9" t="s">
        <v>230</v>
      </c>
      <c r="F234" s="8" t="s">
        <v>567</v>
      </c>
      <c r="G234" s="8" t="s">
        <v>43</v>
      </c>
      <c r="H234" s="8" t="s">
        <v>98</v>
      </c>
      <c r="I234" s="8" t="s">
        <v>39</v>
      </c>
      <c r="J234" s="9" t="s">
        <v>43</v>
      </c>
      <c r="K234" s="8" t="s">
        <v>43</v>
      </c>
      <c r="L234" s="9" t="s">
        <v>50</v>
      </c>
      <c r="M234" s="8" t="s">
        <v>39</v>
      </c>
      <c r="N234" s="8" t="s">
        <v>38</v>
      </c>
      <c r="O234" s="8" t="s">
        <v>53</v>
      </c>
      <c r="P234" s="9" t="s">
        <v>134</v>
      </c>
      <c r="Q234" s="8" t="s">
        <v>56</v>
      </c>
      <c r="R234" s="8" t="s">
        <v>50</v>
      </c>
      <c r="S234" s="10">
        <f t="shared" si="12"/>
        <v>9.829333333333333</v>
      </c>
      <c r="T234" s="9" t="s">
        <v>166</v>
      </c>
      <c r="U234" s="8" t="s">
        <v>195</v>
      </c>
      <c r="V234" s="8" t="s">
        <v>39</v>
      </c>
      <c r="W234" s="8" t="s">
        <v>98</v>
      </c>
      <c r="X234" s="8" t="s">
        <v>47</v>
      </c>
      <c r="Y234" s="9" t="s">
        <v>64</v>
      </c>
      <c r="Z234" s="8" t="s">
        <v>64</v>
      </c>
      <c r="AA234" s="9" t="s">
        <v>345</v>
      </c>
      <c r="AB234" s="8" t="s">
        <v>84</v>
      </c>
      <c r="AC234" s="8" t="s">
        <v>50</v>
      </c>
      <c r="AD234" s="8" t="s">
        <v>43</v>
      </c>
      <c r="AE234" s="9" t="s">
        <v>43</v>
      </c>
      <c r="AF234" s="8" t="s">
        <v>56</v>
      </c>
      <c r="AG234" s="8" t="s">
        <v>76</v>
      </c>
      <c r="AH234" s="10">
        <f t="shared" si="13"/>
        <v>10.518666666666666</v>
      </c>
      <c r="AI234" s="11">
        <f t="shared" si="14"/>
        <v>10.174</v>
      </c>
      <c r="AJ234" s="43" t="str">
        <f t="shared" si="15"/>
        <v>Admis</v>
      </c>
      <c r="AL234" t="s">
        <v>1150</v>
      </c>
      <c r="AM234" t="s">
        <v>1813</v>
      </c>
      <c r="AN234" t="s">
        <v>1781</v>
      </c>
      <c r="AO234" t="s">
        <v>1151</v>
      </c>
      <c r="AP234" t="s">
        <v>969</v>
      </c>
    </row>
    <row r="235" spans="1:42" ht="15">
      <c r="A235" s="8">
        <v>227</v>
      </c>
      <c r="B235" s="8" t="s">
        <v>1158</v>
      </c>
      <c r="C235" s="8" t="s">
        <v>1159</v>
      </c>
      <c r="D235" s="8" t="s">
        <v>1044</v>
      </c>
      <c r="E235" s="9" t="s">
        <v>330</v>
      </c>
      <c r="F235" s="8" t="s">
        <v>195</v>
      </c>
      <c r="G235" s="8" t="s">
        <v>268</v>
      </c>
      <c r="H235" s="8" t="s">
        <v>98</v>
      </c>
      <c r="I235" s="8" t="s">
        <v>50</v>
      </c>
      <c r="J235" s="9" t="s">
        <v>59</v>
      </c>
      <c r="K235" s="8" t="s">
        <v>59</v>
      </c>
      <c r="L235" s="9" t="s">
        <v>75</v>
      </c>
      <c r="M235" s="8" t="s">
        <v>39</v>
      </c>
      <c r="N235" s="8" t="s">
        <v>76</v>
      </c>
      <c r="O235" s="8" t="s">
        <v>38</v>
      </c>
      <c r="P235" s="9" t="s">
        <v>39</v>
      </c>
      <c r="Q235" s="8" t="s">
        <v>39</v>
      </c>
      <c r="R235" s="8" t="s">
        <v>39</v>
      </c>
      <c r="S235" s="10">
        <f t="shared" si="12"/>
        <v>9.814666666666666</v>
      </c>
      <c r="T235" s="9" t="s">
        <v>849</v>
      </c>
      <c r="U235" s="8" t="s">
        <v>979</v>
      </c>
      <c r="V235" s="8" t="s">
        <v>39</v>
      </c>
      <c r="W235" s="8" t="s">
        <v>98</v>
      </c>
      <c r="X235" s="8" t="s">
        <v>82</v>
      </c>
      <c r="Y235" s="9" t="s">
        <v>38</v>
      </c>
      <c r="Z235" s="8" t="s">
        <v>38</v>
      </c>
      <c r="AA235" s="9" t="s">
        <v>229</v>
      </c>
      <c r="AB235" s="8" t="s">
        <v>97</v>
      </c>
      <c r="AC235" s="8" t="s">
        <v>82</v>
      </c>
      <c r="AD235" s="8" t="s">
        <v>50</v>
      </c>
      <c r="AE235" s="9" t="s">
        <v>44</v>
      </c>
      <c r="AF235" s="8" t="s">
        <v>84</v>
      </c>
      <c r="AG235" s="8" t="s">
        <v>59</v>
      </c>
      <c r="AH235" s="10">
        <f t="shared" si="13"/>
        <v>9.59</v>
      </c>
      <c r="AI235" s="11">
        <f t="shared" si="14"/>
        <v>9.702333333333332</v>
      </c>
      <c r="AJ235" s="43" t="str">
        <f t="shared" si="15"/>
        <v>Ajourné</v>
      </c>
      <c r="AL235" t="s">
        <v>1155</v>
      </c>
      <c r="AM235" t="s">
        <v>1814</v>
      </c>
      <c r="AN235" t="s">
        <v>1815</v>
      </c>
      <c r="AO235" t="s">
        <v>1156</v>
      </c>
      <c r="AP235" t="s">
        <v>1157</v>
      </c>
    </row>
    <row r="236" spans="1:42" ht="15">
      <c r="A236" s="8">
        <v>228</v>
      </c>
      <c r="B236" s="8" t="s">
        <v>1161</v>
      </c>
      <c r="C236" s="8" t="s">
        <v>1160</v>
      </c>
      <c r="D236" s="8" t="s">
        <v>1162</v>
      </c>
      <c r="E236" s="9" t="s">
        <v>493</v>
      </c>
      <c r="F236" s="8" t="s">
        <v>50</v>
      </c>
      <c r="G236" s="8" t="s">
        <v>50</v>
      </c>
      <c r="H236" s="8" t="s">
        <v>39</v>
      </c>
      <c r="I236" s="8" t="s">
        <v>36</v>
      </c>
      <c r="J236" s="9" t="s">
        <v>38</v>
      </c>
      <c r="K236" s="8" t="s">
        <v>38</v>
      </c>
      <c r="L236" s="9" t="s">
        <v>391</v>
      </c>
      <c r="M236" s="8" t="s">
        <v>59</v>
      </c>
      <c r="N236" s="8" t="s">
        <v>89</v>
      </c>
      <c r="O236" s="8" t="s">
        <v>39</v>
      </c>
      <c r="P236" s="9" t="s">
        <v>56</v>
      </c>
      <c r="Q236" s="8" t="s">
        <v>76</v>
      </c>
      <c r="R236" s="8" t="s">
        <v>38</v>
      </c>
      <c r="S236" s="10">
        <f t="shared" si="12"/>
        <v>9.860000000000001</v>
      </c>
      <c r="T236" s="9" t="s">
        <v>1163</v>
      </c>
      <c r="U236" s="8" t="s">
        <v>71</v>
      </c>
      <c r="V236" s="8" t="s">
        <v>121</v>
      </c>
      <c r="W236" s="8" t="s">
        <v>42</v>
      </c>
      <c r="X236" s="8" t="s">
        <v>40</v>
      </c>
      <c r="Y236" s="9" t="s">
        <v>59</v>
      </c>
      <c r="Z236" s="8" t="s">
        <v>59</v>
      </c>
      <c r="AA236" s="9" t="s">
        <v>72</v>
      </c>
      <c r="AB236" s="8" t="s">
        <v>39</v>
      </c>
      <c r="AC236" s="8" t="s">
        <v>40</v>
      </c>
      <c r="AD236" s="8" t="s">
        <v>39</v>
      </c>
      <c r="AE236" s="9" t="s">
        <v>438</v>
      </c>
      <c r="AF236" s="8" t="s">
        <v>168</v>
      </c>
      <c r="AG236" s="8" t="s">
        <v>102</v>
      </c>
      <c r="AH236" s="10">
        <f t="shared" si="13"/>
        <v>11.475999999999999</v>
      </c>
      <c r="AI236" s="11">
        <f t="shared" si="14"/>
        <v>10.668</v>
      </c>
      <c r="AJ236" s="43" t="str">
        <f t="shared" si="15"/>
        <v>Admis</v>
      </c>
      <c r="AL236" t="s">
        <v>1158</v>
      </c>
      <c r="AM236" t="s">
        <v>1502</v>
      </c>
      <c r="AN236" t="s">
        <v>1545</v>
      </c>
      <c r="AO236" t="s">
        <v>1159</v>
      </c>
      <c r="AP236" t="s">
        <v>1044</v>
      </c>
    </row>
    <row r="237" spans="1:42" ht="15">
      <c r="A237" s="8">
        <v>229</v>
      </c>
      <c r="B237" s="8" t="s">
        <v>1164</v>
      </c>
      <c r="C237" s="8" t="s">
        <v>1165</v>
      </c>
      <c r="D237" s="8" t="s">
        <v>1166</v>
      </c>
      <c r="E237" s="9" t="s">
        <v>703</v>
      </c>
      <c r="F237" s="8" t="s">
        <v>43</v>
      </c>
      <c r="G237" s="8" t="s">
        <v>71</v>
      </c>
      <c r="H237" s="8" t="s">
        <v>39</v>
      </c>
      <c r="I237" s="8" t="s">
        <v>59</v>
      </c>
      <c r="J237" s="9" t="s">
        <v>38</v>
      </c>
      <c r="K237" s="8" t="s">
        <v>38</v>
      </c>
      <c r="L237" s="9" t="s">
        <v>40</v>
      </c>
      <c r="M237" s="8" t="s">
        <v>43</v>
      </c>
      <c r="N237" s="8" t="s">
        <v>88</v>
      </c>
      <c r="O237" s="8" t="s">
        <v>59</v>
      </c>
      <c r="P237" s="9" t="s">
        <v>154</v>
      </c>
      <c r="Q237" s="8" t="s">
        <v>62</v>
      </c>
      <c r="R237" s="8" t="s">
        <v>39</v>
      </c>
      <c r="S237" s="10">
        <f t="shared" si="12"/>
        <v>11.463333333333333</v>
      </c>
      <c r="T237" s="9" t="s">
        <v>971</v>
      </c>
      <c r="U237" s="8" t="s">
        <v>39</v>
      </c>
      <c r="V237" s="8" t="s">
        <v>59</v>
      </c>
      <c r="W237" s="8" t="s">
        <v>102</v>
      </c>
      <c r="X237" s="8" t="s">
        <v>176</v>
      </c>
      <c r="Y237" s="9" t="s">
        <v>153</v>
      </c>
      <c r="Z237" s="8" t="s">
        <v>153</v>
      </c>
      <c r="AA237" s="9" t="s">
        <v>112</v>
      </c>
      <c r="AB237" s="8" t="s">
        <v>62</v>
      </c>
      <c r="AC237" s="8" t="s">
        <v>41</v>
      </c>
      <c r="AD237" s="8" t="s">
        <v>161</v>
      </c>
      <c r="AE237" s="9" t="s">
        <v>178</v>
      </c>
      <c r="AF237" s="8" t="s">
        <v>123</v>
      </c>
      <c r="AG237" s="8" t="s">
        <v>39</v>
      </c>
      <c r="AH237" s="10">
        <f t="shared" si="13"/>
        <v>9.370666666666667</v>
      </c>
      <c r="AI237" s="11">
        <f t="shared" si="14"/>
        <v>10.417</v>
      </c>
      <c r="AJ237" s="43" t="str">
        <f t="shared" si="15"/>
        <v>Admis</v>
      </c>
      <c r="AL237" t="s">
        <v>1161</v>
      </c>
      <c r="AM237" t="s">
        <v>1816</v>
      </c>
      <c r="AN237" t="s">
        <v>1536</v>
      </c>
      <c r="AO237" t="s">
        <v>1160</v>
      </c>
      <c r="AP237" t="s">
        <v>1162</v>
      </c>
    </row>
    <row r="238" spans="1:42" ht="15">
      <c r="A238" s="8">
        <v>230</v>
      </c>
      <c r="B238" s="8" t="s">
        <v>1167</v>
      </c>
      <c r="C238" s="8" t="s">
        <v>1168</v>
      </c>
      <c r="D238" s="8" t="s">
        <v>1066</v>
      </c>
      <c r="E238" s="9" t="s">
        <v>1169</v>
      </c>
      <c r="F238" s="8" t="s">
        <v>251</v>
      </c>
      <c r="G238" s="8" t="s">
        <v>245</v>
      </c>
      <c r="H238" s="8" t="s">
        <v>84</v>
      </c>
      <c r="I238" s="8" t="s">
        <v>148</v>
      </c>
      <c r="J238" s="9" t="s">
        <v>86</v>
      </c>
      <c r="K238" s="8" t="s">
        <v>86</v>
      </c>
      <c r="L238" s="9" t="s">
        <v>1170</v>
      </c>
      <c r="M238" s="8" t="s">
        <v>240</v>
      </c>
      <c r="N238" s="8" t="s">
        <v>84</v>
      </c>
      <c r="O238" s="8" t="s">
        <v>240</v>
      </c>
      <c r="P238" s="9" t="s">
        <v>96</v>
      </c>
      <c r="Q238" s="8" t="s">
        <v>64</v>
      </c>
      <c r="R238" s="8" t="s">
        <v>102</v>
      </c>
      <c r="S238" s="10">
        <f t="shared" si="12"/>
        <v>5.806</v>
      </c>
      <c r="T238" s="9" t="s">
        <v>1171</v>
      </c>
      <c r="U238" s="8" t="s">
        <v>48</v>
      </c>
      <c r="V238" s="8" t="s">
        <v>216</v>
      </c>
      <c r="W238" s="8" t="s">
        <v>216</v>
      </c>
      <c r="X238" s="8" t="s">
        <v>98</v>
      </c>
      <c r="Y238" s="9" t="s">
        <v>228</v>
      </c>
      <c r="Z238" s="8" t="s">
        <v>228</v>
      </c>
      <c r="AA238" s="9" t="s">
        <v>991</v>
      </c>
      <c r="AB238" s="8" t="s">
        <v>50</v>
      </c>
      <c r="AC238" s="8" t="s">
        <v>123</v>
      </c>
      <c r="AD238" s="8" t="s">
        <v>240</v>
      </c>
      <c r="AE238" s="9" t="s">
        <v>1172</v>
      </c>
      <c r="AF238" s="8" t="s">
        <v>134</v>
      </c>
      <c r="AG238" s="8" t="s">
        <v>240</v>
      </c>
      <c r="AH238" s="10">
        <f t="shared" si="13"/>
        <v>5.750666666666667</v>
      </c>
      <c r="AI238" s="11">
        <f t="shared" si="14"/>
        <v>5.778333333333333</v>
      </c>
      <c r="AJ238" s="43" t="str">
        <f t="shared" si="15"/>
        <v>Ajourné</v>
      </c>
      <c r="AL238" t="s">
        <v>1164</v>
      </c>
      <c r="AM238" t="s">
        <v>1817</v>
      </c>
      <c r="AN238" t="s">
        <v>1818</v>
      </c>
      <c r="AO238" t="s">
        <v>1165</v>
      </c>
      <c r="AP238" t="s">
        <v>1166</v>
      </c>
    </row>
    <row r="239" spans="1:42" ht="15">
      <c r="A239" s="8">
        <v>231</v>
      </c>
      <c r="B239" s="8" t="s">
        <v>1173</v>
      </c>
      <c r="C239" s="8" t="s">
        <v>1174</v>
      </c>
      <c r="D239" s="8" t="s">
        <v>1175</v>
      </c>
      <c r="E239" s="9" t="s">
        <v>589</v>
      </c>
      <c r="F239" s="8" t="s">
        <v>121</v>
      </c>
      <c r="G239" s="8" t="s">
        <v>36</v>
      </c>
      <c r="H239" s="8" t="s">
        <v>39</v>
      </c>
      <c r="I239" s="8" t="s">
        <v>121</v>
      </c>
      <c r="J239" s="9" t="s">
        <v>59</v>
      </c>
      <c r="K239" s="8" t="s">
        <v>59</v>
      </c>
      <c r="L239" s="9" t="s">
        <v>44</v>
      </c>
      <c r="M239" s="8" t="s">
        <v>39</v>
      </c>
      <c r="N239" s="8" t="s">
        <v>60</v>
      </c>
      <c r="O239" s="8" t="s">
        <v>97</v>
      </c>
      <c r="P239" s="9" t="s">
        <v>39</v>
      </c>
      <c r="Q239" s="8" t="s">
        <v>59</v>
      </c>
      <c r="R239" s="8" t="s">
        <v>50</v>
      </c>
      <c r="S239" s="10">
        <f t="shared" si="12"/>
        <v>9.556000000000001</v>
      </c>
      <c r="T239" s="9" t="s">
        <v>940</v>
      </c>
      <c r="U239" s="8" t="s">
        <v>244</v>
      </c>
      <c r="V239" s="8" t="s">
        <v>136</v>
      </c>
      <c r="W239" s="8" t="s">
        <v>113</v>
      </c>
      <c r="X239" s="8" t="s">
        <v>100</v>
      </c>
      <c r="Y239" s="9" t="s">
        <v>50</v>
      </c>
      <c r="Z239" s="8" t="s">
        <v>50</v>
      </c>
      <c r="AA239" s="9" t="s">
        <v>1176</v>
      </c>
      <c r="AB239" s="8" t="s">
        <v>56</v>
      </c>
      <c r="AC239" s="8" t="s">
        <v>161</v>
      </c>
      <c r="AD239" s="8" t="s">
        <v>240</v>
      </c>
      <c r="AE239" s="9" t="s">
        <v>308</v>
      </c>
      <c r="AF239" s="8" t="s">
        <v>167</v>
      </c>
      <c r="AG239" s="8" t="s">
        <v>76</v>
      </c>
      <c r="AH239" s="10">
        <f t="shared" si="13"/>
        <v>10.054</v>
      </c>
      <c r="AI239" s="11">
        <f t="shared" si="14"/>
        <v>9.805</v>
      </c>
      <c r="AJ239" s="43" t="str">
        <f t="shared" si="15"/>
        <v>Ajourné</v>
      </c>
      <c r="AL239" t="s">
        <v>1167</v>
      </c>
      <c r="AM239" t="s">
        <v>1819</v>
      </c>
      <c r="AN239" t="s">
        <v>1585</v>
      </c>
      <c r="AO239" t="s">
        <v>1168</v>
      </c>
      <c r="AP239" t="s">
        <v>1066</v>
      </c>
    </row>
    <row r="240" spans="1:42" ht="15">
      <c r="A240" s="8">
        <v>232</v>
      </c>
      <c r="B240" s="8" t="s">
        <v>1178</v>
      </c>
      <c r="C240" s="8" t="s">
        <v>1179</v>
      </c>
      <c r="D240" s="8" t="s">
        <v>1130</v>
      </c>
      <c r="E240" s="9" t="s">
        <v>470</v>
      </c>
      <c r="F240" s="8" t="s">
        <v>159</v>
      </c>
      <c r="G240" s="8" t="s">
        <v>214</v>
      </c>
      <c r="H240" s="8" t="s">
        <v>56</v>
      </c>
      <c r="I240" s="8" t="s">
        <v>37</v>
      </c>
      <c r="J240" s="9" t="s">
        <v>38</v>
      </c>
      <c r="K240" s="8" t="s">
        <v>38</v>
      </c>
      <c r="L240" s="9" t="s">
        <v>229</v>
      </c>
      <c r="M240" s="8" t="s">
        <v>50</v>
      </c>
      <c r="N240" s="8" t="s">
        <v>83</v>
      </c>
      <c r="O240" s="8" t="s">
        <v>153</v>
      </c>
      <c r="P240" s="9" t="s">
        <v>43</v>
      </c>
      <c r="Q240" s="8" t="s">
        <v>40</v>
      </c>
      <c r="R240" s="8" t="s">
        <v>59</v>
      </c>
      <c r="S240" s="10">
        <f t="shared" si="12"/>
        <v>10.405999999999999</v>
      </c>
      <c r="T240" s="9" t="s">
        <v>887</v>
      </c>
      <c r="U240" s="8" t="s">
        <v>49</v>
      </c>
      <c r="V240" s="8" t="s">
        <v>56</v>
      </c>
      <c r="W240" s="8" t="s">
        <v>228</v>
      </c>
      <c r="X240" s="8" t="s">
        <v>253</v>
      </c>
      <c r="Y240" s="9" t="s">
        <v>153</v>
      </c>
      <c r="Z240" s="8" t="s">
        <v>153</v>
      </c>
      <c r="AA240" s="9" t="s">
        <v>269</v>
      </c>
      <c r="AB240" s="8" t="s">
        <v>64</v>
      </c>
      <c r="AC240" s="8" t="s">
        <v>56</v>
      </c>
      <c r="AD240" s="8" t="s">
        <v>39</v>
      </c>
      <c r="AE240" s="9" t="s">
        <v>96</v>
      </c>
      <c r="AF240" s="8" t="s">
        <v>45</v>
      </c>
      <c r="AG240" s="8" t="s">
        <v>39</v>
      </c>
      <c r="AH240" s="10">
        <f t="shared" si="13"/>
        <v>9.854000000000001</v>
      </c>
      <c r="AI240" s="11">
        <f t="shared" si="14"/>
        <v>10.129999999999999</v>
      </c>
      <c r="AJ240" s="43" t="str">
        <f t="shared" si="15"/>
        <v>Admis</v>
      </c>
      <c r="AL240" t="s">
        <v>1173</v>
      </c>
      <c r="AM240" t="s">
        <v>1820</v>
      </c>
      <c r="AN240" t="s">
        <v>1821</v>
      </c>
      <c r="AO240" t="s">
        <v>1174</v>
      </c>
      <c r="AP240" t="s">
        <v>1175</v>
      </c>
    </row>
    <row r="241" spans="1:42" ht="15">
      <c r="A241" s="8">
        <v>233</v>
      </c>
      <c r="B241" s="8" t="s">
        <v>1180</v>
      </c>
      <c r="C241" s="8" t="s">
        <v>1181</v>
      </c>
      <c r="D241" s="8" t="s">
        <v>1182</v>
      </c>
      <c r="E241" s="9" t="s">
        <v>626</v>
      </c>
      <c r="F241" s="8" t="s">
        <v>121</v>
      </c>
      <c r="G241" s="8" t="s">
        <v>39</v>
      </c>
      <c r="H241" s="8" t="s">
        <v>98</v>
      </c>
      <c r="I241" s="8" t="s">
        <v>50</v>
      </c>
      <c r="J241" s="9" t="s">
        <v>39</v>
      </c>
      <c r="K241" s="8" t="s">
        <v>39</v>
      </c>
      <c r="L241" s="9" t="s">
        <v>823</v>
      </c>
      <c r="M241" s="8" t="s">
        <v>97</v>
      </c>
      <c r="N241" s="8" t="s">
        <v>346</v>
      </c>
      <c r="O241" s="8" t="s">
        <v>153</v>
      </c>
      <c r="P241" s="9" t="s">
        <v>86</v>
      </c>
      <c r="Q241" s="8" t="s">
        <v>59</v>
      </c>
      <c r="R241" s="8" t="s">
        <v>98</v>
      </c>
      <c r="S241" s="10">
        <f t="shared" si="12"/>
        <v>8.672666666666666</v>
      </c>
      <c r="T241" s="9" t="s">
        <v>438</v>
      </c>
      <c r="U241" s="8" t="s">
        <v>50</v>
      </c>
      <c r="V241" s="8" t="s">
        <v>38</v>
      </c>
      <c r="W241" s="8" t="s">
        <v>216</v>
      </c>
      <c r="X241" s="8" t="s">
        <v>81</v>
      </c>
      <c r="Y241" s="9" t="s">
        <v>53</v>
      </c>
      <c r="Z241" s="8" t="s">
        <v>53</v>
      </c>
      <c r="AA241" s="9" t="s">
        <v>242</v>
      </c>
      <c r="AB241" s="8" t="s">
        <v>86</v>
      </c>
      <c r="AC241" s="8" t="s">
        <v>61</v>
      </c>
      <c r="AD241" s="8" t="s">
        <v>232</v>
      </c>
      <c r="AE241" s="9" t="s">
        <v>86</v>
      </c>
      <c r="AF241" s="8" t="s">
        <v>39</v>
      </c>
      <c r="AG241" s="8" t="s">
        <v>50</v>
      </c>
      <c r="AH241" s="10">
        <f t="shared" si="13"/>
        <v>7.605333333333333</v>
      </c>
      <c r="AI241" s="11">
        <f t="shared" si="14"/>
        <v>8.139</v>
      </c>
      <c r="AJ241" s="43" t="str">
        <f t="shared" si="15"/>
        <v>Ajourné</v>
      </c>
      <c r="AL241" t="s">
        <v>1178</v>
      </c>
      <c r="AM241" t="s">
        <v>1822</v>
      </c>
      <c r="AN241" t="s">
        <v>1549</v>
      </c>
      <c r="AO241" t="s">
        <v>1179</v>
      </c>
      <c r="AP241" t="s">
        <v>1130</v>
      </c>
    </row>
    <row r="242" spans="1:42" ht="15">
      <c r="A242" s="8">
        <v>234</v>
      </c>
      <c r="B242" s="8" t="s">
        <v>1183</v>
      </c>
      <c r="C242" s="8" t="s">
        <v>1184</v>
      </c>
      <c r="D242" s="8" t="s">
        <v>459</v>
      </c>
      <c r="E242" s="9" t="s">
        <v>743</v>
      </c>
      <c r="F242" s="8" t="s">
        <v>48</v>
      </c>
      <c r="G242" s="8" t="s">
        <v>159</v>
      </c>
      <c r="H242" s="8" t="s">
        <v>38</v>
      </c>
      <c r="I242" s="8" t="s">
        <v>268</v>
      </c>
      <c r="J242" s="9" t="s">
        <v>98</v>
      </c>
      <c r="K242" s="8" t="s">
        <v>98</v>
      </c>
      <c r="L242" s="9" t="s">
        <v>38</v>
      </c>
      <c r="M242" s="8" t="s">
        <v>50</v>
      </c>
      <c r="N242" s="8" t="s">
        <v>450</v>
      </c>
      <c r="O242" s="8" t="s">
        <v>161</v>
      </c>
      <c r="P242" s="9" t="s">
        <v>59</v>
      </c>
      <c r="Q242" s="8" t="s">
        <v>76</v>
      </c>
      <c r="R242" s="8" t="s">
        <v>86</v>
      </c>
      <c r="S242" s="10">
        <f t="shared" si="12"/>
        <v>10.078666666666667</v>
      </c>
      <c r="T242" s="9" t="s">
        <v>87</v>
      </c>
      <c r="U242" s="8" t="s">
        <v>59</v>
      </c>
      <c r="V242" s="8" t="s">
        <v>38</v>
      </c>
      <c r="W242" s="8" t="s">
        <v>43</v>
      </c>
      <c r="X242" s="8" t="s">
        <v>278</v>
      </c>
      <c r="Y242" s="9" t="s">
        <v>97</v>
      </c>
      <c r="Z242" s="8" t="s">
        <v>97</v>
      </c>
      <c r="AA242" s="9" t="s">
        <v>84</v>
      </c>
      <c r="AB242" s="8" t="s">
        <v>59</v>
      </c>
      <c r="AC242" s="8" t="s">
        <v>39</v>
      </c>
      <c r="AD242" s="8" t="s">
        <v>153</v>
      </c>
      <c r="AE242" s="9" t="s">
        <v>86</v>
      </c>
      <c r="AF242" s="8" t="s">
        <v>50</v>
      </c>
      <c r="AG242" s="8" t="s">
        <v>39</v>
      </c>
      <c r="AH242" s="10">
        <f t="shared" si="13"/>
        <v>9.972</v>
      </c>
      <c r="AI242" s="11">
        <f t="shared" si="14"/>
        <v>10.025333333333332</v>
      </c>
      <c r="AJ242" s="43" t="str">
        <f t="shared" si="15"/>
        <v>Admis</v>
      </c>
      <c r="AL242" t="s">
        <v>1180</v>
      </c>
      <c r="AM242" t="s">
        <v>1642</v>
      </c>
      <c r="AN242" t="s">
        <v>1515</v>
      </c>
      <c r="AO242" t="s">
        <v>1181</v>
      </c>
      <c r="AP242" t="s">
        <v>1182</v>
      </c>
    </row>
    <row r="243" spans="1:42" ht="15">
      <c r="A243" s="8">
        <v>235</v>
      </c>
      <c r="B243" s="8" t="s">
        <v>1185</v>
      </c>
      <c r="C243" s="8" t="s">
        <v>1186</v>
      </c>
      <c r="D243" s="8" t="s">
        <v>207</v>
      </c>
      <c r="E243" s="9" t="s">
        <v>345</v>
      </c>
      <c r="F243" s="8" t="s">
        <v>98</v>
      </c>
      <c r="G243" s="8" t="s">
        <v>56</v>
      </c>
      <c r="H243" s="8" t="s">
        <v>39</v>
      </c>
      <c r="I243" s="8" t="s">
        <v>214</v>
      </c>
      <c r="J243" s="9" t="s">
        <v>76</v>
      </c>
      <c r="K243" s="8" t="s">
        <v>76</v>
      </c>
      <c r="L243" s="9" t="s">
        <v>112</v>
      </c>
      <c r="M243" s="8" t="s">
        <v>38</v>
      </c>
      <c r="N243" s="8" t="s">
        <v>312</v>
      </c>
      <c r="O243" s="8" t="s">
        <v>97</v>
      </c>
      <c r="P243" s="9" t="s">
        <v>104</v>
      </c>
      <c r="Q243" s="8" t="s">
        <v>60</v>
      </c>
      <c r="R243" s="8" t="s">
        <v>84</v>
      </c>
      <c r="S243" s="10">
        <f t="shared" si="12"/>
        <v>10.53</v>
      </c>
      <c r="T243" s="9" t="s">
        <v>482</v>
      </c>
      <c r="U243" s="8" t="s">
        <v>39</v>
      </c>
      <c r="V243" s="8" t="s">
        <v>50</v>
      </c>
      <c r="W243" s="8" t="s">
        <v>97</v>
      </c>
      <c r="X243" s="8" t="s">
        <v>64</v>
      </c>
      <c r="Y243" s="9" t="s">
        <v>216</v>
      </c>
      <c r="Z243" s="8" t="s">
        <v>216</v>
      </c>
      <c r="AA243" s="9" t="s">
        <v>319</v>
      </c>
      <c r="AB243" s="8" t="s">
        <v>86</v>
      </c>
      <c r="AC243" s="8" t="s">
        <v>39</v>
      </c>
      <c r="AD243" s="8" t="s">
        <v>102</v>
      </c>
      <c r="AE243" s="9" t="s">
        <v>50</v>
      </c>
      <c r="AF243" s="8" t="s">
        <v>39</v>
      </c>
      <c r="AG243" s="8" t="s">
        <v>98</v>
      </c>
      <c r="AH243" s="10">
        <f t="shared" si="13"/>
        <v>8.633333333333333</v>
      </c>
      <c r="AI243" s="11">
        <f t="shared" si="14"/>
        <v>9.581666666666667</v>
      </c>
      <c r="AJ243" s="43" t="str">
        <f t="shared" si="15"/>
        <v>Ajourné</v>
      </c>
      <c r="AL243" t="s">
        <v>1183</v>
      </c>
      <c r="AM243" t="s">
        <v>1823</v>
      </c>
      <c r="AN243" t="s">
        <v>1824</v>
      </c>
      <c r="AO243" t="s">
        <v>1184</v>
      </c>
      <c r="AP243" t="s">
        <v>459</v>
      </c>
    </row>
    <row r="244" spans="1:42" ht="15">
      <c r="A244" s="8">
        <v>236</v>
      </c>
      <c r="B244" s="8" t="s">
        <v>1187</v>
      </c>
      <c r="C244" s="8" t="s">
        <v>1188</v>
      </c>
      <c r="D244" s="8" t="s">
        <v>1189</v>
      </c>
      <c r="E244" s="9" t="s">
        <v>1177</v>
      </c>
      <c r="F244" s="8" t="s">
        <v>81</v>
      </c>
      <c r="G244" s="8" t="s">
        <v>82</v>
      </c>
      <c r="H244" s="8" t="s">
        <v>64</v>
      </c>
      <c r="I244" s="8" t="s">
        <v>39</v>
      </c>
      <c r="J244" s="9" t="s">
        <v>64</v>
      </c>
      <c r="K244" s="8" t="s">
        <v>64</v>
      </c>
      <c r="L244" s="9" t="s">
        <v>259</v>
      </c>
      <c r="M244" s="8" t="s">
        <v>53</v>
      </c>
      <c r="N244" s="8" t="s">
        <v>41</v>
      </c>
      <c r="O244" s="8" t="s">
        <v>98</v>
      </c>
      <c r="P244" s="9" t="s">
        <v>64</v>
      </c>
      <c r="Q244" s="8" t="s">
        <v>76</v>
      </c>
      <c r="R244" s="8" t="s">
        <v>62</v>
      </c>
      <c r="S244" s="10">
        <f t="shared" si="12"/>
        <v>11.043333333333333</v>
      </c>
      <c r="T244" s="9" t="s">
        <v>330</v>
      </c>
      <c r="U244" s="8" t="s">
        <v>98</v>
      </c>
      <c r="V244" s="8" t="s">
        <v>214</v>
      </c>
      <c r="W244" s="8" t="s">
        <v>39</v>
      </c>
      <c r="X244" s="8" t="s">
        <v>121</v>
      </c>
      <c r="Y244" s="9" t="s">
        <v>53</v>
      </c>
      <c r="Z244" s="8" t="s">
        <v>53</v>
      </c>
      <c r="AA244" s="9" t="s">
        <v>522</v>
      </c>
      <c r="AB244" s="8" t="s">
        <v>39</v>
      </c>
      <c r="AC244" s="8" t="s">
        <v>45</v>
      </c>
      <c r="AD244" s="8" t="s">
        <v>240</v>
      </c>
      <c r="AE244" s="9" t="s">
        <v>133</v>
      </c>
      <c r="AF244" s="8" t="s">
        <v>154</v>
      </c>
      <c r="AG244" s="8" t="s">
        <v>56</v>
      </c>
      <c r="AH244" s="10">
        <f t="shared" si="13"/>
        <v>8.491999999999999</v>
      </c>
      <c r="AI244" s="11">
        <f t="shared" si="14"/>
        <v>9.767666666666667</v>
      </c>
      <c r="AJ244" s="43" t="str">
        <f t="shared" si="15"/>
        <v>Ajourné</v>
      </c>
      <c r="AL244" t="s">
        <v>1185</v>
      </c>
      <c r="AM244" t="s">
        <v>1825</v>
      </c>
      <c r="AN244" t="s">
        <v>1543</v>
      </c>
      <c r="AO244" t="s">
        <v>1186</v>
      </c>
      <c r="AP244" t="s">
        <v>207</v>
      </c>
    </row>
    <row r="245" spans="1:42" ht="15">
      <c r="A245" s="8">
        <v>237</v>
      </c>
      <c r="B245" s="8" t="s">
        <v>1190</v>
      </c>
      <c r="C245" s="8" t="s">
        <v>1191</v>
      </c>
      <c r="D245" s="8" t="s">
        <v>198</v>
      </c>
      <c r="E245" s="9" t="s">
        <v>1039</v>
      </c>
      <c r="F245" s="8" t="s">
        <v>253</v>
      </c>
      <c r="G245" s="8" t="s">
        <v>63</v>
      </c>
      <c r="H245" s="8" t="s">
        <v>64</v>
      </c>
      <c r="I245" s="8" t="s">
        <v>73</v>
      </c>
      <c r="J245" s="9" t="s">
        <v>40</v>
      </c>
      <c r="K245" s="8" t="s">
        <v>40</v>
      </c>
      <c r="L245" s="9" t="s">
        <v>44</v>
      </c>
      <c r="M245" s="8" t="s">
        <v>59</v>
      </c>
      <c r="N245" s="8" t="s">
        <v>113</v>
      </c>
      <c r="O245" s="8" t="s">
        <v>102</v>
      </c>
      <c r="P245" s="9" t="s">
        <v>41</v>
      </c>
      <c r="Q245" s="8" t="s">
        <v>62</v>
      </c>
      <c r="R245" s="8" t="s">
        <v>59</v>
      </c>
      <c r="S245" s="10">
        <f t="shared" si="12"/>
        <v>11.006666666666668</v>
      </c>
      <c r="T245" s="9" t="s">
        <v>467</v>
      </c>
      <c r="U245" s="8" t="s">
        <v>98</v>
      </c>
      <c r="V245" s="8" t="s">
        <v>56</v>
      </c>
      <c r="W245" s="8" t="s">
        <v>39</v>
      </c>
      <c r="X245" s="8" t="s">
        <v>84</v>
      </c>
      <c r="Y245" s="9" t="s">
        <v>97</v>
      </c>
      <c r="Z245" s="8" t="s">
        <v>97</v>
      </c>
      <c r="AA245" s="9" t="s">
        <v>790</v>
      </c>
      <c r="AB245" s="8" t="s">
        <v>86</v>
      </c>
      <c r="AC245" s="8" t="s">
        <v>56</v>
      </c>
      <c r="AD245" s="8" t="s">
        <v>53</v>
      </c>
      <c r="AE245" s="9" t="s">
        <v>53</v>
      </c>
      <c r="AF245" s="8" t="s">
        <v>98</v>
      </c>
      <c r="AG245" s="8" t="s">
        <v>97</v>
      </c>
      <c r="AH245" s="10">
        <f t="shared" si="13"/>
        <v>8.964666666666666</v>
      </c>
      <c r="AI245" s="11">
        <f t="shared" si="14"/>
        <v>9.985666666666667</v>
      </c>
      <c r="AJ245" s="43" t="str">
        <f t="shared" si="15"/>
        <v>Ajourné</v>
      </c>
      <c r="AL245" t="s">
        <v>1187</v>
      </c>
      <c r="AM245" t="s">
        <v>1826</v>
      </c>
      <c r="AN245" t="s">
        <v>1585</v>
      </c>
      <c r="AO245" t="s">
        <v>1188</v>
      </c>
      <c r="AP245" t="s">
        <v>1189</v>
      </c>
    </row>
    <row r="246" spans="1:42" ht="15">
      <c r="A246" s="8">
        <v>238</v>
      </c>
      <c r="B246" s="8" t="s">
        <v>1192</v>
      </c>
      <c r="C246" s="8" t="s">
        <v>1193</v>
      </c>
      <c r="D246" s="8" t="s">
        <v>1194</v>
      </c>
      <c r="E246" s="9" t="s">
        <v>524</v>
      </c>
      <c r="F246" s="8" t="s">
        <v>43</v>
      </c>
      <c r="G246" s="8" t="s">
        <v>36</v>
      </c>
      <c r="H246" s="8" t="s">
        <v>38</v>
      </c>
      <c r="I246" s="8" t="s">
        <v>214</v>
      </c>
      <c r="J246" s="9" t="s">
        <v>38</v>
      </c>
      <c r="K246" s="8" t="s">
        <v>38</v>
      </c>
      <c r="L246" s="9" t="s">
        <v>279</v>
      </c>
      <c r="M246" s="8" t="s">
        <v>82</v>
      </c>
      <c r="N246" s="8" t="s">
        <v>764</v>
      </c>
      <c r="O246" s="8" t="s">
        <v>53</v>
      </c>
      <c r="P246" s="9" t="s">
        <v>65</v>
      </c>
      <c r="Q246" s="8" t="s">
        <v>180</v>
      </c>
      <c r="R246" s="8" t="s">
        <v>40</v>
      </c>
      <c r="S246" s="10">
        <f t="shared" si="12"/>
        <v>11.161333333333335</v>
      </c>
      <c r="T246" s="9" t="s">
        <v>184</v>
      </c>
      <c r="U246" s="8" t="s">
        <v>71</v>
      </c>
      <c r="V246" s="8" t="s">
        <v>47</v>
      </c>
      <c r="W246" s="8" t="s">
        <v>39</v>
      </c>
      <c r="X246" s="8" t="s">
        <v>268</v>
      </c>
      <c r="Y246" s="9" t="s">
        <v>241</v>
      </c>
      <c r="Z246" s="8" t="s">
        <v>241</v>
      </c>
      <c r="AA246" s="9" t="s">
        <v>543</v>
      </c>
      <c r="AB246" s="8" t="s">
        <v>59</v>
      </c>
      <c r="AC246" s="8" t="s">
        <v>39</v>
      </c>
      <c r="AD246" s="8" t="s">
        <v>45</v>
      </c>
      <c r="AE246" s="9" t="s">
        <v>43</v>
      </c>
      <c r="AF246" s="8" t="s">
        <v>43</v>
      </c>
      <c r="AG246" s="8" t="s">
        <v>43</v>
      </c>
      <c r="AH246" s="10">
        <f t="shared" si="13"/>
        <v>9.889333333333333</v>
      </c>
      <c r="AI246" s="11">
        <f t="shared" si="14"/>
        <v>10.525333333333334</v>
      </c>
      <c r="AJ246" s="43" t="str">
        <f t="shared" si="15"/>
        <v>Admis</v>
      </c>
      <c r="AL246" t="s">
        <v>1190</v>
      </c>
      <c r="AM246" t="s">
        <v>1827</v>
      </c>
      <c r="AN246" t="s">
        <v>1545</v>
      </c>
      <c r="AO246" t="s">
        <v>1191</v>
      </c>
      <c r="AP246" t="s">
        <v>198</v>
      </c>
    </row>
    <row r="247" spans="1:42" ht="15">
      <c r="A247" s="8">
        <v>239</v>
      </c>
      <c r="B247" s="8" t="s">
        <v>1195</v>
      </c>
      <c r="C247" s="8" t="s">
        <v>1196</v>
      </c>
      <c r="D247" s="8" t="s">
        <v>1197</v>
      </c>
      <c r="E247" s="9" t="s">
        <v>144</v>
      </c>
      <c r="F247" s="8" t="s">
        <v>144</v>
      </c>
      <c r="G247" s="8" t="s">
        <v>144</v>
      </c>
      <c r="H247" s="8" t="s">
        <v>144</v>
      </c>
      <c r="I247" s="8" t="s">
        <v>144</v>
      </c>
      <c r="J247" s="9" t="s">
        <v>144</v>
      </c>
      <c r="K247" s="8" t="s">
        <v>144</v>
      </c>
      <c r="L247" s="9" t="s">
        <v>144</v>
      </c>
      <c r="M247" s="8" t="s">
        <v>144</v>
      </c>
      <c r="N247" s="8" t="s">
        <v>144</v>
      </c>
      <c r="O247" s="8" t="s">
        <v>144</v>
      </c>
      <c r="P247" s="9" t="s">
        <v>53</v>
      </c>
      <c r="Q247" s="8" t="s">
        <v>82</v>
      </c>
      <c r="R247" s="8" t="s">
        <v>144</v>
      </c>
      <c r="S247" s="10">
        <f t="shared" si="12"/>
        <v>0.4666666666666667</v>
      </c>
      <c r="T247" s="9" t="s">
        <v>144</v>
      </c>
      <c r="U247" s="8" t="s">
        <v>144</v>
      </c>
      <c r="V247" s="8" t="s">
        <v>144</v>
      </c>
      <c r="W247" s="8" t="s">
        <v>144</v>
      </c>
      <c r="X247" s="8" t="s">
        <v>144</v>
      </c>
      <c r="Y247" s="9" t="s">
        <v>144</v>
      </c>
      <c r="Z247" s="8" t="s">
        <v>144</v>
      </c>
      <c r="AA247" s="9" t="s">
        <v>144</v>
      </c>
      <c r="AB247" s="8" t="s">
        <v>144</v>
      </c>
      <c r="AC247" s="8" t="s">
        <v>144</v>
      </c>
      <c r="AD247" s="8" t="s">
        <v>144</v>
      </c>
      <c r="AE247" s="9" t="s">
        <v>161</v>
      </c>
      <c r="AF247" s="8" t="s">
        <v>40</v>
      </c>
      <c r="AG247" s="8" t="s">
        <v>144</v>
      </c>
      <c r="AH247" s="10">
        <f t="shared" si="13"/>
        <v>0.43333333333333335</v>
      </c>
      <c r="AI247" s="11">
        <f t="shared" si="14"/>
        <v>0.45</v>
      </c>
      <c r="AJ247" s="43" t="str">
        <f t="shared" si="15"/>
        <v>Ajourné</v>
      </c>
      <c r="AL247" t="s">
        <v>1192</v>
      </c>
      <c r="AM247" t="s">
        <v>1828</v>
      </c>
      <c r="AN247" t="s">
        <v>1585</v>
      </c>
      <c r="AO247" t="s">
        <v>1193</v>
      </c>
      <c r="AP247" t="s">
        <v>1194</v>
      </c>
    </row>
    <row r="248" spans="1:42" ht="15">
      <c r="A248" s="8">
        <v>240</v>
      </c>
      <c r="B248" s="8" t="s">
        <v>1198</v>
      </c>
      <c r="C248" s="8" t="s">
        <v>1199</v>
      </c>
      <c r="D248" s="8" t="s">
        <v>1200</v>
      </c>
      <c r="E248" s="9" t="s">
        <v>44</v>
      </c>
      <c r="F248" s="8" t="s">
        <v>50</v>
      </c>
      <c r="G248" s="8" t="s">
        <v>38</v>
      </c>
      <c r="H248" s="8" t="s">
        <v>59</v>
      </c>
      <c r="I248" s="8" t="s">
        <v>84</v>
      </c>
      <c r="J248" s="9" t="s">
        <v>60</v>
      </c>
      <c r="K248" s="8" t="s">
        <v>60</v>
      </c>
      <c r="L248" s="9" t="s">
        <v>391</v>
      </c>
      <c r="M248" s="8" t="s">
        <v>43</v>
      </c>
      <c r="N248" s="8" t="s">
        <v>324</v>
      </c>
      <c r="O248" s="8" t="s">
        <v>97</v>
      </c>
      <c r="P248" s="9" t="s">
        <v>86</v>
      </c>
      <c r="Q248" s="8" t="s">
        <v>59</v>
      </c>
      <c r="R248" s="8" t="s">
        <v>98</v>
      </c>
      <c r="S248" s="10">
        <f t="shared" si="12"/>
        <v>10.200666666666667</v>
      </c>
      <c r="T248" s="9" t="s">
        <v>63</v>
      </c>
      <c r="U248" s="8" t="s">
        <v>63</v>
      </c>
      <c r="V248" s="8" t="s">
        <v>268</v>
      </c>
      <c r="W248" s="8" t="s">
        <v>40</v>
      </c>
      <c r="X248" s="8" t="s">
        <v>50</v>
      </c>
      <c r="Y248" s="9" t="s">
        <v>53</v>
      </c>
      <c r="Z248" s="8" t="s">
        <v>53</v>
      </c>
      <c r="AA248" s="9" t="s">
        <v>194</v>
      </c>
      <c r="AB248" s="8" t="s">
        <v>62</v>
      </c>
      <c r="AC248" s="8" t="s">
        <v>38</v>
      </c>
      <c r="AD248" s="8" t="s">
        <v>53</v>
      </c>
      <c r="AE248" s="9" t="s">
        <v>45</v>
      </c>
      <c r="AF248" s="8" t="s">
        <v>98</v>
      </c>
      <c r="AG248" s="8" t="s">
        <v>53</v>
      </c>
      <c r="AH248" s="10">
        <f t="shared" si="13"/>
        <v>10.219333333333333</v>
      </c>
      <c r="AI248" s="11">
        <f t="shared" si="14"/>
        <v>10.21</v>
      </c>
      <c r="AJ248" s="43" t="str">
        <f t="shared" si="15"/>
        <v>Admis</v>
      </c>
      <c r="AL248" t="s">
        <v>1195</v>
      </c>
      <c r="AM248" t="s">
        <v>1829</v>
      </c>
      <c r="AN248" t="s">
        <v>1517</v>
      </c>
      <c r="AO248" t="s">
        <v>1196</v>
      </c>
      <c r="AP248" t="s">
        <v>1197</v>
      </c>
    </row>
    <row r="249" spans="1:42" ht="15">
      <c r="A249" s="8">
        <v>241</v>
      </c>
      <c r="B249" s="8" t="s">
        <v>1201</v>
      </c>
      <c r="C249" s="8" t="s">
        <v>1202</v>
      </c>
      <c r="D249" s="8" t="s">
        <v>1203</v>
      </c>
      <c r="E249" s="9" t="s">
        <v>90</v>
      </c>
      <c r="F249" s="8" t="s">
        <v>63</v>
      </c>
      <c r="G249" s="8" t="s">
        <v>121</v>
      </c>
      <c r="H249" s="8" t="s">
        <v>39</v>
      </c>
      <c r="I249" s="8" t="s">
        <v>468</v>
      </c>
      <c r="J249" s="9" t="s">
        <v>39</v>
      </c>
      <c r="K249" s="8" t="s">
        <v>39</v>
      </c>
      <c r="L249" s="9" t="s">
        <v>98</v>
      </c>
      <c r="M249" s="8" t="s">
        <v>86</v>
      </c>
      <c r="N249" s="8" t="s">
        <v>104</v>
      </c>
      <c r="O249" s="8" t="s">
        <v>102</v>
      </c>
      <c r="P249" s="9" t="s">
        <v>346</v>
      </c>
      <c r="Q249" s="8" t="s">
        <v>83</v>
      </c>
      <c r="R249" s="8" t="s">
        <v>40</v>
      </c>
      <c r="S249" s="10">
        <f t="shared" si="12"/>
        <v>10.133999999999999</v>
      </c>
      <c r="T249" s="9" t="s">
        <v>890</v>
      </c>
      <c r="U249" s="8" t="s">
        <v>39</v>
      </c>
      <c r="V249" s="8" t="s">
        <v>63</v>
      </c>
      <c r="W249" s="8" t="s">
        <v>128</v>
      </c>
      <c r="X249" s="8" t="s">
        <v>38</v>
      </c>
      <c r="Y249" s="9" t="s">
        <v>97</v>
      </c>
      <c r="Z249" s="8" t="s">
        <v>97</v>
      </c>
      <c r="AA249" s="9" t="s">
        <v>43</v>
      </c>
      <c r="AB249" s="8" t="s">
        <v>83</v>
      </c>
      <c r="AC249" s="8" t="s">
        <v>50</v>
      </c>
      <c r="AD249" s="8" t="s">
        <v>38</v>
      </c>
      <c r="AE249" s="9" t="s">
        <v>39</v>
      </c>
      <c r="AF249" s="8" t="s">
        <v>45</v>
      </c>
      <c r="AG249" s="8" t="s">
        <v>76</v>
      </c>
      <c r="AH249" s="10">
        <f t="shared" si="13"/>
        <v>11.604666666666667</v>
      </c>
      <c r="AI249" s="11">
        <f t="shared" si="14"/>
        <v>10.869333333333334</v>
      </c>
      <c r="AJ249" s="43" t="str">
        <f t="shared" si="15"/>
        <v>Admis</v>
      </c>
      <c r="AL249" t="s">
        <v>1198</v>
      </c>
      <c r="AM249" t="s">
        <v>1830</v>
      </c>
      <c r="AN249" t="s">
        <v>1546</v>
      </c>
      <c r="AO249" t="s">
        <v>1199</v>
      </c>
      <c r="AP249" t="s">
        <v>1200</v>
      </c>
    </row>
    <row r="250" spans="1:42" ht="15">
      <c r="A250" s="8">
        <v>242</v>
      </c>
      <c r="B250" s="8" t="s">
        <v>1204</v>
      </c>
      <c r="C250" s="8" t="s">
        <v>1205</v>
      </c>
      <c r="D250" s="8" t="s">
        <v>1206</v>
      </c>
      <c r="E250" s="9" t="s">
        <v>1207</v>
      </c>
      <c r="F250" s="8" t="s">
        <v>39</v>
      </c>
      <c r="G250" s="8" t="s">
        <v>49</v>
      </c>
      <c r="H250" s="8" t="s">
        <v>83</v>
      </c>
      <c r="I250" s="8" t="s">
        <v>214</v>
      </c>
      <c r="J250" s="9" t="s">
        <v>39</v>
      </c>
      <c r="K250" s="8" t="s">
        <v>39</v>
      </c>
      <c r="L250" s="9" t="s">
        <v>84</v>
      </c>
      <c r="M250" s="8" t="s">
        <v>39</v>
      </c>
      <c r="N250" s="8" t="s">
        <v>56</v>
      </c>
      <c r="O250" s="8" t="s">
        <v>153</v>
      </c>
      <c r="P250" s="9" t="s">
        <v>61</v>
      </c>
      <c r="Q250" s="8" t="s">
        <v>40</v>
      </c>
      <c r="R250" s="8" t="s">
        <v>64</v>
      </c>
      <c r="S250" s="10">
        <f t="shared" si="12"/>
        <v>10.938666666666666</v>
      </c>
      <c r="T250" s="9" t="s">
        <v>524</v>
      </c>
      <c r="U250" s="8" t="s">
        <v>47</v>
      </c>
      <c r="V250" s="8" t="s">
        <v>136</v>
      </c>
      <c r="W250" s="8" t="s">
        <v>98</v>
      </c>
      <c r="X250" s="8" t="s">
        <v>376</v>
      </c>
      <c r="Y250" s="9" t="s">
        <v>56</v>
      </c>
      <c r="Z250" s="8" t="s">
        <v>56</v>
      </c>
      <c r="AA250" s="9" t="s">
        <v>39</v>
      </c>
      <c r="AB250" s="8" t="s">
        <v>42</v>
      </c>
      <c r="AC250" s="8" t="s">
        <v>102</v>
      </c>
      <c r="AD250" s="8" t="s">
        <v>98</v>
      </c>
      <c r="AE250" s="9" t="s">
        <v>133</v>
      </c>
      <c r="AF250" s="8" t="s">
        <v>44</v>
      </c>
      <c r="AG250" s="8" t="s">
        <v>82</v>
      </c>
      <c r="AH250" s="10">
        <f t="shared" si="13"/>
        <v>10.561333333333334</v>
      </c>
      <c r="AI250" s="11">
        <f t="shared" si="14"/>
        <v>10.75</v>
      </c>
      <c r="AJ250" s="43" t="str">
        <f t="shared" si="15"/>
        <v>Admis</v>
      </c>
      <c r="AL250" t="s">
        <v>1201</v>
      </c>
      <c r="AM250" t="s">
        <v>1831</v>
      </c>
      <c r="AN250" t="s">
        <v>1832</v>
      </c>
      <c r="AO250" t="s">
        <v>1202</v>
      </c>
      <c r="AP250" t="s">
        <v>1203</v>
      </c>
    </row>
    <row r="251" spans="1:42" ht="15">
      <c r="A251" s="8">
        <v>243</v>
      </c>
      <c r="B251" s="8" t="s">
        <v>1208</v>
      </c>
      <c r="C251" s="8" t="s">
        <v>1209</v>
      </c>
      <c r="D251" s="8" t="s">
        <v>642</v>
      </c>
      <c r="E251" s="9" t="s">
        <v>116</v>
      </c>
      <c r="F251" s="8" t="s">
        <v>39</v>
      </c>
      <c r="G251" s="8" t="s">
        <v>63</v>
      </c>
      <c r="H251" s="8" t="s">
        <v>59</v>
      </c>
      <c r="I251" s="8" t="s">
        <v>39</v>
      </c>
      <c r="J251" s="9" t="s">
        <v>84</v>
      </c>
      <c r="K251" s="8" t="s">
        <v>84</v>
      </c>
      <c r="L251" s="9" t="s">
        <v>422</v>
      </c>
      <c r="M251" s="8" t="s">
        <v>39</v>
      </c>
      <c r="N251" s="8" t="s">
        <v>43</v>
      </c>
      <c r="O251" s="8" t="s">
        <v>241</v>
      </c>
      <c r="P251" s="9" t="s">
        <v>167</v>
      </c>
      <c r="Q251" s="8" t="s">
        <v>38</v>
      </c>
      <c r="R251" s="8" t="s">
        <v>97</v>
      </c>
      <c r="S251" s="10">
        <f t="shared" si="12"/>
        <v>9.476</v>
      </c>
      <c r="T251" s="9" t="s">
        <v>498</v>
      </c>
      <c r="U251" s="8" t="s">
        <v>49</v>
      </c>
      <c r="V251" s="8" t="s">
        <v>86</v>
      </c>
      <c r="W251" s="8" t="s">
        <v>97</v>
      </c>
      <c r="X251" s="8" t="s">
        <v>53</v>
      </c>
      <c r="Y251" s="9" t="s">
        <v>153</v>
      </c>
      <c r="Z251" s="8" t="s">
        <v>153</v>
      </c>
      <c r="AA251" s="9" t="s">
        <v>123</v>
      </c>
      <c r="AB251" s="8" t="s">
        <v>59</v>
      </c>
      <c r="AC251" s="8" t="s">
        <v>84</v>
      </c>
      <c r="AD251" s="8" t="s">
        <v>102</v>
      </c>
      <c r="AE251" s="9" t="s">
        <v>86</v>
      </c>
      <c r="AF251" s="8" t="s">
        <v>98</v>
      </c>
      <c r="AG251" s="8" t="s">
        <v>59</v>
      </c>
      <c r="AH251" s="10">
        <f t="shared" si="13"/>
        <v>7.977333333333333</v>
      </c>
      <c r="AI251" s="11">
        <f t="shared" si="14"/>
        <v>8.726666666666667</v>
      </c>
      <c r="AJ251" s="43" t="str">
        <f t="shared" si="15"/>
        <v>Ajourné</v>
      </c>
      <c r="AL251" t="s">
        <v>1204</v>
      </c>
      <c r="AM251" t="s">
        <v>1834</v>
      </c>
      <c r="AN251" t="s">
        <v>1835</v>
      </c>
      <c r="AO251" t="s">
        <v>1205</v>
      </c>
      <c r="AP251" t="s">
        <v>1206</v>
      </c>
    </row>
    <row r="252" spans="1:42" ht="15">
      <c r="A252" s="8">
        <v>244</v>
      </c>
      <c r="B252" s="8" t="s">
        <v>1210</v>
      </c>
      <c r="C252" s="8" t="s">
        <v>1211</v>
      </c>
      <c r="D252" s="8" t="s">
        <v>1212</v>
      </c>
      <c r="E252" s="9" t="s">
        <v>714</v>
      </c>
      <c r="F252" s="8" t="s">
        <v>43</v>
      </c>
      <c r="G252" s="8" t="s">
        <v>49</v>
      </c>
      <c r="H252" s="8" t="s">
        <v>39</v>
      </c>
      <c r="I252" s="8" t="s">
        <v>39</v>
      </c>
      <c r="J252" s="9" t="s">
        <v>53</v>
      </c>
      <c r="K252" s="8" t="s">
        <v>53</v>
      </c>
      <c r="L252" s="9" t="s">
        <v>190</v>
      </c>
      <c r="M252" s="8" t="s">
        <v>39</v>
      </c>
      <c r="N252" s="8" t="s">
        <v>113</v>
      </c>
      <c r="O252" s="8" t="s">
        <v>97</v>
      </c>
      <c r="P252" s="9" t="s">
        <v>72</v>
      </c>
      <c r="Q252" s="8" t="s">
        <v>62</v>
      </c>
      <c r="R252" s="8" t="s">
        <v>53</v>
      </c>
      <c r="S252" s="10">
        <f t="shared" si="12"/>
        <v>10.325999999999999</v>
      </c>
      <c r="T252" s="9" t="s">
        <v>85</v>
      </c>
      <c r="U252" s="8" t="s">
        <v>59</v>
      </c>
      <c r="V252" s="8" t="s">
        <v>468</v>
      </c>
      <c r="W252" s="8" t="s">
        <v>39</v>
      </c>
      <c r="X252" s="8" t="s">
        <v>43</v>
      </c>
      <c r="Y252" s="9" t="s">
        <v>98</v>
      </c>
      <c r="Z252" s="8" t="s">
        <v>98</v>
      </c>
      <c r="AA252" s="9" t="s">
        <v>229</v>
      </c>
      <c r="AB252" s="8" t="s">
        <v>60</v>
      </c>
      <c r="AC252" s="8" t="s">
        <v>86</v>
      </c>
      <c r="AD252" s="8" t="s">
        <v>241</v>
      </c>
      <c r="AE252" s="9" t="s">
        <v>76</v>
      </c>
      <c r="AF252" s="8" t="s">
        <v>56</v>
      </c>
      <c r="AG252" s="8" t="s">
        <v>64</v>
      </c>
      <c r="AH252" s="10">
        <f t="shared" si="13"/>
        <v>10.644666666666666</v>
      </c>
      <c r="AI252" s="11">
        <f t="shared" si="14"/>
        <v>10.485333333333333</v>
      </c>
      <c r="AJ252" s="43" t="str">
        <f t="shared" si="15"/>
        <v>Admis</v>
      </c>
      <c r="AL252" t="s">
        <v>1208</v>
      </c>
      <c r="AM252" t="s">
        <v>1836</v>
      </c>
      <c r="AN252" t="s">
        <v>1837</v>
      </c>
      <c r="AO252" t="s">
        <v>1209</v>
      </c>
      <c r="AP252" t="s">
        <v>642</v>
      </c>
    </row>
    <row r="253" spans="1:42" ht="15">
      <c r="A253" s="8">
        <v>245</v>
      </c>
      <c r="B253" s="8" t="s">
        <v>1213</v>
      </c>
      <c r="C253" s="8" t="s">
        <v>1214</v>
      </c>
      <c r="D253" s="8" t="s">
        <v>1215</v>
      </c>
      <c r="E253" s="9" t="s">
        <v>382</v>
      </c>
      <c r="F253" s="8" t="s">
        <v>49</v>
      </c>
      <c r="G253" s="8" t="s">
        <v>159</v>
      </c>
      <c r="H253" s="8" t="s">
        <v>39</v>
      </c>
      <c r="I253" s="8" t="s">
        <v>84</v>
      </c>
      <c r="J253" s="9" t="s">
        <v>84</v>
      </c>
      <c r="K253" s="8" t="s">
        <v>84</v>
      </c>
      <c r="L253" s="9" t="s">
        <v>104</v>
      </c>
      <c r="M253" s="8" t="s">
        <v>43</v>
      </c>
      <c r="N253" s="8" t="s">
        <v>342</v>
      </c>
      <c r="O253" s="8" t="s">
        <v>53</v>
      </c>
      <c r="P253" s="9" t="s">
        <v>76</v>
      </c>
      <c r="Q253" s="8" t="s">
        <v>76</v>
      </c>
      <c r="R253" s="8" t="s">
        <v>76</v>
      </c>
      <c r="S253" s="10">
        <f t="shared" si="12"/>
        <v>10.773333333333335</v>
      </c>
      <c r="T253" s="9" t="s">
        <v>673</v>
      </c>
      <c r="U253" s="8" t="s">
        <v>36</v>
      </c>
      <c r="V253" s="8" t="s">
        <v>182</v>
      </c>
      <c r="W253" s="8" t="s">
        <v>56</v>
      </c>
      <c r="X253" s="8" t="s">
        <v>76</v>
      </c>
      <c r="Y253" s="9" t="s">
        <v>98</v>
      </c>
      <c r="Z253" s="8" t="s">
        <v>98</v>
      </c>
      <c r="AA253" s="9" t="s">
        <v>301</v>
      </c>
      <c r="AB253" s="8" t="s">
        <v>59</v>
      </c>
      <c r="AC253" s="8" t="s">
        <v>44</v>
      </c>
      <c r="AD253" s="8" t="s">
        <v>53</v>
      </c>
      <c r="AE253" s="9" t="s">
        <v>56</v>
      </c>
      <c r="AF253" s="8" t="s">
        <v>39</v>
      </c>
      <c r="AG253" s="8" t="s">
        <v>40</v>
      </c>
      <c r="AH253" s="10">
        <f t="shared" si="13"/>
        <v>10.818666666666667</v>
      </c>
      <c r="AI253" s="11">
        <f t="shared" si="14"/>
        <v>10.796000000000001</v>
      </c>
      <c r="AJ253" s="43" t="str">
        <f t="shared" si="15"/>
        <v>Admis</v>
      </c>
      <c r="AL253" t="s">
        <v>1210</v>
      </c>
      <c r="AM253" t="s">
        <v>1719</v>
      </c>
      <c r="AN253" t="s">
        <v>1838</v>
      </c>
      <c r="AO253" t="s">
        <v>1211</v>
      </c>
      <c r="AP253" t="s">
        <v>1212</v>
      </c>
    </row>
    <row r="254" spans="1:42" ht="15">
      <c r="A254" s="8">
        <v>246</v>
      </c>
      <c r="B254" s="8" t="s">
        <v>1216</v>
      </c>
      <c r="C254" s="8" t="s">
        <v>1217</v>
      </c>
      <c r="D254" s="8" t="s">
        <v>1218</v>
      </c>
      <c r="E254" s="9" t="s">
        <v>169</v>
      </c>
      <c r="F254" s="8" t="s">
        <v>200</v>
      </c>
      <c r="G254" s="8" t="s">
        <v>47</v>
      </c>
      <c r="H254" s="8" t="s">
        <v>84</v>
      </c>
      <c r="I254" s="8" t="s">
        <v>214</v>
      </c>
      <c r="J254" s="9" t="s">
        <v>40</v>
      </c>
      <c r="K254" s="8" t="s">
        <v>40</v>
      </c>
      <c r="L254" s="9" t="s">
        <v>50</v>
      </c>
      <c r="M254" s="8" t="s">
        <v>84</v>
      </c>
      <c r="N254" s="8" t="s">
        <v>782</v>
      </c>
      <c r="O254" s="8" t="s">
        <v>153</v>
      </c>
      <c r="P254" s="9" t="s">
        <v>61</v>
      </c>
      <c r="Q254" s="8" t="s">
        <v>38</v>
      </c>
      <c r="R254" s="8" t="s">
        <v>42</v>
      </c>
      <c r="S254" s="10">
        <f t="shared" si="12"/>
        <v>10.774</v>
      </c>
      <c r="T254" s="9" t="s">
        <v>103</v>
      </c>
      <c r="U254" s="8" t="s">
        <v>58</v>
      </c>
      <c r="V254" s="8" t="s">
        <v>214</v>
      </c>
      <c r="W254" s="8" t="s">
        <v>40</v>
      </c>
      <c r="X254" s="8" t="s">
        <v>38</v>
      </c>
      <c r="Y254" s="9" t="s">
        <v>45</v>
      </c>
      <c r="Z254" s="8" t="s">
        <v>45</v>
      </c>
      <c r="AA254" s="9" t="s">
        <v>543</v>
      </c>
      <c r="AB254" s="8" t="s">
        <v>62</v>
      </c>
      <c r="AC254" s="8" t="s">
        <v>84</v>
      </c>
      <c r="AD254" s="8" t="s">
        <v>153</v>
      </c>
      <c r="AE254" s="9" t="s">
        <v>89</v>
      </c>
      <c r="AF254" s="8" t="s">
        <v>98</v>
      </c>
      <c r="AG254" s="8" t="s">
        <v>38</v>
      </c>
      <c r="AH254" s="10">
        <f t="shared" si="13"/>
        <v>10.462</v>
      </c>
      <c r="AI254" s="11">
        <f t="shared" si="14"/>
        <v>10.617999999999999</v>
      </c>
      <c r="AJ254" s="43" t="str">
        <f t="shared" si="15"/>
        <v>Admis</v>
      </c>
      <c r="AL254" t="s">
        <v>1213</v>
      </c>
      <c r="AM254" t="s">
        <v>1539</v>
      </c>
      <c r="AN254" t="s">
        <v>1525</v>
      </c>
      <c r="AO254" t="s">
        <v>1214</v>
      </c>
      <c r="AP254" t="s">
        <v>1215</v>
      </c>
    </row>
    <row r="255" spans="1:42" ht="15">
      <c r="A255" s="8">
        <v>247</v>
      </c>
      <c r="B255" s="8" t="s">
        <v>1219</v>
      </c>
      <c r="C255" s="8" t="s">
        <v>1220</v>
      </c>
      <c r="D255" s="8" t="s">
        <v>1221</v>
      </c>
      <c r="E255" s="9" t="s">
        <v>287</v>
      </c>
      <c r="F255" s="8" t="s">
        <v>49</v>
      </c>
      <c r="G255" s="8" t="s">
        <v>49</v>
      </c>
      <c r="H255" s="8" t="s">
        <v>40</v>
      </c>
      <c r="I255" s="8" t="s">
        <v>81</v>
      </c>
      <c r="J255" s="9" t="s">
        <v>76</v>
      </c>
      <c r="K255" s="8" t="s">
        <v>76</v>
      </c>
      <c r="L255" s="9" t="s">
        <v>86</v>
      </c>
      <c r="M255" s="8" t="s">
        <v>59</v>
      </c>
      <c r="N255" s="8" t="s">
        <v>76</v>
      </c>
      <c r="O255" s="8" t="s">
        <v>97</v>
      </c>
      <c r="P255" s="9" t="s">
        <v>134</v>
      </c>
      <c r="Q255" s="8" t="s">
        <v>64</v>
      </c>
      <c r="R255" s="8" t="s">
        <v>53</v>
      </c>
      <c r="S255" s="10">
        <f t="shared" si="12"/>
        <v>10.626000000000001</v>
      </c>
      <c r="T255" s="9" t="s">
        <v>190</v>
      </c>
      <c r="U255" s="8" t="s">
        <v>39</v>
      </c>
      <c r="V255" s="8" t="s">
        <v>71</v>
      </c>
      <c r="W255" s="8" t="s">
        <v>39</v>
      </c>
      <c r="X255" s="8" t="s">
        <v>214</v>
      </c>
      <c r="Y255" s="9" t="s">
        <v>50</v>
      </c>
      <c r="Z255" s="8" t="s">
        <v>50</v>
      </c>
      <c r="AA255" s="9" t="s">
        <v>319</v>
      </c>
      <c r="AB255" s="8" t="s">
        <v>84</v>
      </c>
      <c r="AC255" s="8" t="s">
        <v>56</v>
      </c>
      <c r="AD255" s="8" t="s">
        <v>102</v>
      </c>
      <c r="AE255" s="9" t="s">
        <v>147</v>
      </c>
      <c r="AF255" s="8" t="s">
        <v>86</v>
      </c>
      <c r="AG255" s="8" t="s">
        <v>102</v>
      </c>
      <c r="AH255" s="10">
        <f t="shared" si="13"/>
        <v>9.138</v>
      </c>
      <c r="AI255" s="11">
        <f t="shared" si="14"/>
        <v>9.882000000000001</v>
      </c>
      <c r="AJ255" s="43" t="str">
        <f t="shared" si="15"/>
        <v>Ajourné</v>
      </c>
      <c r="AL255" t="s">
        <v>1216</v>
      </c>
      <c r="AM255" t="s">
        <v>1839</v>
      </c>
      <c r="AN255" t="s">
        <v>1530</v>
      </c>
      <c r="AO255" t="s">
        <v>1217</v>
      </c>
      <c r="AP255" t="s">
        <v>1218</v>
      </c>
    </row>
    <row r="256" spans="1:42" ht="15">
      <c r="A256" s="8">
        <v>248</v>
      </c>
      <c r="B256" s="8" t="s">
        <v>1223</v>
      </c>
      <c r="C256" s="8" t="s">
        <v>1222</v>
      </c>
      <c r="D256" s="8" t="s">
        <v>1224</v>
      </c>
      <c r="E256" s="9" t="s">
        <v>493</v>
      </c>
      <c r="F256" s="8" t="s">
        <v>37</v>
      </c>
      <c r="G256" s="8" t="s">
        <v>71</v>
      </c>
      <c r="H256" s="8" t="s">
        <v>50</v>
      </c>
      <c r="I256" s="8" t="s">
        <v>37</v>
      </c>
      <c r="J256" s="9" t="s">
        <v>45</v>
      </c>
      <c r="K256" s="8" t="s">
        <v>45</v>
      </c>
      <c r="L256" s="9" t="s">
        <v>97</v>
      </c>
      <c r="M256" s="8" t="s">
        <v>98</v>
      </c>
      <c r="N256" s="8" t="s">
        <v>97</v>
      </c>
      <c r="O256" s="8" t="s">
        <v>102</v>
      </c>
      <c r="P256" s="9" t="s">
        <v>64</v>
      </c>
      <c r="Q256" s="8" t="s">
        <v>42</v>
      </c>
      <c r="R256" s="8" t="s">
        <v>59</v>
      </c>
      <c r="S256" s="10">
        <f t="shared" si="12"/>
        <v>8.676</v>
      </c>
      <c r="T256" s="9" t="s">
        <v>119</v>
      </c>
      <c r="U256" s="8" t="s">
        <v>121</v>
      </c>
      <c r="V256" s="8" t="s">
        <v>59</v>
      </c>
      <c r="W256" s="8" t="s">
        <v>97</v>
      </c>
      <c r="X256" s="8" t="s">
        <v>98</v>
      </c>
      <c r="Y256" s="9" t="s">
        <v>241</v>
      </c>
      <c r="Z256" s="8" t="s">
        <v>241</v>
      </c>
      <c r="AA256" s="9" t="s">
        <v>1172</v>
      </c>
      <c r="AB256" s="8" t="s">
        <v>59</v>
      </c>
      <c r="AC256" s="8" t="s">
        <v>240</v>
      </c>
      <c r="AD256" s="8" t="s">
        <v>102</v>
      </c>
      <c r="AE256" s="9" t="s">
        <v>87</v>
      </c>
      <c r="AF256" s="8" t="s">
        <v>168</v>
      </c>
      <c r="AG256" s="8" t="s">
        <v>59</v>
      </c>
      <c r="AH256" s="10">
        <f t="shared" si="13"/>
        <v>7.5293333333333345</v>
      </c>
      <c r="AI256" s="11">
        <f t="shared" si="14"/>
        <v>8.102666666666668</v>
      </c>
      <c r="AJ256" s="43" t="str">
        <f t="shared" si="15"/>
        <v>Ajourné</v>
      </c>
      <c r="AL256" t="s">
        <v>1219</v>
      </c>
      <c r="AM256" t="s">
        <v>1840</v>
      </c>
      <c r="AN256" t="s">
        <v>1841</v>
      </c>
      <c r="AO256" t="s">
        <v>1220</v>
      </c>
      <c r="AP256" t="s">
        <v>1221</v>
      </c>
    </row>
    <row r="257" spans="1:42" ht="15">
      <c r="A257" s="8">
        <v>249</v>
      </c>
      <c r="B257" s="8" t="s">
        <v>1227</v>
      </c>
      <c r="C257" s="8" t="s">
        <v>1228</v>
      </c>
      <c r="D257" s="8" t="s">
        <v>477</v>
      </c>
      <c r="E257" s="9" t="s">
        <v>558</v>
      </c>
      <c r="F257" s="8" t="s">
        <v>81</v>
      </c>
      <c r="G257" s="8" t="s">
        <v>37</v>
      </c>
      <c r="H257" s="8" t="s">
        <v>39</v>
      </c>
      <c r="I257" s="8" t="s">
        <v>71</v>
      </c>
      <c r="J257" s="9" t="s">
        <v>86</v>
      </c>
      <c r="K257" s="8" t="s">
        <v>86</v>
      </c>
      <c r="L257" s="9" t="s">
        <v>59</v>
      </c>
      <c r="M257" s="8" t="s">
        <v>43</v>
      </c>
      <c r="N257" s="8" t="s">
        <v>128</v>
      </c>
      <c r="O257" s="8" t="s">
        <v>97</v>
      </c>
      <c r="P257" s="9" t="s">
        <v>103</v>
      </c>
      <c r="Q257" s="8" t="s">
        <v>66</v>
      </c>
      <c r="R257" s="8" t="s">
        <v>98</v>
      </c>
      <c r="S257" s="10">
        <f t="shared" si="12"/>
        <v>10.067333333333332</v>
      </c>
      <c r="T257" s="9" t="s">
        <v>162</v>
      </c>
      <c r="U257" s="8" t="s">
        <v>47</v>
      </c>
      <c r="V257" s="8" t="s">
        <v>49</v>
      </c>
      <c r="W257" s="8" t="s">
        <v>153</v>
      </c>
      <c r="X257" s="8" t="s">
        <v>64</v>
      </c>
      <c r="Y257" s="9" t="s">
        <v>161</v>
      </c>
      <c r="Z257" s="8" t="s">
        <v>161</v>
      </c>
      <c r="AA257" s="9" t="s">
        <v>155</v>
      </c>
      <c r="AB257" s="8" t="s">
        <v>76</v>
      </c>
      <c r="AC257" s="8" t="s">
        <v>76</v>
      </c>
      <c r="AD257" s="8" t="s">
        <v>53</v>
      </c>
      <c r="AE257" s="9" t="s">
        <v>313</v>
      </c>
      <c r="AF257" s="8" t="s">
        <v>167</v>
      </c>
      <c r="AG257" s="8" t="s">
        <v>59</v>
      </c>
      <c r="AH257" s="10">
        <f t="shared" si="13"/>
        <v>10.140666666666668</v>
      </c>
      <c r="AI257" s="11">
        <f t="shared" si="14"/>
        <v>10.104</v>
      </c>
      <c r="AJ257" s="43" t="str">
        <f t="shared" si="15"/>
        <v>Admis</v>
      </c>
      <c r="AL257" t="s">
        <v>1223</v>
      </c>
      <c r="AM257" t="s">
        <v>1843</v>
      </c>
      <c r="AN257" t="s">
        <v>1543</v>
      </c>
      <c r="AO257" t="s">
        <v>1222</v>
      </c>
      <c r="AP257" t="s">
        <v>1224</v>
      </c>
    </row>
    <row r="258" spans="1:42" ht="15">
      <c r="A258" s="8">
        <v>250</v>
      </c>
      <c r="B258" s="8" t="s">
        <v>1229</v>
      </c>
      <c r="C258" s="8" t="s">
        <v>1230</v>
      </c>
      <c r="D258" s="8" t="s">
        <v>778</v>
      </c>
      <c r="E258" s="9" t="s">
        <v>1023</v>
      </c>
      <c r="F258" s="8" t="s">
        <v>59</v>
      </c>
      <c r="G258" s="8" t="s">
        <v>59</v>
      </c>
      <c r="H258" s="8" t="s">
        <v>161</v>
      </c>
      <c r="I258" s="8" t="s">
        <v>73</v>
      </c>
      <c r="J258" s="9" t="s">
        <v>56</v>
      </c>
      <c r="K258" s="8" t="s">
        <v>56</v>
      </c>
      <c r="L258" s="9" t="s">
        <v>259</v>
      </c>
      <c r="M258" s="8" t="s">
        <v>45</v>
      </c>
      <c r="N258" s="8" t="s">
        <v>64</v>
      </c>
      <c r="O258" s="8" t="s">
        <v>53</v>
      </c>
      <c r="P258" s="9" t="s">
        <v>168</v>
      </c>
      <c r="Q258" s="8" t="s">
        <v>83</v>
      </c>
      <c r="R258" s="8" t="s">
        <v>53</v>
      </c>
      <c r="S258" s="10">
        <f t="shared" si="12"/>
        <v>9.41</v>
      </c>
      <c r="T258" s="9" t="s">
        <v>901</v>
      </c>
      <c r="U258" s="8" t="s">
        <v>49</v>
      </c>
      <c r="V258" s="8" t="s">
        <v>47</v>
      </c>
      <c r="W258" s="8" t="s">
        <v>50</v>
      </c>
      <c r="X258" s="8" t="s">
        <v>214</v>
      </c>
      <c r="Y258" s="9" t="s">
        <v>43</v>
      </c>
      <c r="Z258" s="8" t="s">
        <v>43</v>
      </c>
      <c r="AA258" s="9" t="s">
        <v>998</v>
      </c>
      <c r="AB258" s="8" t="s">
        <v>53</v>
      </c>
      <c r="AC258" s="8" t="s">
        <v>154</v>
      </c>
      <c r="AD258" s="8" t="s">
        <v>53</v>
      </c>
      <c r="AE258" s="9" t="s">
        <v>104</v>
      </c>
      <c r="AF258" s="8" t="s">
        <v>64</v>
      </c>
      <c r="AG258" s="8" t="s">
        <v>39</v>
      </c>
      <c r="AH258" s="10">
        <f t="shared" si="13"/>
        <v>10.195333333333334</v>
      </c>
      <c r="AI258" s="11">
        <f t="shared" si="14"/>
        <v>9.802666666666667</v>
      </c>
      <c r="AJ258" s="43" t="str">
        <f t="shared" si="15"/>
        <v>Ajourné</v>
      </c>
      <c r="AL258" t="s">
        <v>1227</v>
      </c>
      <c r="AM258" t="s">
        <v>1844</v>
      </c>
      <c r="AN258" t="s">
        <v>1662</v>
      </c>
      <c r="AO258" t="s">
        <v>1228</v>
      </c>
      <c r="AP258" t="s">
        <v>477</v>
      </c>
    </row>
    <row r="259" spans="1:42" ht="15">
      <c r="A259" s="8">
        <v>251</v>
      </c>
      <c r="B259" s="8" t="s">
        <v>1232</v>
      </c>
      <c r="C259" s="8" t="s">
        <v>1233</v>
      </c>
      <c r="D259" s="8" t="s">
        <v>1234</v>
      </c>
      <c r="E259" s="9" t="s">
        <v>1235</v>
      </c>
      <c r="F259" s="8" t="s">
        <v>251</v>
      </c>
      <c r="G259" s="8" t="s">
        <v>74</v>
      </c>
      <c r="H259" s="8" t="s">
        <v>97</v>
      </c>
      <c r="I259" s="8" t="s">
        <v>74</v>
      </c>
      <c r="J259" s="9" t="s">
        <v>56</v>
      </c>
      <c r="K259" s="8" t="s">
        <v>56</v>
      </c>
      <c r="L259" s="9" t="s">
        <v>1236</v>
      </c>
      <c r="M259" s="8" t="s">
        <v>240</v>
      </c>
      <c r="N259" s="8" t="s">
        <v>138</v>
      </c>
      <c r="O259" s="8" t="s">
        <v>144</v>
      </c>
      <c r="P259" s="9" t="s">
        <v>86</v>
      </c>
      <c r="Q259" s="8" t="s">
        <v>82</v>
      </c>
      <c r="R259" s="8" t="s">
        <v>153</v>
      </c>
      <c r="S259" s="10">
        <f t="shared" si="12"/>
        <v>5.489333333333334</v>
      </c>
      <c r="T259" s="9" t="s">
        <v>148</v>
      </c>
      <c r="U259" s="8" t="s">
        <v>245</v>
      </c>
      <c r="V259" s="8" t="s">
        <v>273</v>
      </c>
      <c r="W259" s="8" t="s">
        <v>240</v>
      </c>
      <c r="X259" s="8" t="s">
        <v>95</v>
      </c>
      <c r="Y259" s="9" t="s">
        <v>232</v>
      </c>
      <c r="Z259" s="8" t="s">
        <v>232</v>
      </c>
      <c r="AA259" s="9" t="s">
        <v>1237</v>
      </c>
      <c r="AB259" s="8" t="s">
        <v>102</v>
      </c>
      <c r="AC259" s="8" t="s">
        <v>232</v>
      </c>
      <c r="AD259" s="8" t="s">
        <v>144</v>
      </c>
      <c r="AE259" s="9" t="s">
        <v>144</v>
      </c>
      <c r="AF259" s="8" t="s">
        <v>144</v>
      </c>
      <c r="AG259" s="8" t="s">
        <v>144</v>
      </c>
      <c r="AH259" s="10">
        <f t="shared" si="13"/>
        <v>3.0353333333333334</v>
      </c>
      <c r="AI259" s="11">
        <f t="shared" si="14"/>
        <v>4.262333333333333</v>
      </c>
      <c r="AJ259" s="43" t="str">
        <f t="shared" si="15"/>
        <v>Ajourné</v>
      </c>
      <c r="AL259" t="s">
        <v>1229</v>
      </c>
      <c r="AM259" t="s">
        <v>1845</v>
      </c>
      <c r="AN259" t="s">
        <v>1585</v>
      </c>
      <c r="AO259" t="s">
        <v>1230</v>
      </c>
      <c r="AP259" t="s">
        <v>778</v>
      </c>
    </row>
    <row r="260" spans="1:42" ht="15">
      <c r="A260" s="8">
        <v>252</v>
      </c>
      <c r="B260" s="8" t="s">
        <v>1238</v>
      </c>
      <c r="C260" s="8" t="s">
        <v>1239</v>
      </c>
      <c r="D260" s="8" t="s">
        <v>449</v>
      </c>
      <c r="E260" s="9" t="s">
        <v>353</v>
      </c>
      <c r="F260" s="8" t="s">
        <v>159</v>
      </c>
      <c r="G260" s="8" t="s">
        <v>59</v>
      </c>
      <c r="H260" s="8" t="s">
        <v>50</v>
      </c>
      <c r="I260" s="8" t="s">
        <v>73</v>
      </c>
      <c r="J260" s="9" t="s">
        <v>86</v>
      </c>
      <c r="K260" s="8" t="s">
        <v>86</v>
      </c>
      <c r="L260" s="9" t="s">
        <v>190</v>
      </c>
      <c r="M260" s="8" t="s">
        <v>39</v>
      </c>
      <c r="N260" s="8" t="s">
        <v>60</v>
      </c>
      <c r="O260" s="8" t="s">
        <v>53</v>
      </c>
      <c r="P260" s="9" t="s">
        <v>44</v>
      </c>
      <c r="Q260" s="8" t="s">
        <v>76</v>
      </c>
      <c r="R260" s="8" t="s">
        <v>53</v>
      </c>
      <c r="S260" s="10">
        <f t="shared" si="12"/>
        <v>10.120000000000001</v>
      </c>
      <c r="T260" s="9" t="s">
        <v>135</v>
      </c>
      <c r="U260" s="8" t="s">
        <v>39</v>
      </c>
      <c r="V260" s="8" t="s">
        <v>159</v>
      </c>
      <c r="W260" s="8" t="s">
        <v>97</v>
      </c>
      <c r="X260" s="8" t="s">
        <v>47</v>
      </c>
      <c r="Y260" s="9" t="s">
        <v>86</v>
      </c>
      <c r="Z260" s="8" t="s">
        <v>86</v>
      </c>
      <c r="AA260" s="9" t="s">
        <v>50</v>
      </c>
      <c r="AB260" s="8" t="s">
        <v>39</v>
      </c>
      <c r="AC260" s="8" t="s">
        <v>43</v>
      </c>
      <c r="AD260" s="8" t="s">
        <v>97</v>
      </c>
      <c r="AE260" s="9" t="s">
        <v>86</v>
      </c>
      <c r="AF260" s="8" t="s">
        <v>59</v>
      </c>
      <c r="AG260" s="8" t="s">
        <v>98</v>
      </c>
      <c r="AH260" s="10">
        <f t="shared" si="13"/>
        <v>9.756666666666668</v>
      </c>
      <c r="AI260" s="11">
        <f t="shared" si="14"/>
        <v>9.938333333333334</v>
      </c>
      <c r="AJ260" s="43" t="str">
        <f t="shared" si="15"/>
        <v>Ajourné</v>
      </c>
      <c r="AL260" t="s">
        <v>1232</v>
      </c>
      <c r="AM260" t="s">
        <v>1846</v>
      </c>
      <c r="AN260" t="s">
        <v>1847</v>
      </c>
      <c r="AO260" t="s">
        <v>1233</v>
      </c>
      <c r="AP260" t="s">
        <v>1234</v>
      </c>
    </row>
    <row r="261" spans="1:42" ht="15">
      <c r="A261" s="8">
        <v>253</v>
      </c>
      <c r="B261" s="8" t="s">
        <v>1240</v>
      </c>
      <c r="C261" s="8" t="s">
        <v>1241</v>
      </c>
      <c r="D261" s="8" t="s">
        <v>1242</v>
      </c>
      <c r="E261" s="9" t="s">
        <v>384</v>
      </c>
      <c r="F261" s="8" t="s">
        <v>59</v>
      </c>
      <c r="G261" s="8" t="s">
        <v>200</v>
      </c>
      <c r="H261" s="8" t="s">
        <v>39</v>
      </c>
      <c r="I261" s="8" t="s">
        <v>214</v>
      </c>
      <c r="J261" s="9" t="s">
        <v>62</v>
      </c>
      <c r="K261" s="8" t="s">
        <v>62</v>
      </c>
      <c r="L261" s="9" t="s">
        <v>438</v>
      </c>
      <c r="M261" s="8" t="s">
        <v>53</v>
      </c>
      <c r="N261" s="8" t="s">
        <v>98</v>
      </c>
      <c r="O261" s="8" t="s">
        <v>98</v>
      </c>
      <c r="P261" s="9" t="s">
        <v>82</v>
      </c>
      <c r="Q261" s="8" t="s">
        <v>64</v>
      </c>
      <c r="R261" s="8" t="s">
        <v>62</v>
      </c>
      <c r="S261" s="10">
        <f t="shared" si="12"/>
        <v>10.58</v>
      </c>
      <c r="T261" s="9" t="s">
        <v>371</v>
      </c>
      <c r="U261" s="8" t="s">
        <v>43</v>
      </c>
      <c r="V261" s="8" t="s">
        <v>49</v>
      </c>
      <c r="W261" s="8" t="s">
        <v>39</v>
      </c>
      <c r="X261" s="8" t="s">
        <v>49</v>
      </c>
      <c r="Y261" s="9" t="s">
        <v>45</v>
      </c>
      <c r="Z261" s="8" t="s">
        <v>45</v>
      </c>
      <c r="AA261" s="9" t="s">
        <v>528</v>
      </c>
      <c r="AB261" s="8" t="s">
        <v>43</v>
      </c>
      <c r="AC261" s="8" t="s">
        <v>324</v>
      </c>
      <c r="AD261" s="8" t="s">
        <v>98</v>
      </c>
      <c r="AE261" s="9" t="s">
        <v>51</v>
      </c>
      <c r="AF261" s="8" t="s">
        <v>96</v>
      </c>
      <c r="AG261" s="8" t="s">
        <v>40</v>
      </c>
      <c r="AH261" s="10">
        <f t="shared" si="13"/>
        <v>10.808666666666666</v>
      </c>
      <c r="AI261" s="11">
        <f t="shared" si="14"/>
        <v>10.694333333333333</v>
      </c>
      <c r="AJ261" s="43" t="str">
        <f t="shared" si="15"/>
        <v>Admis</v>
      </c>
      <c r="AL261" t="s">
        <v>1238</v>
      </c>
      <c r="AM261" t="s">
        <v>1848</v>
      </c>
      <c r="AN261" t="s">
        <v>1536</v>
      </c>
      <c r="AO261" t="s">
        <v>1239</v>
      </c>
      <c r="AP261" t="s">
        <v>449</v>
      </c>
    </row>
    <row r="262" spans="1:42" ht="15">
      <c r="A262" s="8">
        <v>254</v>
      </c>
      <c r="B262" s="8" t="s">
        <v>1243</v>
      </c>
      <c r="C262" s="8" t="s">
        <v>1244</v>
      </c>
      <c r="D262" s="8" t="s">
        <v>731</v>
      </c>
      <c r="E262" s="9" t="s">
        <v>345</v>
      </c>
      <c r="F262" s="8" t="s">
        <v>71</v>
      </c>
      <c r="G262" s="8" t="s">
        <v>63</v>
      </c>
      <c r="H262" s="8" t="s">
        <v>59</v>
      </c>
      <c r="I262" s="8" t="s">
        <v>98</v>
      </c>
      <c r="J262" s="9" t="s">
        <v>39</v>
      </c>
      <c r="K262" s="8" t="s">
        <v>39</v>
      </c>
      <c r="L262" s="9" t="s">
        <v>76</v>
      </c>
      <c r="M262" s="8" t="s">
        <v>42</v>
      </c>
      <c r="N262" s="8" t="s">
        <v>59</v>
      </c>
      <c r="O262" s="8" t="s">
        <v>39</v>
      </c>
      <c r="P262" s="9" t="s">
        <v>59</v>
      </c>
      <c r="Q262" s="8" t="s">
        <v>39</v>
      </c>
      <c r="R262" s="8" t="s">
        <v>43</v>
      </c>
      <c r="S262" s="10">
        <f t="shared" si="12"/>
        <v>10.697333333333331</v>
      </c>
      <c r="T262" s="9" t="s">
        <v>1027</v>
      </c>
      <c r="U262" s="8" t="s">
        <v>43</v>
      </c>
      <c r="V262" s="8" t="s">
        <v>159</v>
      </c>
      <c r="W262" s="8" t="s">
        <v>59</v>
      </c>
      <c r="X262" s="8" t="s">
        <v>86</v>
      </c>
      <c r="Y262" s="9" t="s">
        <v>138</v>
      </c>
      <c r="Z262" s="8" t="s">
        <v>138</v>
      </c>
      <c r="AA262" s="9" t="s">
        <v>59</v>
      </c>
      <c r="AB262" s="8" t="s">
        <v>62</v>
      </c>
      <c r="AC262" s="8" t="s">
        <v>59</v>
      </c>
      <c r="AD262" s="8" t="s">
        <v>45</v>
      </c>
      <c r="AE262" s="9" t="s">
        <v>38</v>
      </c>
      <c r="AF262" s="8" t="s">
        <v>39</v>
      </c>
      <c r="AG262" s="8" t="s">
        <v>59</v>
      </c>
      <c r="AH262" s="10">
        <f t="shared" si="13"/>
        <v>10.593333333333332</v>
      </c>
      <c r="AI262" s="11">
        <f t="shared" si="14"/>
        <v>10.645333333333332</v>
      </c>
      <c r="AJ262" s="43" t="str">
        <f t="shared" si="15"/>
        <v>Admis</v>
      </c>
      <c r="AL262" t="s">
        <v>1240</v>
      </c>
      <c r="AM262" t="s">
        <v>1849</v>
      </c>
      <c r="AN262" t="s">
        <v>1773</v>
      </c>
      <c r="AO262" t="s">
        <v>1241</v>
      </c>
      <c r="AP262" t="s">
        <v>1242</v>
      </c>
    </row>
    <row r="263" spans="1:42" ht="15">
      <c r="A263" s="8">
        <v>255</v>
      </c>
      <c r="B263" s="8" t="s">
        <v>1245</v>
      </c>
      <c r="C263" s="8" t="s">
        <v>1246</v>
      </c>
      <c r="D263" s="8" t="s">
        <v>1002</v>
      </c>
      <c r="E263" s="9" t="s">
        <v>278</v>
      </c>
      <c r="F263" s="8" t="s">
        <v>37</v>
      </c>
      <c r="G263" s="8" t="s">
        <v>159</v>
      </c>
      <c r="H263" s="8" t="s">
        <v>76</v>
      </c>
      <c r="I263" s="8" t="s">
        <v>73</v>
      </c>
      <c r="J263" s="9" t="s">
        <v>38</v>
      </c>
      <c r="K263" s="8" t="s">
        <v>38</v>
      </c>
      <c r="L263" s="9" t="s">
        <v>390</v>
      </c>
      <c r="M263" s="8" t="s">
        <v>38</v>
      </c>
      <c r="N263" s="8" t="s">
        <v>134</v>
      </c>
      <c r="O263" s="8" t="s">
        <v>45</v>
      </c>
      <c r="P263" s="9" t="s">
        <v>72</v>
      </c>
      <c r="Q263" s="8" t="s">
        <v>39</v>
      </c>
      <c r="R263" s="8" t="s">
        <v>56</v>
      </c>
      <c r="S263" s="10">
        <f t="shared" si="12"/>
        <v>10.397333333333334</v>
      </c>
      <c r="T263" s="9" t="s">
        <v>1225</v>
      </c>
      <c r="U263" s="8" t="s">
        <v>58</v>
      </c>
      <c r="V263" s="8" t="s">
        <v>40</v>
      </c>
      <c r="W263" s="8" t="s">
        <v>38</v>
      </c>
      <c r="X263" s="8" t="s">
        <v>63</v>
      </c>
      <c r="Y263" s="9" t="s">
        <v>216</v>
      </c>
      <c r="Z263" s="8" t="s">
        <v>216</v>
      </c>
      <c r="AA263" s="9" t="s">
        <v>112</v>
      </c>
      <c r="AB263" s="8" t="s">
        <v>59</v>
      </c>
      <c r="AC263" s="8" t="s">
        <v>41</v>
      </c>
      <c r="AD263" s="8" t="s">
        <v>39</v>
      </c>
      <c r="AE263" s="9" t="s">
        <v>39</v>
      </c>
      <c r="AF263" s="8" t="s">
        <v>84</v>
      </c>
      <c r="AG263" s="8" t="s">
        <v>56</v>
      </c>
      <c r="AH263" s="10">
        <f t="shared" si="13"/>
        <v>10.665333333333333</v>
      </c>
      <c r="AI263" s="11">
        <f t="shared" si="14"/>
        <v>10.531333333333333</v>
      </c>
      <c r="AJ263" s="43" t="str">
        <f t="shared" si="15"/>
        <v>Admis</v>
      </c>
      <c r="AL263" t="s">
        <v>1243</v>
      </c>
      <c r="AM263" t="s">
        <v>1850</v>
      </c>
      <c r="AN263" t="s">
        <v>1716</v>
      </c>
      <c r="AO263" t="s">
        <v>1244</v>
      </c>
      <c r="AP263" t="s">
        <v>731</v>
      </c>
    </row>
    <row r="264" spans="1:42" ht="15">
      <c r="A264" s="8">
        <v>256</v>
      </c>
      <c r="B264" s="8" t="s">
        <v>1247</v>
      </c>
      <c r="C264" s="8" t="s">
        <v>1248</v>
      </c>
      <c r="D264" s="8" t="s">
        <v>207</v>
      </c>
      <c r="E264" s="9" t="s">
        <v>1249</v>
      </c>
      <c r="F264" s="8" t="s">
        <v>144</v>
      </c>
      <c r="G264" s="8" t="s">
        <v>97</v>
      </c>
      <c r="H264" s="8" t="s">
        <v>232</v>
      </c>
      <c r="I264" s="8" t="s">
        <v>84</v>
      </c>
      <c r="J264" s="9" t="s">
        <v>84</v>
      </c>
      <c r="K264" s="8" t="s">
        <v>84</v>
      </c>
      <c r="L264" s="9" t="s">
        <v>1250</v>
      </c>
      <c r="M264" s="8" t="s">
        <v>144</v>
      </c>
      <c r="N264" s="8" t="s">
        <v>694</v>
      </c>
      <c r="O264" s="8" t="s">
        <v>144</v>
      </c>
      <c r="P264" s="9" t="s">
        <v>144</v>
      </c>
      <c r="Q264" s="8" t="s">
        <v>144</v>
      </c>
      <c r="R264" s="8" t="s">
        <v>144</v>
      </c>
      <c r="S264" s="10">
        <f t="shared" si="12"/>
        <v>3.2980000000000005</v>
      </c>
      <c r="T264" s="9" t="s">
        <v>1251</v>
      </c>
      <c r="U264" s="8" t="s">
        <v>102</v>
      </c>
      <c r="V264" s="8" t="s">
        <v>616</v>
      </c>
      <c r="W264" s="8" t="s">
        <v>144</v>
      </c>
      <c r="X264" s="8" t="s">
        <v>144</v>
      </c>
      <c r="Y264" s="9" t="s">
        <v>144</v>
      </c>
      <c r="Z264" s="8" t="s">
        <v>144</v>
      </c>
      <c r="AA264" s="9" t="s">
        <v>1252</v>
      </c>
      <c r="AB264" s="8" t="s">
        <v>144</v>
      </c>
      <c r="AC264" s="8" t="s">
        <v>153</v>
      </c>
      <c r="AD264" s="8" t="s">
        <v>144</v>
      </c>
      <c r="AE264" s="9" t="s">
        <v>144</v>
      </c>
      <c r="AF264" s="8" t="s">
        <v>144</v>
      </c>
      <c r="AG264" s="8" t="s">
        <v>144</v>
      </c>
      <c r="AH264" s="10">
        <f t="shared" si="13"/>
        <v>1.0413333333333332</v>
      </c>
      <c r="AI264" s="11">
        <f t="shared" si="14"/>
        <v>2.169666666666667</v>
      </c>
      <c r="AJ264" s="43" t="str">
        <f t="shared" si="15"/>
        <v>Ajourné</v>
      </c>
      <c r="AL264" t="s">
        <v>1245</v>
      </c>
      <c r="AM264" t="s">
        <v>1851</v>
      </c>
      <c r="AN264" t="s">
        <v>1597</v>
      </c>
      <c r="AO264" t="s">
        <v>1246</v>
      </c>
      <c r="AP264" t="s">
        <v>1002</v>
      </c>
    </row>
    <row r="265" spans="1:42" ht="15">
      <c r="A265" s="8">
        <v>257</v>
      </c>
      <c r="B265" s="8" t="s">
        <v>1253</v>
      </c>
      <c r="C265" s="8" t="s">
        <v>1254</v>
      </c>
      <c r="D265" s="8" t="s">
        <v>1255</v>
      </c>
      <c r="E265" s="9" t="s">
        <v>746</v>
      </c>
      <c r="F265" s="8" t="s">
        <v>59</v>
      </c>
      <c r="G265" s="8" t="s">
        <v>58</v>
      </c>
      <c r="H265" s="8" t="s">
        <v>56</v>
      </c>
      <c r="I265" s="8" t="s">
        <v>86</v>
      </c>
      <c r="J265" s="9" t="s">
        <v>40</v>
      </c>
      <c r="K265" s="8" t="s">
        <v>40</v>
      </c>
      <c r="L265" s="9" t="s">
        <v>190</v>
      </c>
      <c r="M265" s="8" t="s">
        <v>50</v>
      </c>
      <c r="N265" s="8" t="s">
        <v>43</v>
      </c>
      <c r="O265" s="8" t="s">
        <v>39</v>
      </c>
      <c r="P265" s="9" t="s">
        <v>168</v>
      </c>
      <c r="Q265" s="8" t="s">
        <v>76</v>
      </c>
      <c r="R265" s="8" t="s">
        <v>39</v>
      </c>
      <c r="S265" s="10">
        <f aca="true" t="shared" si="16" ref="S265:S328">((E265*18)+(J265*2)+(L265*8)+(P265*2))/30</f>
        <v>10.837333333333333</v>
      </c>
      <c r="T265" s="9" t="s">
        <v>1256</v>
      </c>
      <c r="U265" s="8" t="s">
        <v>71</v>
      </c>
      <c r="V265" s="8" t="s">
        <v>182</v>
      </c>
      <c r="W265" s="8" t="s">
        <v>138</v>
      </c>
      <c r="X265" s="8" t="s">
        <v>50</v>
      </c>
      <c r="Y265" s="9" t="s">
        <v>86</v>
      </c>
      <c r="Z265" s="8" t="s">
        <v>86</v>
      </c>
      <c r="AA265" s="9" t="s">
        <v>194</v>
      </c>
      <c r="AB265" s="8" t="s">
        <v>60</v>
      </c>
      <c r="AC265" s="8" t="s">
        <v>38</v>
      </c>
      <c r="AD265" s="8" t="s">
        <v>161</v>
      </c>
      <c r="AE265" s="9" t="s">
        <v>51</v>
      </c>
      <c r="AF265" s="8" t="s">
        <v>44</v>
      </c>
      <c r="AG265" s="8" t="s">
        <v>43</v>
      </c>
      <c r="AH265" s="10">
        <f aca="true" t="shared" si="17" ref="AH265:AH328">((T265*18)+(Y265*2)+(AA265*8)+(AE265*2))/30</f>
        <v>9.615333333333332</v>
      </c>
      <c r="AI265" s="11">
        <f t="shared" si="14"/>
        <v>10.226333333333333</v>
      </c>
      <c r="AJ265" s="43" t="str">
        <f t="shared" si="15"/>
        <v>Admis</v>
      </c>
      <c r="AL265" t="s">
        <v>1247</v>
      </c>
      <c r="AM265" t="s">
        <v>1852</v>
      </c>
      <c r="AN265" t="s">
        <v>1585</v>
      </c>
      <c r="AO265" t="s">
        <v>1248</v>
      </c>
      <c r="AP265" t="s">
        <v>207</v>
      </c>
    </row>
    <row r="266" spans="1:42" ht="15">
      <c r="A266" s="8">
        <v>258</v>
      </c>
      <c r="B266" s="8" t="s">
        <v>1257</v>
      </c>
      <c r="C266" s="8" t="s">
        <v>1258</v>
      </c>
      <c r="D266" s="8" t="s">
        <v>1130</v>
      </c>
      <c r="E266" s="9" t="s">
        <v>960</v>
      </c>
      <c r="F266" s="8" t="s">
        <v>74</v>
      </c>
      <c r="G266" s="8" t="s">
        <v>39</v>
      </c>
      <c r="H266" s="8" t="s">
        <v>38</v>
      </c>
      <c r="I266" s="8" t="s">
        <v>40</v>
      </c>
      <c r="J266" s="9" t="s">
        <v>40</v>
      </c>
      <c r="K266" s="8" t="s">
        <v>40</v>
      </c>
      <c r="L266" s="9" t="s">
        <v>86</v>
      </c>
      <c r="M266" s="8" t="s">
        <v>84</v>
      </c>
      <c r="N266" s="8" t="s">
        <v>134</v>
      </c>
      <c r="O266" s="8" t="s">
        <v>39</v>
      </c>
      <c r="P266" s="9" t="s">
        <v>686</v>
      </c>
      <c r="Q266" s="8" t="s">
        <v>324</v>
      </c>
      <c r="R266" s="8" t="s">
        <v>82</v>
      </c>
      <c r="S266" s="10">
        <f t="shared" si="16"/>
        <v>10.331333333333333</v>
      </c>
      <c r="T266" s="9" t="s">
        <v>743</v>
      </c>
      <c r="U266" s="8" t="s">
        <v>39</v>
      </c>
      <c r="V266" s="8" t="s">
        <v>36</v>
      </c>
      <c r="W266" s="8" t="s">
        <v>84</v>
      </c>
      <c r="X266" s="8" t="s">
        <v>109</v>
      </c>
      <c r="Y266" s="9" t="s">
        <v>39</v>
      </c>
      <c r="Z266" s="8" t="s">
        <v>39</v>
      </c>
      <c r="AA266" s="9" t="s">
        <v>418</v>
      </c>
      <c r="AB266" s="8" t="s">
        <v>59</v>
      </c>
      <c r="AC266" s="8" t="s">
        <v>154</v>
      </c>
      <c r="AD266" s="8" t="s">
        <v>53</v>
      </c>
      <c r="AE266" s="9" t="s">
        <v>59</v>
      </c>
      <c r="AF266" s="8" t="s">
        <v>39</v>
      </c>
      <c r="AG266" s="8" t="s">
        <v>43</v>
      </c>
      <c r="AH266" s="10">
        <f t="shared" si="17"/>
        <v>10.027999999999999</v>
      </c>
      <c r="AI266" s="11">
        <f aca="true" t="shared" si="18" ref="AI266:AI329">(AH266+S266)/2</f>
        <v>10.179666666666666</v>
      </c>
      <c r="AJ266" s="43" t="str">
        <f aca="true" t="shared" si="19" ref="AJ266:AJ329">IF(AI266&gt;=9.99,"Admis","Ajourné")</f>
        <v>Admis</v>
      </c>
      <c r="AL266" t="s">
        <v>1253</v>
      </c>
      <c r="AM266" t="s">
        <v>1853</v>
      </c>
      <c r="AN266" t="s">
        <v>1854</v>
      </c>
      <c r="AO266" t="s">
        <v>1254</v>
      </c>
      <c r="AP266" t="s">
        <v>1255</v>
      </c>
    </row>
    <row r="267" spans="1:42" ht="15">
      <c r="A267" s="8">
        <v>259</v>
      </c>
      <c r="B267" s="8" t="s">
        <v>1259</v>
      </c>
      <c r="C267" s="8" t="s">
        <v>1258</v>
      </c>
      <c r="D267" s="8" t="s">
        <v>1260</v>
      </c>
      <c r="E267" s="9" t="s">
        <v>63</v>
      </c>
      <c r="F267" s="8" t="s">
        <v>37</v>
      </c>
      <c r="G267" s="8" t="s">
        <v>71</v>
      </c>
      <c r="H267" s="8" t="s">
        <v>56</v>
      </c>
      <c r="I267" s="8" t="s">
        <v>253</v>
      </c>
      <c r="J267" s="9" t="s">
        <v>40</v>
      </c>
      <c r="K267" s="8" t="s">
        <v>40</v>
      </c>
      <c r="L267" s="9" t="s">
        <v>86</v>
      </c>
      <c r="M267" s="8" t="s">
        <v>43</v>
      </c>
      <c r="N267" s="8" t="s">
        <v>83</v>
      </c>
      <c r="O267" s="8" t="s">
        <v>241</v>
      </c>
      <c r="P267" s="9" t="s">
        <v>87</v>
      </c>
      <c r="Q267" s="8" t="s">
        <v>154</v>
      </c>
      <c r="R267" s="8" t="s">
        <v>39</v>
      </c>
      <c r="S267" s="10">
        <f t="shared" si="16"/>
        <v>10.543333333333333</v>
      </c>
      <c r="T267" s="9" t="s">
        <v>194</v>
      </c>
      <c r="U267" s="8" t="s">
        <v>36</v>
      </c>
      <c r="V267" s="8" t="s">
        <v>71</v>
      </c>
      <c r="W267" s="8" t="s">
        <v>38</v>
      </c>
      <c r="X267" s="8" t="s">
        <v>43</v>
      </c>
      <c r="Y267" s="9" t="s">
        <v>153</v>
      </c>
      <c r="Z267" s="8" t="s">
        <v>153</v>
      </c>
      <c r="AA267" s="9" t="s">
        <v>123</v>
      </c>
      <c r="AB267" s="8" t="s">
        <v>40</v>
      </c>
      <c r="AC267" s="8" t="s">
        <v>84</v>
      </c>
      <c r="AD267" s="8" t="s">
        <v>240</v>
      </c>
      <c r="AE267" s="9" t="s">
        <v>308</v>
      </c>
      <c r="AF267" s="8" t="s">
        <v>96</v>
      </c>
      <c r="AG267" s="8" t="s">
        <v>43</v>
      </c>
      <c r="AH267" s="10">
        <f t="shared" si="17"/>
        <v>9.505999999999998</v>
      </c>
      <c r="AI267" s="11">
        <f t="shared" si="18"/>
        <v>10.024666666666665</v>
      </c>
      <c r="AJ267" s="43" t="str">
        <f t="shared" si="19"/>
        <v>Admis</v>
      </c>
      <c r="AL267" t="s">
        <v>1257</v>
      </c>
      <c r="AM267" t="s">
        <v>1855</v>
      </c>
      <c r="AN267" t="s">
        <v>1505</v>
      </c>
      <c r="AO267" t="s">
        <v>1258</v>
      </c>
      <c r="AP267" t="s">
        <v>1130</v>
      </c>
    </row>
    <row r="268" spans="1:42" ht="15">
      <c r="A268" s="8">
        <v>260</v>
      </c>
      <c r="B268" s="8" t="s">
        <v>1261</v>
      </c>
      <c r="C268" s="8" t="s">
        <v>1262</v>
      </c>
      <c r="D268" s="8" t="s">
        <v>1263</v>
      </c>
      <c r="E268" s="9" t="s">
        <v>367</v>
      </c>
      <c r="F268" s="8" t="s">
        <v>63</v>
      </c>
      <c r="G268" s="8" t="s">
        <v>63</v>
      </c>
      <c r="H268" s="8" t="s">
        <v>59</v>
      </c>
      <c r="I268" s="8" t="s">
        <v>38</v>
      </c>
      <c r="J268" s="9" t="s">
        <v>59</v>
      </c>
      <c r="K268" s="8" t="s">
        <v>59</v>
      </c>
      <c r="L268" s="9" t="s">
        <v>39</v>
      </c>
      <c r="M268" s="8" t="s">
        <v>39</v>
      </c>
      <c r="N268" s="8" t="s">
        <v>40</v>
      </c>
      <c r="O268" s="8" t="s">
        <v>98</v>
      </c>
      <c r="P268" s="9" t="s">
        <v>38</v>
      </c>
      <c r="Q268" s="8" t="s">
        <v>59</v>
      </c>
      <c r="R268" s="8" t="s">
        <v>39</v>
      </c>
      <c r="S268" s="10">
        <f t="shared" si="16"/>
        <v>10.526000000000002</v>
      </c>
      <c r="T268" s="9" t="s">
        <v>538</v>
      </c>
      <c r="U268" s="8" t="s">
        <v>49</v>
      </c>
      <c r="V268" s="8" t="s">
        <v>49</v>
      </c>
      <c r="W268" s="8" t="s">
        <v>43</v>
      </c>
      <c r="X268" s="8" t="s">
        <v>43</v>
      </c>
      <c r="Y268" s="9" t="s">
        <v>102</v>
      </c>
      <c r="Z268" s="8" t="s">
        <v>102</v>
      </c>
      <c r="AA268" s="9" t="s">
        <v>50</v>
      </c>
      <c r="AB268" s="8" t="s">
        <v>76</v>
      </c>
      <c r="AC268" s="8" t="s">
        <v>138</v>
      </c>
      <c r="AD268" s="8" t="s">
        <v>84</v>
      </c>
      <c r="AE268" s="9" t="s">
        <v>178</v>
      </c>
      <c r="AF268" s="8" t="s">
        <v>123</v>
      </c>
      <c r="AG268" s="8" t="s">
        <v>39</v>
      </c>
      <c r="AH268" s="10">
        <f t="shared" si="17"/>
        <v>10.278666666666668</v>
      </c>
      <c r="AI268" s="11">
        <f t="shared" si="18"/>
        <v>10.402333333333335</v>
      </c>
      <c r="AJ268" s="43" t="str">
        <f t="shared" si="19"/>
        <v>Admis</v>
      </c>
      <c r="AL268" t="s">
        <v>1259</v>
      </c>
      <c r="AM268" t="s">
        <v>1856</v>
      </c>
      <c r="AN268" t="s">
        <v>1833</v>
      </c>
      <c r="AO268" t="s">
        <v>1258</v>
      </c>
      <c r="AP268" t="s">
        <v>1260</v>
      </c>
    </row>
    <row r="269" spans="1:42" ht="15">
      <c r="A269" s="8">
        <v>261</v>
      </c>
      <c r="B269" s="8" t="s">
        <v>1264</v>
      </c>
      <c r="C269" s="8" t="s">
        <v>1265</v>
      </c>
      <c r="D269" s="8" t="s">
        <v>812</v>
      </c>
      <c r="E269" s="9" t="s">
        <v>1266</v>
      </c>
      <c r="F269" s="8" t="s">
        <v>48</v>
      </c>
      <c r="G269" s="8" t="s">
        <v>48</v>
      </c>
      <c r="H269" s="8" t="s">
        <v>144</v>
      </c>
      <c r="I269" s="8" t="s">
        <v>264</v>
      </c>
      <c r="J269" s="9" t="s">
        <v>59</v>
      </c>
      <c r="K269" s="8" t="s">
        <v>59</v>
      </c>
      <c r="L269" s="9" t="s">
        <v>604</v>
      </c>
      <c r="M269" s="8" t="s">
        <v>153</v>
      </c>
      <c r="N269" s="8" t="s">
        <v>98</v>
      </c>
      <c r="O269" s="8" t="s">
        <v>232</v>
      </c>
      <c r="P269" s="9" t="s">
        <v>228</v>
      </c>
      <c r="Q269" s="8" t="s">
        <v>144</v>
      </c>
      <c r="R269" s="8" t="s">
        <v>59</v>
      </c>
      <c r="S269" s="10">
        <f t="shared" si="16"/>
        <v>4.9093333333333335</v>
      </c>
      <c r="T269" s="9" t="s">
        <v>1008</v>
      </c>
      <c r="U269" s="8" t="s">
        <v>454</v>
      </c>
      <c r="V269" s="8" t="s">
        <v>144</v>
      </c>
      <c r="W269" s="8" t="s">
        <v>144</v>
      </c>
      <c r="X269" s="8" t="s">
        <v>144</v>
      </c>
      <c r="Y269" s="9" t="s">
        <v>144</v>
      </c>
      <c r="Z269" s="8" t="s">
        <v>144</v>
      </c>
      <c r="AA269" s="9" t="s">
        <v>144</v>
      </c>
      <c r="AB269" s="8" t="s">
        <v>144</v>
      </c>
      <c r="AC269" s="8" t="s">
        <v>144</v>
      </c>
      <c r="AD269" s="8" t="s">
        <v>144</v>
      </c>
      <c r="AE269" s="9" t="s">
        <v>144</v>
      </c>
      <c r="AF269" s="8" t="s">
        <v>144</v>
      </c>
      <c r="AG269" s="8" t="s">
        <v>144</v>
      </c>
      <c r="AH269" s="10">
        <f t="shared" si="17"/>
        <v>0.444</v>
      </c>
      <c r="AI269" s="11">
        <f t="shared" si="18"/>
        <v>2.6766666666666667</v>
      </c>
      <c r="AJ269" s="43" t="str">
        <f t="shared" si="19"/>
        <v>Ajourné</v>
      </c>
      <c r="AL269" t="s">
        <v>1261</v>
      </c>
      <c r="AM269" t="s">
        <v>1857</v>
      </c>
      <c r="AN269" t="s">
        <v>1858</v>
      </c>
      <c r="AO269" t="s">
        <v>1262</v>
      </c>
      <c r="AP269" t="s">
        <v>1263</v>
      </c>
    </row>
    <row r="270" spans="1:42" ht="15">
      <c r="A270" s="8">
        <v>262</v>
      </c>
      <c r="B270" s="8" t="s">
        <v>1267</v>
      </c>
      <c r="C270" s="8" t="s">
        <v>1265</v>
      </c>
      <c r="D270" s="8" t="s">
        <v>1268</v>
      </c>
      <c r="E270" s="9" t="s">
        <v>215</v>
      </c>
      <c r="F270" s="8" t="s">
        <v>98</v>
      </c>
      <c r="G270" s="8" t="s">
        <v>81</v>
      </c>
      <c r="H270" s="8" t="s">
        <v>138</v>
      </c>
      <c r="I270" s="8" t="s">
        <v>81</v>
      </c>
      <c r="J270" s="9" t="s">
        <v>60</v>
      </c>
      <c r="K270" s="8" t="s">
        <v>60</v>
      </c>
      <c r="L270" s="9" t="s">
        <v>178</v>
      </c>
      <c r="M270" s="8" t="s">
        <v>43</v>
      </c>
      <c r="N270" s="8" t="s">
        <v>39</v>
      </c>
      <c r="O270" s="8" t="s">
        <v>153</v>
      </c>
      <c r="P270" s="9" t="s">
        <v>76</v>
      </c>
      <c r="Q270" s="8" t="s">
        <v>60</v>
      </c>
      <c r="R270" s="8" t="s">
        <v>39</v>
      </c>
      <c r="S270" s="10">
        <f t="shared" si="16"/>
        <v>8.515333333333334</v>
      </c>
      <c r="T270" s="9" t="s">
        <v>1269</v>
      </c>
      <c r="U270" s="8" t="s">
        <v>244</v>
      </c>
      <c r="V270" s="8" t="s">
        <v>48</v>
      </c>
      <c r="W270" s="8" t="s">
        <v>153</v>
      </c>
      <c r="X270" s="8" t="s">
        <v>268</v>
      </c>
      <c r="Y270" s="9" t="s">
        <v>241</v>
      </c>
      <c r="Z270" s="8" t="s">
        <v>241</v>
      </c>
      <c r="AA270" s="9" t="s">
        <v>1270</v>
      </c>
      <c r="AB270" s="8" t="s">
        <v>97</v>
      </c>
      <c r="AC270" s="8" t="s">
        <v>242</v>
      </c>
      <c r="AD270" s="8" t="s">
        <v>241</v>
      </c>
      <c r="AE270" s="9" t="s">
        <v>134</v>
      </c>
      <c r="AF270" s="8" t="s">
        <v>76</v>
      </c>
      <c r="AG270" s="8" t="s">
        <v>98</v>
      </c>
      <c r="AH270" s="10">
        <f t="shared" si="17"/>
        <v>6.737333333333334</v>
      </c>
      <c r="AI270" s="11">
        <f t="shared" si="18"/>
        <v>7.626333333333334</v>
      </c>
      <c r="AJ270" s="43" t="str">
        <f t="shared" si="19"/>
        <v>Ajourné</v>
      </c>
      <c r="AL270" t="s">
        <v>1264</v>
      </c>
      <c r="AM270" t="s">
        <v>1859</v>
      </c>
      <c r="AN270" t="s">
        <v>1505</v>
      </c>
      <c r="AO270" t="s">
        <v>1265</v>
      </c>
      <c r="AP270" t="s">
        <v>812</v>
      </c>
    </row>
    <row r="271" spans="1:42" ht="15">
      <c r="A271" s="8">
        <v>263</v>
      </c>
      <c r="B271" s="8" t="s">
        <v>1271</v>
      </c>
      <c r="C271" s="8" t="s">
        <v>1272</v>
      </c>
      <c r="D271" s="8" t="s">
        <v>1273</v>
      </c>
      <c r="E271" s="9" t="s">
        <v>385</v>
      </c>
      <c r="F271" s="8" t="s">
        <v>59</v>
      </c>
      <c r="G271" s="8" t="s">
        <v>49</v>
      </c>
      <c r="H271" s="8" t="s">
        <v>38</v>
      </c>
      <c r="I271" s="8" t="s">
        <v>253</v>
      </c>
      <c r="J271" s="9" t="s">
        <v>64</v>
      </c>
      <c r="K271" s="8" t="s">
        <v>64</v>
      </c>
      <c r="L271" s="9" t="s">
        <v>84</v>
      </c>
      <c r="M271" s="8" t="s">
        <v>59</v>
      </c>
      <c r="N271" s="8" t="s">
        <v>40</v>
      </c>
      <c r="O271" s="8" t="s">
        <v>241</v>
      </c>
      <c r="P271" s="9" t="s">
        <v>56</v>
      </c>
      <c r="Q271" s="8" t="s">
        <v>40</v>
      </c>
      <c r="R271" s="8" t="s">
        <v>39</v>
      </c>
      <c r="S271" s="10">
        <f t="shared" si="16"/>
        <v>10.521333333333333</v>
      </c>
      <c r="T271" s="9" t="s">
        <v>845</v>
      </c>
      <c r="U271" s="8" t="s">
        <v>63</v>
      </c>
      <c r="V271" s="8" t="s">
        <v>58</v>
      </c>
      <c r="W271" s="8" t="s">
        <v>43</v>
      </c>
      <c r="X271" s="8" t="s">
        <v>59</v>
      </c>
      <c r="Y271" s="9" t="s">
        <v>153</v>
      </c>
      <c r="Z271" s="8" t="s">
        <v>153</v>
      </c>
      <c r="AA271" s="9" t="s">
        <v>301</v>
      </c>
      <c r="AB271" s="8" t="s">
        <v>39</v>
      </c>
      <c r="AC271" s="8" t="s">
        <v>43</v>
      </c>
      <c r="AD271" s="8" t="s">
        <v>161</v>
      </c>
      <c r="AE271" s="9" t="s">
        <v>59</v>
      </c>
      <c r="AF271" s="8" t="s">
        <v>86</v>
      </c>
      <c r="AG271" s="8" t="s">
        <v>76</v>
      </c>
      <c r="AH271" s="10">
        <f t="shared" si="17"/>
        <v>10.327333333333334</v>
      </c>
      <c r="AI271" s="11">
        <f t="shared" si="18"/>
        <v>10.424333333333333</v>
      </c>
      <c r="AJ271" s="43" t="str">
        <f t="shared" si="19"/>
        <v>Admis</v>
      </c>
      <c r="AL271" t="s">
        <v>1267</v>
      </c>
      <c r="AM271" t="s">
        <v>1860</v>
      </c>
      <c r="AN271" t="s">
        <v>1546</v>
      </c>
      <c r="AO271" t="s">
        <v>1265</v>
      </c>
      <c r="AP271" t="s">
        <v>1268</v>
      </c>
    </row>
    <row r="272" spans="1:42" ht="15">
      <c r="A272" s="8">
        <v>264</v>
      </c>
      <c r="B272" s="8" t="s">
        <v>1274</v>
      </c>
      <c r="C272" s="8" t="s">
        <v>1275</v>
      </c>
      <c r="D272" s="8" t="s">
        <v>1276</v>
      </c>
      <c r="E272" s="9" t="s">
        <v>144</v>
      </c>
      <c r="F272" s="8" t="s">
        <v>144</v>
      </c>
      <c r="G272" s="8" t="s">
        <v>144</v>
      </c>
      <c r="H272" s="8" t="s">
        <v>144</v>
      </c>
      <c r="I272" s="8" t="s">
        <v>144</v>
      </c>
      <c r="J272" s="9" t="s">
        <v>144</v>
      </c>
      <c r="K272" s="8" t="s">
        <v>144</v>
      </c>
      <c r="L272" s="9" t="s">
        <v>314</v>
      </c>
      <c r="M272" s="8" t="s">
        <v>39</v>
      </c>
      <c r="N272" s="8" t="s">
        <v>39</v>
      </c>
      <c r="O272" s="8" t="s">
        <v>144</v>
      </c>
      <c r="P272" s="9" t="s">
        <v>314</v>
      </c>
      <c r="Q272" s="8" t="s">
        <v>76</v>
      </c>
      <c r="R272" s="8" t="s">
        <v>144</v>
      </c>
      <c r="S272" s="10">
        <f t="shared" si="16"/>
        <v>2.0833333333333335</v>
      </c>
      <c r="T272" s="9" t="s">
        <v>144</v>
      </c>
      <c r="U272" s="8" t="s">
        <v>144</v>
      </c>
      <c r="V272" s="8" t="s">
        <v>144</v>
      </c>
      <c r="W272" s="8" t="s">
        <v>144</v>
      </c>
      <c r="X272" s="8" t="s">
        <v>144</v>
      </c>
      <c r="Y272" s="9" t="s">
        <v>144</v>
      </c>
      <c r="Z272" s="8" t="s">
        <v>144</v>
      </c>
      <c r="AA272" s="9" t="s">
        <v>1277</v>
      </c>
      <c r="AB272" s="8" t="s">
        <v>144</v>
      </c>
      <c r="AC272" s="8" t="s">
        <v>83</v>
      </c>
      <c r="AD272" s="8" t="s">
        <v>144</v>
      </c>
      <c r="AE272" s="9" t="s">
        <v>53</v>
      </c>
      <c r="AF272" s="8" t="s">
        <v>82</v>
      </c>
      <c r="AG272" s="8" t="s">
        <v>144</v>
      </c>
      <c r="AH272" s="10">
        <f t="shared" si="17"/>
        <v>1.5013333333333334</v>
      </c>
      <c r="AI272" s="11">
        <f t="shared" si="18"/>
        <v>1.7923333333333336</v>
      </c>
      <c r="AJ272" s="43" t="str">
        <f t="shared" si="19"/>
        <v>Ajourné</v>
      </c>
      <c r="AL272" t="s">
        <v>1271</v>
      </c>
      <c r="AM272" t="s">
        <v>1861</v>
      </c>
      <c r="AN272" t="s">
        <v>1862</v>
      </c>
      <c r="AO272" t="s">
        <v>1272</v>
      </c>
      <c r="AP272" t="s">
        <v>1273</v>
      </c>
    </row>
    <row r="273" spans="1:42" ht="15">
      <c r="A273" s="8">
        <v>265</v>
      </c>
      <c r="B273" s="8" t="s">
        <v>1279</v>
      </c>
      <c r="C273" s="8" t="s">
        <v>1278</v>
      </c>
      <c r="D273" s="8" t="s">
        <v>870</v>
      </c>
      <c r="E273" s="9" t="s">
        <v>265</v>
      </c>
      <c r="F273" s="8" t="s">
        <v>63</v>
      </c>
      <c r="G273" s="8" t="s">
        <v>59</v>
      </c>
      <c r="H273" s="8" t="s">
        <v>76</v>
      </c>
      <c r="I273" s="8" t="s">
        <v>49</v>
      </c>
      <c r="J273" s="9" t="s">
        <v>64</v>
      </c>
      <c r="K273" s="8" t="s">
        <v>64</v>
      </c>
      <c r="L273" s="9" t="s">
        <v>541</v>
      </c>
      <c r="M273" s="8" t="s">
        <v>43</v>
      </c>
      <c r="N273" s="8" t="s">
        <v>50</v>
      </c>
      <c r="O273" s="8" t="s">
        <v>138</v>
      </c>
      <c r="P273" s="9" t="s">
        <v>134</v>
      </c>
      <c r="Q273" s="8" t="s">
        <v>56</v>
      </c>
      <c r="R273" s="8" t="s">
        <v>50</v>
      </c>
      <c r="S273" s="10">
        <f t="shared" si="16"/>
        <v>10.698</v>
      </c>
      <c r="T273" s="9" t="s">
        <v>1017</v>
      </c>
      <c r="U273" s="8" t="s">
        <v>81</v>
      </c>
      <c r="V273" s="8" t="s">
        <v>49</v>
      </c>
      <c r="W273" s="8" t="s">
        <v>84</v>
      </c>
      <c r="X273" s="8" t="s">
        <v>73</v>
      </c>
      <c r="Y273" s="9" t="s">
        <v>153</v>
      </c>
      <c r="Z273" s="8" t="s">
        <v>153</v>
      </c>
      <c r="AA273" s="9" t="s">
        <v>259</v>
      </c>
      <c r="AB273" s="8" t="s">
        <v>40</v>
      </c>
      <c r="AC273" s="8" t="s">
        <v>168</v>
      </c>
      <c r="AD273" s="8" t="s">
        <v>241</v>
      </c>
      <c r="AE273" s="9" t="s">
        <v>235</v>
      </c>
      <c r="AF273" s="8" t="s">
        <v>154</v>
      </c>
      <c r="AG273" s="8" t="s">
        <v>76</v>
      </c>
      <c r="AH273" s="10">
        <f t="shared" si="17"/>
        <v>9.075999999999999</v>
      </c>
      <c r="AI273" s="11">
        <f t="shared" si="18"/>
        <v>9.887</v>
      </c>
      <c r="AJ273" s="43" t="str">
        <f t="shared" si="19"/>
        <v>Ajourné</v>
      </c>
      <c r="AL273" t="s">
        <v>1274</v>
      </c>
      <c r="AM273" t="s">
        <v>1863</v>
      </c>
      <c r="AN273" t="s">
        <v>1629</v>
      </c>
      <c r="AO273" t="s">
        <v>1275</v>
      </c>
      <c r="AP273" t="s">
        <v>1276</v>
      </c>
    </row>
    <row r="274" spans="1:42" ht="15">
      <c r="A274" s="8">
        <v>266</v>
      </c>
      <c r="B274" s="8" t="s">
        <v>1280</v>
      </c>
      <c r="C274" s="8" t="s">
        <v>1281</v>
      </c>
      <c r="D274" s="8" t="s">
        <v>717</v>
      </c>
      <c r="E274" s="9" t="s">
        <v>1282</v>
      </c>
      <c r="F274" s="8" t="s">
        <v>74</v>
      </c>
      <c r="G274" s="8" t="s">
        <v>102</v>
      </c>
      <c r="H274" s="8" t="s">
        <v>53</v>
      </c>
      <c r="I274" s="8" t="s">
        <v>944</v>
      </c>
      <c r="J274" s="9" t="s">
        <v>86</v>
      </c>
      <c r="K274" s="8" t="s">
        <v>86</v>
      </c>
      <c r="L274" s="9" t="s">
        <v>1283</v>
      </c>
      <c r="M274" s="8" t="s">
        <v>216</v>
      </c>
      <c r="N274" s="8" t="s">
        <v>55</v>
      </c>
      <c r="O274" s="8" t="s">
        <v>144</v>
      </c>
      <c r="P274" s="9" t="s">
        <v>241</v>
      </c>
      <c r="Q274" s="8" t="s">
        <v>144</v>
      </c>
      <c r="R274" s="8" t="s">
        <v>97</v>
      </c>
      <c r="S274" s="10">
        <f t="shared" si="16"/>
        <v>4.410666666666667</v>
      </c>
      <c r="T274" s="9" t="s">
        <v>1284</v>
      </c>
      <c r="U274" s="8" t="s">
        <v>97</v>
      </c>
      <c r="V274" s="8" t="s">
        <v>144</v>
      </c>
      <c r="W274" s="8" t="s">
        <v>232</v>
      </c>
      <c r="X274" s="8" t="s">
        <v>264</v>
      </c>
      <c r="Y274" s="9" t="s">
        <v>144</v>
      </c>
      <c r="Z274" s="8" t="s">
        <v>144</v>
      </c>
      <c r="AA274" s="9" t="s">
        <v>710</v>
      </c>
      <c r="AB274" s="8" t="s">
        <v>97</v>
      </c>
      <c r="AC274" s="8" t="s">
        <v>144</v>
      </c>
      <c r="AD274" s="8" t="s">
        <v>144</v>
      </c>
      <c r="AE274" s="9" t="s">
        <v>415</v>
      </c>
      <c r="AF274" s="8" t="s">
        <v>144</v>
      </c>
      <c r="AG274" s="8" t="s">
        <v>241</v>
      </c>
      <c r="AH274" s="10">
        <f t="shared" si="17"/>
        <v>2.386</v>
      </c>
      <c r="AI274" s="11">
        <f t="shared" si="18"/>
        <v>3.3983333333333334</v>
      </c>
      <c r="AJ274" s="43" t="str">
        <f t="shared" si="19"/>
        <v>Ajourné</v>
      </c>
      <c r="AL274" t="s">
        <v>1279</v>
      </c>
      <c r="AM274" t="s">
        <v>1864</v>
      </c>
      <c r="AN274" t="s">
        <v>1562</v>
      </c>
      <c r="AO274" t="s">
        <v>1278</v>
      </c>
      <c r="AP274" t="s">
        <v>870</v>
      </c>
    </row>
    <row r="275" spans="1:42" ht="15">
      <c r="A275" s="8">
        <v>267</v>
      </c>
      <c r="B275" s="8" t="s">
        <v>1285</v>
      </c>
      <c r="C275" s="8" t="s">
        <v>1286</v>
      </c>
      <c r="D275" s="8" t="s">
        <v>1287</v>
      </c>
      <c r="E275" s="9" t="s">
        <v>1288</v>
      </c>
      <c r="F275" s="8" t="s">
        <v>144</v>
      </c>
      <c r="G275" s="8" t="s">
        <v>144</v>
      </c>
      <c r="H275" s="8" t="s">
        <v>144</v>
      </c>
      <c r="I275" s="8" t="s">
        <v>273</v>
      </c>
      <c r="J275" s="9" t="s">
        <v>144</v>
      </c>
      <c r="K275" s="8" t="s">
        <v>144</v>
      </c>
      <c r="L275" s="9" t="s">
        <v>1289</v>
      </c>
      <c r="M275" s="8" t="s">
        <v>144</v>
      </c>
      <c r="N275" s="8" t="s">
        <v>84</v>
      </c>
      <c r="O275" s="8" t="s">
        <v>144</v>
      </c>
      <c r="P275" s="9" t="s">
        <v>144</v>
      </c>
      <c r="Q275" s="8" t="s">
        <v>144</v>
      </c>
      <c r="R275" s="8" t="s">
        <v>144</v>
      </c>
      <c r="S275" s="10">
        <f t="shared" si="16"/>
        <v>1.1773333333333333</v>
      </c>
      <c r="T275" s="9" t="s">
        <v>144</v>
      </c>
      <c r="U275" s="8" t="s">
        <v>144</v>
      </c>
      <c r="V275" s="8" t="s">
        <v>144</v>
      </c>
      <c r="W275" s="8" t="s">
        <v>144</v>
      </c>
      <c r="X275" s="8" t="s">
        <v>144</v>
      </c>
      <c r="Y275" s="9" t="s">
        <v>144</v>
      </c>
      <c r="Z275" s="8" t="s">
        <v>144</v>
      </c>
      <c r="AA275" s="9" t="s">
        <v>455</v>
      </c>
      <c r="AB275" s="8" t="s">
        <v>144</v>
      </c>
      <c r="AC275" s="8" t="s">
        <v>241</v>
      </c>
      <c r="AD275" s="8" t="s">
        <v>144</v>
      </c>
      <c r="AE275" s="9" t="s">
        <v>144</v>
      </c>
      <c r="AF275" s="8" t="s">
        <v>144</v>
      </c>
      <c r="AG275" s="8" t="s">
        <v>144</v>
      </c>
      <c r="AH275" s="10">
        <f t="shared" si="17"/>
        <v>0.2</v>
      </c>
      <c r="AI275" s="11">
        <f t="shared" si="18"/>
        <v>0.6886666666666666</v>
      </c>
      <c r="AJ275" s="43" t="str">
        <f t="shared" si="19"/>
        <v>Ajourné</v>
      </c>
      <c r="AL275" t="s">
        <v>1280</v>
      </c>
      <c r="AM275" t="s">
        <v>1865</v>
      </c>
      <c r="AN275" t="s">
        <v>1781</v>
      </c>
      <c r="AO275" t="s">
        <v>1281</v>
      </c>
      <c r="AP275" t="s">
        <v>717</v>
      </c>
    </row>
    <row r="276" spans="1:42" ht="15">
      <c r="A276" s="8">
        <v>268</v>
      </c>
      <c r="B276" s="8" t="s">
        <v>1290</v>
      </c>
      <c r="C276" s="8" t="s">
        <v>1291</v>
      </c>
      <c r="D276" s="8" t="s">
        <v>875</v>
      </c>
      <c r="E276" s="9" t="s">
        <v>315</v>
      </c>
      <c r="F276" s="8" t="s">
        <v>63</v>
      </c>
      <c r="G276" s="8" t="s">
        <v>40</v>
      </c>
      <c r="H276" s="8" t="s">
        <v>98</v>
      </c>
      <c r="I276" s="8" t="s">
        <v>109</v>
      </c>
      <c r="J276" s="9" t="s">
        <v>76</v>
      </c>
      <c r="K276" s="8" t="s">
        <v>76</v>
      </c>
      <c r="L276" s="9" t="s">
        <v>190</v>
      </c>
      <c r="M276" s="8" t="s">
        <v>39</v>
      </c>
      <c r="N276" s="8" t="s">
        <v>38</v>
      </c>
      <c r="O276" s="8" t="s">
        <v>39</v>
      </c>
      <c r="P276" s="9" t="s">
        <v>104</v>
      </c>
      <c r="Q276" s="8" t="s">
        <v>64</v>
      </c>
      <c r="R276" s="8" t="s">
        <v>39</v>
      </c>
      <c r="S276" s="10">
        <f t="shared" si="16"/>
        <v>10.777333333333333</v>
      </c>
      <c r="T276" s="9" t="s">
        <v>1292</v>
      </c>
      <c r="U276" s="8" t="s">
        <v>49</v>
      </c>
      <c r="V276" s="8" t="s">
        <v>82</v>
      </c>
      <c r="W276" s="8" t="s">
        <v>128</v>
      </c>
      <c r="X276" s="8" t="s">
        <v>182</v>
      </c>
      <c r="Y276" s="9" t="s">
        <v>50</v>
      </c>
      <c r="Z276" s="8" t="s">
        <v>50</v>
      </c>
      <c r="AA276" s="9" t="s">
        <v>259</v>
      </c>
      <c r="AB276" s="8" t="s">
        <v>45</v>
      </c>
      <c r="AC276" s="8" t="s">
        <v>43</v>
      </c>
      <c r="AD276" s="8" t="s">
        <v>98</v>
      </c>
      <c r="AE276" s="9" t="s">
        <v>233</v>
      </c>
      <c r="AF276" s="8" t="s">
        <v>154</v>
      </c>
      <c r="AG276" s="8" t="s">
        <v>43</v>
      </c>
      <c r="AH276" s="10">
        <f t="shared" si="17"/>
        <v>12.187333333333333</v>
      </c>
      <c r="AI276" s="11">
        <f t="shared" si="18"/>
        <v>11.482333333333333</v>
      </c>
      <c r="AJ276" s="43" t="str">
        <f t="shared" si="19"/>
        <v>Admis</v>
      </c>
      <c r="AL276" t="s">
        <v>1285</v>
      </c>
      <c r="AM276" t="s">
        <v>1866</v>
      </c>
      <c r="AN276" t="s">
        <v>1650</v>
      </c>
      <c r="AO276" t="s">
        <v>1286</v>
      </c>
      <c r="AP276" t="s">
        <v>1287</v>
      </c>
    </row>
    <row r="277" spans="1:42" ht="15">
      <c r="A277" s="8">
        <v>269</v>
      </c>
      <c r="B277" s="8" t="s">
        <v>1293</v>
      </c>
      <c r="C277" s="8" t="s">
        <v>1294</v>
      </c>
      <c r="D277" s="8" t="s">
        <v>1221</v>
      </c>
      <c r="E277" s="9" t="s">
        <v>448</v>
      </c>
      <c r="F277" s="8" t="s">
        <v>36</v>
      </c>
      <c r="G277" s="8" t="s">
        <v>49</v>
      </c>
      <c r="H277" s="8" t="s">
        <v>59</v>
      </c>
      <c r="I277" s="8" t="s">
        <v>807</v>
      </c>
      <c r="J277" s="9" t="s">
        <v>40</v>
      </c>
      <c r="K277" s="8" t="s">
        <v>40</v>
      </c>
      <c r="L277" s="9" t="s">
        <v>693</v>
      </c>
      <c r="M277" s="8" t="s">
        <v>102</v>
      </c>
      <c r="N277" s="8" t="s">
        <v>53</v>
      </c>
      <c r="O277" s="8" t="s">
        <v>53</v>
      </c>
      <c r="P277" s="9" t="s">
        <v>167</v>
      </c>
      <c r="Q277" s="8" t="s">
        <v>84</v>
      </c>
      <c r="R277" s="8" t="s">
        <v>98</v>
      </c>
      <c r="S277" s="10">
        <f t="shared" si="16"/>
        <v>8.924666666666667</v>
      </c>
      <c r="T277" s="9" t="s">
        <v>1008</v>
      </c>
      <c r="U277" s="8" t="s">
        <v>454</v>
      </c>
      <c r="V277" s="8" t="s">
        <v>144</v>
      </c>
      <c r="W277" s="8" t="s">
        <v>144</v>
      </c>
      <c r="X277" s="8" t="s">
        <v>144</v>
      </c>
      <c r="Y277" s="9" t="s">
        <v>144</v>
      </c>
      <c r="Z277" s="8" t="s">
        <v>144</v>
      </c>
      <c r="AA277" s="9" t="s">
        <v>144</v>
      </c>
      <c r="AB277" s="8" t="s">
        <v>144</v>
      </c>
      <c r="AC277" s="8" t="s">
        <v>144</v>
      </c>
      <c r="AD277" s="8" t="s">
        <v>144</v>
      </c>
      <c r="AE277" s="9" t="s">
        <v>144</v>
      </c>
      <c r="AF277" s="8" t="s">
        <v>144</v>
      </c>
      <c r="AG277" s="8" t="s">
        <v>144</v>
      </c>
      <c r="AH277" s="10">
        <f t="shared" si="17"/>
        <v>0.444</v>
      </c>
      <c r="AI277" s="11">
        <f t="shared" si="18"/>
        <v>4.684333333333334</v>
      </c>
      <c r="AJ277" s="43" t="str">
        <f t="shared" si="19"/>
        <v>Ajourné</v>
      </c>
      <c r="AL277" t="s">
        <v>1290</v>
      </c>
      <c r="AM277" t="s">
        <v>1867</v>
      </c>
      <c r="AN277" t="s">
        <v>1525</v>
      </c>
      <c r="AO277" t="s">
        <v>1291</v>
      </c>
      <c r="AP277" t="s">
        <v>875</v>
      </c>
    </row>
    <row r="278" spans="1:42" ht="15">
      <c r="A278" s="8">
        <v>270</v>
      </c>
      <c r="B278" s="8" t="s">
        <v>1296</v>
      </c>
      <c r="C278" s="8" t="s">
        <v>1295</v>
      </c>
      <c r="D278" s="8" t="s">
        <v>724</v>
      </c>
      <c r="E278" s="9" t="s">
        <v>1297</v>
      </c>
      <c r="F278" s="8" t="s">
        <v>53</v>
      </c>
      <c r="G278" s="8" t="s">
        <v>71</v>
      </c>
      <c r="H278" s="8" t="s">
        <v>98</v>
      </c>
      <c r="I278" s="8" t="s">
        <v>97</v>
      </c>
      <c r="J278" s="9" t="s">
        <v>76</v>
      </c>
      <c r="K278" s="8" t="s">
        <v>76</v>
      </c>
      <c r="L278" s="9" t="s">
        <v>604</v>
      </c>
      <c r="M278" s="8" t="s">
        <v>241</v>
      </c>
      <c r="N278" s="8" t="s">
        <v>98</v>
      </c>
      <c r="O278" s="8" t="s">
        <v>241</v>
      </c>
      <c r="P278" s="9" t="s">
        <v>59</v>
      </c>
      <c r="Q278" s="8" t="s">
        <v>82</v>
      </c>
      <c r="R278" s="8" t="s">
        <v>98</v>
      </c>
      <c r="S278" s="10">
        <f t="shared" si="16"/>
        <v>7.343999999999999</v>
      </c>
      <c r="T278" s="9" t="s">
        <v>1298</v>
      </c>
      <c r="U278" s="8" t="s">
        <v>53</v>
      </c>
      <c r="V278" s="8" t="s">
        <v>58</v>
      </c>
      <c r="W278" s="8" t="s">
        <v>240</v>
      </c>
      <c r="X278" s="8" t="s">
        <v>50</v>
      </c>
      <c r="Y278" s="9" t="s">
        <v>320</v>
      </c>
      <c r="Z278" s="8" t="s">
        <v>320</v>
      </c>
      <c r="AA278" s="9" t="s">
        <v>228</v>
      </c>
      <c r="AB278" s="8" t="s">
        <v>98</v>
      </c>
      <c r="AC278" s="8" t="s">
        <v>123</v>
      </c>
      <c r="AD278" s="8" t="s">
        <v>415</v>
      </c>
      <c r="AE278" s="9" t="s">
        <v>147</v>
      </c>
      <c r="AF278" s="8" t="s">
        <v>39</v>
      </c>
      <c r="AG278" s="8" t="s">
        <v>216</v>
      </c>
      <c r="AH278" s="10">
        <f t="shared" si="17"/>
        <v>6.403333333333333</v>
      </c>
      <c r="AI278" s="11">
        <f t="shared" si="18"/>
        <v>6.873666666666667</v>
      </c>
      <c r="AJ278" s="43" t="str">
        <f t="shared" si="19"/>
        <v>Ajourné</v>
      </c>
      <c r="AL278" t="s">
        <v>1293</v>
      </c>
      <c r="AM278" t="s">
        <v>1868</v>
      </c>
      <c r="AN278" t="s">
        <v>1585</v>
      </c>
      <c r="AO278" t="s">
        <v>1294</v>
      </c>
      <c r="AP278" t="s">
        <v>1221</v>
      </c>
    </row>
    <row r="279" spans="1:42" ht="15">
      <c r="A279" s="8">
        <v>271</v>
      </c>
      <c r="B279" s="8" t="s">
        <v>1299</v>
      </c>
      <c r="C279" s="8" t="s">
        <v>1300</v>
      </c>
      <c r="D279" s="8" t="s">
        <v>1301</v>
      </c>
      <c r="E279" s="9" t="s">
        <v>57</v>
      </c>
      <c r="F279" s="8" t="s">
        <v>50</v>
      </c>
      <c r="G279" s="8" t="s">
        <v>98</v>
      </c>
      <c r="H279" s="8" t="s">
        <v>84</v>
      </c>
      <c r="I279" s="8" t="s">
        <v>42</v>
      </c>
      <c r="J279" s="9" t="s">
        <v>59</v>
      </c>
      <c r="K279" s="8" t="s">
        <v>59</v>
      </c>
      <c r="L279" s="9" t="s">
        <v>98</v>
      </c>
      <c r="M279" s="8" t="s">
        <v>53</v>
      </c>
      <c r="N279" s="8" t="s">
        <v>153</v>
      </c>
      <c r="O279" s="8" t="s">
        <v>59</v>
      </c>
      <c r="P279" s="9" t="s">
        <v>59</v>
      </c>
      <c r="Q279" s="8" t="s">
        <v>38</v>
      </c>
      <c r="R279" s="8" t="s">
        <v>56</v>
      </c>
      <c r="S279" s="10">
        <f t="shared" si="16"/>
        <v>9.948</v>
      </c>
      <c r="T279" s="9" t="s">
        <v>480</v>
      </c>
      <c r="U279" s="8" t="s">
        <v>53</v>
      </c>
      <c r="V279" s="8" t="s">
        <v>58</v>
      </c>
      <c r="W279" s="8" t="s">
        <v>53</v>
      </c>
      <c r="X279" s="8" t="s">
        <v>100</v>
      </c>
      <c r="Y279" s="9" t="s">
        <v>39</v>
      </c>
      <c r="Z279" s="8" t="s">
        <v>39</v>
      </c>
      <c r="AA279" s="9" t="s">
        <v>585</v>
      </c>
      <c r="AB279" s="8" t="s">
        <v>59</v>
      </c>
      <c r="AC279" s="8" t="s">
        <v>228</v>
      </c>
      <c r="AD279" s="8" t="s">
        <v>153</v>
      </c>
      <c r="AE279" s="9" t="s">
        <v>190</v>
      </c>
      <c r="AF279" s="8" t="s">
        <v>89</v>
      </c>
      <c r="AG279" s="8" t="s">
        <v>59</v>
      </c>
      <c r="AH279" s="10">
        <f t="shared" si="17"/>
        <v>8.325333333333333</v>
      </c>
      <c r="AI279" s="11">
        <f t="shared" si="18"/>
        <v>9.136666666666667</v>
      </c>
      <c r="AJ279" s="43" t="str">
        <f t="shared" si="19"/>
        <v>Ajourné</v>
      </c>
      <c r="AL279" t="s">
        <v>1296</v>
      </c>
      <c r="AM279" t="s">
        <v>1869</v>
      </c>
      <c r="AN279" t="s">
        <v>1870</v>
      </c>
      <c r="AO279" t="s">
        <v>1295</v>
      </c>
      <c r="AP279" t="s">
        <v>724</v>
      </c>
    </row>
    <row r="280" spans="1:42" ht="15">
      <c r="A280" s="8">
        <v>272</v>
      </c>
      <c r="B280" s="8" t="s">
        <v>1303</v>
      </c>
      <c r="C280" s="8" t="s">
        <v>1304</v>
      </c>
      <c r="D280" s="8" t="s">
        <v>1072</v>
      </c>
      <c r="E280" s="9" t="s">
        <v>964</v>
      </c>
      <c r="F280" s="8" t="s">
        <v>200</v>
      </c>
      <c r="G280" s="8" t="s">
        <v>49</v>
      </c>
      <c r="H280" s="8" t="s">
        <v>40</v>
      </c>
      <c r="I280" s="8" t="s">
        <v>36</v>
      </c>
      <c r="J280" s="9" t="s">
        <v>39</v>
      </c>
      <c r="K280" s="8" t="s">
        <v>39</v>
      </c>
      <c r="L280" s="9" t="s">
        <v>56</v>
      </c>
      <c r="M280" s="8" t="s">
        <v>43</v>
      </c>
      <c r="N280" s="8" t="s">
        <v>88</v>
      </c>
      <c r="O280" s="8" t="s">
        <v>53</v>
      </c>
      <c r="P280" s="9" t="s">
        <v>39</v>
      </c>
      <c r="Q280" s="8" t="s">
        <v>56</v>
      </c>
      <c r="R280" s="8" t="s">
        <v>84</v>
      </c>
      <c r="S280" s="10">
        <f t="shared" si="16"/>
        <v>11.509999999999998</v>
      </c>
      <c r="T280" s="9" t="s">
        <v>1305</v>
      </c>
      <c r="U280" s="8" t="s">
        <v>49</v>
      </c>
      <c r="V280" s="8" t="s">
        <v>63</v>
      </c>
      <c r="W280" s="8" t="s">
        <v>60</v>
      </c>
      <c r="X280" s="8" t="s">
        <v>49</v>
      </c>
      <c r="Y280" s="9" t="s">
        <v>216</v>
      </c>
      <c r="Z280" s="8" t="s">
        <v>216</v>
      </c>
      <c r="AA280" s="9" t="s">
        <v>1302</v>
      </c>
      <c r="AB280" s="8" t="s">
        <v>86</v>
      </c>
      <c r="AC280" s="8" t="s">
        <v>59</v>
      </c>
      <c r="AD280" s="8" t="s">
        <v>241</v>
      </c>
      <c r="AE280" s="9" t="s">
        <v>86</v>
      </c>
      <c r="AF280" s="8" t="s">
        <v>50</v>
      </c>
      <c r="AG280" s="8" t="s">
        <v>39</v>
      </c>
      <c r="AH280" s="10">
        <f t="shared" si="17"/>
        <v>10.170666666666667</v>
      </c>
      <c r="AI280" s="11">
        <f t="shared" si="18"/>
        <v>10.840333333333334</v>
      </c>
      <c r="AJ280" s="43" t="str">
        <f t="shared" si="19"/>
        <v>Admis</v>
      </c>
      <c r="AL280" t="s">
        <v>1299</v>
      </c>
      <c r="AM280" t="s">
        <v>1711</v>
      </c>
      <c r="AN280" t="s">
        <v>1583</v>
      </c>
      <c r="AO280" t="s">
        <v>1300</v>
      </c>
      <c r="AP280" t="s">
        <v>1301</v>
      </c>
    </row>
    <row r="281" spans="1:42" ht="15">
      <c r="A281" s="8">
        <v>273</v>
      </c>
      <c r="B281" s="8" t="s">
        <v>1306</v>
      </c>
      <c r="C281" s="8" t="s">
        <v>1304</v>
      </c>
      <c r="D281" s="8" t="s">
        <v>207</v>
      </c>
      <c r="E281" s="9" t="s">
        <v>308</v>
      </c>
      <c r="F281" s="8" t="s">
        <v>59</v>
      </c>
      <c r="G281" s="8" t="s">
        <v>40</v>
      </c>
      <c r="H281" s="8" t="s">
        <v>84</v>
      </c>
      <c r="I281" s="8" t="s">
        <v>36</v>
      </c>
      <c r="J281" s="9" t="s">
        <v>40</v>
      </c>
      <c r="K281" s="8" t="s">
        <v>40</v>
      </c>
      <c r="L281" s="9" t="s">
        <v>39</v>
      </c>
      <c r="M281" s="8" t="s">
        <v>59</v>
      </c>
      <c r="N281" s="8" t="s">
        <v>56</v>
      </c>
      <c r="O281" s="8" t="s">
        <v>98</v>
      </c>
      <c r="P281" s="9" t="s">
        <v>134</v>
      </c>
      <c r="Q281" s="8" t="s">
        <v>53</v>
      </c>
      <c r="R281" s="8" t="s">
        <v>64</v>
      </c>
      <c r="S281" s="10">
        <f t="shared" si="16"/>
        <v>10.444666666666668</v>
      </c>
      <c r="T281" s="9" t="s">
        <v>578</v>
      </c>
      <c r="U281" s="8" t="s">
        <v>49</v>
      </c>
      <c r="V281" s="8" t="s">
        <v>59</v>
      </c>
      <c r="W281" s="8" t="s">
        <v>39</v>
      </c>
      <c r="X281" s="8" t="s">
        <v>71</v>
      </c>
      <c r="Y281" s="9" t="s">
        <v>38</v>
      </c>
      <c r="Z281" s="8" t="s">
        <v>38</v>
      </c>
      <c r="AA281" s="9" t="s">
        <v>178</v>
      </c>
      <c r="AB281" s="8" t="s">
        <v>43</v>
      </c>
      <c r="AC281" s="8" t="s">
        <v>39</v>
      </c>
      <c r="AD281" s="8" t="s">
        <v>153</v>
      </c>
      <c r="AE281" s="9" t="s">
        <v>44</v>
      </c>
      <c r="AF281" s="8" t="s">
        <v>84</v>
      </c>
      <c r="AG281" s="8" t="s">
        <v>59</v>
      </c>
      <c r="AH281" s="10">
        <f t="shared" si="17"/>
        <v>10.084</v>
      </c>
      <c r="AI281" s="11">
        <f t="shared" si="18"/>
        <v>10.264333333333333</v>
      </c>
      <c r="AJ281" s="43" t="str">
        <f t="shared" si="19"/>
        <v>Admis</v>
      </c>
      <c r="AL281" t="s">
        <v>1303</v>
      </c>
      <c r="AM281" t="s">
        <v>1602</v>
      </c>
      <c r="AN281" t="s">
        <v>1871</v>
      </c>
      <c r="AO281" t="s">
        <v>1304</v>
      </c>
      <c r="AP281" t="s">
        <v>1072</v>
      </c>
    </row>
    <row r="282" spans="1:42" ht="15">
      <c r="A282" s="8">
        <v>274</v>
      </c>
      <c r="B282" s="8" t="s">
        <v>1307</v>
      </c>
      <c r="C282" s="8" t="s">
        <v>1304</v>
      </c>
      <c r="D282" s="8" t="s">
        <v>1194</v>
      </c>
      <c r="E282" s="9" t="s">
        <v>550</v>
      </c>
      <c r="F282" s="8" t="s">
        <v>39</v>
      </c>
      <c r="G282" s="8" t="s">
        <v>59</v>
      </c>
      <c r="H282" s="8" t="s">
        <v>39</v>
      </c>
      <c r="I282" s="8" t="s">
        <v>121</v>
      </c>
      <c r="J282" s="9" t="s">
        <v>84</v>
      </c>
      <c r="K282" s="8" t="s">
        <v>84</v>
      </c>
      <c r="L282" s="9" t="s">
        <v>399</v>
      </c>
      <c r="M282" s="8" t="s">
        <v>84</v>
      </c>
      <c r="N282" s="8" t="s">
        <v>40</v>
      </c>
      <c r="O282" s="8" t="s">
        <v>97</v>
      </c>
      <c r="P282" s="9" t="s">
        <v>72</v>
      </c>
      <c r="Q282" s="8" t="s">
        <v>50</v>
      </c>
      <c r="R282" s="8" t="s">
        <v>76</v>
      </c>
      <c r="S282" s="10">
        <f t="shared" si="16"/>
        <v>9.510666666666667</v>
      </c>
      <c r="T282" s="9" t="s">
        <v>152</v>
      </c>
      <c r="U282" s="8" t="s">
        <v>63</v>
      </c>
      <c r="V282" s="8" t="s">
        <v>63</v>
      </c>
      <c r="W282" s="8" t="s">
        <v>59</v>
      </c>
      <c r="X282" s="8" t="s">
        <v>63</v>
      </c>
      <c r="Y282" s="9" t="s">
        <v>59</v>
      </c>
      <c r="Z282" s="8" t="s">
        <v>59</v>
      </c>
      <c r="AA282" s="9" t="s">
        <v>438</v>
      </c>
      <c r="AB282" s="8" t="s">
        <v>39</v>
      </c>
      <c r="AC282" s="8" t="s">
        <v>59</v>
      </c>
      <c r="AD282" s="8" t="s">
        <v>241</v>
      </c>
      <c r="AE282" s="9" t="s">
        <v>39</v>
      </c>
      <c r="AF282" s="8" t="s">
        <v>98</v>
      </c>
      <c r="AG282" s="8" t="s">
        <v>43</v>
      </c>
      <c r="AH282" s="10">
        <f t="shared" si="17"/>
        <v>9.888</v>
      </c>
      <c r="AI282" s="11">
        <f t="shared" si="18"/>
        <v>9.699333333333334</v>
      </c>
      <c r="AJ282" s="43" t="str">
        <f t="shared" si="19"/>
        <v>Ajourné</v>
      </c>
      <c r="AL282" t="s">
        <v>1306</v>
      </c>
      <c r="AM282" t="s">
        <v>1678</v>
      </c>
      <c r="AN282" t="s">
        <v>1662</v>
      </c>
      <c r="AO282" t="s">
        <v>1304</v>
      </c>
      <c r="AP282" t="s">
        <v>207</v>
      </c>
    </row>
    <row r="283" spans="1:42" ht="15">
      <c r="A283" s="8">
        <v>275</v>
      </c>
      <c r="B283" s="8" t="s">
        <v>1308</v>
      </c>
      <c r="C283" s="8" t="s">
        <v>1309</v>
      </c>
      <c r="D283" s="8" t="s">
        <v>412</v>
      </c>
      <c r="E283" s="9" t="s">
        <v>261</v>
      </c>
      <c r="F283" s="8" t="s">
        <v>48</v>
      </c>
      <c r="G283" s="8" t="s">
        <v>59</v>
      </c>
      <c r="H283" s="8" t="s">
        <v>83</v>
      </c>
      <c r="I283" s="8" t="s">
        <v>37</v>
      </c>
      <c r="J283" s="9" t="s">
        <v>43</v>
      </c>
      <c r="K283" s="8" t="s">
        <v>43</v>
      </c>
      <c r="L283" s="9" t="s">
        <v>59</v>
      </c>
      <c r="M283" s="8" t="s">
        <v>59</v>
      </c>
      <c r="N283" s="8" t="s">
        <v>342</v>
      </c>
      <c r="O283" s="8" t="s">
        <v>97</v>
      </c>
      <c r="P283" s="9" t="s">
        <v>168</v>
      </c>
      <c r="Q283" s="8" t="s">
        <v>84</v>
      </c>
      <c r="R283" s="8" t="s">
        <v>82</v>
      </c>
      <c r="S283" s="10">
        <f t="shared" si="16"/>
        <v>11.065333333333335</v>
      </c>
      <c r="T283" s="9" t="s">
        <v>1125</v>
      </c>
      <c r="U283" s="8" t="s">
        <v>71</v>
      </c>
      <c r="V283" s="8" t="s">
        <v>40</v>
      </c>
      <c r="W283" s="8" t="s">
        <v>59</v>
      </c>
      <c r="X283" s="8" t="s">
        <v>468</v>
      </c>
      <c r="Y283" s="9" t="s">
        <v>241</v>
      </c>
      <c r="Z283" s="8" t="s">
        <v>241</v>
      </c>
      <c r="AA283" s="9" t="s">
        <v>394</v>
      </c>
      <c r="AB283" s="8" t="s">
        <v>59</v>
      </c>
      <c r="AC283" s="8" t="s">
        <v>55</v>
      </c>
      <c r="AD283" s="8" t="s">
        <v>45</v>
      </c>
      <c r="AE283" s="9" t="s">
        <v>168</v>
      </c>
      <c r="AF283" s="8" t="s">
        <v>38</v>
      </c>
      <c r="AG283" s="8" t="s">
        <v>43</v>
      </c>
      <c r="AH283" s="10">
        <f t="shared" si="17"/>
        <v>10.264666666666667</v>
      </c>
      <c r="AI283" s="11">
        <f t="shared" si="18"/>
        <v>10.665000000000001</v>
      </c>
      <c r="AJ283" s="43" t="str">
        <f t="shared" si="19"/>
        <v>Admis</v>
      </c>
      <c r="AL283" t="s">
        <v>1307</v>
      </c>
      <c r="AM283" t="s">
        <v>1872</v>
      </c>
      <c r="AN283" t="s">
        <v>1873</v>
      </c>
      <c r="AO283" t="s">
        <v>1304</v>
      </c>
      <c r="AP283" t="s">
        <v>1194</v>
      </c>
    </row>
    <row r="284" spans="1:42" ht="15">
      <c r="A284" s="8">
        <v>276</v>
      </c>
      <c r="B284" s="8" t="s">
        <v>1310</v>
      </c>
      <c r="C284" s="8" t="s">
        <v>1311</v>
      </c>
      <c r="D284" s="8" t="s">
        <v>1312</v>
      </c>
      <c r="E284" s="9" t="s">
        <v>1231</v>
      </c>
      <c r="F284" s="8" t="s">
        <v>58</v>
      </c>
      <c r="G284" s="8" t="s">
        <v>71</v>
      </c>
      <c r="H284" s="8" t="s">
        <v>98</v>
      </c>
      <c r="I284" s="8" t="s">
        <v>36</v>
      </c>
      <c r="J284" s="9" t="s">
        <v>62</v>
      </c>
      <c r="K284" s="8" t="s">
        <v>62</v>
      </c>
      <c r="L284" s="9" t="s">
        <v>122</v>
      </c>
      <c r="M284" s="8" t="s">
        <v>59</v>
      </c>
      <c r="N284" s="8" t="s">
        <v>43</v>
      </c>
      <c r="O284" s="8" t="s">
        <v>161</v>
      </c>
      <c r="P284" s="9" t="s">
        <v>72</v>
      </c>
      <c r="Q284" s="8" t="s">
        <v>38</v>
      </c>
      <c r="R284" s="8" t="s">
        <v>59</v>
      </c>
      <c r="S284" s="10">
        <f t="shared" si="16"/>
        <v>10.112666666666666</v>
      </c>
      <c r="T284" s="9" t="s">
        <v>992</v>
      </c>
      <c r="U284" s="8" t="s">
        <v>36</v>
      </c>
      <c r="V284" s="8" t="s">
        <v>71</v>
      </c>
      <c r="W284" s="8" t="s">
        <v>153</v>
      </c>
      <c r="X284" s="8" t="s">
        <v>98</v>
      </c>
      <c r="Y284" s="9" t="s">
        <v>216</v>
      </c>
      <c r="Z284" s="8" t="s">
        <v>216</v>
      </c>
      <c r="AA284" s="9" t="s">
        <v>1302</v>
      </c>
      <c r="AB284" s="8" t="s">
        <v>98</v>
      </c>
      <c r="AC284" s="8" t="s">
        <v>55</v>
      </c>
      <c r="AD284" s="8" t="s">
        <v>98</v>
      </c>
      <c r="AE284" s="9" t="s">
        <v>76</v>
      </c>
      <c r="AF284" s="8" t="s">
        <v>56</v>
      </c>
      <c r="AG284" s="8" t="s">
        <v>64</v>
      </c>
      <c r="AH284" s="10">
        <f t="shared" si="17"/>
        <v>7.886666666666668</v>
      </c>
      <c r="AI284" s="11">
        <f t="shared" si="18"/>
        <v>8.999666666666666</v>
      </c>
      <c r="AJ284" s="43" t="str">
        <f t="shared" si="19"/>
        <v>Ajourné</v>
      </c>
      <c r="AL284" t="s">
        <v>1308</v>
      </c>
      <c r="AM284" t="s">
        <v>1874</v>
      </c>
      <c r="AN284" t="s">
        <v>1629</v>
      </c>
      <c r="AO284" t="s">
        <v>1309</v>
      </c>
      <c r="AP284" t="s">
        <v>412</v>
      </c>
    </row>
    <row r="285" spans="1:42" ht="15">
      <c r="A285" s="8">
        <v>277</v>
      </c>
      <c r="B285" s="8" t="s">
        <v>1313</v>
      </c>
      <c r="C285" s="8" t="s">
        <v>1314</v>
      </c>
      <c r="D285" s="8" t="s">
        <v>660</v>
      </c>
      <c r="E285" s="9" t="s">
        <v>96</v>
      </c>
      <c r="F285" s="8" t="s">
        <v>71</v>
      </c>
      <c r="G285" s="8" t="s">
        <v>36</v>
      </c>
      <c r="H285" s="8" t="s">
        <v>45</v>
      </c>
      <c r="I285" s="8" t="s">
        <v>98</v>
      </c>
      <c r="J285" s="9" t="s">
        <v>59</v>
      </c>
      <c r="K285" s="8" t="s">
        <v>59</v>
      </c>
      <c r="L285" s="9" t="s">
        <v>313</v>
      </c>
      <c r="M285" s="8" t="s">
        <v>82</v>
      </c>
      <c r="N285" s="8" t="s">
        <v>56</v>
      </c>
      <c r="O285" s="8" t="s">
        <v>102</v>
      </c>
      <c r="P285" s="9" t="s">
        <v>56</v>
      </c>
      <c r="Q285" s="8" t="s">
        <v>43</v>
      </c>
      <c r="R285" s="8" t="s">
        <v>59</v>
      </c>
      <c r="S285" s="10">
        <f t="shared" si="16"/>
        <v>9.315333333333333</v>
      </c>
      <c r="T285" s="9" t="s">
        <v>470</v>
      </c>
      <c r="U285" s="8" t="s">
        <v>159</v>
      </c>
      <c r="V285" s="8" t="s">
        <v>59</v>
      </c>
      <c r="W285" s="8" t="s">
        <v>39</v>
      </c>
      <c r="X285" s="8" t="s">
        <v>214</v>
      </c>
      <c r="Y285" s="9" t="s">
        <v>84</v>
      </c>
      <c r="Z285" s="8" t="s">
        <v>84</v>
      </c>
      <c r="AA285" s="9" t="s">
        <v>1315</v>
      </c>
      <c r="AB285" s="8" t="s">
        <v>128</v>
      </c>
      <c r="AC285" s="8" t="s">
        <v>41</v>
      </c>
      <c r="AD285" s="8" t="s">
        <v>59</v>
      </c>
      <c r="AE285" s="9" t="s">
        <v>134</v>
      </c>
      <c r="AF285" s="8" t="s">
        <v>98</v>
      </c>
      <c r="AG285" s="8" t="s">
        <v>76</v>
      </c>
      <c r="AH285" s="10">
        <f t="shared" si="17"/>
        <v>11.374666666666664</v>
      </c>
      <c r="AI285" s="11">
        <f t="shared" si="18"/>
        <v>10.344999999999999</v>
      </c>
      <c r="AJ285" s="43" t="str">
        <f t="shared" si="19"/>
        <v>Admis</v>
      </c>
      <c r="AL285" t="s">
        <v>1310</v>
      </c>
      <c r="AM285" t="s">
        <v>1875</v>
      </c>
      <c r="AN285" t="s">
        <v>1740</v>
      </c>
      <c r="AO285" t="s">
        <v>1311</v>
      </c>
      <c r="AP285" t="s">
        <v>1312</v>
      </c>
    </row>
    <row r="286" spans="1:42" ht="15">
      <c r="A286" s="8">
        <v>278</v>
      </c>
      <c r="B286" s="8" t="s">
        <v>1316</v>
      </c>
      <c r="C286" s="8" t="s">
        <v>1317</v>
      </c>
      <c r="D286" s="8" t="s">
        <v>633</v>
      </c>
      <c r="E286" s="9" t="s">
        <v>361</v>
      </c>
      <c r="F286" s="8" t="s">
        <v>71</v>
      </c>
      <c r="G286" s="8" t="s">
        <v>43</v>
      </c>
      <c r="H286" s="8" t="s">
        <v>40</v>
      </c>
      <c r="I286" s="8" t="s">
        <v>50</v>
      </c>
      <c r="J286" s="9" t="s">
        <v>39</v>
      </c>
      <c r="K286" s="8" t="s">
        <v>39</v>
      </c>
      <c r="L286" s="9" t="s">
        <v>87</v>
      </c>
      <c r="M286" s="8" t="s">
        <v>43</v>
      </c>
      <c r="N286" s="8" t="s">
        <v>62</v>
      </c>
      <c r="O286" s="8" t="s">
        <v>98</v>
      </c>
      <c r="P286" s="9" t="s">
        <v>134</v>
      </c>
      <c r="Q286" s="8" t="s">
        <v>98</v>
      </c>
      <c r="R286" s="8" t="s">
        <v>76</v>
      </c>
      <c r="S286" s="10">
        <f t="shared" si="16"/>
        <v>10.957333333333333</v>
      </c>
      <c r="T286" s="9" t="s">
        <v>363</v>
      </c>
      <c r="U286" s="8" t="s">
        <v>37</v>
      </c>
      <c r="V286" s="8" t="s">
        <v>58</v>
      </c>
      <c r="W286" s="8" t="s">
        <v>39</v>
      </c>
      <c r="X286" s="8" t="s">
        <v>38</v>
      </c>
      <c r="Y286" s="9" t="s">
        <v>84</v>
      </c>
      <c r="Z286" s="8" t="s">
        <v>84</v>
      </c>
      <c r="AA286" s="9" t="s">
        <v>438</v>
      </c>
      <c r="AB286" s="8" t="s">
        <v>43</v>
      </c>
      <c r="AC286" s="8" t="s">
        <v>153</v>
      </c>
      <c r="AD286" s="8" t="s">
        <v>153</v>
      </c>
      <c r="AE286" s="9" t="s">
        <v>39</v>
      </c>
      <c r="AF286" s="8" t="s">
        <v>98</v>
      </c>
      <c r="AG286" s="8" t="s">
        <v>43</v>
      </c>
      <c r="AH286" s="10">
        <f t="shared" si="17"/>
        <v>9.481333333333334</v>
      </c>
      <c r="AI286" s="11">
        <f t="shared" si="18"/>
        <v>10.219333333333333</v>
      </c>
      <c r="AJ286" s="43" t="str">
        <f t="shared" si="19"/>
        <v>Admis</v>
      </c>
      <c r="AL286" t="s">
        <v>1313</v>
      </c>
      <c r="AM286" t="s">
        <v>1803</v>
      </c>
      <c r="AN286" t="s">
        <v>1804</v>
      </c>
      <c r="AO286" t="s">
        <v>1314</v>
      </c>
      <c r="AP286" t="s">
        <v>660</v>
      </c>
    </row>
    <row r="287" spans="1:42" ht="15">
      <c r="A287" s="8">
        <v>279</v>
      </c>
      <c r="B287" s="8" t="s">
        <v>1318</v>
      </c>
      <c r="C287" s="8" t="s">
        <v>1319</v>
      </c>
      <c r="D287" s="8" t="s">
        <v>1320</v>
      </c>
      <c r="E287" s="9" t="s">
        <v>72</v>
      </c>
      <c r="F287" s="8" t="s">
        <v>58</v>
      </c>
      <c r="G287" s="8" t="s">
        <v>159</v>
      </c>
      <c r="H287" s="8" t="s">
        <v>38</v>
      </c>
      <c r="I287" s="8" t="s">
        <v>50</v>
      </c>
      <c r="J287" s="9" t="s">
        <v>56</v>
      </c>
      <c r="K287" s="8" t="s">
        <v>56</v>
      </c>
      <c r="L287" s="9" t="s">
        <v>418</v>
      </c>
      <c r="M287" s="8" t="s">
        <v>38</v>
      </c>
      <c r="N287" s="8" t="s">
        <v>39</v>
      </c>
      <c r="O287" s="8" t="s">
        <v>50</v>
      </c>
      <c r="P287" s="9" t="s">
        <v>89</v>
      </c>
      <c r="Q287" s="8" t="s">
        <v>86</v>
      </c>
      <c r="R287" s="8" t="s">
        <v>50</v>
      </c>
      <c r="S287" s="10">
        <f t="shared" si="16"/>
        <v>10.449333333333334</v>
      </c>
      <c r="T287" s="9" t="s">
        <v>291</v>
      </c>
      <c r="U287" s="8" t="s">
        <v>39</v>
      </c>
      <c r="V287" s="8" t="s">
        <v>159</v>
      </c>
      <c r="W287" s="8" t="s">
        <v>42</v>
      </c>
      <c r="X287" s="8" t="s">
        <v>38</v>
      </c>
      <c r="Y287" s="9" t="s">
        <v>45</v>
      </c>
      <c r="Z287" s="8" t="s">
        <v>45</v>
      </c>
      <c r="AA287" s="9" t="s">
        <v>38</v>
      </c>
      <c r="AB287" s="8" t="s">
        <v>43</v>
      </c>
      <c r="AC287" s="8" t="s">
        <v>38</v>
      </c>
      <c r="AD287" s="8" t="s">
        <v>50</v>
      </c>
      <c r="AE287" s="9" t="s">
        <v>305</v>
      </c>
      <c r="AF287" s="8" t="s">
        <v>168</v>
      </c>
      <c r="AG287" s="8" t="s">
        <v>43</v>
      </c>
      <c r="AH287" s="10">
        <f t="shared" si="17"/>
        <v>11.466666666666667</v>
      </c>
      <c r="AI287" s="11">
        <f t="shared" si="18"/>
        <v>10.958</v>
      </c>
      <c r="AJ287" s="43" t="str">
        <f t="shared" si="19"/>
        <v>Admis</v>
      </c>
      <c r="AL287" t="s">
        <v>1316</v>
      </c>
      <c r="AM287" t="s">
        <v>1876</v>
      </c>
      <c r="AN287" t="s">
        <v>1877</v>
      </c>
      <c r="AO287" t="s">
        <v>1317</v>
      </c>
      <c r="AP287" t="s">
        <v>633</v>
      </c>
    </row>
    <row r="288" spans="1:42" ht="15">
      <c r="A288" s="8">
        <v>280</v>
      </c>
      <c r="B288" s="8" t="s">
        <v>1321</v>
      </c>
      <c r="C288" s="8" t="s">
        <v>1322</v>
      </c>
      <c r="D288" s="8" t="s">
        <v>1026</v>
      </c>
      <c r="E288" s="9" t="s">
        <v>362</v>
      </c>
      <c r="F288" s="8" t="s">
        <v>244</v>
      </c>
      <c r="G288" s="8" t="s">
        <v>50</v>
      </c>
      <c r="H288" s="8" t="s">
        <v>59</v>
      </c>
      <c r="I288" s="8" t="s">
        <v>71</v>
      </c>
      <c r="J288" s="9" t="s">
        <v>43</v>
      </c>
      <c r="K288" s="8" t="s">
        <v>43</v>
      </c>
      <c r="L288" s="9" t="s">
        <v>72</v>
      </c>
      <c r="M288" s="8" t="s">
        <v>43</v>
      </c>
      <c r="N288" s="8" t="s">
        <v>62</v>
      </c>
      <c r="O288" s="8" t="s">
        <v>53</v>
      </c>
      <c r="P288" s="9" t="s">
        <v>39</v>
      </c>
      <c r="Q288" s="8" t="s">
        <v>56</v>
      </c>
      <c r="R288" s="8" t="s">
        <v>84</v>
      </c>
      <c r="S288" s="10">
        <f t="shared" si="16"/>
        <v>10.111333333333334</v>
      </c>
      <c r="T288" s="9" t="s">
        <v>347</v>
      </c>
      <c r="U288" s="8" t="s">
        <v>43</v>
      </c>
      <c r="V288" s="8" t="s">
        <v>82</v>
      </c>
      <c r="W288" s="8" t="s">
        <v>39</v>
      </c>
      <c r="X288" s="8" t="s">
        <v>71</v>
      </c>
      <c r="Y288" s="9" t="s">
        <v>97</v>
      </c>
      <c r="Z288" s="8" t="s">
        <v>97</v>
      </c>
      <c r="AA288" s="9" t="s">
        <v>190</v>
      </c>
      <c r="AB288" s="8" t="s">
        <v>50</v>
      </c>
      <c r="AC288" s="8" t="s">
        <v>43</v>
      </c>
      <c r="AD288" s="8" t="s">
        <v>39</v>
      </c>
      <c r="AE288" s="9" t="s">
        <v>87</v>
      </c>
      <c r="AF288" s="8" t="s">
        <v>154</v>
      </c>
      <c r="AG288" s="8" t="s">
        <v>39</v>
      </c>
      <c r="AH288" s="10">
        <f t="shared" si="17"/>
        <v>10.692</v>
      </c>
      <c r="AI288" s="11">
        <f t="shared" si="18"/>
        <v>10.401666666666667</v>
      </c>
      <c r="AJ288" s="43" t="str">
        <f t="shared" si="19"/>
        <v>Admis</v>
      </c>
      <c r="AL288" t="s">
        <v>1318</v>
      </c>
      <c r="AM288" t="s">
        <v>1878</v>
      </c>
      <c r="AN288" t="s">
        <v>1505</v>
      </c>
      <c r="AO288" t="s">
        <v>1319</v>
      </c>
      <c r="AP288" t="s">
        <v>1320</v>
      </c>
    </row>
    <row r="289" spans="1:42" ht="15">
      <c r="A289" s="8">
        <v>281</v>
      </c>
      <c r="B289" s="8" t="s">
        <v>1323</v>
      </c>
      <c r="C289" s="8" t="s">
        <v>1324</v>
      </c>
      <c r="D289" s="8" t="s">
        <v>1203</v>
      </c>
      <c r="E289" s="9" t="s">
        <v>1325</v>
      </c>
      <c r="F289" s="8" t="s">
        <v>102</v>
      </c>
      <c r="G289" s="8" t="s">
        <v>59</v>
      </c>
      <c r="H289" s="8" t="s">
        <v>232</v>
      </c>
      <c r="I289" s="8" t="s">
        <v>709</v>
      </c>
      <c r="J289" s="9" t="s">
        <v>161</v>
      </c>
      <c r="K289" s="8" t="s">
        <v>161</v>
      </c>
      <c r="L289" s="9" t="s">
        <v>1326</v>
      </c>
      <c r="M289" s="8" t="s">
        <v>320</v>
      </c>
      <c r="N289" s="8" t="s">
        <v>138</v>
      </c>
      <c r="O289" s="8" t="s">
        <v>144</v>
      </c>
      <c r="P289" s="9" t="s">
        <v>415</v>
      </c>
      <c r="Q289" s="8" t="s">
        <v>144</v>
      </c>
      <c r="R289" s="8" t="s">
        <v>241</v>
      </c>
      <c r="S289" s="10">
        <f t="shared" si="16"/>
        <v>3.6926666666666668</v>
      </c>
      <c r="T289" s="9" t="s">
        <v>1327</v>
      </c>
      <c r="U289" s="8" t="s">
        <v>454</v>
      </c>
      <c r="V289" s="8" t="s">
        <v>102</v>
      </c>
      <c r="W289" s="8" t="s">
        <v>232</v>
      </c>
      <c r="X289" s="8" t="s">
        <v>232</v>
      </c>
      <c r="Y289" s="9" t="s">
        <v>144</v>
      </c>
      <c r="Z289" s="8" t="s">
        <v>144</v>
      </c>
      <c r="AA289" s="9" t="s">
        <v>1328</v>
      </c>
      <c r="AB289" s="8" t="s">
        <v>138</v>
      </c>
      <c r="AC289" s="8" t="s">
        <v>144</v>
      </c>
      <c r="AD289" s="8" t="s">
        <v>144</v>
      </c>
      <c r="AE289" s="9" t="s">
        <v>167</v>
      </c>
      <c r="AF289" s="8" t="s">
        <v>62</v>
      </c>
      <c r="AG289" s="8" t="s">
        <v>240</v>
      </c>
      <c r="AH289" s="10">
        <f t="shared" si="17"/>
        <v>2.308666666666667</v>
      </c>
      <c r="AI289" s="11">
        <f t="shared" si="18"/>
        <v>3.0006666666666666</v>
      </c>
      <c r="AJ289" s="43" t="str">
        <f t="shared" si="19"/>
        <v>Ajourné</v>
      </c>
      <c r="AL289" t="s">
        <v>1321</v>
      </c>
      <c r="AM289" t="s">
        <v>1879</v>
      </c>
      <c r="AN289" t="s">
        <v>1536</v>
      </c>
      <c r="AO289" t="s">
        <v>1322</v>
      </c>
      <c r="AP289" t="s">
        <v>1026</v>
      </c>
    </row>
    <row r="290" spans="1:42" ht="15">
      <c r="A290" s="8">
        <v>282</v>
      </c>
      <c r="B290" s="8" t="s">
        <v>1329</v>
      </c>
      <c r="C290" s="8" t="s">
        <v>1330</v>
      </c>
      <c r="D290" s="8" t="s">
        <v>1331</v>
      </c>
      <c r="E290" s="9" t="s">
        <v>528</v>
      </c>
      <c r="F290" s="8" t="s">
        <v>39</v>
      </c>
      <c r="G290" s="8" t="s">
        <v>40</v>
      </c>
      <c r="H290" s="8" t="s">
        <v>38</v>
      </c>
      <c r="I290" s="8" t="s">
        <v>38</v>
      </c>
      <c r="J290" s="9" t="s">
        <v>38</v>
      </c>
      <c r="K290" s="8" t="s">
        <v>38</v>
      </c>
      <c r="L290" s="9" t="s">
        <v>790</v>
      </c>
      <c r="M290" s="8" t="s">
        <v>43</v>
      </c>
      <c r="N290" s="8" t="s">
        <v>123</v>
      </c>
      <c r="O290" s="8" t="s">
        <v>53</v>
      </c>
      <c r="P290" s="9" t="s">
        <v>56</v>
      </c>
      <c r="Q290" s="8" t="s">
        <v>39</v>
      </c>
      <c r="R290" s="8" t="s">
        <v>40</v>
      </c>
      <c r="S290" s="10">
        <f t="shared" si="16"/>
        <v>10.446666666666665</v>
      </c>
      <c r="T290" s="9" t="s">
        <v>35</v>
      </c>
      <c r="U290" s="8" t="s">
        <v>200</v>
      </c>
      <c r="V290" s="8" t="s">
        <v>200</v>
      </c>
      <c r="W290" s="8" t="s">
        <v>102</v>
      </c>
      <c r="X290" s="8" t="s">
        <v>268</v>
      </c>
      <c r="Y290" s="9" t="s">
        <v>86</v>
      </c>
      <c r="Z290" s="8" t="s">
        <v>86</v>
      </c>
      <c r="AA290" s="9" t="s">
        <v>1332</v>
      </c>
      <c r="AB290" s="8" t="s">
        <v>144</v>
      </c>
      <c r="AC290" s="8" t="s">
        <v>168</v>
      </c>
      <c r="AD290" s="8" t="s">
        <v>50</v>
      </c>
      <c r="AE290" s="9" t="s">
        <v>308</v>
      </c>
      <c r="AF290" s="8" t="s">
        <v>168</v>
      </c>
      <c r="AG290" s="8" t="s">
        <v>86</v>
      </c>
      <c r="AH290" s="10">
        <f t="shared" si="17"/>
        <v>8.928</v>
      </c>
      <c r="AI290" s="11">
        <f t="shared" si="18"/>
        <v>9.687333333333333</v>
      </c>
      <c r="AJ290" s="43" t="str">
        <f t="shared" si="19"/>
        <v>Ajourné</v>
      </c>
      <c r="AL290" t="s">
        <v>1323</v>
      </c>
      <c r="AM290" t="s">
        <v>1880</v>
      </c>
      <c r="AN290" t="s">
        <v>1575</v>
      </c>
      <c r="AO290" t="s">
        <v>1324</v>
      </c>
      <c r="AP290" t="s">
        <v>1203</v>
      </c>
    </row>
    <row r="291" spans="1:42" ht="15">
      <c r="A291" s="8">
        <v>283</v>
      </c>
      <c r="B291" s="8" t="s">
        <v>1333</v>
      </c>
      <c r="C291" s="8" t="s">
        <v>1334</v>
      </c>
      <c r="D291" s="8" t="s">
        <v>1335</v>
      </c>
      <c r="E291" s="9" t="s">
        <v>89</v>
      </c>
      <c r="F291" s="8" t="s">
        <v>244</v>
      </c>
      <c r="G291" s="8" t="s">
        <v>39</v>
      </c>
      <c r="H291" s="8" t="s">
        <v>39</v>
      </c>
      <c r="I291" s="8" t="s">
        <v>73</v>
      </c>
      <c r="J291" s="9" t="s">
        <v>39</v>
      </c>
      <c r="K291" s="8" t="s">
        <v>39</v>
      </c>
      <c r="L291" s="9" t="s">
        <v>98</v>
      </c>
      <c r="M291" s="8" t="s">
        <v>98</v>
      </c>
      <c r="N291" s="8" t="s">
        <v>82</v>
      </c>
      <c r="O291" s="8" t="s">
        <v>102</v>
      </c>
      <c r="P291" s="9" t="s">
        <v>76</v>
      </c>
      <c r="Q291" s="8" t="s">
        <v>60</v>
      </c>
      <c r="R291" s="8" t="s">
        <v>39</v>
      </c>
      <c r="S291" s="10">
        <f t="shared" si="16"/>
        <v>9.183333333333334</v>
      </c>
      <c r="T291" s="9" t="s">
        <v>1006</v>
      </c>
      <c r="U291" s="8" t="s">
        <v>244</v>
      </c>
      <c r="V291" s="8" t="s">
        <v>50</v>
      </c>
      <c r="W291" s="8" t="s">
        <v>39</v>
      </c>
      <c r="X291" s="8" t="s">
        <v>121</v>
      </c>
      <c r="Y291" s="9" t="s">
        <v>45</v>
      </c>
      <c r="Z291" s="8" t="s">
        <v>45</v>
      </c>
      <c r="AA291" s="9" t="s">
        <v>856</v>
      </c>
      <c r="AB291" s="8" t="s">
        <v>97</v>
      </c>
      <c r="AC291" s="8" t="s">
        <v>38</v>
      </c>
      <c r="AD291" s="8" t="s">
        <v>240</v>
      </c>
      <c r="AE291" s="9" t="s">
        <v>134</v>
      </c>
      <c r="AF291" s="8" t="s">
        <v>62</v>
      </c>
      <c r="AG291" s="8" t="s">
        <v>97</v>
      </c>
      <c r="AH291" s="10">
        <f t="shared" si="17"/>
        <v>8.016</v>
      </c>
      <c r="AI291" s="11">
        <f t="shared" si="18"/>
        <v>8.599666666666668</v>
      </c>
      <c r="AJ291" s="43" t="str">
        <f t="shared" si="19"/>
        <v>Ajourné</v>
      </c>
      <c r="AL291" t="s">
        <v>1329</v>
      </c>
      <c r="AM291" t="s">
        <v>1881</v>
      </c>
      <c r="AN291" t="s">
        <v>1536</v>
      </c>
      <c r="AO291" t="s">
        <v>1330</v>
      </c>
      <c r="AP291" t="s">
        <v>1331</v>
      </c>
    </row>
    <row r="292" spans="1:42" ht="15">
      <c r="A292" s="8">
        <v>284</v>
      </c>
      <c r="B292" s="8" t="s">
        <v>1336</v>
      </c>
      <c r="C292" s="8" t="s">
        <v>1337</v>
      </c>
      <c r="D292" s="8" t="s">
        <v>1066</v>
      </c>
      <c r="E292" s="9" t="s">
        <v>308</v>
      </c>
      <c r="F292" s="8" t="s">
        <v>39</v>
      </c>
      <c r="G292" s="8" t="s">
        <v>159</v>
      </c>
      <c r="H292" s="8" t="s">
        <v>38</v>
      </c>
      <c r="I292" s="8" t="s">
        <v>50</v>
      </c>
      <c r="J292" s="9" t="s">
        <v>59</v>
      </c>
      <c r="K292" s="8" t="s">
        <v>59</v>
      </c>
      <c r="L292" s="9" t="s">
        <v>265</v>
      </c>
      <c r="M292" s="8" t="s">
        <v>38</v>
      </c>
      <c r="N292" s="8" t="s">
        <v>64</v>
      </c>
      <c r="O292" s="8" t="s">
        <v>59</v>
      </c>
      <c r="P292" s="9" t="s">
        <v>66</v>
      </c>
      <c r="Q292" s="8" t="s">
        <v>52</v>
      </c>
      <c r="R292" s="8" t="s">
        <v>56</v>
      </c>
      <c r="S292" s="10">
        <f t="shared" si="16"/>
        <v>10.995333333333333</v>
      </c>
      <c r="T292" s="9" t="s">
        <v>263</v>
      </c>
      <c r="U292" s="8" t="s">
        <v>39</v>
      </c>
      <c r="V292" s="8" t="s">
        <v>82</v>
      </c>
      <c r="W292" s="8" t="s">
        <v>39</v>
      </c>
      <c r="X292" s="8" t="s">
        <v>39</v>
      </c>
      <c r="Y292" s="9" t="s">
        <v>228</v>
      </c>
      <c r="Z292" s="8" t="s">
        <v>228</v>
      </c>
      <c r="AA292" s="9" t="s">
        <v>51</v>
      </c>
      <c r="AB292" s="8" t="s">
        <v>64</v>
      </c>
      <c r="AC292" s="8" t="s">
        <v>38</v>
      </c>
      <c r="AD292" s="8" t="s">
        <v>84</v>
      </c>
      <c r="AE292" s="9" t="s">
        <v>103</v>
      </c>
      <c r="AF292" s="8" t="s">
        <v>134</v>
      </c>
      <c r="AG292" s="8" t="s">
        <v>76</v>
      </c>
      <c r="AH292" s="10">
        <f t="shared" si="17"/>
        <v>10.560666666666666</v>
      </c>
      <c r="AI292" s="11">
        <f t="shared" si="18"/>
        <v>10.777999999999999</v>
      </c>
      <c r="AJ292" s="43" t="str">
        <f t="shared" si="19"/>
        <v>Admis</v>
      </c>
      <c r="AL292" t="s">
        <v>1333</v>
      </c>
      <c r="AM292" t="s">
        <v>1882</v>
      </c>
      <c r="AN292" t="s">
        <v>1525</v>
      </c>
      <c r="AO292" t="s">
        <v>1334</v>
      </c>
      <c r="AP292" t="s">
        <v>1335</v>
      </c>
    </row>
    <row r="293" spans="1:42" ht="15">
      <c r="A293" s="8">
        <v>285</v>
      </c>
      <c r="B293" s="8" t="s">
        <v>1338</v>
      </c>
      <c r="C293" s="8" t="s">
        <v>1339</v>
      </c>
      <c r="D293" s="8" t="s">
        <v>181</v>
      </c>
      <c r="E293" s="9" t="s">
        <v>824</v>
      </c>
      <c r="F293" s="8" t="s">
        <v>59</v>
      </c>
      <c r="G293" s="8" t="s">
        <v>59</v>
      </c>
      <c r="H293" s="8" t="s">
        <v>98</v>
      </c>
      <c r="I293" s="8" t="s">
        <v>251</v>
      </c>
      <c r="J293" s="9" t="s">
        <v>39</v>
      </c>
      <c r="K293" s="8" t="s">
        <v>39</v>
      </c>
      <c r="L293" s="9" t="s">
        <v>178</v>
      </c>
      <c r="M293" s="8" t="s">
        <v>43</v>
      </c>
      <c r="N293" s="8" t="s">
        <v>39</v>
      </c>
      <c r="O293" s="8" t="s">
        <v>153</v>
      </c>
      <c r="P293" s="9" t="s">
        <v>56</v>
      </c>
      <c r="Q293" s="8" t="s">
        <v>76</v>
      </c>
      <c r="R293" s="8" t="s">
        <v>38</v>
      </c>
      <c r="S293" s="10">
        <f t="shared" si="16"/>
        <v>9.177333333333335</v>
      </c>
      <c r="T293" s="9" t="s">
        <v>1340</v>
      </c>
      <c r="U293" s="8" t="s">
        <v>95</v>
      </c>
      <c r="V293" s="8" t="s">
        <v>245</v>
      </c>
      <c r="W293" s="8" t="s">
        <v>240</v>
      </c>
      <c r="X293" s="8" t="s">
        <v>153</v>
      </c>
      <c r="Y293" s="9" t="s">
        <v>320</v>
      </c>
      <c r="Z293" s="8" t="s">
        <v>320</v>
      </c>
      <c r="AA293" s="9" t="s">
        <v>955</v>
      </c>
      <c r="AB293" s="8" t="s">
        <v>102</v>
      </c>
      <c r="AC293" s="8" t="s">
        <v>123</v>
      </c>
      <c r="AD293" s="8" t="s">
        <v>84</v>
      </c>
      <c r="AE293" s="9" t="s">
        <v>54</v>
      </c>
      <c r="AF293" s="8" t="s">
        <v>168</v>
      </c>
      <c r="AG293" s="8" t="s">
        <v>97</v>
      </c>
      <c r="AH293" s="10">
        <f t="shared" si="17"/>
        <v>5.140666666666666</v>
      </c>
      <c r="AI293" s="11">
        <f t="shared" si="18"/>
        <v>7.159000000000001</v>
      </c>
      <c r="AJ293" s="43" t="str">
        <f t="shared" si="19"/>
        <v>Ajourné</v>
      </c>
      <c r="AL293" t="s">
        <v>1336</v>
      </c>
      <c r="AM293" t="s">
        <v>1883</v>
      </c>
      <c r="AN293" t="s">
        <v>1884</v>
      </c>
      <c r="AO293" t="s">
        <v>1337</v>
      </c>
      <c r="AP293" t="s">
        <v>1066</v>
      </c>
    </row>
    <row r="294" spans="1:42" ht="15">
      <c r="A294" s="8">
        <v>286</v>
      </c>
      <c r="B294" s="8" t="s">
        <v>1341</v>
      </c>
      <c r="C294" s="8" t="s">
        <v>1342</v>
      </c>
      <c r="D294" s="8" t="s">
        <v>1343</v>
      </c>
      <c r="E294" s="9" t="s">
        <v>1039</v>
      </c>
      <c r="F294" s="8" t="s">
        <v>71</v>
      </c>
      <c r="G294" s="8" t="s">
        <v>159</v>
      </c>
      <c r="H294" s="8" t="s">
        <v>43</v>
      </c>
      <c r="I294" s="8" t="s">
        <v>39</v>
      </c>
      <c r="J294" s="9" t="s">
        <v>76</v>
      </c>
      <c r="K294" s="8" t="s">
        <v>76</v>
      </c>
      <c r="L294" s="9" t="s">
        <v>98</v>
      </c>
      <c r="M294" s="8" t="s">
        <v>102</v>
      </c>
      <c r="N294" s="8" t="s">
        <v>82</v>
      </c>
      <c r="O294" s="8" t="s">
        <v>98</v>
      </c>
      <c r="P294" s="9" t="s">
        <v>41</v>
      </c>
      <c r="Q294" s="8" t="s">
        <v>60</v>
      </c>
      <c r="R294" s="8" t="s">
        <v>38</v>
      </c>
      <c r="S294" s="10">
        <f t="shared" si="16"/>
        <v>10.506666666666668</v>
      </c>
      <c r="T294" s="9" t="s">
        <v>670</v>
      </c>
      <c r="U294" s="8" t="s">
        <v>159</v>
      </c>
      <c r="V294" s="8" t="s">
        <v>49</v>
      </c>
      <c r="W294" s="8" t="s">
        <v>53</v>
      </c>
      <c r="X294" s="8" t="s">
        <v>71</v>
      </c>
      <c r="Y294" s="9" t="s">
        <v>39</v>
      </c>
      <c r="Z294" s="8" t="s">
        <v>39</v>
      </c>
      <c r="AA294" s="9" t="s">
        <v>50</v>
      </c>
      <c r="AB294" s="8" t="s">
        <v>43</v>
      </c>
      <c r="AC294" s="8" t="s">
        <v>168</v>
      </c>
      <c r="AD294" s="8" t="s">
        <v>138</v>
      </c>
      <c r="AE294" s="9" t="s">
        <v>72</v>
      </c>
      <c r="AF294" s="8" t="s">
        <v>39</v>
      </c>
      <c r="AG294" s="8" t="s">
        <v>56</v>
      </c>
      <c r="AH294" s="10">
        <f t="shared" si="17"/>
        <v>9.825333333333333</v>
      </c>
      <c r="AI294" s="11">
        <f t="shared" si="18"/>
        <v>10.166</v>
      </c>
      <c r="AJ294" s="43" t="str">
        <f t="shared" si="19"/>
        <v>Admis</v>
      </c>
      <c r="AL294" t="s">
        <v>1338</v>
      </c>
      <c r="AM294" t="s">
        <v>1628</v>
      </c>
      <c r="AN294" t="s">
        <v>1652</v>
      </c>
      <c r="AO294" t="s">
        <v>1339</v>
      </c>
      <c r="AP294" t="s">
        <v>181</v>
      </c>
    </row>
    <row r="295" spans="1:42" ht="15">
      <c r="A295" s="8">
        <v>287</v>
      </c>
      <c r="B295" s="8" t="s">
        <v>1344</v>
      </c>
      <c r="C295" s="8" t="s">
        <v>1345</v>
      </c>
      <c r="D295" s="8" t="s">
        <v>1346</v>
      </c>
      <c r="E295" s="9" t="s">
        <v>1347</v>
      </c>
      <c r="F295" s="8" t="s">
        <v>159</v>
      </c>
      <c r="G295" s="8" t="s">
        <v>60</v>
      </c>
      <c r="H295" s="8" t="s">
        <v>59</v>
      </c>
      <c r="I295" s="8" t="s">
        <v>37</v>
      </c>
      <c r="J295" s="9" t="s">
        <v>38</v>
      </c>
      <c r="K295" s="8" t="s">
        <v>38</v>
      </c>
      <c r="L295" s="9" t="s">
        <v>76</v>
      </c>
      <c r="M295" s="8" t="s">
        <v>40</v>
      </c>
      <c r="N295" s="8" t="s">
        <v>82</v>
      </c>
      <c r="O295" s="8" t="s">
        <v>59</v>
      </c>
      <c r="P295" s="9" t="s">
        <v>98</v>
      </c>
      <c r="Q295" s="8" t="s">
        <v>97</v>
      </c>
      <c r="R295" s="8" t="s">
        <v>39</v>
      </c>
      <c r="S295" s="10">
        <f t="shared" si="16"/>
        <v>11.598666666666668</v>
      </c>
      <c r="T295" s="9" t="s">
        <v>746</v>
      </c>
      <c r="U295" s="8" t="s">
        <v>63</v>
      </c>
      <c r="V295" s="8" t="s">
        <v>200</v>
      </c>
      <c r="W295" s="8" t="s">
        <v>59</v>
      </c>
      <c r="X295" s="8" t="s">
        <v>121</v>
      </c>
      <c r="Y295" s="9" t="s">
        <v>161</v>
      </c>
      <c r="Z295" s="8" t="s">
        <v>161</v>
      </c>
      <c r="AA295" s="9" t="s">
        <v>422</v>
      </c>
      <c r="AB295" s="8" t="s">
        <v>161</v>
      </c>
      <c r="AC295" s="8" t="s">
        <v>147</v>
      </c>
      <c r="AD295" s="8" t="s">
        <v>39</v>
      </c>
      <c r="AE295" s="9" t="s">
        <v>87</v>
      </c>
      <c r="AF295" s="8" t="s">
        <v>72</v>
      </c>
      <c r="AG295" s="8" t="s">
        <v>56</v>
      </c>
      <c r="AH295" s="10">
        <f t="shared" si="17"/>
        <v>9.798</v>
      </c>
      <c r="AI295" s="11">
        <f t="shared" si="18"/>
        <v>10.698333333333334</v>
      </c>
      <c r="AJ295" s="43" t="str">
        <f t="shared" si="19"/>
        <v>Admis</v>
      </c>
      <c r="AL295" t="s">
        <v>1341</v>
      </c>
      <c r="AM295" t="s">
        <v>1885</v>
      </c>
      <c r="AN295" t="s">
        <v>1886</v>
      </c>
      <c r="AO295" t="s">
        <v>1342</v>
      </c>
      <c r="AP295" t="s">
        <v>1343</v>
      </c>
    </row>
    <row r="296" spans="1:42" ht="15">
      <c r="A296" s="8">
        <v>288</v>
      </c>
      <c r="B296" s="8" t="s">
        <v>1348</v>
      </c>
      <c r="C296" s="8" t="s">
        <v>1349</v>
      </c>
      <c r="D296" s="8" t="s">
        <v>1350</v>
      </c>
      <c r="E296" s="9" t="s">
        <v>680</v>
      </c>
      <c r="F296" s="8" t="s">
        <v>81</v>
      </c>
      <c r="G296" s="8" t="s">
        <v>63</v>
      </c>
      <c r="H296" s="8" t="s">
        <v>56</v>
      </c>
      <c r="I296" s="8" t="s">
        <v>244</v>
      </c>
      <c r="J296" s="9" t="s">
        <v>39</v>
      </c>
      <c r="K296" s="8" t="s">
        <v>39</v>
      </c>
      <c r="L296" s="9" t="s">
        <v>585</v>
      </c>
      <c r="M296" s="8" t="s">
        <v>59</v>
      </c>
      <c r="N296" s="8" t="s">
        <v>39</v>
      </c>
      <c r="O296" s="8" t="s">
        <v>240</v>
      </c>
      <c r="P296" s="9" t="s">
        <v>98</v>
      </c>
      <c r="Q296" s="8" t="s">
        <v>97</v>
      </c>
      <c r="R296" s="8" t="s">
        <v>39</v>
      </c>
      <c r="S296" s="10">
        <f t="shared" si="16"/>
        <v>8.898</v>
      </c>
      <c r="T296" s="9" t="s">
        <v>744</v>
      </c>
      <c r="U296" s="8" t="s">
        <v>37</v>
      </c>
      <c r="V296" s="8" t="s">
        <v>43</v>
      </c>
      <c r="W296" s="8" t="s">
        <v>138</v>
      </c>
      <c r="X296" s="8" t="s">
        <v>251</v>
      </c>
      <c r="Y296" s="9" t="s">
        <v>45</v>
      </c>
      <c r="Z296" s="8" t="s">
        <v>45</v>
      </c>
      <c r="AA296" s="9" t="s">
        <v>177</v>
      </c>
      <c r="AB296" s="8" t="s">
        <v>84</v>
      </c>
      <c r="AC296" s="8" t="s">
        <v>89</v>
      </c>
      <c r="AD296" s="8" t="s">
        <v>53</v>
      </c>
      <c r="AE296" s="9" t="s">
        <v>228</v>
      </c>
      <c r="AF296" s="8" t="s">
        <v>144</v>
      </c>
      <c r="AG296" s="8" t="s">
        <v>59</v>
      </c>
      <c r="AH296" s="10">
        <f t="shared" si="17"/>
        <v>7.736</v>
      </c>
      <c r="AI296" s="11">
        <f t="shared" si="18"/>
        <v>8.317</v>
      </c>
      <c r="AJ296" s="43" t="str">
        <f t="shared" si="19"/>
        <v>Ajourné</v>
      </c>
      <c r="AL296" t="s">
        <v>1344</v>
      </c>
      <c r="AM296" t="s">
        <v>1887</v>
      </c>
      <c r="AN296" t="s">
        <v>1618</v>
      </c>
      <c r="AO296" t="s">
        <v>1345</v>
      </c>
      <c r="AP296" t="s">
        <v>1346</v>
      </c>
    </row>
    <row r="297" spans="1:42" ht="15">
      <c r="A297" s="8">
        <v>289</v>
      </c>
      <c r="B297" s="8" t="s">
        <v>1351</v>
      </c>
      <c r="C297" s="8" t="s">
        <v>1352</v>
      </c>
      <c r="D297" s="8" t="s">
        <v>231</v>
      </c>
      <c r="E297" s="9" t="s">
        <v>806</v>
      </c>
      <c r="F297" s="8" t="s">
        <v>49</v>
      </c>
      <c r="G297" s="8" t="s">
        <v>58</v>
      </c>
      <c r="H297" s="8" t="s">
        <v>39</v>
      </c>
      <c r="I297" s="8" t="s">
        <v>37</v>
      </c>
      <c r="J297" s="9" t="s">
        <v>43</v>
      </c>
      <c r="K297" s="8" t="s">
        <v>43</v>
      </c>
      <c r="L297" s="9" t="s">
        <v>229</v>
      </c>
      <c r="M297" s="8" t="s">
        <v>56</v>
      </c>
      <c r="N297" s="8" t="s">
        <v>242</v>
      </c>
      <c r="O297" s="8" t="s">
        <v>98</v>
      </c>
      <c r="P297" s="9" t="s">
        <v>61</v>
      </c>
      <c r="Q297" s="8" t="s">
        <v>60</v>
      </c>
      <c r="R297" s="8" t="s">
        <v>56</v>
      </c>
      <c r="S297" s="10">
        <f t="shared" si="16"/>
        <v>10.403333333333334</v>
      </c>
      <c r="T297" s="9" t="s">
        <v>409</v>
      </c>
      <c r="U297" s="8" t="s">
        <v>71</v>
      </c>
      <c r="V297" s="8" t="s">
        <v>159</v>
      </c>
      <c r="W297" s="8" t="s">
        <v>39</v>
      </c>
      <c r="X297" s="8" t="s">
        <v>86</v>
      </c>
      <c r="Y297" s="9" t="s">
        <v>86</v>
      </c>
      <c r="Z297" s="8" t="s">
        <v>86</v>
      </c>
      <c r="AA297" s="9" t="s">
        <v>45</v>
      </c>
      <c r="AB297" s="8" t="s">
        <v>86</v>
      </c>
      <c r="AC297" s="8" t="s">
        <v>50</v>
      </c>
      <c r="AD297" s="8" t="s">
        <v>138</v>
      </c>
      <c r="AE297" s="9" t="s">
        <v>72</v>
      </c>
      <c r="AF297" s="8" t="s">
        <v>56</v>
      </c>
      <c r="AG297" s="8" t="s">
        <v>39</v>
      </c>
      <c r="AH297" s="10">
        <f t="shared" si="17"/>
        <v>9.620000000000001</v>
      </c>
      <c r="AI297" s="11">
        <f t="shared" si="18"/>
        <v>10.011666666666667</v>
      </c>
      <c r="AJ297" s="43" t="str">
        <f t="shared" si="19"/>
        <v>Admis</v>
      </c>
      <c r="AL297" t="s">
        <v>1348</v>
      </c>
      <c r="AM297" t="s">
        <v>1888</v>
      </c>
      <c r="AN297" t="s">
        <v>1541</v>
      </c>
      <c r="AO297" t="s">
        <v>1349</v>
      </c>
      <c r="AP297" t="s">
        <v>1350</v>
      </c>
    </row>
    <row r="298" spans="1:42" ht="15">
      <c r="A298" s="8">
        <v>290</v>
      </c>
      <c r="B298" s="8" t="s">
        <v>1353</v>
      </c>
      <c r="C298" s="8" t="s">
        <v>1354</v>
      </c>
      <c r="D298" s="8" t="s">
        <v>1212</v>
      </c>
      <c r="E298" s="9" t="s">
        <v>1107</v>
      </c>
      <c r="F298" s="8" t="s">
        <v>244</v>
      </c>
      <c r="G298" s="8" t="s">
        <v>58</v>
      </c>
      <c r="H298" s="8" t="s">
        <v>98</v>
      </c>
      <c r="I298" s="8" t="s">
        <v>95</v>
      </c>
      <c r="J298" s="9" t="s">
        <v>39</v>
      </c>
      <c r="K298" s="8" t="s">
        <v>39</v>
      </c>
      <c r="L298" s="9" t="s">
        <v>325</v>
      </c>
      <c r="M298" s="8" t="s">
        <v>53</v>
      </c>
      <c r="N298" s="8" t="s">
        <v>59</v>
      </c>
      <c r="O298" s="8" t="s">
        <v>102</v>
      </c>
      <c r="P298" s="9" t="s">
        <v>72</v>
      </c>
      <c r="Q298" s="8" t="s">
        <v>76</v>
      </c>
      <c r="R298" s="8" t="s">
        <v>50</v>
      </c>
      <c r="S298" s="10">
        <f t="shared" si="16"/>
        <v>8.186</v>
      </c>
      <c r="T298" s="9" t="s">
        <v>1077</v>
      </c>
      <c r="U298" s="8" t="s">
        <v>39</v>
      </c>
      <c r="V298" s="8" t="s">
        <v>59</v>
      </c>
      <c r="W298" s="8" t="s">
        <v>102</v>
      </c>
      <c r="X298" s="8" t="s">
        <v>48</v>
      </c>
      <c r="Y298" s="9" t="s">
        <v>138</v>
      </c>
      <c r="Z298" s="8" t="s">
        <v>138</v>
      </c>
      <c r="AA298" s="9" t="s">
        <v>522</v>
      </c>
      <c r="AB298" s="8" t="s">
        <v>228</v>
      </c>
      <c r="AC298" s="8" t="s">
        <v>168</v>
      </c>
      <c r="AD298" s="8" t="s">
        <v>102</v>
      </c>
      <c r="AE298" s="9" t="s">
        <v>43</v>
      </c>
      <c r="AF298" s="8" t="s">
        <v>82</v>
      </c>
      <c r="AG298" s="8" t="s">
        <v>39</v>
      </c>
      <c r="AH298" s="10">
        <f t="shared" si="17"/>
        <v>7.487333333333333</v>
      </c>
      <c r="AI298" s="11">
        <f t="shared" si="18"/>
        <v>7.836666666666666</v>
      </c>
      <c r="AJ298" s="43" t="str">
        <f t="shared" si="19"/>
        <v>Ajourné</v>
      </c>
      <c r="AL298" t="s">
        <v>1351</v>
      </c>
      <c r="AM298" t="s">
        <v>1889</v>
      </c>
      <c r="AN298" t="s">
        <v>1652</v>
      </c>
      <c r="AO298" t="s">
        <v>1352</v>
      </c>
      <c r="AP298" t="s">
        <v>231</v>
      </c>
    </row>
    <row r="299" spans="1:42" ht="15">
      <c r="A299" s="8">
        <v>291</v>
      </c>
      <c r="B299" s="8" t="s">
        <v>1355</v>
      </c>
      <c r="C299" s="8" t="s">
        <v>1356</v>
      </c>
      <c r="D299" s="8" t="s">
        <v>1357</v>
      </c>
      <c r="E299" s="9" t="s">
        <v>144</v>
      </c>
      <c r="F299" s="8" t="s">
        <v>144</v>
      </c>
      <c r="G299" s="8" t="s">
        <v>144</v>
      </c>
      <c r="H299" s="8" t="s">
        <v>144</v>
      </c>
      <c r="I299" s="8" t="s">
        <v>144</v>
      </c>
      <c r="J299" s="9" t="s">
        <v>59</v>
      </c>
      <c r="K299" s="8" t="s">
        <v>59</v>
      </c>
      <c r="L299" s="9" t="s">
        <v>145</v>
      </c>
      <c r="M299" s="8" t="s">
        <v>39</v>
      </c>
      <c r="N299" s="8" t="s">
        <v>144</v>
      </c>
      <c r="O299" s="8" t="s">
        <v>144</v>
      </c>
      <c r="P299" s="9" t="s">
        <v>45</v>
      </c>
      <c r="Q299" s="8" t="s">
        <v>60</v>
      </c>
      <c r="R299" s="8" t="s">
        <v>144</v>
      </c>
      <c r="S299" s="10">
        <f t="shared" si="16"/>
        <v>2.2333333333333334</v>
      </c>
      <c r="T299" s="9" t="s">
        <v>144</v>
      </c>
      <c r="U299" s="8" t="s">
        <v>144</v>
      </c>
      <c r="V299" s="8" t="s">
        <v>144</v>
      </c>
      <c r="W299" s="8" t="s">
        <v>144</v>
      </c>
      <c r="X299" s="8" t="s">
        <v>144</v>
      </c>
      <c r="Y299" s="9" t="s">
        <v>144</v>
      </c>
      <c r="Z299" s="8" t="s">
        <v>144</v>
      </c>
      <c r="AA299" s="9" t="s">
        <v>144</v>
      </c>
      <c r="AB299" s="8" t="s">
        <v>144</v>
      </c>
      <c r="AC299" s="8" t="s">
        <v>144</v>
      </c>
      <c r="AD299" s="8" t="s">
        <v>144</v>
      </c>
      <c r="AE299" s="9" t="s">
        <v>98</v>
      </c>
      <c r="AF299" s="8" t="s">
        <v>42</v>
      </c>
      <c r="AG299" s="8" t="s">
        <v>144</v>
      </c>
      <c r="AH299" s="10">
        <f t="shared" si="17"/>
        <v>0.5333333333333333</v>
      </c>
      <c r="AI299" s="11">
        <f t="shared" si="18"/>
        <v>1.3833333333333333</v>
      </c>
      <c r="AJ299" s="43" t="str">
        <f t="shared" si="19"/>
        <v>Ajourné</v>
      </c>
      <c r="AL299" t="s">
        <v>1353</v>
      </c>
      <c r="AM299" t="s">
        <v>1890</v>
      </c>
      <c r="AN299" t="s">
        <v>1546</v>
      </c>
      <c r="AO299" t="s">
        <v>1354</v>
      </c>
      <c r="AP299" t="s">
        <v>1212</v>
      </c>
    </row>
    <row r="300" spans="1:42" ht="15">
      <c r="A300" s="8">
        <v>292</v>
      </c>
      <c r="B300" s="8" t="s">
        <v>1358</v>
      </c>
      <c r="C300" s="8" t="s">
        <v>1359</v>
      </c>
      <c r="D300" s="8" t="s">
        <v>412</v>
      </c>
      <c r="E300" s="9" t="s">
        <v>505</v>
      </c>
      <c r="F300" s="8" t="s">
        <v>159</v>
      </c>
      <c r="G300" s="8" t="s">
        <v>59</v>
      </c>
      <c r="H300" s="8" t="s">
        <v>98</v>
      </c>
      <c r="I300" s="8" t="s">
        <v>53</v>
      </c>
      <c r="J300" s="9" t="s">
        <v>86</v>
      </c>
      <c r="K300" s="8" t="s">
        <v>86</v>
      </c>
      <c r="L300" s="9" t="s">
        <v>325</v>
      </c>
      <c r="M300" s="8" t="s">
        <v>97</v>
      </c>
      <c r="N300" s="8" t="s">
        <v>59</v>
      </c>
      <c r="O300" s="8" t="s">
        <v>153</v>
      </c>
      <c r="P300" s="9" t="s">
        <v>76</v>
      </c>
      <c r="Q300" s="8" t="s">
        <v>43</v>
      </c>
      <c r="R300" s="8" t="s">
        <v>40</v>
      </c>
      <c r="S300" s="10">
        <f t="shared" si="16"/>
        <v>8.911333333333333</v>
      </c>
      <c r="T300" s="9" t="s">
        <v>112</v>
      </c>
      <c r="U300" s="8" t="s">
        <v>39</v>
      </c>
      <c r="V300" s="8" t="s">
        <v>39</v>
      </c>
      <c r="W300" s="8" t="s">
        <v>82</v>
      </c>
      <c r="X300" s="8" t="s">
        <v>268</v>
      </c>
      <c r="Y300" s="9" t="s">
        <v>153</v>
      </c>
      <c r="Z300" s="8" t="s">
        <v>153</v>
      </c>
      <c r="AA300" s="9" t="s">
        <v>39</v>
      </c>
      <c r="AB300" s="8" t="s">
        <v>40</v>
      </c>
      <c r="AC300" s="8" t="s">
        <v>40</v>
      </c>
      <c r="AD300" s="8" t="s">
        <v>153</v>
      </c>
      <c r="AE300" s="9" t="s">
        <v>313</v>
      </c>
      <c r="AF300" s="8" t="s">
        <v>96</v>
      </c>
      <c r="AG300" s="8" t="s">
        <v>38</v>
      </c>
      <c r="AH300" s="10">
        <f t="shared" si="17"/>
        <v>10.277333333333335</v>
      </c>
      <c r="AI300" s="11">
        <f t="shared" si="18"/>
        <v>9.594333333333335</v>
      </c>
      <c r="AJ300" s="43" t="str">
        <f t="shared" si="19"/>
        <v>Ajourné</v>
      </c>
      <c r="AL300" t="s">
        <v>1355</v>
      </c>
      <c r="AM300" t="s">
        <v>1891</v>
      </c>
      <c r="AN300" t="s">
        <v>1532</v>
      </c>
      <c r="AO300" t="s">
        <v>1356</v>
      </c>
      <c r="AP300" t="s">
        <v>1357</v>
      </c>
    </row>
    <row r="301" spans="1:42" ht="15">
      <c r="A301" s="8">
        <v>293</v>
      </c>
      <c r="B301" s="8" t="s">
        <v>1360</v>
      </c>
      <c r="C301" s="8" t="s">
        <v>1361</v>
      </c>
      <c r="D301" s="8" t="s">
        <v>593</v>
      </c>
      <c r="E301" s="9" t="s">
        <v>81</v>
      </c>
      <c r="F301" s="8" t="s">
        <v>48</v>
      </c>
      <c r="G301" s="8" t="s">
        <v>37</v>
      </c>
      <c r="H301" s="8" t="s">
        <v>98</v>
      </c>
      <c r="I301" s="8" t="s">
        <v>121</v>
      </c>
      <c r="J301" s="9" t="s">
        <v>45</v>
      </c>
      <c r="K301" s="8" t="s">
        <v>45</v>
      </c>
      <c r="L301" s="9" t="s">
        <v>123</v>
      </c>
      <c r="M301" s="8" t="s">
        <v>241</v>
      </c>
      <c r="N301" s="8" t="s">
        <v>42</v>
      </c>
      <c r="O301" s="8" t="s">
        <v>53</v>
      </c>
      <c r="P301" s="9" t="s">
        <v>104</v>
      </c>
      <c r="Q301" s="8" t="s">
        <v>62</v>
      </c>
      <c r="R301" s="8" t="s">
        <v>50</v>
      </c>
      <c r="S301" s="10">
        <f t="shared" si="16"/>
        <v>8.348</v>
      </c>
      <c r="T301" s="9" t="s">
        <v>1362</v>
      </c>
      <c r="U301" s="8" t="s">
        <v>102</v>
      </c>
      <c r="V301" s="8" t="s">
        <v>244</v>
      </c>
      <c r="W301" s="8" t="s">
        <v>97</v>
      </c>
      <c r="X301" s="8" t="s">
        <v>610</v>
      </c>
      <c r="Y301" s="9" t="s">
        <v>320</v>
      </c>
      <c r="Z301" s="8" t="s">
        <v>320</v>
      </c>
      <c r="AA301" s="9" t="s">
        <v>153</v>
      </c>
      <c r="AB301" s="8" t="s">
        <v>228</v>
      </c>
      <c r="AC301" s="8" t="s">
        <v>104</v>
      </c>
      <c r="AD301" s="8" t="s">
        <v>144</v>
      </c>
      <c r="AE301" s="9" t="s">
        <v>72</v>
      </c>
      <c r="AF301" s="8" t="s">
        <v>56</v>
      </c>
      <c r="AG301" s="8" t="s">
        <v>39</v>
      </c>
      <c r="AH301" s="10">
        <f t="shared" si="17"/>
        <v>5.9126666666666665</v>
      </c>
      <c r="AI301" s="11">
        <f t="shared" si="18"/>
        <v>7.130333333333334</v>
      </c>
      <c r="AJ301" s="43" t="str">
        <f t="shared" si="19"/>
        <v>Ajourné</v>
      </c>
      <c r="AL301" t="s">
        <v>1358</v>
      </c>
      <c r="AM301" t="s">
        <v>1892</v>
      </c>
      <c r="AN301" t="s">
        <v>1517</v>
      </c>
      <c r="AO301" t="s">
        <v>1359</v>
      </c>
      <c r="AP301" t="s">
        <v>412</v>
      </c>
    </row>
    <row r="302" spans="1:42" ht="15">
      <c r="A302" s="8">
        <v>294</v>
      </c>
      <c r="B302" s="8" t="s">
        <v>1363</v>
      </c>
      <c r="C302" s="8" t="s">
        <v>1364</v>
      </c>
      <c r="D302" s="8" t="s">
        <v>1365</v>
      </c>
      <c r="E302" s="9" t="s">
        <v>501</v>
      </c>
      <c r="F302" s="8" t="s">
        <v>43</v>
      </c>
      <c r="G302" s="8" t="s">
        <v>71</v>
      </c>
      <c r="H302" s="8" t="s">
        <v>39</v>
      </c>
      <c r="I302" s="8" t="s">
        <v>39</v>
      </c>
      <c r="J302" s="9" t="s">
        <v>86</v>
      </c>
      <c r="K302" s="8" t="s">
        <v>86</v>
      </c>
      <c r="L302" s="9" t="s">
        <v>955</v>
      </c>
      <c r="M302" s="8" t="s">
        <v>153</v>
      </c>
      <c r="N302" s="8" t="s">
        <v>42</v>
      </c>
      <c r="O302" s="8" t="s">
        <v>240</v>
      </c>
      <c r="P302" s="9" t="s">
        <v>76</v>
      </c>
      <c r="Q302" s="8" t="s">
        <v>64</v>
      </c>
      <c r="R302" s="8" t="s">
        <v>56</v>
      </c>
      <c r="S302" s="10">
        <f t="shared" si="16"/>
        <v>9.544</v>
      </c>
      <c r="T302" s="9" t="s">
        <v>793</v>
      </c>
      <c r="U302" s="8" t="s">
        <v>97</v>
      </c>
      <c r="V302" s="8" t="s">
        <v>71</v>
      </c>
      <c r="W302" s="8" t="s">
        <v>98</v>
      </c>
      <c r="X302" s="8" t="s">
        <v>50</v>
      </c>
      <c r="Y302" s="9" t="s">
        <v>102</v>
      </c>
      <c r="Z302" s="8" t="s">
        <v>102</v>
      </c>
      <c r="AA302" s="9" t="s">
        <v>86</v>
      </c>
      <c r="AB302" s="8" t="s">
        <v>50</v>
      </c>
      <c r="AC302" s="8" t="s">
        <v>61</v>
      </c>
      <c r="AD302" s="8" t="s">
        <v>45</v>
      </c>
      <c r="AE302" s="9" t="s">
        <v>178</v>
      </c>
      <c r="AF302" s="8" t="s">
        <v>96</v>
      </c>
      <c r="AG302" s="8" t="s">
        <v>50</v>
      </c>
      <c r="AH302" s="10">
        <f t="shared" si="17"/>
        <v>8.402</v>
      </c>
      <c r="AI302" s="11">
        <f t="shared" si="18"/>
        <v>8.972999999999999</v>
      </c>
      <c r="AJ302" s="43" t="str">
        <f t="shared" si="19"/>
        <v>Ajourné</v>
      </c>
      <c r="AL302" t="s">
        <v>1360</v>
      </c>
      <c r="AM302" t="s">
        <v>1893</v>
      </c>
      <c r="AN302" t="s">
        <v>1505</v>
      </c>
      <c r="AO302" t="s">
        <v>1361</v>
      </c>
      <c r="AP302" t="s">
        <v>593</v>
      </c>
    </row>
    <row r="303" spans="1:42" ht="15">
      <c r="A303" s="8">
        <v>295</v>
      </c>
      <c r="B303" s="8" t="s">
        <v>1366</v>
      </c>
      <c r="C303" s="8" t="s">
        <v>1367</v>
      </c>
      <c r="D303" s="8" t="s">
        <v>982</v>
      </c>
      <c r="E303" s="9" t="s">
        <v>281</v>
      </c>
      <c r="F303" s="8" t="s">
        <v>182</v>
      </c>
      <c r="G303" s="8" t="s">
        <v>182</v>
      </c>
      <c r="H303" s="8" t="s">
        <v>56</v>
      </c>
      <c r="I303" s="8" t="s">
        <v>36</v>
      </c>
      <c r="J303" s="9" t="s">
        <v>86</v>
      </c>
      <c r="K303" s="8" t="s">
        <v>86</v>
      </c>
      <c r="L303" s="9" t="s">
        <v>56</v>
      </c>
      <c r="M303" s="8" t="s">
        <v>43</v>
      </c>
      <c r="N303" s="8" t="s">
        <v>42</v>
      </c>
      <c r="O303" s="8" t="s">
        <v>98</v>
      </c>
      <c r="P303" s="9" t="s">
        <v>72</v>
      </c>
      <c r="Q303" s="8" t="s">
        <v>39</v>
      </c>
      <c r="R303" s="8" t="s">
        <v>56</v>
      </c>
      <c r="S303" s="10">
        <f t="shared" si="16"/>
        <v>11.502666666666668</v>
      </c>
      <c r="T303" s="9" t="s">
        <v>1368</v>
      </c>
      <c r="U303" s="8" t="s">
        <v>454</v>
      </c>
      <c r="V303" s="8" t="s">
        <v>58</v>
      </c>
      <c r="W303" s="8" t="s">
        <v>39</v>
      </c>
      <c r="X303" s="8" t="s">
        <v>176</v>
      </c>
      <c r="Y303" s="9" t="s">
        <v>216</v>
      </c>
      <c r="Z303" s="8" t="s">
        <v>216</v>
      </c>
      <c r="AA303" s="9" t="s">
        <v>259</v>
      </c>
      <c r="AB303" s="8" t="s">
        <v>43</v>
      </c>
      <c r="AC303" s="8" t="s">
        <v>168</v>
      </c>
      <c r="AD303" s="8" t="s">
        <v>102</v>
      </c>
      <c r="AE303" s="9" t="s">
        <v>134</v>
      </c>
      <c r="AF303" s="8" t="s">
        <v>50</v>
      </c>
      <c r="AG303" s="8" t="s">
        <v>56</v>
      </c>
      <c r="AH303" s="10">
        <f t="shared" si="17"/>
        <v>8.96</v>
      </c>
      <c r="AI303" s="11">
        <f t="shared" si="18"/>
        <v>10.231333333333335</v>
      </c>
      <c r="AJ303" s="43" t="str">
        <f t="shared" si="19"/>
        <v>Admis</v>
      </c>
      <c r="AL303" t="s">
        <v>1363</v>
      </c>
      <c r="AM303" t="s">
        <v>1894</v>
      </c>
      <c r="AN303" t="s">
        <v>1895</v>
      </c>
      <c r="AO303" t="s">
        <v>1364</v>
      </c>
      <c r="AP303" t="s">
        <v>1365</v>
      </c>
    </row>
    <row r="304" spans="1:42" ht="15">
      <c r="A304" s="8">
        <v>296</v>
      </c>
      <c r="B304" s="8" t="s">
        <v>1369</v>
      </c>
      <c r="C304" s="8" t="s">
        <v>1370</v>
      </c>
      <c r="D304" s="8" t="s">
        <v>219</v>
      </c>
      <c r="E304" s="9" t="s">
        <v>806</v>
      </c>
      <c r="F304" s="8" t="s">
        <v>58</v>
      </c>
      <c r="G304" s="8" t="s">
        <v>40</v>
      </c>
      <c r="H304" s="8" t="s">
        <v>39</v>
      </c>
      <c r="I304" s="8" t="s">
        <v>98</v>
      </c>
      <c r="J304" s="9" t="s">
        <v>97</v>
      </c>
      <c r="K304" s="8" t="s">
        <v>97</v>
      </c>
      <c r="L304" s="9" t="s">
        <v>101</v>
      </c>
      <c r="M304" s="8" t="s">
        <v>39</v>
      </c>
      <c r="N304" s="8" t="s">
        <v>64</v>
      </c>
      <c r="O304" s="8" t="s">
        <v>97</v>
      </c>
      <c r="P304" s="9" t="s">
        <v>82</v>
      </c>
      <c r="Q304" s="8" t="s">
        <v>113</v>
      </c>
      <c r="R304" s="8" t="s">
        <v>56</v>
      </c>
      <c r="S304" s="10">
        <f t="shared" si="16"/>
        <v>10.122666666666667</v>
      </c>
      <c r="T304" s="9" t="s">
        <v>802</v>
      </c>
      <c r="U304" s="8" t="s">
        <v>63</v>
      </c>
      <c r="V304" s="8" t="s">
        <v>36</v>
      </c>
      <c r="W304" s="8" t="s">
        <v>43</v>
      </c>
      <c r="X304" s="8" t="s">
        <v>121</v>
      </c>
      <c r="Y304" s="9" t="s">
        <v>153</v>
      </c>
      <c r="Z304" s="8" t="s">
        <v>153</v>
      </c>
      <c r="AA304" s="9" t="s">
        <v>541</v>
      </c>
      <c r="AB304" s="8" t="s">
        <v>98</v>
      </c>
      <c r="AC304" s="8" t="s">
        <v>43</v>
      </c>
      <c r="AD304" s="8" t="s">
        <v>161</v>
      </c>
      <c r="AE304" s="9" t="s">
        <v>481</v>
      </c>
      <c r="AF304" s="8" t="s">
        <v>89</v>
      </c>
      <c r="AG304" s="8" t="s">
        <v>38</v>
      </c>
      <c r="AH304" s="10">
        <f t="shared" si="17"/>
        <v>9.398666666666665</v>
      </c>
      <c r="AI304" s="11">
        <f t="shared" si="18"/>
        <v>9.760666666666665</v>
      </c>
      <c r="AJ304" s="43" t="str">
        <f t="shared" si="19"/>
        <v>Ajourné</v>
      </c>
      <c r="AL304" t="s">
        <v>1366</v>
      </c>
      <c r="AM304" t="s">
        <v>1896</v>
      </c>
      <c r="AN304" t="s">
        <v>1514</v>
      </c>
      <c r="AO304" t="s">
        <v>1367</v>
      </c>
      <c r="AP304" t="s">
        <v>982</v>
      </c>
    </row>
    <row r="305" spans="1:42" ht="15">
      <c r="A305" s="8">
        <v>297</v>
      </c>
      <c r="B305" s="8" t="s">
        <v>1371</v>
      </c>
      <c r="C305" s="8" t="s">
        <v>1372</v>
      </c>
      <c r="D305" s="8" t="s">
        <v>642</v>
      </c>
      <c r="E305" s="9" t="s">
        <v>114</v>
      </c>
      <c r="F305" s="8" t="s">
        <v>37</v>
      </c>
      <c r="G305" s="8" t="s">
        <v>47</v>
      </c>
      <c r="H305" s="8" t="s">
        <v>98</v>
      </c>
      <c r="I305" s="8" t="s">
        <v>121</v>
      </c>
      <c r="J305" s="9" t="s">
        <v>56</v>
      </c>
      <c r="K305" s="8" t="s">
        <v>56</v>
      </c>
      <c r="L305" s="9" t="s">
        <v>301</v>
      </c>
      <c r="M305" s="8" t="s">
        <v>50</v>
      </c>
      <c r="N305" s="8" t="s">
        <v>45</v>
      </c>
      <c r="O305" s="8" t="s">
        <v>38</v>
      </c>
      <c r="P305" s="9" t="s">
        <v>60</v>
      </c>
      <c r="Q305" s="8" t="s">
        <v>113</v>
      </c>
      <c r="R305" s="8" t="s">
        <v>64</v>
      </c>
      <c r="S305" s="10">
        <f t="shared" si="16"/>
        <v>9.929333333333334</v>
      </c>
      <c r="T305" s="9" t="s">
        <v>898</v>
      </c>
      <c r="U305" s="8" t="s">
        <v>43</v>
      </c>
      <c r="V305" s="8" t="s">
        <v>200</v>
      </c>
      <c r="W305" s="8" t="s">
        <v>39</v>
      </c>
      <c r="X305" s="8" t="s">
        <v>63</v>
      </c>
      <c r="Y305" s="9" t="s">
        <v>153</v>
      </c>
      <c r="Z305" s="8" t="s">
        <v>153</v>
      </c>
      <c r="AA305" s="9" t="s">
        <v>528</v>
      </c>
      <c r="AB305" s="8" t="s">
        <v>38</v>
      </c>
      <c r="AC305" s="8" t="s">
        <v>62</v>
      </c>
      <c r="AD305" s="8" t="s">
        <v>50</v>
      </c>
      <c r="AE305" s="9" t="s">
        <v>308</v>
      </c>
      <c r="AF305" s="8" t="s">
        <v>134</v>
      </c>
      <c r="AG305" s="8" t="s">
        <v>38</v>
      </c>
      <c r="AH305" s="10">
        <f t="shared" si="17"/>
        <v>10.812666666666667</v>
      </c>
      <c r="AI305" s="11">
        <f t="shared" si="18"/>
        <v>10.371</v>
      </c>
      <c r="AJ305" s="43" t="str">
        <f t="shared" si="19"/>
        <v>Admis</v>
      </c>
      <c r="AL305" t="s">
        <v>1369</v>
      </c>
      <c r="AM305" t="s">
        <v>1897</v>
      </c>
      <c r="AN305" t="s">
        <v>1543</v>
      </c>
      <c r="AO305" t="s">
        <v>1370</v>
      </c>
      <c r="AP305" t="s">
        <v>219</v>
      </c>
    </row>
    <row r="306" spans="1:42" ht="15">
      <c r="A306" s="8">
        <v>298</v>
      </c>
      <c r="B306" s="8" t="s">
        <v>1373</v>
      </c>
      <c r="C306" s="8" t="s">
        <v>1374</v>
      </c>
      <c r="D306" s="8" t="s">
        <v>1375</v>
      </c>
      <c r="E306" s="9" t="s">
        <v>1177</v>
      </c>
      <c r="F306" s="8" t="s">
        <v>63</v>
      </c>
      <c r="G306" s="8" t="s">
        <v>58</v>
      </c>
      <c r="H306" s="8" t="s">
        <v>76</v>
      </c>
      <c r="I306" s="8" t="s">
        <v>59</v>
      </c>
      <c r="J306" s="9" t="s">
        <v>50</v>
      </c>
      <c r="K306" s="8" t="s">
        <v>50</v>
      </c>
      <c r="L306" s="9" t="s">
        <v>50</v>
      </c>
      <c r="M306" s="8" t="s">
        <v>43</v>
      </c>
      <c r="N306" s="8" t="s">
        <v>43</v>
      </c>
      <c r="O306" s="8" t="s">
        <v>102</v>
      </c>
      <c r="P306" s="9" t="s">
        <v>41</v>
      </c>
      <c r="Q306" s="8" t="s">
        <v>64</v>
      </c>
      <c r="R306" s="8" t="s">
        <v>43</v>
      </c>
      <c r="S306" s="10">
        <f t="shared" si="16"/>
        <v>10.744</v>
      </c>
      <c r="T306" s="9" t="s">
        <v>56</v>
      </c>
      <c r="U306" s="8" t="s">
        <v>49</v>
      </c>
      <c r="V306" s="8" t="s">
        <v>182</v>
      </c>
      <c r="W306" s="8" t="s">
        <v>76</v>
      </c>
      <c r="X306" s="8" t="s">
        <v>73</v>
      </c>
      <c r="Y306" s="9" t="s">
        <v>241</v>
      </c>
      <c r="Z306" s="8" t="s">
        <v>241</v>
      </c>
      <c r="AA306" s="9" t="s">
        <v>84</v>
      </c>
      <c r="AB306" s="8" t="s">
        <v>45</v>
      </c>
      <c r="AC306" s="8" t="s">
        <v>180</v>
      </c>
      <c r="AD306" s="8" t="s">
        <v>153</v>
      </c>
      <c r="AE306" s="9" t="s">
        <v>44</v>
      </c>
      <c r="AF306" s="8" t="s">
        <v>86</v>
      </c>
      <c r="AG306" s="8" t="s">
        <v>39</v>
      </c>
      <c r="AH306" s="10">
        <f t="shared" si="17"/>
        <v>10.016666666666667</v>
      </c>
      <c r="AI306" s="11">
        <f t="shared" si="18"/>
        <v>10.380333333333333</v>
      </c>
      <c r="AJ306" s="43" t="str">
        <f t="shared" si="19"/>
        <v>Admis</v>
      </c>
      <c r="AL306" t="s">
        <v>1371</v>
      </c>
      <c r="AM306" t="s">
        <v>1522</v>
      </c>
      <c r="AN306" t="s">
        <v>1545</v>
      </c>
      <c r="AO306" t="s">
        <v>1372</v>
      </c>
      <c r="AP306" t="s">
        <v>642</v>
      </c>
    </row>
    <row r="307" spans="1:42" ht="15">
      <c r="A307" s="8">
        <v>299</v>
      </c>
      <c r="B307" s="8" t="s">
        <v>1376</v>
      </c>
      <c r="C307" s="8" t="s">
        <v>1377</v>
      </c>
      <c r="D307" s="8" t="s">
        <v>1378</v>
      </c>
      <c r="E307" s="9" t="s">
        <v>1069</v>
      </c>
      <c r="F307" s="8" t="s">
        <v>47</v>
      </c>
      <c r="G307" s="8" t="s">
        <v>43</v>
      </c>
      <c r="H307" s="8" t="s">
        <v>38</v>
      </c>
      <c r="I307" s="8" t="s">
        <v>47</v>
      </c>
      <c r="J307" s="9" t="s">
        <v>56</v>
      </c>
      <c r="K307" s="8" t="s">
        <v>56</v>
      </c>
      <c r="L307" s="9" t="s">
        <v>229</v>
      </c>
      <c r="M307" s="8" t="s">
        <v>56</v>
      </c>
      <c r="N307" s="8" t="s">
        <v>764</v>
      </c>
      <c r="O307" s="8" t="s">
        <v>240</v>
      </c>
      <c r="P307" s="9" t="s">
        <v>154</v>
      </c>
      <c r="Q307" s="8" t="s">
        <v>76</v>
      </c>
      <c r="R307" s="8" t="s">
        <v>43</v>
      </c>
      <c r="S307" s="10">
        <f t="shared" si="16"/>
        <v>11.167333333333334</v>
      </c>
      <c r="T307" s="9" t="s">
        <v>190</v>
      </c>
      <c r="U307" s="8" t="s">
        <v>121</v>
      </c>
      <c r="V307" s="8" t="s">
        <v>58</v>
      </c>
      <c r="W307" s="8" t="s">
        <v>84</v>
      </c>
      <c r="X307" s="8" t="s">
        <v>58</v>
      </c>
      <c r="Y307" s="9" t="s">
        <v>240</v>
      </c>
      <c r="Z307" s="8" t="s">
        <v>240</v>
      </c>
      <c r="AA307" s="9" t="s">
        <v>428</v>
      </c>
      <c r="AB307" s="8" t="s">
        <v>60</v>
      </c>
      <c r="AC307" s="8" t="s">
        <v>128</v>
      </c>
      <c r="AD307" s="8" t="s">
        <v>161</v>
      </c>
      <c r="AE307" s="9" t="s">
        <v>481</v>
      </c>
      <c r="AF307" s="8" t="s">
        <v>123</v>
      </c>
      <c r="AG307" s="8" t="s">
        <v>43</v>
      </c>
      <c r="AH307" s="10">
        <f t="shared" si="17"/>
        <v>10.146666666666667</v>
      </c>
      <c r="AI307" s="11">
        <f t="shared" si="18"/>
        <v>10.657</v>
      </c>
      <c r="AJ307" s="43" t="str">
        <f t="shared" si="19"/>
        <v>Admis</v>
      </c>
      <c r="AL307" t="s">
        <v>1373</v>
      </c>
      <c r="AM307" t="s">
        <v>1529</v>
      </c>
      <c r="AN307" t="s">
        <v>1641</v>
      </c>
      <c r="AO307" t="s">
        <v>1374</v>
      </c>
      <c r="AP307" t="s">
        <v>1375</v>
      </c>
    </row>
    <row r="308" spans="1:42" ht="15">
      <c r="A308" s="8">
        <v>300</v>
      </c>
      <c r="B308" s="8" t="s">
        <v>1379</v>
      </c>
      <c r="C308" s="8" t="s">
        <v>1380</v>
      </c>
      <c r="D308" s="8" t="s">
        <v>755</v>
      </c>
      <c r="E308" s="9" t="s">
        <v>1023</v>
      </c>
      <c r="F308" s="8" t="s">
        <v>63</v>
      </c>
      <c r="G308" s="8" t="s">
        <v>49</v>
      </c>
      <c r="H308" s="8" t="s">
        <v>53</v>
      </c>
      <c r="I308" s="8" t="s">
        <v>121</v>
      </c>
      <c r="J308" s="9" t="s">
        <v>83</v>
      </c>
      <c r="K308" s="8" t="s">
        <v>83</v>
      </c>
      <c r="L308" s="9" t="s">
        <v>265</v>
      </c>
      <c r="M308" s="8" t="s">
        <v>39</v>
      </c>
      <c r="N308" s="8" t="s">
        <v>312</v>
      </c>
      <c r="O308" s="8" t="s">
        <v>45</v>
      </c>
      <c r="P308" s="9" t="s">
        <v>43</v>
      </c>
      <c r="Q308" s="8" t="s">
        <v>56</v>
      </c>
      <c r="R308" s="8" t="s">
        <v>76</v>
      </c>
      <c r="S308" s="10">
        <f t="shared" si="16"/>
        <v>10.427999999999999</v>
      </c>
      <c r="T308" s="9" t="s">
        <v>260</v>
      </c>
      <c r="U308" s="8" t="s">
        <v>39</v>
      </c>
      <c r="V308" s="8" t="s">
        <v>40</v>
      </c>
      <c r="W308" s="8" t="s">
        <v>50</v>
      </c>
      <c r="X308" s="8" t="s">
        <v>268</v>
      </c>
      <c r="Y308" s="9" t="s">
        <v>102</v>
      </c>
      <c r="Z308" s="8" t="s">
        <v>102</v>
      </c>
      <c r="AA308" s="9" t="s">
        <v>418</v>
      </c>
      <c r="AB308" s="8" t="s">
        <v>43</v>
      </c>
      <c r="AC308" s="8" t="s">
        <v>180</v>
      </c>
      <c r="AD308" s="8" t="s">
        <v>102</v>
      </c>
      <c r="AE308" s="9" t="s">
        <v>305</v>
      </c>
      <c r="AF308" s="8" t="s">
        <v>134</v>
      </c>
      <c r="AG308" s="8" t="s">
        <v>40</v>
      </c>
      <c r="AH308" s="10">
        <f t="shared" si="17"/>
        <v>9.861333333333334</v>
      </c>
      <c r="AI308" s="11">
        <f t="shared" si="18"/>
        <v>10.144666666666666</v>
      </c>
      <c r="AJ308" s="43" t="str">
        <f t="shared" si="19"/>
        <v>Admis</v>
      </c>
      <c r="AL308" t="s">
        <v>1376</v>
      </c>
      <c r="AM308" t="s">
        <v>1898</v>
      </c>
      <c r="AN308" t="s">
        <v>1528</v>
      </c>
      <c r="AO308" t="s">
        <v>1377</v>
      </c>
      <c r="AP308" t="s">
        <v>1378</v>
      </c>
    </row>
    <row r="309" spans="1:42" ht="15">
      <c r="A309" s="8">
        <v>301</v>
      </c>
      <c r="B309" s="8" t="s">
        <v>1382</v>
      </c>
      <c r="C309" s="8" t="s">
        <v>1381</v>
      </c>
      <c r="D309" s="8" t="s">
        <v>1383</v>
      </c>
      <c r="E309" s="9" t="s">
        <v>361</v>
      </c>
      <c r="F309" s="8" t="s">
        <v>39</v>
      </c>
      <c r="G309" s="8" t="s">
        <v>63</v>
      </c>
      <c r="H309" s="8" t="s">
        <v>43</v>
      </c>
      <c r="I309" s="8" t="s">
        <v>49</v>
      </c>
      <c r="J309" s="9" t="s">
        <v>50</v>
      </c>
      <c r="K309" s="8" t="s">
        <v>50</v>
      </c>
      <c r="L309" s="9" t="s">
        <v>331</v>
      </c>
      <c r="M309" s="8" t="s">
        <v>43</v>
      </c>
      <c r="N309" s="8" t="s">
        <v>332</v>
      </c>
      <c r="O309" s="8" t="s">
        <v>59</v>
      </c>
      <c r="P309" s="9" t="s">
        <v>324</v>
      </c>
      <c r="Q309" s="8" t="s">
        <v>62</v>
      </c>
      <c r="R309" s="8" t="s">
        <v>40</v>
      </c>
      <c r="S309" s="10">
        <f t="shared" si="16"/>
        <v>11.609333333333332</v>
      </c>
      <c r="T309" s="9" t="s">
        <v>278</v>
      </c>
      <c r="U309" s="8" t="s">
        <v>74</v>
      </c>
      <c r="V309" s="8" t="s">
        <v>200</v>
      </c>
      <c r="W309" s="8" t="s">
        <v>56</v>
      </c>
      <c r="X309" s="8" t="s">
        <v>43</v>
      </c>
      <c r="Y309" s="9" t="s">
        <v>232</v>
      </c>
      <c r="Z309" s="8" t="s">
        <v>232</v>
      </c>
      <c r="AA309" s="9" t="s">
        <v>331</v>
      </c>
      <c r="AB309" s="8" t="s">
        <v>82</v>
      </c>
      <c r="AC309" s="8" t="s">
        <v>60</v>
      </c>
      <c r="AD309" s="8" t="s">
        <v>38</v>
      </c>
      <c r="AE309" s="9" t="s">
        <v>104</v>
      </c>
      <c r="AF309" s="8" t="s">
        <v>43</v>
      </c>
      <c r="AG309" s="8" t="s">
        <v>56</v>
      </c>
      <c r="AH309" s="10">
        <f t="shared" si="17"/>
        <v>10.798666666666666</v>
      </c>
      <c r="AI309" s="11">
        <f t="shared" si="18"/>
        <v>11.203999999999999</v>
      </c>
      <c r="AJ309" s="43" t="str">
        <f t="shared" si="19"/>
        <v>Admis</v>
      </c>
      <c r="AL309" t="s">
        <v>1379</v>
      </c>
      <c r="AM309" t="s">
        <v>1899</v>
      </c>
      <c r="AN309" t="s">
        <v>1900</v>
      </c>
      <c r="AO309" t="s">
        <v>1380</v>
      </c>
      <c r="AP309" t="s">
        <v>755</v>
      </c>
    </row>
    <row r="310" spans="1:42" ht="15">
      <c r="A310" s="8">
        <v>302</v>
      </c>
      <c r="B310" s="8" t="s">
        <v>1384</v>
      </c>
      <c r="C310" s="8" t="s">
        <v>1385</v>
      </c>
      <c r="D310" s="8" t="s">
        <v>850</v>
      </c>
      <c r="E310" s="9" t="s">
        <v>528</v>
      </c>
      <c r="F310" s="8" t="s">
        <v>59</v>
      </c>
      <c r="G310" s="8" t="s">
        <v>71</v>
      </c>
      <c r="H310" s="8" t="s">
        <v>40</v>
      </c>
      <c r="I310" s="8" t="s">
        <v>37</v>
      </c>
      <c r="J310" s="9" t="s">
        <v>39</v>
      </c>
      <c r="K310" s="8" t="s">
        <v>39</v>
      </c>
      <c r="L310" s="9" t="s">
        <v>524</v>
      </c>
      <c r="M310" s="8" t="s">
        <v>38</v>
      </c>
      <c r="N310" s="8" t="s">
        <v>874</v>
      </c>
      <c r="O310" s="8" t="s">
        <v>228</v>
      </c>
      <c r="P310" s="9" t="s">
        <v>59</v>
      </c>
      <c r="Q310" s="8" t="s">
        <v>43</v>
      </c>
      <c r="R310" s="8" t="s">
        <v>39</v>
      </c>
      <c r="S310" s="10">
        <f t="shared" si="16"/>
        <v>10.78</v>
      </c>
      <c r="T310" s="9" t="s">
        <v>194</v>
      </c>
      <c r="U310" s="8" t="s">
        <v>63</v>
      </c>
      <c r="V310" s="8" t="s">
        <v>285</v>
      </c>
      <c r="W310" s="8" t="s">
        <v>98</v>
      </c>
      <c r="X310" s="8" t="s">
        <v>38</v>
      </c>
      <c r="Y310" s="9" t="s">
        <v>415</v>
      </c>
      <c r="Z310" s="8" t="s">
        <v>415</v>
      </c>
      <c r="AA310" s="9" t="s">
        <v>418</v>
      </c>
      <c r="AB310" s="8" t="s">
        <v>76</v>
      </c>
      <c r="AC310" s="8" t="s">
        <v>180</v>
      </c>
      <c r="AD310" s="8" t="s">
        <v>216</v>
      </c>
      <c r="AE310" s="9" t="s">
        <v>308</v>
      </c>
      <c r="AF310" s="8" t="s">
        <v>89</v>
      </c>
      <c r="AG310" s="8" t="s">
        <v>56</v>
      </c>
      <c r="AH310" s="10">
        <f t="shared" si="17"/>
        <v>9.822</v>
      </c>
      <c r="AI310" s="11">
        <f t="shared" si="18"/>
        <v>10.300999999999998</v>
      </c>
      <c r="AJ310" s="43" t="str">
        <f t="shared" si="19"/>
        <v>Admis</v>
      </c>
      <c r="AL310" t="s">
        <v>1382</v>
      </c>
      <c r="AM310" t="s">
        <v>1901</v>
      </c>
      <c r="AN310" t="s">
        <v>1716</v>
      </c>
      <c r="AO310" t="s">
        <v>1381</v>
      </c>
      <c r="AP310" t="s">
        <v>1383</v>
      </c>
    </row>
    <row r="311" spans="1:42" ht="15">
      <c r="A311" s="8">
        <v>303</v>
      </c>
      <c r="B311" s="8" t="s">
        <v>1386</v>
      </c>
      <c r="C311" s="8" t="s">
        <v>1387</v>
      </c>
      <c r="D311" s="8" t="s">
        <v>1388</v>
      </c>
      <c r="E311" s="9" t="s">
        <v>798</v>
      </c>
      <c r="F311" s="8" t="s">
        <v>36</v>
      </c>
      <c r="G311" s="8" t="s">
        <v>98</v>
      </c>
      <c r="H311" s="8" t="s">
        <v>53</v>
      </c>
      <c r="I311" s="8" t="s">
        <v>100</v>
      </c>
      <c r="J311" s="9" t="s">
        <v>39</v>
      </c>
      <c r="K311" s="8" t="s">
        <v>39</v>
      </c>
      <c r="L311" s="9" t="s">
        <v>894</v>
      </c>
      <c r="M311" s="8" t="s">
        <v>228</v>
      </c>
      <c r="N311" s="8" t="s">
        <v>89</v>
      </c>
      <c r="O311" s="8" t="s">
        <v>232</v>
      </c>
      <c r="P311" s="9" t="s">
        <v>89</v>
      </c>
      <c r="Q311" s="8" t="s">
        <v>53</v>
      </c>
      <c r="R311" s="8" t="s">
        <v>56</v>
      </c>
      <c r="S311" s="10">
        <f t="shared" si="16"/>
        <v>7.434</v>
      </c>
      <c r="T311" s="9" t="s">
        <v>415</v>
      </c>
      <c r="U311" s="8" t="s">
        <v>245</v>
      </c>
      <c r="V311" s="8" t="s">
        <v>144</v>
      </c>
      <c r="W311" s="8" t="s">
        <v>144</v>
      </c>
      <c r="X311" s="8" t="s">
        <v>861</v>
      </c>
      <c r="Y311" s="9" t="s">
        <v>144</v>
      </c>
      <c r="Z311" s="8" t="s">
        <v>144</v>
      </c>
      <c r="AA311" s="9" t="s">
        <v>1389</v>
      </c>
      <c r="AB311" s="8" t="s">
        <v>153</v>
      </c>
      <c r="AC311" s="8" t="s">
        <v>240</v>
      </c>
      <c r="AD311" s="8" t="s">
        <v>144</v>
      </c>
      <c r="AE311" s="9" t="s">
        <v>144</v>
      </c>
      <c r="AF311" s="8" t="s">
        <v>144</v>
      </c>
      <c r="AG311" s="8" t="s">
        <v>144</v>
      </c>
      <c r="AH311" s="10">
        <f t="shared" si="17"/>
        <v>1.5346666666666666</v>
      </c>
      <c r="AI311" s="11">
        <f t="shared" si="18"/>
        <v>4.484333333333334</v>
      </c>
      <c r="AJ311" s="43" t="str">
        <f t="shared" si="19"/>
        <v>Ajourné</v>
      </c>
      <c r="AL311" t="s">
        <v>1384</v>
      </c>
      <c r="AM311" t="s">
        <v>1902</v>
      </c>
      <c r="AN311" t="s">
        <v>1528</v>
      </c>
      <c r="AO311" t="s">
        <v>1385</v>
      </c>
      <c r="AP311" t="s">
        <v>850</v>
      </c>
    </row>
    <row r="312" spans="1:42" ht="15">
      <c r="A312" s="8">
        <v>304</v>
      </c>
      <c r="B312" s="8" t="s">
        <v>1390</v>
      </c>
      <c r="C312" s="8" t="s">
        <v>1391</v>
      </c>
      <c r="D312" s="8" t="s">
        <v>1392</v>
      </c>
      <c r="E312" s="9" t="s">
        <v>1038</v>
      </c>
      <c r="F312" s="8" t="s">
        <v>36</v>
      </c>
      <c r="G312" s="8" t="s">
        <v>285</v>
      </c>
      <c r="H312" s="8" t="s">
        <v>43</v>
      </c>
      <c r="I312" s="8" t="s">
        <v>109</v>
      </c>
      <c r="J312" s="9" t="s">
        <v>76</v>
      </c>
      <c r="K312" s="8" t="s">
        <v>76</v>
      </c>
      <c r="L312" s="9" t="s">
        <v>75</v>
      </c>
      <c r="M312" s="8" t="s">
        <v>60</v>
      </c>
      <c r="N312" s="8" t="s">
        <v>83</v>
      </c>
      <c r="O312" s="8" t="s">
        <v>216</v>
      </c>
      <c r="P312" s="9" t="s">
        <v>61</v>
      </c>
      <c r="Q312" s="8" t="s">
        <v>76</v>
      </c>
      <c r="R312" s="8" t="s">
        <v>82</v>
      </c>
      <c r="S312" s="10">
        <f t="shared" si="16"/>
        <v>11.769333333333332</v>
      </c>
      <c r="T312" s="9" t="s">
        <v>901</v>
      </c>
      <c r="U312" s="8" t="s">
        <v>58</v>
      </c>
      <c r="V312" s="8" t="s">
        <v>159</v>
      </c>
      <c r="W312" s="8" t="s">
        <v>53</v>
      </c>
      <c r="X312" s="8" t="s">
        <v>176</v>
      </c>
      <c r="Y312" s="9" t="s">
        <v>240</v>
      </c>
      <c r="Z312" s="8" t="s">
        <v>240</v>
      </c>
      <c r="AA312" s="9" t="s">
        <v>89</v>
      </c>
      <c r="AB312" s="8" t="s">
        <v>40</v>
      </c>
      <c r="AC312" s="8" t="s">
        <v>42</v>
      </c>
      <c r="AD312" s="8" t="s">
        <v>232</v>
      </c>
      <c r="AE312" s="9" t="s">
        <v>308</v>
      </c>
      <c r="AF312" s="8" t="s">
        <v>134</v>
      </c>
      <c r="AG312" s="8" t="s">
        <v>38</v>
      </c>
      <c r="AH312" s="10">
        <f t="shared" si="17"/>
        <v>9.687999999999999</v>
      </c>
      <c r="AI312" s="11">
        <f t="shared" si="18"/>
        <v>10.728666666666665</v>
      </c>
      <c r="AJ312" s="43" t="str">
        <f t="shared" si="19"/>
        <v>Admis</v>
      </c>
      <c r="AL312" t="s">
        <v>1386</v>
      </c>
      <c r="AM312" t="s">
        <v>1903</v>
      </c>
      <c r="AN312" t="s">
        <v>1662</v>
      </c>
      <c r="AO312" t="s">
        <v>1387</v>
      </c>
      <c r="AP312" t="s">
        <v>1388</v>
      </c>
    </row>
    <row r="313" spans="1:42" ht="15">
      <c r="A313" s="8">
        <v>305</v>
      </c>
      <c r="B313" s="8" t="s">
        <v>1393</v>
      </c>
      <c r="C313" s="8" t="s">
        <v>1394</v>
      </c>
      <c r="D313" s="8" t="s">
        <v>1395</v>
      </c>
      <c r="E313" s="9" t="s">
        <v>338</v>
      </c>
      <c r="F313" s="8" t="s">
        <v>59</v>
      </c>
      <c r="G313" s="8" t="s">
        <v>53</v>
      </c>
      <c r="H313" s="8" t="s">
        <v>39</v>
      </c>
      <c r="I313" s="8" t="s">
        <v>40</v>
      </c>
      <c r="J313" s="9" t="s">
        <v>98</v>
      </c>
      <c r="K313" s="8" t="s">
        <v>98</v>
      </c>
      <c r="L313" s="9" t="s">
        <v>215</v>
      </c>
      <c r="M313" s="8" t="s">
        <v>40</v>
      </c>
      <c r="N313" s="8" t="s">
        <v>228</v>
      </c>
      <c r="O313" s="8" t="s">
        <v>320</v>
      </c>
      <c r="P313" s="9" t="s">
        <v>50</v>
      </c>
      <c r="Q313" s="8" t="s">
        <v>59</v>
      </c>
      <c r="R313" s="8" t="s">
        <v>53</v>
      </c>
      <c r="S313" s="10">
        <f t="shared" si="16"/>
        <v>9.284666666666668</v>
      </c>
      <c r="T313" s="9" t="s">
        <v>1396</v>
      </c>
      <c r="U313" s="8" t="s">
        <v>39</v>
      </c>
      <c r="V313" s="8" t="s">
        <v>63</v>
      </c>
      <c r="W313" s="8" t="s">
        <v>43</v>
      </c>
      <c r="X313" s="8" t="s">
        <v>144</v>
      </c>
      <c r="Y313" s="9" t="s">
        <v>102</v>
      </c>
      <c r="Z313" s="8" t="s">
        <v>102</v>
      </c>
      <c r="AA313" s="9" t="s">
        <v>1397</v>
      </c>
      <c r="AB313" s="8" t="s">
        <v>144</v>
      </c>
      <c r="AC313" s="8" t="s">
        <v>314</v>
      </c>
      <c r="AD313" s="8" t="s">
        <v>232</v>
      </c>
      <c r="AE313" s="9" t="s">
        <v>145</v>
      </c>
      <c r="AF313" s="8" t="s">
        <v>144</v>
      </c>
      <c r="AG313" s="8" t="s">
        <v>45</v>
      </c>
      <c r="AH313" s="10">
        <f t="shared" si="17"/>
        <v>5.792000000000001</v>
      </c>
      <c r="AI313" s="11">
        <f t="shared" si="18"/>
        <v>7.538333333333334</v>
      </c>
      <c r="AJ313" s="43" t="str">
        <f t="shared" si="19"/>
        <v>Ajourné</v>
      </c>
      <c r="AL313" t="s">
        <v>1390</v>
      </c>
      <c r="AM313" t="s">
        <v>1904</v>
      </c>
      <c r="AN313" t="s">
        <v>1549</v>
      </c>
      <c r="AO313" t="s">
        <v>1391</v>
      </c>
      <c r="AP313" t="s">
        <v>1392</v>
      </c>
    </row>
    <row r="314" spans="1:42" ht="15">
      <c r="A314" s="8">
        <v>306</v>
      </c>
      <c r="B314" s="8" t="s">
        <v>1398</v>
      </c>
      <c r="C314" s="8" t="s">
        <v>1399</v>
      </c>
      <c r="D314" s="8" t="s">
        <v>850</v>
      </c>
      <c r="E314" s="9" t="s">
        <v>266</v>
      </c>
      <c r="F314" s="8" t="s">
        <v>37</v>
      </c>
      <c r="G314" s="8" t="s">
        <v>43</v>
      </c>
      <c r="H314" s="8" t="s">
        <v>39</v>
      </c>
      <c r="I314" s="8" t="s">
        <v>39</v>
      </c>
      <c r="J314" s="9" t="s">
        <v>59</v>
      </c>
      <c r="K314" s="8" t="s">
        <v>59</v>
      </c>
      <c r="L314" s="9" t="s">
        <v>160</v>
      </c>
      <c r="M314" s="8" t="s">
        <v>56</v>
      </c>
      <c r="N314" s="8" t="s">
        <v>342</v>
      </c>
      <c r="O314" s="8" t="s">
        <v>241</v>
      </c>
      <c r="P314" s="9" t="s">
        <v>41</v>
      </c>
      <c r="Q314" s="8" t="s">
        <v>82</v>
      </c>
      <c r="R314" s="8" t="s">
        <v>56</v>
      </c>
      <c r="S314" s="10">
        <f t="shared" si="16"/>
        <v>10.446</v>
      </c>
      <c r="T314" s="9" t="s">
        <v>341</v>
      </c>
      <c r="U314" s="8" t="s">
        <v>39</v>
      </c>
      <c r="V314" s="8" t="s">
        <v>159</v>
      </c>
      <c r="W314" s="8" t="s">
        <v>60</v>
      </c>
      <c r="X314" s="8" t="s">
        <v>63</v>
      </c>
      <c r="Y314" s="9" t="s">
        <v>97</v>
      </c>
      <c r="Z314" s="8" t="s">
        <v>97</v>
      </c>
      <c r="AA314" s="9" t="s">
        <v>132</v>
      </c>
      <c r="AB314" s="8" t="s">
        <v>39</v>
      </c>
      <c r="AC314" s="8" t="s">
        <v>128</v>
      </c>
      <c r="AD314" s="8" t="s">
        <v>138</v>
      </c>
      <c r="AE314" s="9" t="s">
        <v>134</v>
      </c>
      <c r="AF314" s="8" t="s">
        <v>76</v>
      </c>
      <c r="AG314" s="8" t="s">
        <v>98</v>
      </c>
      <c r="AH314" s="10">
        <f t="shared" si="17"/>
        <v>10.921333333333333</v>
      </c>
      <c r="AI314" s="11">
        <f t="shared" si="18"/>
        <v>10.683666666666667</v>
      </c>
      <c r="AJ314" s="43" t="str">
        <f t="shared" si="19"/>
        <v>Admis</v>
      </c>
      <c r="AL314" t="s">
        <v>1393</v>
      </c>
      <c r="AM314" t="s">
        <v>1905</v>
      </c>
      <c r="AN314" t="s">
        <v>1906</v>
      </c>
      <c r="AO314" t="s">
        <v>1394</v>
      </c>
      <c r="AP314" t="s">
        <v>1395</v>
      </c>
    </row>
    <row r="315" spans="1:42" ht="15">
      <c r="A315" s="8">
        <v>307</v>
      </c>
      <c r="B315" s="8" t="s">
        <v>1400</v>
      </c>
      <c r="C315" s="8" t="s">
        <v>1401</v>
      </c>
      <c r="D315" s="8" t="s">
        <v>1402</v>
      </c>
      <c r="E315" s="9" t="s">
        <v>250</v>
      </c>
      <c r="F315" s="8" t="s">
        <v>37</v>
      </c>
      <c r="G315" s="8" t="s">
        <v>58</v>
      </c>
      <c r="H315" s="8" t="s">
        <v>84</v>
      </c>
      <c r="I315" s="8" t="s">
        <v>56</v>
      </c>
      <c r="J315" s="9" t="s">
        <v>50</v>
      </c>
      <c r="K315" s="8" t="s">
        <v>50</v>
      </c>
      <c r="L315" s="9" t="s">
        <v>399</v>
      </c>
      <c r="M315" s="8" t="s">
        <v>84</v>
      </c>
      <c r="N315" s="8" t="s">
        <v>56</v>
      </c>
      <c r="O315" s="8" t="s">
        <v>53</v>
      </c>
      <c r="P315" s="9" t="s">
        <v>41</v>
      </c>
      <c r="Q315" s="8" t="s">
        <v>60</v>
      </c>
      <c r="R315" s="8" t="s">
        <v>38</v>
      </c>
      <c r="S315" s="10">
        <f t="shared" si="16"/>
        <v>9.899333333333335</v>
      </c>
      <c r="T315" s="9" t="s">
        <v>209</v>
      </c>
      <c r="U315" s="8" t="s">
        <v>71</v>
      </c>
      <c r="V315" s="8" t="s">
        <v>82</v>
      </c>
      <c r="W315" s="8" t="s">
        <v>39</v>
      </c>
      <c r="X315" s="8" t="s">
        <v>60</v>
      </c>
      <c r="Y315" s="9" t="s">
        <v>153</v>
      </c>
      <c r="Z315" s="8" t="s">
        <v>153</v>
      </c>
      <c r="AA315" s="9" t="s">
        <v>122</v>
      </c>
      <c r="AB315" s="8" t="s">
        <v>50</v>
      </c>
      <c r="AC315" s="8" t="s">
        <v>346</v>
      </c>
      <c r="AD315" s="8" t="s">
        <v>53</v>
      </c>
      <c r="AE315" s="9" t="s">
        <v>38</v>
      </c>
      <c r="AF315" s="8" t="s">
        <v>86</v>
      </c>
      <c r="AG315" s="8" t="s">
        <v>56</v>
      </c>
      <c r="AH315" s="10">
        <f t="shared" si="17"/>
        <v>10.992666666666667</v>
      </c>
      <c r="AI315" s="11">
        <f t="shared" si="18"/>
        <v>10.446000000000002</v>
      </c>
      <c r="AJ315" s="43" t="str">
        <f t="shared" si="19"/>
        <v>Admis</v>
      </c>
      <c r="AL315" t="s">
        <v>1398</v>
      </c>
      <c r="AM315" t="s">
        <v>1907</v>
      </c>
      <c r="AN315" t="s">
        <v>1505</v>
      </c>
      <c r="AO315" t="s">
        <v>1399</v>
      </c>
      <c r="AP315" t="s">
        <v>850</v>
      </c>
    </row>
    <row r="316" spans="1:42" ht="15">
      <c r="A316" s="8">
        <v>308</v>
      </c>
      <c r="B316" s="8" t="s">
        <v>1403</v>
      </c>
      <c r="C316" s="8" t="s">
        <v>1404</v>
      </c>
      <c r="D316" s="8" t="s">
        <v>125</v>
      </c>
      <c r="E316" s="9" t="s">
        <v>725</v>
      </c>
      <c r="F316" s="8" t="s">
        <v>63</v>
      </c>
      <c r="G316" s="8" t="s">
        <v>36</v>
      </c>
      <c r="H316" s="8" t="s">
        <v>43</v>
      </c>
      <c r="I316" s="8" t="s">
        <v>39</v>
      </c>
      <c r="J316" s="9" t="s">
        <v>98</v>
      </c>
      <c r="K316" s="8" t="s">
        <v>98</v>
      </c>
      <c r="L316" s="9" t="s">
        <v>112</v>
      </c>
      <c r="M316" s="8" t="s">
        <v>43</v>
      </c>
      <c r="N316" s="8" t="s">
        <v>450</v>
      </c>
      <c r="O316" s="8" t="s">
        <v>153</v>
      </c>
      <c r="P316" s="9" t="s">
        <v>104</v>
      </c>
      <c r="Q316" s="8" t="s">
        <v>62</v>
      </c>
      <c r="R316" s="8" t="s">
        <v>50</v>
      </c>
      <c r="S316" s="10">
        <f t="shared" si="16"/>
        <v>10.644</v>
      </c>
      <c r="T316" s="9" t="s">
        <v>639</v>
      </c>
      <c r="U316" s="8" t="s">
        <v>59</v>
      </c>
      <c r="V316" s="8" t="s">
        <v>58</v>
      </c>
      <c r="W316" s="8" t="s">
        <v>60</v>
      </c>
      <c r="X316" s="8" t="s">
        <v>58</v>
      </c>
      <c r="Y316" s="9" t="s">
        <v>39</v>
      </c>
      <c r="Z316" s="8" t="s">
        <v>39</v>
      </c>
      <c r="AA316" s="9" t="s">
        <v>229</v>
      </c>
      <c r="AB316" s="8" t="s">
        <v>86</v>
      </c>
      <c r="AC316" s="8" t="s">
        <v>128</v>
      </c>
      <c r="AD316" s="8" t="s">
        <v>216</v>
      </c>
      <c r="AE316" s="9" t="s">
        <v>89</v>
      </c>
      <c r="AF316" s="8" t="s">
        <v>84</v>
      </c>
      <c r="AG316" s="8" t="s">
        <v>39</v>
      </c>
      <c r="AH316" s="10">
        <f t="shared" si="17"/>
        <v>11.185333333333334</v>
      </c>
      <c r="AI316" s="11">
        <f t="shared" si="18"/>
        <v>10.914666666666667</v>
      </c>
      <c r="AJ316" s="43" t="str">
        <f t="shared" si="19"/>
        <v>Admis</v>
      </c>
      <c r="AL316" t="s">
        <v>1400</v>
      </c>
      <c r="AM316" t="s">
        <v>1908</v>
      </c>
      <c r="AN316" t="s">
        <v>1909</v>
      </c>
      <c r="AO316" t="s">
        <v>1401</v>
      </c>
      <c r="AP316" t="s">
        <v>1402</v>
      </c>
    </row>
    <row r="317" spans="1:42" ht="15">
      <c r="A317" s="8">
        <v>309</v>
      </c>
      <c r="B317" s="8" t="s">
        <v>1405</v>
      </c>
      <c r="C317" s="8" t="s">
        <v>1406</v>
      </c>
      <c r="D317" s="8" t="s">
        <v>1407</v>
      </c>
      <c r="E317" s="9" t="s">
        <v>1408</v>
      </c>
      <c r="F317" s="8" t="s">
        <v>245</v>
      </c>
      <c r="G317" s="8" t="s">
        <v>616</v>
      </c>
      <c r="H317" s="8" t="s">
        <v>144</v>
      </c>
      <c r="I317" s="8" t="s">
        <v>74</v>
      </c>
      <c r="J317" s="9" t="s">
        <v>45</v>
      </c>
      <c r="K317" s="8" t="s">
        <v>45</v>
      </c>
      <c r="L317" s="9" t="s">
        <v>144</v>
      </c>
      <c r="M317" s="8" t="s">
        <v>144</v>
      </c>
      <c r="N317" s="8" t="s">
        <v>144</v>
      </c>
      <c r="O317" s="8" t="s">
        <v>144</v>
      </c>
      <c r="P317" s="9" t="s">
        <v>232</v>
      </c>
      <c r="Q317" s="8" t="s">
        <v>144</v>
      </c>
      <c r="R317" s="8" t="s">
        <v>240</v>
      </c>
      <c r="S317" s="10">
        <f t="shared" si="16"/>
        <v>2.3126666666666664</v>
      </c>
      <c r="T317" s="9" t="s">
        <v>144</v>
      </c>
      <c r="U317" s="8" t="s">
        <v>144</v>
      </c>
      <c r="V317" s="8" t="s">
        <v>144</v>
      </c>
      <c r="W317" s="8" t="s">
        <v>144</v>
      </c>
      <c r="X317" s="8" t="s">
        <v>144</v>
      </c>
      <c r="Y317" s="9" t="s">
        <v>144</v>
      </c>
      <c r="Z317" s="8" t="s">
        <v>144</v>
      </c>
      <c r="AA317" s="9" t="s">
        <v>144</v>
      </c>
      <c r="AB317" s="8" t="s">
        <v>144</v>
      </c>
      <c r="AC317" s="8" t="s">
        <v>144</v>
      </c>
      <c r="AD317" s="8" t="s">
        <v>144</v>
      </c>
      <c r="AE317" s="9" t="s">
        <v>144</v>
      </c>
      <c r="AF317" s="8" t="s">
        <v>144</v>
      </c>
      <c r="AG317" s="8" t="s">
        <v>144</v>
      </c>
      <c r="AH317" s="10">
        <f t="shared" si="17"/>
        <v>0</v>
      </c>
      <c r="AI317" s="11">
        <f t="shared" si="18"/>
        <v>1.1563333333333332</v>
      </c>
      <c r="AJ317" s="43" t="str">
        <f t="shared" si="19"/>
        <v>Ajourné</v>
      </c>
      <c r="AL317" t="s">
        <v>1403</v>
      </c>
      <c r="AM317" t="s">
        <v>1910</v>
      </c>
      <c r="AN317" t="s">
        <v>1517</v>
      </c>
      <c r="AO317" t="s">
        <v>1404</v>
      </c>
      <c r="AP317" t="s">
        <v>125</v>
      </c>
    </row>
    <row r="318" spans="1:42" ht="15">
      <c r="A318" s="8">
        <v>310</v>
      </c>
      <c r="B318" s="8" t="s">
        <v>1409</v>
      </c>
      <c r="C318" s="8" t="s">
        <v>1410</v>
      </c>
      <c r="D318" s="8" t="s">
        <v>1411</v>
      </c>
      <c r="E318" s="9" t="s">
        <v>1412</v>
      </c>
      <c r="F318" s="8" t="s">
        <v>39</v>
      </c>
      <c r="G318" s="8" t="s">
        <v>59</v>
      </c>
      <c r="H318" s="8" t="s">
        <v>83</v>
      </c>
      <c r="I318" s="8" t="s">
        <v>36</v>
      </c>
      <c r="J318" s="9" t="s">
        <v>216</v>
      </c>
      <c r="K318" s="8" t="s">
        <v>216</v>
      </c>
      <c r="L318" s="9" t="s">
        <v>313</v>
      </c>
      <c r="M318" s="8" t="s">
        <v>43</v>
      </c>
      <c r="N318" s="8" t="s">
        <v>42</v>
      </c>
      <c r="O318" s="8" t="s">
        <v>241</v>
      </c>
      <c r="P318" s="9" t="s">
        <v>168</v>
      </c>
      <c r="Q318" s="8" t="s">
        <v>76</v>
      </c>
      <c r="R318" s="8" t="s">
        <v>39</v>
      </c>
      <c r="S318" s="10">
        <f t="shared" si="16"/>
        <v>10.544666666666666</v>
      </c>
      <c r="T318" s="9" t="s">
        <v>1020</v>
      </c>
      <c r="U318" s="8" t="s">
        <v>59</v>
      </c>
      <c r="V318" s="8" t="s">
        <v>47</v>
      </c>
      <c r="W318" s="8" t="s">
        <v>43</v>
      </c>
      <c r="X318" s="8" t="s">
        <v>71</v>
      </c>
      <c r="Y318" s="9" t="s">
        <v>98</v>
      </c>
      <c r="Z318" s="8" t="s">
        <v>98</v>
      </c>
      <c r="AA318" s="9" t="s">
        <v>122</v>
      </c>
      <c r="AB318" s="8" t="s">
        <v>59</v>
      </c>
      <c r="AC318" s="8" t="s">
        <v>38</v>
      </c>
      <c r="AD318" s="8" t="s">
        <v>45</v>
      </c>
      <c r="AE318" s="9" t="s">
        <v>39</v>
      </c>
      <c r="AF318" s="8" t="s">
        <v>50</v>
      </c>
      <c r="AG318" s="8" t="s">
        <v>59</v>
      </c>
      <c r="AH318" s="10">
        <f t="shared" si="17"/>
        <v>10.625333333333336</v>
      </c>
      <c r="AI318" s="11">
        <f t="shared" si="18"/>
        <v>10.585</v>
      </c>
      <c r="AJ318" s="43" t="str">
        <f t="shared" si="19"/>
        <v>Admis</v>
      </c>
      <c r="AL318" t="s">
        <v>1405</v>
      </c>
      <c r="AM318" t="s">
        <v>1911</v>
      </c>
      <c r="AN318" t="s">
        <v>1538</v>
      </c>
      <c r="AO318" t="s">
        <v>1406</v>
      </c>
      <c r="AP318" t="s">
        <v>1407</v>
      </c>
    </row>
    <row r="319" spans="1:42" ht="15">
      <c r="A319" s="8">
        <v>311</v>
      </c>
      <c r="B319" s="8" t="s">
        <v>1413</v>
      </c>
      <c r="C319" s="8" t="s">
        <v>1414</v>
      </c>
      <c r="D319" s="8" t="s">
        <v>1415</v>
      </c>
      <c r="E319" s="9" t="s">
        <v>653</v>
      </c>
      <c r="F319" s="8" t="s">
        <v>50</v>
      </c>
      <c r="G319" s="8" t="s">
        <v>49</v>
      </c>
      <c r="H319" s="8" t="s">
        <v>39</v>
      </c>
      <c r="I319" s="8" t="s">
        <v>37</v>
      </c>
      <c r="J319" s="9" t="s">
        <v>59</v>
      </c>
      <c r="K319" s="8" t="s">
        <v>59</v>
      </c>
      <c r="L319" s="9" t="s">
        <v>325</v>
      </c>
      <c r="M319" s="8" t="s">
        <v>97</v>
      </c>
      <c r="N319" s="8" t="s">
        <v>82</v>
      </c>
      <c r="O319" s="8" t="s">
        <v>241</v>
      </c>
      <c r="P319" s="9" t="s">
        <v>50</v>
      </c>
      <c r="Q319" s="8" t="s">
        <v>50</v>
      </c>
      <c r="R319" s="8" t="s">
        <v>50</v>
      </c>
      <c r="S319" s="10">
        <f t="shared" si="16"/>
        <v>9.102</v>
      </c>
      <c r="T319" s="9" t="s">
        <v>166</v>
      </c>
      <c r="U319" s="8" t="s">
        <v>74</v>
      </c>
      <c r="V319" s="8" t="s">
        <v>59</v>
      </c>
      <c r="W319" s="8" t="s">
        <v>43</v>
      </c>
      <c r="X319" s="8" t="s">
        <v>58</v>
      </c>
      <c r="Y319" s="9" t="s">
        <v>98</v>
      </c>
      <c r="Z319" s="8" t="s">
        <v>98</v>
      </c>
      <c r="AA319" s="9" t="s">
        <v>160</v>
      </c>
      <c r="AB319" s="8" t="s">
        <v>39</v>
      </c>
      <c r="AC319" s="8" t="s">
        <v>76</v>
      </c>
      <c r="AD319" s="8" t="s">
        <v>84</v>
      </c>
      <c r="AE319" s="9" t="s">
        <v>167</v>
      </c>
      <c r="AF319" s="8" t="s">
        <v>98</v>
      </c>
      <c r="AG319" s="8" t="s">
        <v>84</v>
      </c>
      <c r="AH319" s="10">
        <f t="shared" si="17"/>
        <v>9.934</v>
      </c>
      <c r="AI319" s="11">
        <f t="shared" si="18"/>
        <v>9.518</v>
      </c>
      <c r="AJ319" s="43" t="str">
        <f t="shared" si="19"/>
        <v>Ajourné</v>
      </c>
      <c r="AL319" t="s">
        <v>1409</v>
      </c>
      <c r="AM319" t="s">
        <v>1912</v>
      </c>
      <c r="AN319" t="s">
        <v>1716</v>
      </c>
      <c r="AO319" t="s">
        <v>1410</v>
      </c>
      <c r="AP319" t="s">
        <v>1411</v>
      </c>
    </row>
    <row r="320" spans="1:42" ht="15">
      <c r="A320" s="8">
        <v>312</v>
      </c>
      <c r="B320" s="8" t="s">
        <v>1416</v>
      </c>
      <c r="C320" s="8" t="s">
        <v>1417</v>
      </c>
      <c r="D320" s="8" t="s">
        <v>974</v>
      </c>
      <c r="E320" s="9" t="s">
        <v>1017</v>
      </c>
      <c r="F320" s="8" t="s">
        <v>36</v>
      </c>
      <c r="G320" s="8" t="s">
        <v>39</v>
      </c>
      <c r="H320" s="8" t="s">
        <v>98</v>
      </c>
      <c r="I320" s="8" t="s">
        <v>36</v>
      </c>
      <c r="J320" s="9" t="s">
        <v>39</v>
      </c>
      <c r="K320" s="8" t="s">
        <v>39</v>
      </c>
      <c r="L320" s="9" t="s">
        <v>45</v>
      </c>
      <c r="M320" s="8" t="s">
        <v>45</v>
      </c>
      <c r="N320" s="8" t="s">
        <v>168</v>
      </c>
      <c r="O320" s="8" t="s">
        <v>153</v>
      </c>
      <c r="P320" s="9" t="s">
        <v>38</v>
      </c>
      <c r="Q320" s="8" t="s">
        <v>60</v>
      </c>
      <c r="R320" s="8" t="s">
        <v>97</v>
      </c>
      <c r="S320" s="10">
        <f t="shared" si="16"/>
        <v>8.934666666666665</v>
      </c>
      <c r="T320" s="9" t="s">
        <v>394</v>
      </c>
      <c r="U320" s="8" t="s">
        <v>251</v>
      </c>
      <c r="V320" s="8" t="s">
        <v>58</v>
      </c>
      <c r="W320" s="8" t="s">
        <v>228</v>
      </c>
      <c r="X320" s="8" t="s">
        <v>39</v>
      </c>
      <c r="Y320" s="9" t="s">
        <v>241</v>
      </c>
      <c r="Z320" s="8" t="s">
        <v>241</v>
      </c>
      <c r="AA320" s="9" t="s">
        <v>132</v>
      </c>
      <c r="AB320" s="8" t="s">
        <v>56</v>
      </c>
      <c r="AC320" s="8" t="s">
        <v>333</v>
      </c>
      <c r="AD320" s="8" t="s">
        <v>320</v>
      </c>
      <c r="AE320" s="9" t="s">
        <v>168</v>
      </c>
      <c r="AF320" s="8" t="s">
        <v>43</v>
      </c>
      <c r="AG320" s="8" t="s">
        <v>38</v>
      </c>
      <c r="AH320" s="10">
        <f t="shared" si="17"/>
        <v>8.562000000000001</v>
      </c>
      <c r="AI320" s="11">
        <f t="shared" si="18"/>
        <v>8.748333333333333</v>
      </c>
      <c r="AJ320" s="43" t="str">
        <f t="shared" si="19"/>
        <v>Ajourné</v>
      </c>
      <c r="AL320" t="s">
        <v>1413</v>
      </c>
      <c r="AM320" t="s">
        <v>1913</v>
      </c>
      <c r="AN320" t="s">
        <v>1530</v>
      </c>
      <c r="AO320" t="s">
        <v>1414</v>
      </c>
      <c r="AP320" t="s">
        <v>1415</v>
      </c>
    </row>
    <row r="321" spans="1:42" ht="15">
      <c r="A321" s="8">
        <v>313</v>
      </c>
      <c r="B321" s="8" t="s">
        <v>1418</v>
      </c>
      <c r="C321" s="8" t="s">
        <v>1417</v>
      </c>
      <c r="D321" s="8" t="s">
        <v>607</v>
      </c>
      <c r="E321" s="9" t="s">
        <v>171</v>
      </c>
      <c r="F321" s="8" t="s">
        <v>182</v>
      </c>
      <c r="G321" s="8" t="s">
        <v>59</v>
      </c>
      <c r="H321" s="8" t="s">
        <v>53</v>
      </c>
      <c r="I321" s="8" t="s">
        <v>63</v>
      </c>
      <c r="J321" s="9" t="s">
        <v>38</v>
      </c>
      <c r="K321" s="8" t="s">
        <v>38</v>
      </c>
      <c r="L321" s="9" t="s">
        <v>101</v>
      </c>
      <c r="M321" s="8" t="s">
        <v>43</v>
      </c>
      <c r="N321" s="8" t="s">
        <v>64</v>
      </c>
      <c r="O321" s="8" t="s">
        <v>102</v>
      </c>
      <c r="P321" s="9" t="s">
        <v>76</v>
      </c>
      <c r="Q321" s="8" t="s">
        <v>59</v>
      </c>
      <c r="R321" s="8" t="s">
        <v>82</v>
      </c>
      <c r="S321" s="10">
        <f t="shared" si="16"/>
        <v>10.226666666666667</v>
      </c>
      <c r="T321" s="9" t="s">
        <v>331</v>
      </c>
      <c r="U321" s="8" t="s">
        <v>47</v>
      </c>
      <c r="V321" s="8" t="s">
        <v>809</v>
      </c>
      <c r="W321" s="8" t="s">
        <v>40</v>
      </c>
      <c r="X321" s="8" t="s">
        <v>253</v>
      </c>
      <c r="Y321" s="9" t="s">
        <v>153</v>
      </c>
      <c r="Z321" s="8" t="s">
        <v>153</v>
      </c>
      <c r="AA321" s="9" t="s">
        <v>190</v>
      </c>
      <c r="AB321" s="8" t="s">
        <v>38</v>
      </c>
      <c r="AC321" s="8" t="s">
        <v>43</v>
      </c>
      <c r="AD321" s="8" t="s">
        <v>84</v>
      </c>
      <c r="AE321" s="9" t="s">
        <v>45</v>
      </c>
      <c r="AF321" s="8" t="s">
        <v>320</v>
      </c>
      <c r="AG321" s="8" t="s">
        <v>76</v>
      </c>
      <c r="AH321" s="10">
        <f t="shared" si="17"/>
        <v>11.296</v>
      </c>
      <c r="AI321" s="11">
        <f t="shared" si="18"/>
        <v>10.761333333333333</v>
      </c>
      <c r="AJ321" s="43" t="str">
        <f t="shared" si="19"/>
        <v>Admis</v>
      </c>
      <c r="AL321" t="s">
        <v>1416</v>
      </c>
      <c r="AM321" t="s">
        <v>1914</v>
      </c>
      <c r="AN321" t="s">
        <v>1641</v>
      </c>
      <c r="AO321" t="s">
        <v>1417</v>
      </c>
      <c r="AP321" t="s">
        <v>974</v>
      </c>
    </row>
    <row r="322" spans="1:42" ht="15">
      <c r="A322" s="8">
        <v>314</v>
      </c>
      <c r="B322" s="8" t="s">
        <v>1419</v>
      </c>
      <c r="C322" s="8" t="s">
        <v>1420</v>
      </c>
      <c r="D322" s="8" t="s">
        <v>1421</v>
      </c>
      <c r="E322" s="9" t="s">
        <v>971</v>
      </c>
      <c r="F322" s="8" t="s">
        <v>98</v>
      </c>
      <c r="G322" s="8" t="s">
        <v>49</v>
      </c>
      <c r="H322" s="8" t="s">
        <v>45</v>
      </c>
      <c r="I322" s="8" t="s">
        <v>39</v>
      </c>
      <c r="J322" s="9" t="s">
        <v>53</v>
      </c>
      <c r="K322" s="8" t="s">
        <v>53</v>
      </c>
      <c r="L322" s="9" t="s">
        <v>177</v>
      </c>
      <c r="M322" s="8" t="s">
        <v>50</v>
      </c>
      <c r="N322" s="8" t="s">
        <v>469</v>
      </c>
      <c r="O322" s="8" t="s">
        <v>415</v>
      </c>
      <c r="P322" s="9" t="s">
        <v>40</v>
      </c>
      <c r="Q322" s="8" t="s">
        <v>42</v>
      </c>
      <c r="R322" s="8" t="s">
        <v>39</v>
      </c>
      <c r="S322" s="10">
        <f t="shared" si="16"/>
        <v>8.994666666666665</v>
      </c>
      <c r="T322" s="9" t="s">
        <v>267</v>
      </c>
      <c r="U322" s="8" t="s">
        <v>71</v>
      </c>
      <c r="V322" s="8" t="s">
        <v>43</v>
      </c>
      <c r="W322" s="8" t="s">
        <v>45</v>
      </c>
      <c r="X322" s="8" t="s">
        <v>56</v>
      </c>
      <c r="Y322" s="9" t="s">
        <v>415</v>
      </c>
      <c r="Z322" s="8" t="s">
        <v>415</v>
      </c>
      <c r="AA322" s="9" t="s">
        <v>101</v>
      </c>
      <c r="AB322" s="8" t="s">
        <v>86</v>
      </c>
      <c r="AC322" s="8" t="s">
        <v>38</v>
      </c>
      <c r="AD322" s="8" t="s">
        <v>84</v>
      </c>
      <c r="AE322" s="9" t="s">
        <v>308</v>
      </c>
      <c r="AF322" s="8" t="s">
        <v>154</v>
      </c>
      <c r="AG322" s="8" t="s">
        <v>84</v>
      </c>
      <c r="AH322" s="10">
        <f t="shared" si="17"/>
        <v>9.437333333333333</v>
      </c>
      <c r="AI322" s="11">
        <f t="shared" si="18"/>
        <v>9.216</v>
      </c>
      <c r="AJ322" s="43" t="str">
        <f t="shared" si="19"/>
        <v>Ajourné</v>
      </c>
      <c r="AL322" t="s">
        <v>1418</v>
      </c>
      <c r="AM322" t="s">
        <v>1915</v>
      </c>
      <c r="AN322" t="s">
        <v>1580</v>
      </c>
      <c r="AO322" t="s">
        <v>1417</v>
      </c>
      <c r="AP322" t="s">
        <v>607</v>
      </c>
    </row>
    <row r="323" spans="1:42" ht="15">
      <c r="A323" s="8">
        <v>315</v>
      </c>
      <c r="B323" s="8" t="s">
        <v>1422</v>
      </c>
      <c r="C323" s="8" t="s">
        <v>1423</v>
      </c>
      <c r="D323" s="8" t="s">
        <v>1424</v>
      </c>
      <c r="E323" s="9" t="s">
        <v>714</v>
      </c>
      <c r="F323" s="8" t="s">
        <v>71</v>
      </c>
      <c r="G323" s="8" t="s">
        <v>40</v>
      </c>
      <c r="H323" s="8" t="s">
        <v>39</v>
      </c>
      <c r="I323" s="8" t="s">
        <v>39</v>
      </c>
      <c r="J323" s="9" t="s">
        <v>45</v>
      </c>
      <c r="K323" s="8" t="s">
        <v>45</v>
      </c>
      <c r="L323" s="9" t="s">
        <v>292</v>
      </c>
      <c r="M323" s="8" t="s">
        <v>76</v>
      </c>
      <c r="N323" s="8" t="s">
        <v>874</v>
      </c>
      <c r="O323" s="8" t="s">
        <v>228</v>
      </c>
      <c r="P323" s="9" t="s">
        <v>56</v>
      </c>
      <c r="Q323" s="8" t="s">
        <v>43</v>
      </c>
      <c r="R323" s="8" t="s">
        <v>59</v>
      </c>
      <c r="S323" s="10">
        <f t="shared" si="16"/>
        <v>10.726666666666667</v>
      </c>
      <c r="T323" s="9" t="s">
        <v>59</v>
      </c>
      <c r="U323" s="8" t="s">
        <v>71</v>
      </c>
      <c r="V323" s="8" t="s">
        <v>182</v>
      </c>
      <c r="W323" s="8" t="s">
        <v>39</v>
      </c>
      <c r="X323" s="8" t="s">
        <v>63</v>
      </c>
      <c r="Y323" s="9" t="s">
        <v>53</v>
      </c>
      <c r="Z323" s="8" t="s">
        <v>53</v>
      </c>
      <c r="AA323" s="9" t="s">
        <v>38</v>
      </c>
      <c r="AB323" s="8" t="s">
        <v>82</v>
      </c>
      <c r="AC323" s="8" t="s">
        <v>44</v>
      </c>
      <c r="AD323" s="8" t="s">
        <v>45</v>
      </c>
      <c r="AE323" s="9" t="s">
        <v>123</v>
      </c>
      <c r="AF323" s="8" t="s">
        <v>45</v>
      </c>
      <c r="AG323" s="8" t="s">
        <v>98</v>
      </c>
      <c r="AH323" s="10">
        <f t="shared" si="17"/>
        <v>10.383333333333333</v>
      </c>
      <c r="AI323" s="11">
        <f t="shared" si="18"/>
        <v>10.555</v>
      </c>
      <c r="AJ323" s="43" t="str">
        <f t="shared" si="19"/>
        <v>Admis</v>
      </c>
      <c r="AL323" t="s">
        <v>1419</v>
      </c>
      <c r="AM323" t="s">
        <v>1916</v>
      </c>
      <c r="AN323" t="s">
        <v>1781</v>
      </c>
      <c r="AO323" t="s">
        <v>1420</v>
      </c>
      <c r="AP323" t="s">
        <v>1421</v>
      </c>
    </row>
    <row r="324" spans="1:42" ht="15">
      <c r="A324" s="8">
        <v>316</v>
      </c>
      <c r="B324" s="8" t="s">
        <v>1426</v>
      </c>
      <c r="C324" s="8" t="s">
        <v>1425</v>
      </c>
      <c r="D324" s="8" t="s">
        <v>1427</v>
      </c>
      <c r="E324" s="9" t="s">
        <v>725</v>
      </c>
      <c r="F324" s="8" t="s">
        <v>37</v>
      </c>
      <c r="G324" s="8" t="s">
        <v>59</v>
      </c>
      <c r="H324" s="8" t="s">
        <v>59</v>
      </c>
      <c r="I324" s="8" t="s">
        <v>59</v>
      </c>
      <c r="J324" s="9" t="s">
        <v>64</v>
      </c>
      <c r="K324" s="8" t="s">
        <v>64</v>
      </c>
      <c r="L324" s="9" t="s">
        <v>308</v>
      </c>
      <c r="M324" s="8" t="s">
        <v>43</v>
      </c>
      <c r="N324" s="8" t="s">
        <v>130</v>
      </c>
      <c r="O324" s="8" t="s">
        <v>241</v>
      </c>
      <c r="P324" s="9" t="s">
        <v>168</v>
      </c>
      <c r="Q324" s="8" t="s">
        <v>76</v>
      </c>
      <c r="R324" s="8" t="s">
        <v>39</v>
      </c>
      <c r="S324" s="10">
        <f t="shared" si="16"/>
        <v>10.796</v>
      </c>
      <c r="T324" s="9" t="s">
        <v>439</v>
      </c>
      <c r="U324" s="8" t="s">
        <v>98</v>
      </c>
      <c r="V324" s="8" t="s">
        <v>809</v>
      </c>
      <c r="W324" s="8" t="s">
        <v>50</v>
      </c>
      <c r="X324" s="8" t="s">
        <v>43</v>
      </c>
      <c r="Y324" s="9" t="s">
        <v>153</v>
      </c>
      <c r="Z324" s="8" t="s">
        <v>153</v>
      </c>
      <c r="AA324" s="9" t="s">
        <v>134</v>
      </c>
      <c r="AB324" s="8" t="s">
        <v>64</v>
      </c>
      <c r="AC324" s="8" t="s">
        <v>66</v>
      </c>
      <c r="AD324" s="8" t="s">
        <v>102</v>
      </c>
      <c r="AE324" s="9" t="s">
        <v>96</v>
      </c>
      <c r="AF324" s="8" t="s">
        <v>98</v>
      </c>
      <c r="AG324" s="8" t="s">
        <v>86</v>
      </c>
      <c r="AH324" s="10">
        <f t="shared" si="17"/>
        <v>10.262</v>
      </c>
      <c r="AI324" s="11">
        <f t="shared" si="18"/>
        <v>10.529</v>
      </c>
      <c r="AJ324" s="43" t="str">
        <f t="shared" si="19"/>
        <v>Admis</v>
      </c>
      <c r="AL324" t="s">
        <v>1422</v>
      </c>
      <c r="AM324" t="s">
        <v>1917</v>
      </c>
      <c r="AN324" t="s">
        <v>1543</v>
      </c>
      <c r="AO324" t="s">
        <v>1423</v>
      </c>
      <c r="AP324" t="s">
        <v>1424</v>
      </c>
    </row>
    <row r="325" spans="1:42" ht="15">
      <c r="A325" s="8">
        <v>317</v>
      </c>
      <c r="B325" s="8" t="s">
        <v>1428</v>
      </c>
      <c r="C325" s="8" t="s">
        <v>1425</v>
      </c>
      <c r="D325" s="8" t="s">
        <v>1429</v>
      </c>
      <c r="E325" s="9" t="s">
        <v>1039</v>
      </c>
      <c r="F325" s="8" t="s">
        <v>121</v>
      </c>
      <c r="G325" s="8" t="s">
        <v>234</v>
      </c>
      <c r="H325" s="8" t="s">
        <v>43</v>
      </c>
      <c r="I325" s="8" t="s">
        <v>63</v>
      </c>
      <c r="J325" s="9" t="s">
        <v>86</v>
      </c>
      <c r="K325" s="8" t="s">
        <v>86</v>
      </c>
      <c r="L325" s="9" t="s">
        <v>233</v>
      </c>
      <c r="M325" s="8" t="s">
        <v>43</v>
      </c>
      <c r="N325" s="8" t="s">
        <v>447</v>
      </c>
      <c r="O325" s="8" t="s">
        <v>45</v>
      </c>
      <c r="P325" s="9" t="s">
        <v>98</v>
      </c>
      <c r="Q325" s="8" t="s">
        <v>97</v>
      </c>
      <c r="R325" s="8" t="s">
        <v>39</v>
      </c>
      <c r="S325" s="10">
        <f t="shared" si="16"/>
        <v>11.088666666666667</v>
      </c>
      <c r="T325" s="9" t="s">
        <v>339</v>
      </c>
      <c r="U325" s="8" t="s">
        <v>49</v>
      </c>
      <c r="V325" s="8" t="s">
        <v>59</v>
      </c>
      <c r="W325" s="8" t="s">
        <v>39</v>
      </c>
      <c r="X325" s="8" t="s">
        <v>253</v>
      </c>
      <c r="Y325" s="9" t="s">
        <v>216</v>
      </c>
      <c r="Z325" s="8" t="s">
        <v>216</v>
      </c>
      <c r="AA325" s="9" t="s">
        <v>325</v>
      </c>
      <c r="AB325" s="8" t="s">
        <v>39</v>
      </c>
      <c r="AC325" s="8" t="s">
        <v>161</v>
      </c>
      <c r="AD325" s="8" t="s">
        <v>102</v>
      </c>
      <c r="AE325" s="9" t="s">
        <v>101</v>
      </c>
      <c r="AF325" s="8" t="s">
        <v>123</v>
      </c>
      <c r="AG325" s="8" t="s">
        <v>59</v>
      </c>
      <c r="AH325" s="10">
        <f t="shared" si="17"/>
        <v>9.197333333333335</v>
      </c>
      <c r="AI325" s="11">
        <f t="shared" si="18"/>
        <v>10.143</v>
      </c>
      <c r="AJ325" s="43" t="str">
        <f t="shared" si="19"/>
        <v>Admis</v>
      </c>
      <c r="AL325" t="s">
        <v>1426</v>
      </c>
      <c r="AM325" t="s">
        <v>1504</v>
      </c>
      <c r="AN325" t="s">
        <v>1918</v>
      </c>
      <c r="AO325" t="s">
        <v>1425</v>
      </c>
      <c r="AP325" t="s">
        <v>1427</v>
      </c>
    </row>
    <row r="326" spans="1:42" ht="15">
      <c r="A326" s="8">
        <v>318</v>
      </c>
      <c r="B326" s="8" t="s">
        <v>1430</v>
      </c>
      <c r="C326" s="8" t="s">
        <v>1431</v>
      </c>
      <c r="D326" s="8" t="s">
        <v>827</v>
      </c>
      <c r="E326" s="9" t="s">
        <v>1432</v>
      </c>
      <c r="F326" s="8" t="s">
        <v>244</v>
      </c>
      <c r="G326" s="8" t="s">
        <v>37</v>
      </c>
      <c r="H326" s="8" t="s">
        <v>138</v>
      </c>
      <c r="I326" s="8" t="s">
        <v>74</v>
      </c>
      <c r="J326" s="9" t="s">
        <v>98</v>
      </c>
      <c r="K326" s="8" t="s">
        <v>98</v>
      </c>
      <c r="L326" s="9" t="s">
        <v>145</v>
      </c>
      <c r="M326" s="8" t="s">
        <v>241</v>
      </c>
      <c r="N326" s="8" t="s">
        <v>167</v>
      </c>
      <c r="O326" s="8" t="s">
        <v>415</v>
      </c>
      <c r="P326" s="9" t="s">
        <v>84</v>
      </c>
      <c r="Q326" s="8" t="s">
        <v>60</v>
      </c>
      <c r="R326" s="8" t="s">
        <v>240</v>
      </c>
      <c r="S326" s="10">
        <f t="shared" si="16"/>
        <v>6.0600000000000005</v>
      </c>
      <c r="T326" s="9" t="s">
        <v>415</v>
      </c>
      <c r="U326" s="8" t="s">
        <v>454</v>
      </c>
      <c r="V326" s="8" t="s">
        <v>241</v>
      </c>
      <c r="W326" s="8" t="s">
        <v>144</v>
      </c>
      <c r="X326" s="8" t="s">
        <v>1154</v>
      </c>
      <c r="Y326" s="9" t="s">
        <v>144</v>
      </c>
      <c r="Z326" s="8" t="s">
        <v>144</v>
      </c>
      <c r="AA326" s="9" t="s">
        <v>1433</v>
      </c>
      <c r="AB326" s="8" t="s">
        <v>240</v>
      </c>
      <c r="AC326" s="8" t="s">
        <v>216</v>
      </c>
      <c r="AD326" s="8" t="s">
        <v>144</v>
      </c>
      <c r="AE326" s="9" t="s">
        <v>144</v>
      </c>
      <c r="AF326" s="8" t="s">
        <v>144</v>
      </c>
      <c r="AG326" s="8" t="s">
        <v>144</v>
      </c>
      <c r="AH326" s="10">
        <f t="shared" si="17"/>
        <v>1.332</v>
      </c>
      <c r="AI326" s="11">
        <f t="shared" si="18"/>
        <v>3.696</v>
      </c>
      <c r="AJ326" s="43" t="str">
        <f t="shared" si="19"/>
        <v>Ajourné</v>
      </c>
      <c r="AL326" t="s">
        <v>1428</v>
      </c>
      <c r="AM326" t="s">
        <v>1919</v>
      </c>
      <c r="AN326" t="s">
        <v>1549</v>
      </c>
      <c r="AO326" t="s">
        <v>1425</v>
      </c>
      <c r="AP326" t="s">
        <v>1429</v>
      </c>
    </row>
    <row r="327" spans="1:42" ht="15">
      <c r="A327" s="8">
        <v>319</v>
      </c>
      <c r="B327" s="8" t="s">
        <v>1434</v>
      </c>
      <c r="C327" s="8" t="s">
        <v>1435</v>
      </c>
      <c r="D327" s="8" t="s">
        <v>1436</v>
      </c>
      <c r="E327" s="9" t="s">
        <v>1437</v>
      </c>
      <c r="F327" s="8" t="s">
        <v>37</v>
      </c>
      <c r="G327" s="8" t="s">
        <v>121</v>
      </c>
      <c r="H327" s="8" t="s">
        <v>153</v>
      </c>
      <c r="I327" s="8" t="s">
        <v>98</v>
      </c>
      <c r="J327" s="9" t="s">
        <v>161</v>
      </c>
      <c r="K327" s="8" t="s">
        <v>161</v>
      </c>
      <c r="L327" s="9" t="s">
        <v>325</v>
      </c>
      <c r="M327" s="8" t="s">
        <v>45</v>
      </c>
      <c r="N327" s="8" t="s">
        <v>104</v>
      </c>
      <c r="O327" s="8" t="s">
        <v>241</v>
      </c>
      <c r="P327" s="9" t="s">
        <v>59</v>
      </c>
      <c r="Q327" s="8" t="s">
        <v>42</v>
      </c>
      <c r="R327" s="8" t="s">
        <v>97</v>
      </c>
      <c r="S327" s="10">
        <f t="shared" si="16"/>
        <v>7.567333333333334</v>
      </c>
      <c r="T327" s="9" t="s">
        <v>1438</v>
      </c>
      <c r="U327" s="8" t="s">
        <v>153</v>
      </c>
      <c r="V327" s="8" t="s">
        <v>39</v>
      </c>
      <c r="W327" s="8" t="s">
        <v>53</v>
      </c>
      <c r="X327" s="8" t="s">
        <v>610</v>
      </c>
      <c r="Y327" s="9" t="s">
        <v>232</v>
      </c>
      <c r="Z327" s="8" t="s">
        <v>232</v>
      </c>
      <c r="AA327" s="9" t="s">
        <v>50</v>
      </c>
      <c r="AB327" s="8" t="s">
        <v>45</v>
      </c>
      <c r="AC327" s="8" t="s">
        <v>782</v>
      </c>
      <c r="AD327" s="8" t="s">
        <v>97</v>
      </c>
      <c r="AE327" s="9" t="s">
        <v>45</v>
      </c>
      <c r="AF327" s="8" t="s">
        <v>59</v>
      </c>
      <c r="AG327" s="8" t="s">
        <v>102</v>
      </c>
      <c r="AH327" s="10">
        <f t="shared" si="17"/>
        <v>7.274666666666667</v>
      </c>
      <c r="AI327" s="11">
        <f t="shared" si="18"/>
        <v>7.421</v>
      </c>
      <c r="AJ327" s="43" t="str">
        <f t="shared" si="19"/>
        <v>Ajourné</v>
      </c>
      <c r="AL327" t="s">
        <v>1430</v>
      </c>
      <c r="AM327" t="s">
        <v>1920</v>
      </c>
      <c r="AN327" t="s">
        <v>1585</v>
      </c>
      <c r="AO327" t="s">
        <v>1431</v>
      </c>
      <c r="AP327" t="s">
        <v>827</v>
      </c>
    </row>
    <row r="328" spans="1:42" ht="15">
      <c r="A328" s="8">
        <v>320</v>
      </c>
      <c r="B328" s="8" t="s">
        <v>1439</v>
      </c>
      <c r="C328" s="8" t="s">
        <v>1440</v>
      </c>
      <c r="D328" s="8" t="s">
        <v>1441</v>
      </c>
      <c r="E328" s="9" t="s">
        <v>395</v>
      </c>
      <c r="F328" s="8" t="s">
        <v>63</v>
      </c>
      <c r="G328" s="8" t="s">
        <v>49</v>
      </c>
      <c r="H328" s="8" t="s">
        <v>38</v>
      </c>
      <c r="I328" s="8" t="s">
        <v>71</v>
      </c>
      <c r="J328" s="9" t="s">
        <v>38</v>
      </c>
      <c r="K328" s="8" t="s">
        <v>38</v>
      </c>
      <c r="L328" s="9" t="s">
        <v>308</v>
      </c>
      <c r="M328" s="8" t="s">
        <v>64</v>
      </c>
      <c r="N328" s="8" t="s">
        <v>324</v>
      </c>
      <c r="O328" s="8" t="s">
        <v>153</v>
      </c>
      <c r="P328" s="9" t="s">
        <v>41</v>
      </c>
      <c r="Q328" s="8" t="s">
        <v>82</v>
      </c>
      <c r="R328" s="8" t="s">
        <v>56</v>
      </c>
      <c r="S328" s="10">
        <f t="shared" si="16"/>
        <v>10.726</v>
      </c>
      <c r="T328" s="9" t="s">
        <v>1226</v>
      </c>
      <c r="U328" s="8" t="s">
        <v>36</v>
      </c>
      <c r="V328" s="8" t="s">
        <v>182</v>
      </c>
      <c r="W328" s="8" t="s">
        <v>60</v>
      </c>
      <c r="X328" s="8" t="s">
        <v>278</v>
      </c>
      <c r="Y328" s="9" t="s">
        <v>216</v>
      </c>
      <c r="Z328" s="8" t="s">
        <v>216</v>
      </c>
      <c r="AA328" s="9" t="s">
        <v>178</v>
      </c>
      <c r="AB328" s="8" t="s">
        <v>43</v>
      </c>
      <c r="AC328" s="8" t="s">
        <v>89</v>
      </c>
      <c r="AD328" s="8" t="s">
        <v>228</v>
      </c>
      <c r="AE328" s="9" t="s">
        <v>51</v>
      </c>
      <c r="AF328" s="8" t="s">
        <v>44</v>
      </c>
      <c r="AG328" s="8" t="s">
        <v>43</v>
      </c>
      <c r="AH328" s="10">
        <f t="shared" si="17"/>
        <v>10.700666666666667</v>
      </c>
      <c r="AI328" s="11">
        <f t="shared" si="18"/>
        <v>10.713333333333335</v>
      </c>
      <c r="AJ328" s="43" t="str">
        <f t="shared" si="19"/>
        <v>Admis</v>
      </c>
      <c r="AL328" t="s">
        <v>1434</v>
      </c>
      <c r="AM328" t="s">
        <v>1921</v>
      </c>
      <c r="AN328" t="s">
        <v>1585</v>
      </c>
      <c r="AO328" t="s">
        <v>1435</v>
      </c>
      <c r="AP328" t="s">
        <v>1436</v>
      </c>
    </row>
    <row r="329" spans="1:42" ht="15">
      <c r="A329" s="8">
        <v>321</v>
      </c>
      <c r="B329" s="8" t="s">
        <v>1442</v>
      </c>
      <c r="C329" s="8" t="s">
        <v>1443</v>
      </c>
      <c r="D329" s="8" t="s">
        <v>1444</v>
      </c>
      <c r="E329" s="9" t="s">
        <v>598</v>
      </c>
      <c r="F329" s="8" t="s">
        <v>39</v>
      </c>
      <c r="G329" s="8" t="s">
        <v>59</v>
      </c>
      <c r="H329" s="8" t="s">
        <v>39</v>
      </c>
      <c r="I329" s="8" t="s">
        <v>81</v>
      </c>
      <c r="J329" s="9" t="s">
        <v>59</v>
      </c>
      <c r="K329" s="8" t="s">
        <v>59</v>
      </c>
      <c r="L329" s="9" t="s">
        <v>98</v>
      </c>
      <c r="M329" s="8" t="s">
        <v>39</v>
      </c>
      <c r="N329" s="8" t="s">
        <v>82</v>
      </c>
      <c r="O329" s="8" t="s">
        <v>240</v>
      </c>
      <c r="P329" s="9" t="s">
        <v>39</v>
      </c>
      <c r="Q329" s="8" t="s">
        <v>39</v>
      </c>
      <c r="R329" s="8" t="s">
        <v>39</v>
      </c>
      <c r="S329" s="10">
        <f aca="true" t="shared" si="20" ref="S329:S350">((E329*18)+(J329*2)+(L329*8)+(P329*2))/30</f>
        <v>9.389333333333333</v>
      </c>
      <c r="T329" s="9" t="s">
        <v>1445</v>
      </c>
      <c r="U329" s="8" t="s">
        <v>39</v>
      </c>
      <c r="V329" s="8" t="s">
        <v>127</v>
      </c>
      <c r="W329" s="8" t="s">
        <v>40</v>
      </c>
      <c r="X329" s="8" t="s">
        <v>38</v>
      </c>
      <c r="Y329" s="9" t="s">
        <v>39</v>
      </c>
      <c r="Z329" s="8" t="s">
        <v>39</v>
      </c>
      <c r="AA329" s="9" t="s">
        <v>543</v>
      </c>
      <c r="AB329" s="8" t="s">
        <v>59</v>
      </c>
      <c r="AC329" s="8" t="s">
        <v>314</v>
      </c>
      <c r="AD329" s="8" t="s">
        <v>39</v>
      </c>
      <c r="AE329" s="9" t="s">
        <v>86</v>
      </c>
      <c r="AF329" s="8" t="s">
        <v>50</v>
      </c>
      <c r="AG329" s="8" t="s">
        <v>39</v>
      </c>
      <c r="AH329" s="10">
        <f aca="true" t="shared" si="21" ref="AH329:AH350">((T329*18)+(Y329*2)+(AA329*8)+(AE329*2))/30</f>
        <v>11.023333333333333</v>
      </c>
      <c r="AI329" s="11">
        <f t="shared" si="18"/>
        <v>10.206333333333333</v>
      </c>
      <c r="AJ329" s="43" t="str">
        <f t="shared" si="19"/>
        <v>Admis</v>
      </c>
      <c r="AL329" t="s">
        <v>1439</v>
      </c>
      <c r="AM329" t="s">
        <v>1922</v>
      </c>
      <c r="AN329" t="s">
        <v>1546</v>
      </c>
      <c r="AO329" t="s">
        <v>1440</v>
      </c>
      <c r="AP329" t="s">
        <v>1441</v>
      </c>
    </row>
    <row r="330" spans="1:42" ht="15">
      <c r="A330" s="8">
        <v>322</v>
      </c>
      <c r="B330" s="8" t="s">
        <v>1446</v>
      </c>
      <c r="C330" s="8" t="s">
        <v>1447</v>
      </c>
      <c r="D330" s="8" t="s">
        <v>1088</v>
      </c>
      <c r="E330" s="9" t="s">
        <v>438</v>
      </c>
      <c r="F330" s="8" t="s">
        <v>95</v>
      </c>
      <c r="G330" s="8" t="s">
        <v>50</v>
      </c>
      <c r="H330" s="8" t="s">
        <v>53</v>
      </c>
      <c r="I330" s="8" t="s">
        <v>100</v>
      </c>
      <c r="J330" s="9" t="s">
        <v>39</v>
      </c>
      <c r="K330" s="8" t="s">
        <v>39</v>
      </c>
      <c r="L330" s="9" t="s">
        <v>242</v>
      </c>
      <c r="M330" s="8" t="s">
        <v>53</v>
      </c>
      <c r="N330" s="8" t="s">
        <v>66</v>
      </c>
      <c r="O330" s="8" t="s">
        <v>320</v>
      </c>
      <c r="P330" s="9" t="s">
        <v>41</v>
      </c>
      <c r="Q330" s="8" t="s">
        <v>83</v>
      </c>
      <c r="R330" s="8" t="s">
        <v>39</v>
      </c>
      <c r="S330" s="10">
        <f t="shared" si="20"/>
        <v>8.022</v>
      </c>
      <c r="T330" s="9" t="s">
        <v>1448</v>
      </c>
      <c r="U330" s="8" t="s">
        <v>97</v>
      </c>
      <c r="V330" s="8" t="s">
        <v>81</v>
      </c>
      <c r="W330" s="8" t="s">
        <v>53</v>
      </c>
      <c r="X330" s="8" t="s">
        <v>100</v>
      </c>
      <c r="Y330" s="9" t="s">
        <v>240</v>
      </c>
      <c r="Z330" s="8" t="s">
        <v>240</v>
      </c>
      <c r="AA330" s="9" t="s">
        <v>923</v>
      </c>
      <c r="AB330" s="8" t="s">
        <v>228</v>
      </c>
      <c r="AC330" s="8" t="s">
        <v>42</v>
      </c>
      <c r="AD330" s="8" t="s">
        <v>232</v>
      </c>
      <c r="AE330" s="9" t="s">
        <v>229</v>
      </c>
      <c r="AF330" s="8" t="s">
        <v>72</v>
      </c>
      <c r="AG330" s="8" t="s">
        <v>45</v>
      </c>
      <c r="AH330" s="10">
        <f t="shared" si="21"/>
        <v>6.898666666666668</v>
      </c>
      <c r="AI330" s="11">
        <f aca="true" t="shared" si="22" ref="AI330:AI350">(AH330+S330)/2</f>
        <v>7.460333333333335</v>
      </c>
      <c r="AJ330" s="43" t="str">
        <f aca="true" t="shared" si="23" ref="AJ330:AJ350">IF(AI330&gt;=9.99,"Admis","Ajourné")</f>
        <v>Ajourné</v>
      </c>
      <c r="AL330" t="s">
        <v>1442</v>
      </c>
      <c r="AM330" t="s">
        <v>1923</v>
      </c>
      <c r="AN330" t="s">
        <v>1546</v>
      </c>
      <c r="AO330" t="s">
        <v>1443</v>
      </c>
      <c r="AP330" t="s">
        <v>1444</v>
      </c>
    </row>
    <row r="331" spans="1:42" ht="15">
      <c r="A331" s="8">
        <v>323</v>
      </c>
      <c r="B331" s="8" t="s">
        <v>1449</v>
      </c>
      <c r="C331" s="8" t="s">
        <v>1450</v>
      </c>
      <c r="D331" s="8" t="s">
        <v>873</v>
      </c>
      <c r="E331" s="9" t="s">
        <v>676</v>
      </c>
      <c r="F331" s="8" t="s">
        <v>49</v>
      </c>
      <c r="G331" s="8" t="s">
        <v>39</v>
      </c>
      <c r="H331" s="8" t="s">
        <v>56</v>
      </c>
      <c r="I331" s="8" t="s">
        <v>63</v>
      </c>
      <c r="J331" s="9" t="s">
        <v>39</v>
      </c>
      <c r="K331" s="8" t="s">
        <v>39</v>
      </c>
      <c r="L331" s="9" t="s">
        <v>56</v>
      </c>
      <c r="M331" s="8" t="s">
        <v>59</v>
      </c>
      <c r="N331" s="8" t="s">
        <v>42</v>
      </c>
      <c r="O331" s="8" t="s">
        <v>50</v>
      </c>
      <c r="P331" s="9" t="s">
        <v>104</v>
      </c>
      <c r="Q331" s="8" t="s">
        <v>56</v>
      </c>
      <c r="R331" s="8" t="s">
        <v>43</v>
      </c>
      <c r="S331" s="10">
        <f t="shared" si="20"/>
        <v>11.056666666666668</v>
      </c>
      <c r="T331" s="9" t="s">
        <v>535</v>
      </c>
      <c r="U331" s="8" t="s">
        <v>43</v>
      </c>
      <c r="V331" s="8" t="s">
        <v>868</v>
      </c>
      <c r="W331" s="8" t="s">
        <v>161</v>
      </c>
      <c r="X331" s="8" t="s">
        <v>59</v>
      </c>
      <c r="Y331" s="9" t="s">
        <v>53</v>
      </c>
      <c r="Z331" s="8" t="s">
        <v>53</v>
      </c>
      <c r="AA331" s="9" t="s">
        <v>168</v>
      </c>
      <c r="AB331" s="8" t="s">
        <v>62</v>
      </c>
      <c r="AC331" s="8" t="s">
        <v>346</v>
      </c>
      <c r="AD331" s="8" t="s">
        <v>97</v>
      </c>
      <c r="AE331" s="9" t="s">
        <v>168</v>
      </c>
      <c r="AF331" s="8" t="s">
        <v>38</v>
      </c>
      <c r="AG331" s="8" t="s">
        <v>43</v>
      </c>
      <c r="AH331" s="10">
        <f t="shared" si="21"/>
        <v>10.708666666666666</v>
      </c>
      <c r="AI331" s="11">
        <f t="shared" si="22"/>
        <v>10.882666666666667</v>
      </c>
      <c r="AJ331" s="43" t="str">
        <f t="shared" si="23"/>
        <v>Admis</v>
      </c>
      <c r="AL331" t="s">
        <v>1446</v>
      </c>
      <c r="AM331" t="s">
        <v>1924</v>
      </c>
      <c r="AN331" t="s">
        <v>1925</v>
      </c>
      <c r="AO331" t="s">
        <v>1447</v>
      </c>
      <c r="AP331" t="s">
        <v>1088</v>
      </c>
    </row>
    <row r="332" spans="1:42" ht="15">
      <c r="A332" s="8">
        <v>324</v>
      </c>
      <c r="B332" s="8" t="s">
        <v>1451</v>
      </c>
      <c r="C332" s="8" t="s">
        <v>1452</v>
      </c>
      <c r="D332" s="8" t="s">
        <v>1453</v>
      </c>
      <c r="E332" s="9" t="s">
        <v>576</v>
      </c>
      <c r="F332" s="8" t="s">
        <v>71</v>
      </c>
      <c r="G332" s="8" t="s">
        <v>182</v>
      </c>
      <c r="H332" s="8" t="s">
        <v>98</v>
      </c>
      <c r="I332" s="8" t="s">
        <v>84</v>
      </c>
      <c r="J332" s="9" t="s">
        <v>43</v>
      </c>
      <c r="K332" s="8" t="s">
        <v>43</v>
      </c>
      <c r="L332" s="9" t="s">
        <v>38</v>
      </c>
      <c r="M332" s="8" t="s">
        <v>59</v>
      </c>
      <c r="N332" s="8" t="s">
        <v>60</v>
      </c>
      <c r="O332" s="8" t="s">
        <v>53</v>
      </c>
      <c r="P332" s="9" t="s">
        <v>64</v>
      </c>
      <c r="Q332" s="8" t="s">
        <v>52</v>
      </c>
      <c r="R332" s="8" t="s">
        <v>50</v>
      </c>
      <c r="S332" s="10">
        <f t="shared" si="20"/>
        <v>10.404</v>
      </c>
      <c r="T332" s="9" t="s">
        <v>72</v>
      </c>
      <c r="U332" s="8" t="s">
        <v>58</v>
      </c>
      <c r="V332" s="8" t="s">
        <v>50</v>
      </c>
      <c r="W332" s="8" t="s">
        <v>43</v>
      </c>
      <c r="X332" s="8" t="s">
        <v>214</v>
      </c>
      <c r="Y332" s="9" t="s">
        <v>45</v>
      </c>
      <c r="Z332" s="8" t="s">
        <v>45</v>
      </c>
      <c r="AA332" s="9" t="s">
        <v>50</v>
      </c>
      <c r="AB332" s="8" t="s">
        <v>43</v>
      </c>
      <c r="AC332" s="8" t="s">
        <v>38</v>
      </c>
      <c r="AD332" s="8" t="s">
        <v>153</v>
      </c>
      <c r="AE332" s="9" t="s">
        <v>170</v>
      </c>
      <c r="AF332" s="8" t="s">
        <v>61</v>
      </c>
      <c r="AG332" s="8" t="s">
        <v>43</v>
      </c>
      <c r="AH332" s="10">
        <f t="shared" si="21"/>
        <v>10.191333333333334</v>
      </c>
      <c r="AI332" s="11">
        <f t="shared" si="22"/>
        <v>10.297666666666668</v>
      </c>
      <c r="AJ332" s="43" t="str">
        <f t="shared" si="23"/>
        <v>Admis</v>
      </c>
      <c r="AL332" t="s">
        <v>1449</v>
      </c>
      <c r="AM332" t="s">
        <v>1842</v>
      </c>
      <c r="AN332" t="s">
        <v>1703</v>
      </c>
      <c r="AO332" t="s">
        <v>1450</v>
      </c>
      <c r="AP332" t="s">
        <v>873</v>
      </c>
    </row>
    <row r="333" spans="1:42" ht="15">
      <c r="A333" s="8">
        <v>325</v>
      </c>
      <c r="B333" s="8" t="s">
        <v>1454</v>
      </c>
      <c r="C333" s="8" t="s">
        <v>1455</v>
      </c>
      <c r="D333" s="8" t="s">
        <v>1456</v>
      </c>
      <c r="E333" s="9" t="s">
        <v>132</v>
      </c>
      <c r="F333" s="8" t="s">
        <v>36</v>
      </c>
      <c r="G333" s="8" t="s">
        <v>58</v>
      </c>
      <c r="H333" s="8" t="s">
        <v>38</v>
      </c>
      <c r="I333" s="8" t="s">
        <v>48</v>
      </c>
      <c r="J333" s="9" t="s">
        <v>50</v>
      </c>
      <c r="K333" s="8" t="s">
        <v>50</v>
      </c>
      <c r="L333" s="9" t="s">
        <v>167</v>
      </c>
      <c r="M333" s="8" t="s">
        <v>50</v>
      </c>
      <c r="N333" s="8" t="s">
        <v>60</v>
      </c>
      <c r="O333" s="8" t="s">
        <v>241</v>
      </c>
      <c r="P333" s="9" t="s">
        <v>59</v>
      </c>
      <c r="Q333" s="8" t="s">
        <v>50</v>
      </c>
      <c r="R333" s="8" t="s">
        <v>40</v>
      </c>
      <c r="S333" s="10">
        <f t="shared" si="20"/>
        <v>9.347333333333331</v>
      </c>
      <c r="T333" s="9" t="s">
        <v>1457</v>
      </c>
      <c r="U333" s="8" t="s">
        <v>121</v>
      </c>
      <c r="V333" s="8" t="s">
        <v>63</v>
      </c>
      <c r="W333" s="8" t="s">
        <v>50</v>
      </c>
      <c r="X333" s="8" t="s">
        <v>36</v>
      </c>
      <c r="Y333" s="9" t="s">
        <v>153</v>
      </c>
      <c r="Z333" s="8" t="s">
        <v>153</v>
      </c>
      <c r="AA333" s="9" t="s">
        <v>167</v>
      </c>
      <c r="AB333" s="8" t="s">
        <v>56</v>
      </c>
      <c r="AC333" s="8" t="s">
        <v>167</v>
      </c>
      <c r="AD333" s="8" t="s">
        <v>153</v>
      </c>
      <c r="AE333" s="9" t="s">
        <v>229</v>
      </c>
      <c r="AF333" s="8" t="s">
        <v>167</v>
      </c>
      <c r="AG333" s="8" t="s">
        <v>39</v>
      </c>
      <c r="AH333" s="10">
        <f t="shared" si="21"/>
        <v>8.829333333333333</v>
      </c>
      <c r="AI333" s="11">
        <f t="shared" si="22"/>
        <v>9.088333333333331</v>
      </c>
      <c r="AJ333" s="43" t="str">
        <f t="shared" si="23"/>
        <v>Ajourné</v>
      </c>
      <c r="AL333" t="s">
        <v>1451</v>
      </c>
      <c r="AM333" t="s">
        <v>1606</v>
      </c>
      <c r="AN333" t="s">
        <v>1543</v>
      </c>
      <c r="AO333" t="s">
        <v>1452</v>
      </c>
      <c r="AP333" t="s">
        <v>1453</v>
      </c>
    </row>
    <row r="334" spans="1:42" ht="15">
      <c r="A334" s="8">
        <v>326</v>
      </c>
      <c r="B334" s="8" t="s">
        <v>1458</v>
      </c>
      <c r="C334" s="8" t="s">
        <v>1459</v>
      </c>
      <c r="D334" s="8" t="s">
        <v>1260</v>
      </c>
      <c r="E334" s="9" t="s">
        <v>659</v>
      </c>
      <c r="F334" s="8" t="s">
        <v>37</v>
      </c>
      <c r="G334" s="8" t="s">
        <v>127</v>
      </c>
      <c r="H334" s="8" t="s">
        <v>39</v>
      </c>
      <c r="I334" s="8" t="s">
        <v>37</v>
      </c>
      <c r="J334" s="9" t="s">
        <v>76</v>
      </c>
      <c r="K334" s="8" t="s">
        <v>76</v>
      </c>
      <c r="L334" s="9" t="s">
        <v>1302</v>
      </c>
      <c r="M334" s="8" t="s">
        <v>38</v>
      </c>
      <c r="N334" s="8" t="s">
        <v>59</v>
      </c>
      <c r="O334" s="8" t="s">
        <v>240</v>
      </c>
      <c r="P334" s="9" t="s">
        <v>44</v>
      </c>
      <c r="Q334" s="8" t="s">
        <v>161</v>
      </c>
      <c r="R334" s="8" t="s">
        <v>40</v>
      </c>
      <c r="S334" s="10">
        <f t="shared" si="20"/>
        <v>9.887333333333334</v>
      </c>
      <c r="T334" s="9" t="s">
        <v>220</v>
      </c>
      <c r="U334" s="8" t="s">
        <v>71</v>
      </c>
      <c r="V334" s="8" t="s">
        <v>62</v>
      </c>
      <c r="W334" s="8" t="s">
        <v>82</v>
      </c>
      <c r="X334" s="8" t="s">
        <v>278</v>
      </c>
      <c r="Y334" s="9" t="s">
        <v>232</v>
      </c>
      <c r="Z334" s="8" t="s">
        <v>232</v>
      </c>
      <c r="AA334" s="9" t="s">
        <v>190</v>
      </c>
      <c r="AB334" s="8" t="s">
        <v>98</v>
      </c>
      <c r="AC334" s="8" t="s">
        <v>60</v>
      </c>
      <c r="AD334" s="8" t="s">
        <v>50</v>
      </c>
      <c r="AE334" s="9" t="s">
        <v>101</v>
      </c>
      <c r="AF334" s="8" t="s">
        <v>123</v>
      </c>
      <c r="AG334" s="8" t="s">
        <v>59</v>
      </c>
      <c r="AH334" s="10">
        <f t="shared" si="21"/>
        <v>10.842666666666666</v>
      </c>
      <c r="AI334" s="11">
        <f t="shared" si="22"/>
        <v>10.365</v>
      </c>
      <c r="AJ334" s="43" t="str">
        <f t="shared" si="23"/>
        <v>Admis</v>
      </c>
      <c r="AL334" t="s">
        <v>1454</v>
      </c>
      <c r="AM334" t="s">
        <v>1926</v>
      </c>
      <c r="AN334" t="s">
        <v>1536</v>
      </c>
      <c r="AO334" t="s">
        <v>1455</v>
      </c>
      <c r="AP334" t="s">
        <v>1456</v>
      </c>
    </row>
    <row r="335" spans="1:42" ht="15">
      <c r="A335" s="8">
        <v>327</v>
      </c>
      <c r="B335" s="8" t="s">
        <v>1460</v>
      </c>
      <c r="C335" s="8" t="s">
        <v>1461</v>
      </c>
      <c r="D335" s="8" t="s">
        <v>1462</v>
      </c>
      <c r="E335" s="9" t="s">
        <v>511</v>
      </c>
      <c r="F335" s="8" t="s">
        <v>37</v>
      </c>
      <c r="G335" s="8" t="s">
        <v>71</v>
      </c>
      <c r="H335" s="8" t="s">
        <v>161</v>
      </c>
      <c r="I335" s="8" t="s">
        <v>121</v>
      </c>
      <c r="J335" s="9" t="s">
        <v>53</v>
      </c>
      <c r="K335" s="8" t="s">
        <v>53</v>
      </c>
      <c r="L335" s="9" t="s">
        <v>215</v>
      </c>
      <c r="M335" s="8" t="s">
        <v>39</v>
      </c>
      <c r="N335" s="8" t="s">
        <v>72</v>
      </c>
      <c r="O335" s="8" t="s">
        <v>240</v>
      </c>
      <c r="P335" s="9" t="s">
        <v>59</v>
      </c>
      <c r="Q335" s="8" t="s">
        <v>59</v>
      </c>
      <c r="R335" s="8" t="s">
        <v>59</v>
      </c>
      <c r="S335" s="10">
        <f t="shared" si="20"/>
        <v>8.265333333333334</v>
      </c>
      <c r="T335" s="9" t="s">
        <v>816</v>
      </c>
      <c r="U335" s="8" t="s">
        <v>245</v>
      </c>
      <c r="V335" s="8" t="s">
        <v>244</v>
      </c>
      <c r="W335" s="8" t="s">
        <v>216</v>
      </c>
      <c r="X335" s="8" t="s">
        <v>97</v>
      </c>
      <c r="Y335" s="9" t="s">
        <v>98</v>
      </c>
      <c r="Z335" s="8" t="s">
        <v>98</v>
      </c>
      <c r="AA335" s="9" t="s">
        <v>999</v>
      </c>
      <c r="AB335" s="8" t="s">
        <v>240</v>
      </c>
      <c r="AC335" s="8" t="s">
        <v>64</v>
      </c>
      <c r="AD335" s="8" t="s">
        <v>144</v>
      </c>
      <c r="AE335" s="9" t="s">
        <v>86</v>
      </c>
      <c r="AF335" s="8" t="s">
        <v>38</v>
      </c>
      <c r="AG335" s="8" t="s">
        <v>84</v>
      </c>
      <c r="AH335" s="10">
        <f t="shared" si="21"/>
        <v>5.493333333333334</v>
      </c>
      <c r="AI335" s="11">
        <f t="shared" si="22"/>
        <v>6.879333333333334</v>
      </c>
      <c r="AJ335" s="43" t="str">
        <f t="shared" si="23"/>
        <v>Ajourné</v>
      </c>
      <c r="AL335" t="s">
        <v>1458</v>
      </c>
      <c r="AM335" t="s">
        <v>1738</v>
      </c>
      <c r="AN335" t="s">
        <v>1858</v>
      </c>
      <c r="AO335" t="s">
        <v>1459</v>
      </c>
      <c r="AP335" t="s">
        <v>1260</v>
      </c>
    </row>
    <row r="336" spans="1:42" ht="15">
      <c r="A336" s="8">
        <v>328</v>
      </c>
      <c r="B336" s="8" t="s">
        <v>1463</v>
      </c>
      <c r="C336" s="8" t="s">
        <v>1464</v>
      </c>
      <c r="D336" s="8" t="s">
        <v>442</v>
      </c>
      <c r="E336" s="9" t="s">
        <v>326</v>
      </c>
      <c r="F336" s="8" t="s">
        <v>121</v>
      </c>
      <c r="G336" s="8" t="s">
        <v>49</v>
      </c>
      <c r="H336" s="8" t="s">
        <v>64</v>
      </c>
      <c r="I336" s="8" t="s">
        <v>121</v>
      </c>
      <c r="J336" s="9" t="s">
        <v>98</v>
      </c>
      <c r="K336" s="8" t="s">
        <v>98</v>
      </c>
      <c r="L336" s="9" t="s">
        <v>394</v>
      </c>
      <c r="M336" s="8" t="s">
        <v>50</v>
      </c>
      <c r="N336" s="8" t="s">
        <v>83</v>
      </c>
      <c r="O336" s="8" t="s">
        <v>241</v>
      </c>
      <c r="P336" s="9" t="s">
        <v>44</v>
      </c>
      <c r="Q336" s="8" t="s">
        <v>86</v>
      </c>
      <c r="R336" s="8" t="s">
        <v>39</v>
      </c>
      <c r="S336" s="10">
        <f t="shared" si="20"/>
        <v>9.777999999999999</v>
      </c>
      <c r="T336" s="9" t="s">
        <v>139</v>
      </c>
      <c r="U336" s="8" t="s">
        <v>63</v>
      </c>
      <c r="V336" s="8" t="s">
        <v>121</v>
      </c>
      <c r="W336" s="8" t="s">
        <v>40</v>
      </c>
      <c r="X336" s="8" t="s">
        <v>71</v>
      </c>
      <c r="Y336" s="9" t="s">
        <v>153</v>
      </c>
      <c r="Z336" s="8" t="s">
        <v>153</v>
      </c>
      <c r="AA336" s="9" t="s">
        <v>790</v>
      </c>
      <c r="AB336" s="8" t="s">
        <v>84</v>
      </c>
      <c r="AC336" s="8" t="s">
        <v>39</v>
      </c>
      <c r="AD336" s="8" t="s">
        <v>50</v>
      </c>
      <c r="AE336" s="9" t="s">
        <v>96</v>
      </c>
      <c r="AF336" s="8" t="s">
        <v>98</v>
      </c>
      <c r="AG336" s="8" t="s">
        <v>86</v>
      </c>
      <c r="AH336" s="10">
        <f t="shared" si="21"/>
        <v>9.800666666666666</v>
      </c>
      <c r="AI336" s="11">
        <f t="shared" si="22"/>
        <v>9.789333333333332</v>
      </c>
      <c r="AJ336" s="43" t="str">
        <f t="shared" si="23"/>
        <v>Ajourné</v>
      </c>
      <c r="AL336" t="s">
        <v>1460</v>
      </c>
      <c r="AM336" t="s">
        <v>1927</v>
      </c>
      <c r="AN336" t="s">
        <v>1858</v>
      </c>
      <c r="AO336" t="s">
        <v>1461</v>
      </c>
      <c r="AP336" t="s">
        <v>1462</v>
      </c>
    </row>
    <row r="337" spans="1:42" ht="15">
      <c r="A337" s="8">
        <v>329</v>
      </c>
      <c r="B337" s="8" t="s">
        <v>1465</v>
      </c>
      <c r="C337" s="8" t="s">
        <v>1464</v>
      </c>
      <c r="D337" s="8" t="s">
        <v>1194</v>
      </c>
      <c r="E337" s="9" t="s">
        <v>105</v>
      </c>
      <c r="F337" s="8" t="s">
        <v>81</v>
      </c>
      <c r="G337" s="8" t="s">
        <v>71</v>
      </c>
      <c r="H337" s="8" t="s">
        <v>38</v>
      </c>
      <c r="I337" s="8" t="s">
        <v>37</v>
      </c>
      <c r="J337" s="9" t="s">
        <v>56</v>
      </c>
      <c r="K337" s="8" t="s">
        <v>56</v>
      </c>
      <c r="L337" s="9" t="s">
        <v>59</v>
      </c>
      <c r="M337" s="8" t="s">
        <v>56</v>
      </c>
      <c r="N337" s="8" t="s">
        <v>333</v>
      </c>
      <c r="O337" s="8" t="s">
        <v>97</v>
      </c>
      <c r="P337" s="9" t="s">
        <v>43</v>
      </c>
      <c r="Q337" s="8" t="s">
        <v>42</v>
      </c>
      <c r="R337" s="8" t="s">
        <v>98</v>
      </c>
      <c r="S337" s="10">
        <f t="shared" si="20"/>
        <v>10.296</v>
      </c>
      <c r="T337" s="9" t="s">
        <v>406</v>
      </c>
      <c r="U337" s="8" t="s">
        <v>121</v>
      </c>
      <c r="V337" s="8" t="s">
        <v>39</v>
      </c>
      <c r="W337" s="8" t="s">
        <v>39</v>
      </c>
      <c r="X337" s="8" t="s">
        <v>109</v>
      </c>
      <c r="Y337" s="9" t="s">
        <v>153</v>
      </c>
      <c r="Z337" s="8" t="s">
        <v>153</v>
      </c>
      <c r="AA337" s="9" t="s">
        <v>101</v>
      </c>
      <c r="AB337" s="8" t="s">
        <v>76</v>
      </c>
      <c r="AC337" s="8" t="s">
        <v>41</v>
      </c>
      <c r="AD337" s="8" t="s">
        <v>102</v>
      </c>
      <c r="AE337" s="9" t="s">
        <v>103</v>
      </c>
      <c r="AF337" s="8" t="s">
        <v>134</v>
      </c>
      <c r="AG337" s="8" t="s">
        <v>76</v>
      </c>
      <c r="AH337" s="10">
        <f t="shared" si="21"/>
        <v>9.719333333333335</v>
      </c>
      <c r="AI337" s="11">
        <f t="shared" si="22"/>
        <v>10.007666666666667</v>
      </c>
      <c r="AJ337" s="43" t="str">
        <f t="shared" si="23"/>
        <v>Admis</v>
      </c>
      <c r="AL337" t="s">
        <v>1463</v>
      </c>
      <c r="AM337" t="s">
        <v>1928</v>
      </c>
      <c r="AN337" t="s">
        <v>1515</v>
      </c>
      <c r="AO337" t="s">
        <v>1464</v>
      </c>
      <c r="AP337" t="s">
        <v>442</v>
      </c>
    </row>
    <row r="338" spans="1:42" ht="15">
      <c r="A338" s="8">
        <v>330</v>
      </c>
      <c r="B338" s="8" t="s">
        <v>1466</v>
      </c>
      <c r="C338" s="8" t="s">
        <v>1467</v>
      </c>
      <c r="D338" s="8" t="s">
        <v>118</v>
      </c>
      <c r="E338" s="9" t="s">
        <v>121</v>
      </c>
      <c r="F338" s="8" t="s">
        <v>98</v>
      </c>
      <c r="G338" s="8" t="s">
        <v>59</v>
      </c>
      <c r="H338" s="8" t="s">
        <v>59</v>
      </c>
      <c r="I338" s="8" t="s">
        <v>153</v>
      </c>
      <c r="J338" s="9" t="s">
        <v>59</v>
      </c>
      <c r="K338" s="8" t="s">
        <v>59</v>
      </c>
      <c r="L338" s="9" t="s">
        <v>585</v>
      </c>
      <c r="M338" s="8" t="s">
        <v>45</v>
      </c>
      <c r="N338" s="8" t="s">
        <v>469</v>
      </c>
      <c r="O338" s="8" t="s">
        <v>232</v>
      </c>
      <c r="P338" s="9" t="s">
        <v>50</v>
      </c>
      <c r="Q338" s="8" t="s">
        <v>86</v>
      </c>
      <c r="R338" s="8" t="s">
        <v>84</v>
      </c>
      <c r="S338" s="10">
        <f t="shared" si="20"/>
        <v>8.503333333333334</v>
      </c>
      <c r="T338" s="9" t="s">
        <v>806</v>
      </c>
      <c r="U338" s="8" t="s">
        <v>59</v>
      </c>
      <c r="V338" s="8" t="s">
        <v>86</v>
      </c>
      <c r="W338" s="8" t="s">
        <v>39</v>
      </c>
      <c r="X338" s="8" t="s">
        <v>49</v>
      </c>
      <c r="Y338" s="9" t="s">
        <v>228</v>
      </c>
      <c r="Z338" s="8" t="s">
        <v>228</v>
      </c>
      <c r="AA338" s="9" t="s">
        <v>54</v>
      </c>
      <c r="AB338" s="8" t="s">
        <v>86</v>
      </c>
      <c r="AC338" s="8" t="s">
        <v>782</v>
      </c>
      <c r="AD338" s="8" t="s">
        <v>241</v>
      </c>
      <c r="AE338" s="9" t="s">
        <v>308</v>
      </c>
      <c r="AF338" s="8" t="s">
        <v>123</v>
      </c>
      <c r="AG338" s="8" t="s">
        <v>40</v>
      </c>
      <c r="AH338" s="10">
        <f t="shared" si="21"/>
        <v>9.645333333333333</v>
      </c>
      <c r="AI338" s="11">
        <f t="shared" si="22"/>
        <v>9.074333333333334</v>
      </c>
      <c r="AJ338" s="43" t="str">
        <f t="shared" si="23"/>
        <v>Ajourné</v>
      </c>
      <c r="AL338" t="s">
        <v>1465</v>
      </c>
      <c r="AM338" t="s">
        <v>1626</v>
      </c>
      <c r="AN338" t="s">
        <v>1555</v>
      </c>
      <c r="AO338" t="s">
        <v>1464</v>
      </c>
      <c r="AP338" t="s">
        <v>1194</v>
      </c>
    </row>
    <row r="339" spans="1:42" ht="15">
      <c r="A339" s="8">
        <v>331</v>
      </c>
      <c r="B339" s="8" t="s">
        <v>1468</v>
      </c>
      <c r="C339" s="8" t="s">
        <v>1469</v>
      </c>
      <c r="D339" s="8" t="s">
        <v>1470</v>
      </c>
      <c r="E339" s="9" t="s">
        <v>71</v>
      </c>
      <c r="F339" s="8" t="s">
        <v>39</v>
      </c>
      <c r="G339" s="8" t="s">
        <v>63</v>
      </c>
      <c r="H339" s="8" t="s">
        <v>39</v>
      </c>
      <c r="I339" s="8" t="s">
        <v>63</v>
      </c>
      <c r="J339" s="9" t="s">
        <v>39</v>
      </c>
      <c r="K339" s="8" t="s">
        <v>39</v>
      </c>
      <c r="L339" s="9" t="s">
        <v>51</v>
      </c>
      <c r="M339" s="8" t="s">
        <v>39</v>
      </c>
      <c r="N339" s="8" t="s">
        <v>60</v>
      </c>
      <c r="O339" s="8" t="s">
        <v>50</v>
      </c>
      <c r="P339" s="9" t="s">
        <v>104</v>
      </c>
      <c r="Q339" s="8" t="s">
        <v>43</v>
      </c>
      <c r="R339" s="8" t="s">
        <v>56</v>
      </c>
      <c r="S339" s="10">
        <f t="shared" si="20"/>
        <v>10.549333333333333</v>
      </c>
      <c r="T339" s="9" t="s">
        <v>697</v>
      </c>
      <c r="U339" s="8" t="s">
        <v>63</v>
      </c>
      <c r="V339" s="8" t="s">
        <v>39</v>
      </c>
      <c r="W339" s="8" t="s">
        <v>98</v>
      </c>
      <c r="X339" s="8" t="s">
        <v>49</v>
      </c>
      <c r="Y339" s="9" t="s">
        <v>138</v>
      </c>
      <c r="Z339" s="8" t="s">
        <v>138</v>
      </c>
      <c r="AA339" s="9" t="s">
        <v>167</v>
      </c>
      <c r="AB339" s="8" t="s">
        <v>59</v>
      </c>
      <c r="AC339" s="8" t="s">
        <v>50</v>
      </c>
      <c r="AD339" s="8" t="s">
        <v>153</v>
      </c>
      <c r="AE339" s="9" t="s">
        <v>308</v>
      </c>
      <c r="AF339" s="8" t="s">
        <v>167</v>
      </c>
      <c r="AG339" s="8" t="s">
        <v>76</v>
      </c>
      <c r="AH339" s="10">
        <f t="shared" si="21"/>
        <v>9.168000000000001</v>
      </c>
      <c r="AI339" s="11">
        <f t="shared" si="22"/>
        <v>9.858666666666668</v>
      </c>
      <c r="AJ339" s="43" t="str">
        <f t="shared" si="23"/>
        <v>Ajourné</v>
      </c>
      <c r="AL339" t="s">
        <v>1466</v>
      </c>
      <c r="AM339" t="s">
        <v>1929</v>
      </c>
      <c r="AN339" t="s">
        <v>1533</v>
      </c>
      <c r="AO339" t="s">
        <v>1467</v>
      </c>
      <c r="AP339" t="s">
        <v>118</v>
      </c>
    </row>
    <row r="340" spans="1:42" ht="15">
      <c r="A340" s="8">
        <v>332</v>
      </c>
      <c r="B340" s="8" t="s">
        <v>1472</v>
      </c>
      <c r="C340" s="8" t="s">
        <v>1471</v>
      </c>
      <c r="D340" s="8" t="s">
        <v>1473</v>
      </c>
      <c r="E340" s="9" t="s">
        <v>44</v>
      </c>
      <c r="F340" s="8" t="s">
        <v>39</v>
      </c>
      <c r="G340" s="8" t="s">
        <v>253</v>
      </c>
      <c r="H340" s="8" t="s">
        <v>84</v>
      </c>
      <c r="I340" s="8" t="s">
        <v>36</v>
      </c>
      <c r="J340" s="9" t="s">
        <v>38</v>
      </c>
      <c r="K340" s="8" t="s">
        <v>38</v>
      </c>
      <c r="L340" s="9" t="s">
        <v>87</v>
      </c>
      <c r="M340" s="8" t="s">
        <v>82</v>
      </c>
      <c r="N340" s="8" t="s">
        <v>130</v>
      </c>
      <c r="O340" s="8" t="s">
        <v>241</v>
      </c>
      <c r="P340" s="9" t="s">
        <v>38</v>
      </c>
      <c r="Q340" s="8" t="s">
        <v>40</v>
      </c>
      <c r="R340" s="8" t="s">
        <v>98</v>
      </c>
      <c r="S340" s="10">
        <f t="shared" si="20"/>
        <v>10.215333333333332</v>
      </c>
      <c r="T340" s="9" t="s">
        <v>114</v>
      </c>
      <c r="U340" s="8" t="s">
        <v>121</v>
      </c>
      <c r="V340" s="8" t="s">
        <v>71</v>
      </c>
      <c r="W340" s="8" t="s">
        <v>50</v>
      </c>
      <c r="X340" s="8" t="s">
        <v>567</v>
      </c>
      <c r="Y340" s="9" t="s">
        <v>241</v>
      </c>
      <c r="Z340" s="8" t="s">
        <v>241</v>
      </c>
      <c r="AA340" s="9" t="s">
        <v>259</v>
      </c>
      <c r="AB340" s="8" t="s">
        <v>50</v>
      </c>
      <c r="AC340" s="8" t="s">
        <v>41</v>
      </c>
      <c r="AD340" s="8" t="s">
        <v>97</v>
      </c>
      <c r="AE340" s="9" t="s">
        <v>59</v>
      </c>
      <c r="AF340" s="8" t="s">
        <v>39</v>
      </c>
      <c r="AG340" s="8" t="s">
        <v>43</v>
      </c>
      <c r="AH340" s="10">
        <f t="shared" si="21"/>
        <v>8.994666666666665</v>
      </c>
      <c r="AI340" s="11">
        <f t="shared" si="22"/>
        <v>9.604999999999999</v>
      </c>
      <c r="AJ340" s="43" t="str">
        <f t="shared" si="23"/>
        <v>Ajourné</v>
      </c>
      <c r="AL340" t="s">
        <v>1468</v>
      </c>
      <c r="AM340" t="s">
        <v>1930</v>
      </c>
      <c r="AN340" t="s">
        <v>1931</v>
      </c>
      <c r="AO340" t="s">
        <v>1469</v>
      </c>
      <c r="AP340" t="s">
        <v>1470</v>
      </c>
    </row>
    <row r="341" spans="1:42" ht="15">
      <c r="A341" s="8">
        <v>333</v>
      </c>
      <c r="B341" s="8" t="s">
        <v>1474</v>
      </c>
      <c r="C341" s="8" t="s">
        <v>1475</v>
      </c>
      <c r="D341" s="8" t="s">
        <v>638</v>
      </c>
      <c r="E341" s="9" t="s">
        <v>131</v>
      </c>
      <c r="F341" s="8" t="s">
        <v>63</v>
      </c>
      <c r="G341" s="8" t="s">
        <v>253</v>
      </c>
      <c r="H341" s="8" t="s">
        <v>39</v>
      </c>
      <c r="I341" s="8" t="s">
        <v>63</v>
      </c>
      <c r="J341" s="9" t="s">
        <v>84</v>
      </c>
      <c r="K341" s="8" t="s">
        <v>84</v>
      </c>
      <c r="L341" s="9" t="s">
        <v>75</v>
      </c>
      <c r="M341" s="8" t="s">
        <v>59</v>
      </c>
      <c r="N341" s="8" t="s">
        <v>333</v>
      </c>
      <c r="O341" s="8" t="s">
        <v>97</v>
      </c>
      <c r="P341" s="9" t="s">
        <v>89</v>
      </c>
      <c r="Q341" s="8" t="s">
        <v>76</v>
      </c>
      <c r="R341" s="8" t="s">
        <v>97</v>
      </c>
      <c r="S341" s="10">
        <f t="shared" si="20"/>
        <v>10.42</v>
      </c>
      <c r="T341" s="9" t="s">
        <v>739</v>
      </c>
      <c r="U341" s="8" t="s">
        <v>37</v>
      </c>
      <c r="V341" s="8" t="s">
        <v>253</v>
      </c>
      <c r="W341" s="8" t="s">
        <v>50</v>
      </c>
      <c r="X341" s="8" t="s">
        <v>59</v>
      </c>
      <c r="Y341" s="9" t="s">
        <v>53</v>
      </c>
      <c r="Z341" s="8" t="s">
        <v>53</v>
      </c>
      <c r="AA341" s="9" t="s">
        <v>307</v>
      </c>
      <c r="AB341" s="8" t="s">
        <v>76</v>
      </c>
      <c r="AC341" s="8" t="s">
        <v>242</v>
      </c>
      <c r="AD341" s="8" t="s">
        <v>161</v>
      </c>
      <c r="AE341" s="9" t="s">
        <v>190</v>
      </c>
      <c r="AF341" s="8" t="s">
        <v>134</v>
      </c>
      <c r="AG341" s="8" t="s">
        <v>39</v>
      </c>
      <c r="AH341" s="10">
        <f t="shared" si="21"/>
        <v>9.591333333333333</v>
      </c>
      <c r="AI341" s="11">
        <f t="shared" si="22"/>
        <v>10.005666666666666</v>
      </c>
      <c r="AJ341" s="43" t="str">
        <f t="shared" si="23"/>
        <v>Admis</v>
      </c>
      <c r="AL341" t="s">
        <v>1472</v>
      </c>
      <c r="AM341" t="s">
        <v>1932</v>
      </c>
      <c r="AN341" t="s">
        <v>1933</v>
      </c>
      <c r="AO341" t="s">
        <v>1471</v>
      </c>
      <c r="AP341" t="s">
        <v>1473</v>
      </c>
    </row>
    <row r="342" spans="1:42" ht="15">
      <c r="A342" s="8">
        <v>334</v>
      </c>
      <c r="B342" s="8" t="s">
        <v>1476</v>
      </c>
      <c r="C342" s="8" t="s">
        <v>1477</v>
      </c>
      <c r="D342" s="8" t="s">
        <v>1194</v>
      </c>
      <c r="E342" s="9" t="s">
        <v>63</v>
      </c>
      <c r="F342" s="8" t="s">
        <v>244</v>
      </c>
      <c r="G342" s="8" t="s">
        <v>71</v>
      </c>
      <c r="H342" s="8" t="s">
        <v>60</v>
      </c>
      <c r="I342" s="8" t="s">
        <v>50</v>
      </c>
      <c r="J342" s="9" t="s">
        <v>38</v>
      </c>
      <c r="K342" s="8" t="s">
        <v>38</v>
      </c>
      <c r="L342" s="9" t="s">
        <v>122</v>
      </c>
      <c r="M342" s="8" t="s">
        <v>43</v>
      </c>
      <c r="N342" s="8" t="s">
        <v>782</v>
      </c>
      <c r="O342" s="8" t="s">
        <v>241</v>
      </c>
      <c r="P342" s="9" t="s">
        <v>38</v>
      </c>
      <c r="Q342" s="8" t="s">
        <v>43</v>
      </c>
      <c r="R342" s="8" t="s">
        <v>50</v>
      </c>
      <c r="S342" s="10">
        <f t="shared" si="20"/>
        <v>10.351333333333335</v>
      </c>
      <c r="T342" s="9" t="s">
        <v>353</v>
      </c>
      <c r="U342" s="8" t="s">
        <v>43</v>
      </c>
      <c r="V342" s="8" t="s">
        <v>38</v>
      </c>
      <c r="W342" s="8" t="s">
        <v>98</v>
      </c>
      <c r="X342" s="8" t="s">
        <v>278</v>
      </c>
      <c r="Y342" s="9" t="s">
        <v>97</v>
      </c>
      <c r="Z342" s="8" t="s">
        <v>97</v>
      </c>
      <c r="AA342" s="9" t="s">
        <v>134</v>
      </c>
      <c r="AB342" s="8" t="s">
        <v>59</v>
      </c>
      <c r="AC342" s="8" t="s">
        <v>86</v>
      </c>
      <c r="AD342" s="8" t="s">
        <v>39</v>
      </c>
      <c r="AE342" s="9" t="s">
        <v>178</v>
      </c>
      <c r="AF342" s="8" t="s">
        <v>123</v>
      </c>
      <c r="AG342" s="8" t="s">
        <v>39</v>
      </c>
      <c r="AH342" s="10">
        <f t="shared" si="21"/>
        <v>9.863333333333333</v>
      </c>
      <c r="AI342" s="11">
        <f t="shared" si="22"/>
        <v>10.107333333333333</v>
      </c>
      <c r="AJ342" s="43" t="str">
        <f t="shared" si="23"/>
        <v>Admis</v>
      </c>
      <c r="AL342" t="s">
        <v>1474</v>
      </c>
      <c r="AM342" t="s">
        <v>1934</v>
      </c>
      <c r="AN342" t="s">
        <v>1545</v>
      </c>
      <c r="AO342" t="s">
        <v>1475</v>
      </c>
      <c r="AP342" t="s">
        <v>638</v>
      </c>
    </row>
    <row r="343" spans="1:42" ht="15">
      <c r="A343" s="8">
        <v>335</v>
      </c>
      <c r="B343" s="8" t="s">
        <v>1478</v>
      </c>
      <c r="C343" s="8" t="s">
        <v>1479</v>
      </c>
      <c r="D343" s="8" t="s">
        <v>1480</v>
      </c>
      <c r="E343" s="9" t="s">
        <v>527</v>
      </c>
      <c r="F343" s="8" t="s">
        <v>36</v>
      </c>
      <c r="G343" s="8" t="s">
        <v>609</v>
      </c>
      <c r="H343" s="8" t="s">
        <v>253</v>
      </c>
      <c r="I343" s="8" t="s">
        <v>98</v>
      </c>
      <c r="J343" s="9" t="s">
        <v>59</v>
      </c>
      <c r="K343" s="8" t="s">
        <v>59</v>
      </c>
      <c r="L343" s="9" t="s">
        <v>123</v>
      </c>
      <c r="M343" s="8" t="s">
        <v>39</v>
      </c>
      <c r="N343" s="8" t="s">
        <v>62</v>
      </c>
      <c r="O343" s="8" t="s">
        <v>232</v>
      </c>
      <c r="P343" s="9" t="s">
        <v>168</v>
      </c>
      <c r="Q343" s="8" t="s">
        <v>56</v>
      </c>
      <c r="R343" s="8" t="s">
        <v>59</v>
      </c>
      <c r="S343" s="10">
        <f t="shared" si="20"/>
        <v>8.746</v>
      </c>
      <c r="T343" s="9" t="s">
        <v>345</v>
      </c>
      <c r="U343" s="8" t="s">
        <v>71</v>
      </c>
      <c r="V343" s="8" t="s">
        <v>71</v>
      </c>
      <c r="W343" s="8" t="s">
        <v>347</v>
      </c>
      <c r="X343" s="8" t="s">
        <v>807</v>
      </c>
      <c r="Y343" s="9" t="s">
        <v>241</v>
      </c>
      <c r="Z343" s="8" t="s">
        <v>241</v>
      </c>
      <c r="AA343" s="9" t="s">
        <v>1481</v>
      </c>
      <c r="AB343" s="8" t="s">
        <v>53</v>
      </c>
      <c r="AC343" s="8" t="s">
        <v>53</v>
      </c>
      <c r="AD343" s="8" t="s">
        <v>240</v>
      </c>
      <c r="AE343" s="9" t="s">
        <v>86</v>
      </c>
      <c r="AF343" s="8" t="s">
        <v>39</v>
      </c>
      <c r="AG343" s="8" t="s">
        <v>50</v>
      </c>
      <c r="AH343" s="10">
        <f t="shared" si="21"/>
        <v>8.162666666666667</v>
      </c>
      <c r="AI343" s="11">
        <f t="shared" si="22"/>
        <v>8.454333333333334</v>
      </c>
      <c r="AJ343" s="43" t="str">
        <f t="shared" si="23"/>
        <v>Ajourné</v>
      </c>
      <c r="AL343" t="s">
        <v>1476</v>
      </c>
      <c r="AM343" t="s">
        <v>1935</v>
      </c>
      <c r="AN343" t="s">
        <v>1549</v>
      </c>
      <c r="AO343" t="s">
        <v>1477</v>
      </c>
      <c r="AP343" t="s">
        <v>1194</v>
      </c>
    </row>
    <row r="344" spans="1:42" ht="15">
      <c r="A344" s="8">
        <v>336</v>
      </c>
      <c r="B344" s="8" t="s">
        <v>1482</v>
      </c>
      <c r="C344" s="8" t="s">
        <v>1483</v>
      </c>
      <c r="D344" s="8" t="s">
        <v>1206</v>
      </c>
      <c r="E344" s="9" t="s">
        <v>443</v>
      </c>
      <c r="F344" s="8" t="s">
        <v>144</v>
      </c>
      <c r="G344" s="8" t="s">
        <v>76</v>
      </c>
      <c r="H344" s="8" t="s">
        <v>144</v>
      </c>
      <c r="I344" s="8" t="s">
        <v>144</v>
      </c>
      <c r="J344" s="9" t="s">
        <v>161</v>
      </c>
      <c r="K344" s="8" t="s">
        <v>161</v>
      </c>
      <c r="L344" s="9" t="s">
        <v>167</v>
      </c>
      <c r="M344" s="8" t="s">
        <v>82</v>
      </c>
      <c r="N344" s="8" t="s">
        <v>43</v>
      </c>
      <c r="O344" s="8" t="s">
        <v>144</v>
      </c>
      <c r="P344" s="9" t="s">
        <v>56</v>
      </c>
      <c r="Q344" s="8" t="s">
        <v>42</v>
      </c>
      <c r="R344" s="8" t="s">
        <v>53</v>
      </c>
      <c r="S344" s="10">
        <f t="shared" si="20"/>
        <v>5.068</v>
      </c>
      <c r="T344" s="9" t="s">
        <v>144</v>
      </c>
      <c r="U344" s="8" t="s">
        <v>144</v>
      </c>
      <c r="V344" s="8" t="s">
        <v>144</v>
      </c>
      <c r="W344" s="8" t="s">
        <v>144</v>
      </c>
      <c r="X344" s="8" t="s">
        <v>144</v>
      </c>
      <c r="Y344" s="9" t="s">
        <v>144</v>
      </c>
      <c r="Z344" s="8" t="s">
        <v>144</v>
      </c>
      <c r="AA344" s="9" t="s">
        <v>122</v>
      </c>
      <c r="AB344" s="8" t="s">
        <v>88</v>
      </c>
      <c r="AC344" s="8" t="s">
        <v>43</v>
      </c>
      <c r="AD344" s="8" t="s">
        <v>144</v>
      </c>
      <c r="AE344" s="9" t="s">
        <v>45</v>
      </c>
      <c r="AF344" s="8" t="s">
        <v>60</v>
      </c>
      <c r="AG344" s="8" t="s">
        <v>144</v>
      </c>
      <c r="AH344" s="10">
        <f t="shared" si="21"/>
        <v>3.0493333333333337</v>
      </c>
      <c r="AI344" s="11">
        <f t="shared" si="22"/>
        <v>4.058666666666666</v>
      </c>
      <c r="AJ344" s="43" t="str">
        <f t="shared" si="23"/>
        <v>Ajourné</v>
      </c>
      <c r="AL344" t="s">
        <v>1478</v>
      </c>
      <c r="AM344" t="s">
        <v>1828</v>
      </c>
      <c r="AN344" t="s">
        <v>1933</v>
      </c>
      <c r="AO344" t="s">
        <v>1479</v>
      </c>
      <c r="AP344" t="s">
        <v>1480</v>
      </c>
    </row>
    <row r="345" spans="1:42" ht="15">
      <c r="A345" s="8">
        <v>337</v>
      </c>
      <c r="B345" s="8" t="s">
        <v>1484</v>
      </c>
      <c r="C345" s="8" t="s">
        <v>1485</v>
      </c>
      <c r="D345" s="8" t="s">
        <v>1486</v>
      </c>
      <c r="E345" s="9" t="s">
        <v>1487</v>
      </c>
      <c r="F345" s="8" t="s">
        <v>709</v>
      </c>
      <c r="G345" s="8" t="s">
        <v>144</v>
      </c>
      <c r="H345" s="8" t="s">
        <v>144</v>
      </c>
      <c r="I345" s="8" t="s">
        <v>159</v>
      </c>
      <c r="J345" s="9" t="s">
        <v>38</v>
      </c>
      <c r="K345" s="8" t="s">
        <v>38</v>
      </c>
      <c r="L345" s="9" t="s">
        <v>102</v>
      </c>
      <c r="M345" s="8" t="s">
        <v>144</v>
      </c>
      <c r="N345" s="8" t="s">
        <v>42</v>
      </c>
      <c r="O345" s="8" t="s">
        <v>144</v>
      </c>
      <c r="P345" s="9" t="s">
        <v>144</v>
      </c>
      <c r="Q345" s="8" t="s">
        <v>144</v>
      </c>
      <c r="R345" s="8" t="s">
        <v>144</v>
      </c>
      <c r="S345" s="10">
        <f t="shared" si="20"/>
        <v>4.1786666666666665</v>
      </c>
      <c r="T345" s="9" t="s">
        <v>1488</v>
      </c>
      <c r="U345" s="8" t="s">
        <v>71</v>
      </c>
      <c r="V345" s="8" t="s">
        <v>144</v>
      </c>
      <c r="W345" s="8" t="s">
        <v>144</v>
      </c>
      <c r="X345" s="8" t="s">
        <v>144</v>
      </c>
      <c r="Y345" s="9" t="s">
        <v>144</v>
      </c>
      <c r="Z345" s="8" t="s">
        <v>144</v>
      </c>
      <c r="AA345" s="9" t="s">
        <v>144</v>
      </c>
      <c r="AB345" s="8" t="s">
        <v>144</v>
      </c>
      <c r="AC345" s="8" t="s">
        <v>144</v>
      </c>
      <c r="AD345" s="8" t="s">
        <v>144</v>
      </c>
      <c r="AE345" s="9" t="s">
        <v>144</v>
      </c>
      <c r="AF345" s="8" t="s">
        <v>144</v>
      </c>
      <c r="AG345" s="8" t="s">
        <v>144</v>
      </c>
      <c r="AH345" s="10">
        <f t="shared" si="21"/>
        <v>1.38</v>
      </c>
      <c r="AI345" s="11">
        <f t="shared" si="22"/>
        <v>2.779333333333333</v>
      </c>
      <c r="AJ345" s="43" t="str">
        <f t="shared" si="23"/>
        <v>Ajourné</v>
      </c>
      <c r="AL345" t="s">
        <v>1482</v>
      </c>
      <c r="AM345" t="s">
        <v>1936</v>
      </c>
      <c r="AN345" t="s">
        <v>1937</v>
      </c>
      <c r="AO345" t="s">
        <v>1483</v>
      </c>
      <c r="AP345" t="s">
        <v>1206</v>
      </c>
    </row>
    <row r="346" spans="1:42" ht="15">
      <c r="A346" s="8">
        <v>338</v>
      </c>
      <c r="B346" s="8" t="s">
        <v>1489</v>
      </c>
      <c r="C346" s="8" t="s">
        <v>1490</v>
      </c>
      <c r="D346" s="8" t="s">
        <v>1486</v>
      </c>
      <c r="E346" s="9" t="s">
        <v>558</v>
      </c>
      <c r="F346" s="8" t="s">
        <v>37</v>
      </c>
      <c r="G346" s="8" t="s">
        <v>59</v>
      </c>
      <c r="H346" s="8" t="s">
        <v>98</v>
      </c>
      <c r="I346" s="8" t="s">
        <v>214</v>
      </c>
      <c r="J346" s="9" t="s">
        <v>50</v>
      </c>
      <c r="K346" s="8" t="s">
        <v>50</v>
      </c>
      <c r="L346" s="9" t="s">
        <v>750</v>
      </c>
      <c r="M346" s="8" t="s">
        <v>38</v>
      </c>
      <c r="N346" s="8" t="s">
        <v>98</v>
      </c>
      <c r="O346" s="8" t="s">
        <v>97</v>
      </c>
      <c r="P346" s="9" t="s">
        <v>168</v>
      </c>
      <c r="Q346" s="8" t="s">
        <v>59</v>
      </c>
      <c r="R346" s="8" t="s">
        <v>56</v>
      </c>
      <c r="S346" s="10">
        <f t="shared" si="20"/>
        <v>9.276</v>
      </c>
      <c r="T346" s="9" t="s">
        <v>183</v>
      </c>
      <c r="U346" s="8" t="s">
        <v>37</v>
      </c>
      <c r="V346" s="8" t="s">
        <v>38</v>
      </c>
      <c r="W346" s="8" t="s">
        <v>50</v>
      </c>
      <c r="X346" s="8" t="s">
        <v>56</v>
      </c>
      <c r="Y346" s="9" t="s">
        <v>161</v>
      </c>
      <c r="Z346" s="8" t="s">
        <v>161</v>
      </c>
      <c r="AA346" s="9" t="s">
        <v>38</v>
      </c>
      <c r="AB346" s="8" t="s">
        <v>83</v>
      </c>
      <c r="AC346" s="8" t="s">
        <v>38</v>
      </c>
      <c r="AD346" s="8" t="s">
        <v>228</v>
      </c>
      <c r="AE346" s="9" t="s">
        <v>438</v>
      </c>
      <c r="AF346" s="8" t="s">
        <v>123</v>
      </c>
      <c r="AG346" s="8" t="s">
        <v>45</v>
      </c>
      <c r="AH346" s="10">
        <f t="shared" si="21"/>
        <v>9.801333333333332</v>
      </c>
      <c r="AI346" s="11">
        <f t="shared" si="22"/>
        <v>9.538666666666666</v>
      </c>
      <c r="AJ346" s="43" t="str">
        <f t="shared" si="23"/>
        <v>Ajourné</v>
      </c>
      <c r="AL346" t="s">
        <v>1484</v>
      </c>
      <c r="AM346" t="s">
        <v>1646</v>
      </c>
      <c r="AN346" t="s">
        <v>1546</v>
      </c>
      <c r="AO346" t="s">
        <v>1485</v>
      </c>
      <c r="AP346" t="s">
        <v>1486</v>
      </c>
    </row>
    <row r="347" spans="1:42" ht="15">
      <c r="A347" s="8">
        <v>339</v>
      </c>
      <c r="B347" s="8" t="s">
        <v>1491</v>
      </c>
      <c r="C347" s="8" t="s">
        <v>1492</v>
      </c>
      <c r="D347" s="8" t="s">
        <v>596</v>
      </c>
      <c r="E347" s="9" t="s">
        <v>144</v>
      </c>
      <c r="F347" s="8" t="s">
        <v>144</v>
      </c>
      <c r="G347" s="8" t="s">
        <v>144</v>
      </c>
      <c r="H347" s="8" t="s">
        <v>144</v>
      </c>
      <c r="I347" s="8" t="s">
        <v>144</v>
      </c>
      <c r="J347" s="9" t="s">
        <v>144</v>
      </c>
      <c r="K347" s="8" t="s">
        <v>144</v>
      </c>
      <c r="L347" s="9" t="s">
        <v>318</v>
      </c>
      <c r="M347" s="8" t="s">
        <v>56</v>
      </c>
      <c r="N347" s="8" t="s">
        <v>59</v>
      </c>
      <c r="O347" s="8" t="s">
        <v>144</v>
      </c>
      <c r="P347" s="9" t="s">
        <v>167</v>
      </c>
      <c r="Q347" s="8" t="s">
        <v>113</v>
      </c>
      <c r="R347" s="8" t="s">
        <v>144</v>
      </c>
      <c r="S347" s="10">
        <f t="shared" si="20"/>
        <v>2.4326666666666665</v>
      </c>
      <c r="T347" s="9" t="s">
        <v>443</v>
      </c>
      <c r="U347" s="8" t="s">
        <v>144</v>
      </c>
      <c r="V347" s="8" t="s">
        <v>144</v>
      </c>
      <c r="W347" s="8" t="s">
        <v>144</v>
      </c>
      <c r="X347" s="8" t="s">
        <v>39</v>
      </c>
      <c r="Y347" s="9" t="s">
        <v>144</v>
      </c>
      <c r="Z347" s="8" t="s">
        <v>144</v>
      </c>
      <c r="AA347" s="9" t="s">
        <v>241</v>
      </c>
      <c r="AB347" s="8" t="s">
        <v>144</v>
      </c>
      <c r="AC347" s="8" t="s">
        <v>144</v>
      </c>
      <c r="AD347" s="8" t="s">
        <v>98</v>
      </c>
      <c r="AE347" s="9" t="s">
        <v>53</v>
      </c>
      <c r="AF347" s="8" t="s">
        <v>82</v>
      </c>
      <c r="AG347" s="8" t="s">
        <v>144</v>
      </c>
      <c r="AH347" s="10">
        <f t="shared" si="21"/>
        <v>2.9346666666666663</v>
      </c>
      <c r="AI347" s="11">
        <f t="shared" si="22"/>
        <v>2.6836666666666664</v>
      </c>
      <c r="AJ347" s="43" t="str">
        <f t="shared" si="23"/>
        <v>Ajourné</v>
      </c>
      <c r="AL347" t="s">
        <v>1489</v>
      </c>
      <c r="AM347" t="s">
        <v>1772</v>
      </c>
      <c r="AN347" t="s">
        <v>1547</v>
      </c>
      <c r="AO347" t="s">
        <v>1490</v>
      </c>
      <c r="AP347" t="s">
        <v>1486</v>
      </c>
    </row>
    <row r="348" spans="1:42" ht="15">
      <c r="A348" s="8">
        <v>340</v>
      </c>
      <c r="B348" s="8" t="s">
        <v>1493</v>
      </c>
      <c r="C348" s="8" t="s">
        <v>1494</v>
      </c>
      <c r="D348" s="8" t="s">
        <v>1066</v>
      </c>
      <c r="E348" s="9" t="s">
        <v>466</v>
      </c>
      <c r="F348" s="8" t="s">
        <v>63</v>
      </c>
      <c r="G348" s="8" t="s">
        <v>49</v>
      </c>
      <c r="H348" s="8" t="s">
        <v>320</v>
      </c>
      <c r="I348" s="8" t="s">
        <v>71</v>
      </c>
      <c r="J348" s="9" t="s">
        <v>38</v>
      </c>
      <c r="K348" s="8" t="s">
        <v>38</v>
      </c>
      <c r="L348" s="9" t="s">
        <v>259</v>
      </c>
      <c r="M348" s="8" t="s">
        <v>59</v>
      </c>
      <c r="N348" s="8" t="s">
        <v>64</v>
      </c>
      <c r="O348" s="8" t="s">
        <v>216</v>
      </c>
      <c r="P348" s="9" t="s">
        <v>66</v>
      </c>
      <c r="Q348" s="8" t="s">
        <v>88</v>
      </c>
      <c r="R348" s="8" t="s">
        <v>43</v>
      </c>
      <c r="S348" s="10">
        <f t="shared" si="20"/>
        <v>9.102666666666666</v>
      </c>
      <c r="T348" s="9" t="s">
        <v>36</v>
      </c>
      <c r="U348" s="8" t="s">
        <v>48</v>
      </c>
      <c r="V348" s="8" t="s">
        <v>43</v>
      </c>
      <c r="W348" s="8" t="s">
        <v>45</v>
      </c>
      <c r="X348" s="8" t="s">
        <v>109</v>
      </c>
      <c r="Y348" s="9" t="s">
        <v>232</v>
      </c>
      <c r="Z348" s="8" t="s">
        <v>232</v>
      </c>
      <c r="AA348" s="9" t="s">
        <v>44</v>
      </c>
      <c r="AB348" s="8" t="s">
        <v>50</v>
      </c>
      <c r="AC348" s="8" t="s">
        <v>38</v>
      </c>
      <c r="AD348" s="8" t="s">
        <v>39</v>
      </c>
      <c r="AE348" s="9" t="s">
        <v>98</v>
      </c>
      <c r="AF348" s="8" t="s">
        <v>59</v>
      </c>
      <c r="AG348" s="8" t="s">
        <v>153</v>
      </c>
      <c r="AH348" s="10">
        <f t="shared" si="21"/>
        <v>9.002</v>
      </c>
      <c r="AI348" s="11">
        <f t="shared" si="22"/>
        <v>9.052333333333333</v>
      </c>
      <c r="AJ348" s="43" t="str">
        <f t="shared" si="23"/>
        <v>Ajourné</v>
      </c>
      <c r="AL348" t="s">
        <v>1491</v>
      </c>
      <c r="AM348" t="s">
        <v>1938</v>
      </c>
      <c r="AN348" t="s">
        <v>1505</v>
      </c>
      <c r="AO348" t="s">
        <v>1492</v>
      </c>
      <c r="AP348" t="s">
        <v>596</v>
      </c>
    </row>
    <row r="349" spans="1:42" ht="15">
      <c r="A349" s="8">
        <v>341</v>
      </c>
      <c r="B349" s="8" t="s">
        <v>1495</v>
      </c>
      <c r="C349" s="8" t="s">
        <v>1496</v>
      </c>
      <c r="D349" s="8" t="s">
        <v>181</v>
      </c>
      <c r="E349" s="9" t="s">
        <v>315</v>
      </c>
      <c r="F349" s="8" t="s">
        <v>59</v>
      </c>
      <c r="G349" s="8" t="s">
        <v>37</v>
      </c>
      <c r="H349" s="8" t="s">
        <v>76</v>
      </c>
      <c r="I349" s="8" t="s">
        <v>39</v>
      </c>
      <c r="J349" s="9" t="s">
        <v>84</v>
      </c>
      <c r="K349" s="8" t="s">
        <v>84</v>
      </c>
      <c r="L349" s="9" t="s">
        <v>345</v>
      </c>
      <c r="M349" s="8" t="s">
        <v>56</v>
      </c>
      <c r="N349" s="8" t="s">
        <v>52</v>
      </c>
      <c r="O349" s="8" t="s">
        <v>241</v>
      </c>
      <c r="P349" s="9" t="s">
        <v>154</v>
      </c>
      <c r="Q349" s="8" t="s">
        <v>83</v>
      </c>
      <c r="R349" s="8" t="s">
        <v>50</v>
      </c>
      <c r="S349" s="10">
        <f t="shared" si="20"/>
        <v>10.496</v>
      </c>
      <c r="T349" s="9" t="s">
        <v>400</v>
      </c>
      <c r="U349" s="8" t="s">
        <v>58</v>
      </c>
      <c r="V349" s="8" t="s">
        <v>71</v>
      </c>
      <c r="W349" s="8" t="s">
        <v>39</v>
      </c>
      <c r="X349" s="8" t="s">
        <v>214</v>
      </c>
      <c r="Y349" s="9" t="s">
        <v>97</v>
      </c>
      <c r="Z349" s="8" t="s">
        <v>97</v>
      </c>
      <c r="AA349" s="9" t="s">
        <v>39</v>
      </c>
      <c r="AB349" s="8" t="s">
        <v>59</v>
      </c>
      <c r="AC349" s="8" t="s">
        <v>39</v>
      </c>
      <c r="AD349" s="8" t="s">
        <v>50</v>
      </c>
      <c r="AE349" s="9" t="s">
        <v>313</v>
      </c>
      <c r="AF349" s="8" t="s">
        <v>154</v>
      </c>
      <c r="AG349" s="8" t="s">
        <v>53</v>
      </c>
      <c r="AH349" s="10">
        <f t="shared" si="21"/>
        <v>10.002</v>
      </c>
      <c r="AI349" s="11">
        <f t="shared" si="22"/>
        <v>10.249</v>
      </c>
      <c r="AJ349" s="43" t="str">
        <f t="shared" si="23"/>
        <v>Admis</v>
      </c>
      <c r="AL349" t="s">
        <v>1493</v>
      </c>
      <c r="AM349" t="s">
        <v>1939</v>
      </c>
      <c r="AN349" t="s">
        <v>1517</v>
      </c>
      <c r="AO349" t="s">
        <v>1494</v>
      </c>
      <c r="AP349" t="s">
        <v>1066</v>
      </c>
    </row>
    <row r="350" spans="1:42" ht="15">
      <c r="A350" s="8">
        <v>342</v>
      </c>
      <c r="B350" s="8" t="s">
        <v>1497</v>
      </c>
      <c r="C350" s="8" t="s">
        <v>1498</v>
      </c>
      <c r="D350" s="8" t="s">
        <v>1499</v>
      </c>
      <c r="E350" s="9" t="s">
        <v>338</v>
      </c>
      <c r="F350" s="8" t="s">
        <v>39</v>
      </c>
      <c r="G350" s="8" t="s">
        <v>49</v>
      </c>
      <c r="H350" s="8" t="s">
        <v>39</v>
      </c>
      <c r="I350" s="8" t="s">
        <v>71</v>
      </c>
      <c r="J350" s="9" t="s">
        <v>38</v>
      </c>
      <c r="K350" s="8" t="s">
        <v>38</v>
      </c>
      <c r="L350" s="9" t="s">
        <v>543</v>
      </c>
      <c r="M350" s="8" t="s">
        <v>39</v>
      </c>
      <c r="N350" s="8" t="s">
        <v>469</v>
      </c>
      <c r="O350" s="8" t="s">
        <v>102</v>
      </c>
      <c r="P350" s="9" t="s">
        <v>41</v>
      </c>
      <c r="Q350" s="8" t="s">
        <v>62</v>
      </c>
      <c r="R350" s="8" t="s">
        <v>59</v>
      </c>
      <c r="S350" s="10">
        <f t="shared" si="20"/>
        <v>10.301333333333334</v>
      </c>
      <c r="T350" s="9" t="s">
        <v>337</v>
      </c>
      <c r="U350" s="8" t="s">
        <v>63</v>
      </c>
      <c r="V350" s="8" t="s">
        <v>182</v>
      </c>
      <c r="W350" s="8" t="s">
        <v>39</v>
      </c>
      <c r="X350" s="8" t="s">
        <v>253</v>
      </c>
      <c r="Y350" s="9" t="s">
        <v>153</v>
      </c>
      <c r="Z350" s="8" t="s">
        <v>153</v>
      </c>
      <c r="AA350" s="9" t="s">
        <v>39</v>
      </c>
      <c r="AB350" s="8" t="s">
        <v>59</v>
      </c>
      <c r="AC350" s="8" t="s">
        <v>180</v>
      </c>
      <c r="AD350" s="8" t="s">
        <v>228</v>
      </c>
      <c r="AE350" s="9" t="s">
        <v>38</v>
      </c>
      <c r="AF350" s="8" t="s">
        <v>38</v>
      </c>
      <c r="AG350" s="8" t="s">
        <v>38</v>
      </c>
      <c r="AH350" s="10">
        <f t="shared" si="21"/>
        <v>10.426</v>
      </c>
      <c r="AI350" s="11">
        <f t="shared" si="22"/>
        <v>10.363666666666667</v>
      </c>
      <c r="AJ350" s="43" t="str">
        <f t="shared" si="23"/>
        <v>Admis</v>
      </c>
      <c r="AL350" t="s">
        <v>1495</v>
      </c>
      <c r="AM350" t="s">
        <v>1940</v>
      </c>
      <c r="AN350" t="s">
        <v>1545</v>
      </c>
      <c r="AO350" t="s">
        <v>1496</v>
      </c>
      <c r="AP350" t="s">
        <v>181</v>
      </c>
    </row>
    <row r="351" spans="5:42" ht="15">
      <c r="E351" s="12"/>
      <c r="J351" s="12"/>
      <c r="L351" s="12"/>
      <c r="P351" s="12"/>
      <c r="T351" s="12"/>
      <c r="Y351" s="12"/>
      <c r="AA351" s="12"/>
      <c r="AE351" s="12"/>
      <c r="AH351" s="18"/>
      <c r="AI351" s="18"/>
      <c r="AJ351" s="18"/>
      <c r="AL351" t="s">
        <v>1497</v>
      </c>
      <c r="AM351" t="s">
        <v>1941</v>
      </c>
      <c r="AN351" t="s">
        <v>1781</v>
      </c>
      <c r="AO351" t="s">
        <v>1498</v>
      </c>
      <c r="AP351" t="s">
        <v>1499</v>
      </c>
    </row>
    <row r="352" spans="5:36" ht="15">
      <c r="E352" s="12"/>
      <c r="J352" s="12"/>
      <c r="L352" s="12"/>
      <c r="P352" s="12"/>
      <c r="T352" s="12"/>
      <c r="Y352" s="12"/>
      <c r="AA352" s="12"/>
      <c r="AE352" s="12"/>
      <c r="AH352" s="18"/>
      <c r="AI352" s="18"/>
      <c r="AJ352" s="18"/>
    </row>
    <row r="353" spans="5:36" ht="15">
      <c r="E353" s="12"/>
      <c r="J353" s="12"/>
      <c r="L353" s="12"/>
      <c r="P353" s="12"/>
      <c r="T353" s="12"/>
      <c r="Y353" s="12"/>
      <c r="AA353" s="12"/>
      <c r="AE353" s="12"/>
      <c r="AH353" s="18"/>
      <c r="AI353" s="18"/>
      <c r="AJ353" s="18"/>
    </row>
    <row r="354" spans="5:36" ht="15">
      <c r="E354" s="12"/>
      <c r="J354" s="12"/>
      <c r="L354" s="12"/>
      <c r="P354" s="12"/>
      <c r="T354" s="12"/>
      <c r="Y354" s="12"/>
      <c r="AA354" s="12"/>
      <c r="AE354" s="12"/>
      <c r="AH354" s="18"/>
      <c r="AI354" s="18"/>
      <c r="AJ354" s="18"/>
    </row>
    <row r="355" spans="5:36" ht="15">
      <c r="E355" s="12"/>
      <c r="J355" s="12"/>
      <c r="L355" s="12"/>
      <c r="P355" s="12"/>
      <c r="T355" s="12"/>
      <c r="Y355" s="12"/>
      <c r="AA355" s="12"/>
      <c r="AE355" s="12"/>
      <c r="AH355" s="18"/>
      <c r="AI355" s="18"/>
      <c r="AJ355" s="18"/>
    </row>
    <row r="356" spans="5:36" ht="15">
      <c r="E356" s="12"/>
      <c r="J356" s="12"/>
      <c r="L356" s="12"/>
      <c r="P356" s="12"/>
      <c r="T356" s="12"/>
      <c r="Y356" s="12"/>
      <c r="AA356" s="12"/>
      <c r="AE356" s="12"/>
      <c r="AH356" s="18"/>
      <c r="AI356" s="18"/>
      <c r="AJ356" s="18"/>
    </row>
    <row r="357" spans="5:36" ht="15">
      <c r="E357" s="12"/>
      <c r="J357" s="12"/>
      <c r="L357" s="12"/>
      <c r="P357" s="12"/>
      <c r="T357" s="12"/>
      <c r="Y357" s="12"/>
      <c r="AA357" s="12"/>
      <c r="AE357" s="12"/>
      <c r="AH357" s="18"/>
      <c r="AI357" s="18"/>
      <c r="AJ357" s="18"/>
    </row>
    <row r="358" spans="5:36" ht="15">
      <c r="E358" s="12"/>
      <c r="J358" s="12"/>
      <c r="L358" s="12"/>
      <c r="P358" s="12"/>
      <c r="T358" s="12"/>
      <c r="Y358" s="12"/>
      <c r="AA358" s="12"/>
      <c r="AE358" s="12"/>
      <c r="AH358" s="18"/>
      <c r="AI358" s="18"/>
      <c r="AJ358" s="18"/>
    </row>
    <row r="359" spans="5:36" ht="15">
      <c r="E359" s="12"/>
      <c r="J359" s="12"/>
      <c r="L359" s="12"/>
      <c r="P359" s="12"/>
      <c r="T359" s="12"/>
      <c r="Y359" s="12"/>
      <c r="AA359" s="12"/>
      <c r="AE359" s="12"/>
      <c r="AH359" s="18"/>
      <c r="AI359" s="18"/>
      <c r="AJ359" s="18"/>
    </row>
    <row r="360" spans="5:36" ht="15">
      <c r="E360" s="12"/>
      <c r="J360" s="12"/>
      <c r="L360" s="12"/>
      <c r="P360" s="12"/>
      <c r="T360" s="12"/>
      <c r="Y360" s="12"/>
      <c r="AA360" s="12"/>
      <c r="AE360" s="12"/>
      <c r="AH360" s="18"/>
      <c r="AI360" s="18"/>
      <c r="AJ360" s="18"/>
    </row>
    <row r="361" spans="5:36" ht="15">
      <c r="E361" s="12"/>
      <c r="J361" s="12"/>
      <c r="L361" s="12"/>
      <c r="P361" s="12"/>
      <c r="T361" s="12"/>
      <c r="Y361" s="12"/>
      <c r="AA361" s="12"/>
      <c r="AE361" s="12"/>
      <c r="AH361" s="18"/>
      <c r="AI361" s="18"/>
      <c r="AJ361" s="18"/>
    </row>
    <row r="362" spans="5:36" ht="15">
      <c r="E362" s="12"/>
      <c r="J362" s="12"/>
      <c r="L362" s="12"/>
      <c r="P362" s="12"/>
      <c r="T362" s="12"/>
      <c r="Y362" s="12"/>
      <c r="AA362" s="12"/>
      <c r="AE362" s="12"/>
      <c r="AH362" s="18"/>
      <c r="AI362" s="18"/>
      <c r="AJ362" s="18"/>
    </row>
    <row r="363" spans="5:36" ht="15">
      <c r="E363" s="12"/>
      <c r="J363" s="12"/>
      <c r="L363" s="12"/>
      <c r="P363" s="12"/>
      <c r="T363" s="12"/>
      <c r="Y363" s="12"/>
      <c r="AA363" s="12"/>
      <c r="AE363" s="12"/>
      <c r="AH363" s="18"/>
      <c r="AI363" s="18"/>
      <c r="AJ363" s="18"/>
    </row>
    <row r="364" spans="5:36" ht="15">
      <c r="E364" s="12"/>
      <c r="J364" s="12"/>
      <c r="L364" s="12"/>
      <c r="P364" s="12"/>
      <c r="T364" s="12"/>
      <c r="Y364" s="12"/>
      <c r="AA364" s="12"/>
      <c r="AE364" s="12"/>
      <c r="AH364" s="18"/>
      <c r="AI364" s="18"/>
      <c r="AJ364" s="18"/>
    </row>
    <row r="365" spans="5:36" ht="15">
      <c r="E365" s="12"/>
      <c r="J365" s="12"/>
      <c r="L365" s="12"/>
      <c r="P365" s="12"/>
      <c r="T365" s="12"/>
      <c r="Y365" s="12"/>
      <c r="AA365" s="12"/>
      <c r="AE365" s="12"/>
      <c r="AH365" s="18"/>
      <c r="AI365" s="18"/>
      <c r="AJ365" s="18"/>
    </row>
    <row r="366" spans="5:36" ht="15">
      <c r="E366" s="12"/>
      <c r="J366" s="12"/>
      <c r="L366" s="12"/>
      <c r="P366" s="12"/>
      <c r="T366" s="12"/>
      <c r="Y366" s="12"/>
      <c r="AA366" s="12"/>
      <c r="AE366" s="12"/>
      <c r="AH366" s="18"/>
      <c r="AI366" s="18"/>
      <c r="AJ366" s="18"/>
    </row>
    <row r="367" spans="5:36" ht="15">
      <c r="E367" s="12"/>
      <c r="J367" s="12"/>
      <c r="L367" s="12"/>
      <c r="P367" s="12"/>
      <c r="T367" s="12"/>
      <c r="Y367" s="12"/>
      <c r="AA367" s="12"/>
      <c r="AE367" s="12"/>
      <c r="AH367" s="18"/>
      <c r="AI367" s="18"/>
      <c r="AJ367" s="18"/>
    </row>
    <row r="368" spans="5:36" ht="15">
      <c r="E368" s="12"/>
      <c r="J368" s="12"/>
      <c r="L368" s="12"/>
      <c r="P368" s="12"/>
      <c r="T368" s="12"/>
      <c r="Y368" s="12"/>
      <c r="AA368" s="12"/>
      <c r="AE368" s="12"/>
      <c r="AH368" s="18"/>
      <c r="AI368" s="18"/>
      <c r="AJ368" s="18"/>
    </row>
    <row r="369" spans="5:36" ht="15">
      <c r="E369" s="12"/>
      <c r="J369" s="12"/>
      <c r="L369" s="12"/>
      <c r="P369" s="12"/>
      <c r="T369" s="12"/>
      <c r="Y369" s="12"/>
      <c r="AA369" s="12"/>
      <c r="AE369" s="12"/>
      <c r="AH369" s="18"/>
      <c r="AI369" s="18"/>
      <c r="AJ369" s="18"/>
    </row>
    <row r="370" spans="5:36" ht="15">
      <c r="E370" s="12"/>
      <c r="J370" s="12"/>
      <c r="L370" s="12"/>
      <c r="P370" s="12"/>
      <c r="T370" s="12"/>
      <c r="Y370" s="12"/>
      <c r="AA370" s="12"/>
      <c r="AE370" s="12"/>
      <c r="AH370" s="18"/>
      <c r="AI370" s="18"/>
      <c r="AJ370" s="18"/>
    </row>
    <row r="371" spans="5:36" ht="15">
      <c r="E371" s="12"/>
      <c r="J371" s="12"/>
      <c r="L371" s="12"/>
      <c r="P371" s="12"/>
      <c r="T371" s="12"/>
      <c r="Y371" s="12"/>
      <c r="AA371" s="12"/>
      <c r="AE371" s="12"/>
      <c r="AH371" s="18"/>
      <c r="AI371" s="18"/>
      <c r="AJ371" s="18"/>
    </row>
    <row r="372" spans="5:36" ht="15">
      <c r="E372" s="12"/>
      <c r="J372" s="12"/>
      <c r="L372" s="12"/>
      <c r="P372" s="12"/>
      <c r="T372" s="12"/>
      <c r="Y372" s="12"/>
      <c r="AA372" s="12"/>
      <c r="AE372" s="12"/>
      <c r="AH372" s="18"/>
      <c r="AI372" s="18"/>
      <c r="AJ372" s="18"/>
    </row>
    <row r="373" spans="5:36" ht="15">
      <c r="E373" s="12"/>
      <c r="J373" s="12"/>
      <c r="L373" s="12"/>
      <c r="P373" s="12"/>
      <c r="T373" s="12"/>
      <c r="Y373" s="12"/>
      <c r="AA373" s="12"/>
      <c r="AE373" s="12"/>
      <c r="AH373" s="18"/>
      <c r="AI373" s="18"/>
      <c r="AJ373" s="18"/>
    </row>
    <row r="374" spans="5:36" ht="15">
      <c r="E374" s="12"/>
      <c r="J374" s="12"/>
      <c r="L374" s="12"/>
      <c r="P374" s="12"/>
      <c r="T374" s="12"/>
      <c r="Y374" s="12"/>
      <c r="AA374" s="12"/>
      <c r="AE374" s="12"/>
      <c r="AH374" s="18"/>
      <c r="AI374" s="18"/>
      <c r="AJ374" s="18"/>
    </row>
    <row r="375" spans="5:36" ht="15">
      <c r="E375" s="12"/>
      <c r="J375" s="12"/>
      <c r="L375" s="12"/>
      <c r="P375" s="12"/>
      <c r="T375" s="12"/>
      <c r="Y375" s="12"/>
      <c r="AA375" s="12"/>
      <c r="AE375" s="12"/>
      <c r="AH375" s="18"/>
      <c r="AI375" s="18"/>
      <c r="AJ375" s="18"/>
    </row>
    <row r="376" spans="5:36" ht="15">
      <c r="E376" s="12"/>
      <c r="J376" s="12"/>
      <c r="L376" s="12"/>
      <c r="P376" s="12"/>
      <c r="T376" s="12"/>
      <c r="Y376" s="12"/>
      <c r="AA376" s="12"/>
      <c r="AE376" s="12"/>
      <c r="AH376" s="18"/>
      <c r="AI376" s="18"/>
      <c r="AJ376" s="18"/>
    </row>
    <row r="377" spans="5:36" ht="15">
      <c r="E377" s="12"/>
      <c r="J377" s="12"/>
      <c r="L377" s="12"/>
      <c r="P377" s="12"/>
      <c r="T377" s="12"/>
      <c r="Y377" s="12"/>
      <c r="AA377" s="12"/>
      <c r="AE377" s="12"/>
      <c r="AH377" s="18"/>
      <c r="AI377" s="18"/>
      <c r="AJ377" s="18"/>
    </row>
    <row r="378" spans="5:36" ht="15">
      <c r="E378" s="12"/>
      <c r="J378" s="12"/>
      <c r="L378" s="12"/>
      <c r="P378" s="12"/>
      <c r="T378" s="12"/>
      <c r="Y378" s="12"/>
      <c r="AA378" s="12"/>
      <c r="AE378" s="12"/>
      <c r="AH378" s="18"/>
      <c r="AI378" s="18"/>
      <c r="AJ378" s="18"/>
    </row>
    <row r="379" spans="5:36" ht="15">
      <c r="E379" s="12"/>
      <c r="J379" s="12"/>
      <c r="L379" s="12"/>
      <c r="P379" s="12"/>
      <c r="T379" s="12"/>
      <c r="Y379" s="12"/>
      <c r="AA379" s="12"/>
      <c r="AE379" s="12"/>
      <c r="AH379" s="18"/>
      <c r="AI379" s="18"/>
      <c r="AJ379" s="18"/>
    </row>
    <row r="380" spans="5:36" ht="15">
      <c r="E380" s="12"/>
      <c r="J380" s="12"/>
      <c r="L380" s="12"/>
      <c r="P380" s="12"/>
      <c r="T380" s="12"/>
      <c r="Y380" s="12"/>
      <c r="AA380" s="12"/>
      <c r="AE380" s="12"/>
      <c r="AH380" s="18"/>
      <c r="AI380" s="18"/>
      <c r="AJ380" s="18"/>
    </row>
    <row r="381" spans="5:36" ht="15">
      <c r="E381" s="12"/>
      <c r="J381" s="12"/>
      <c r="L381" s="12"/>
      <c r="P381" s="12"/>
      <c r="T381" s="12"/>
      <c r="Y381" s="12"/>
      <c r="AA381" s="12"/>
      <c r="AE381" s="12"/>
      <c r="AH381" s="18"/>
      <c r="AI381" s="18"/>
      <c r="AJ381" s="18"/>
    </row>
    <row r="382" spans="5:36" ht="15">
      <c r="E382" s="12"/>
      <c r="J382" s="12"/>
      <c r="L382" s="12"/>
      <c r="P382" s="12"/>
      <c r="T382" s="12"/>
      <c r="Y382" s="12"/>
      <c r="AA382" s="12"/>
      <c r="AE382" s="12"/>
      <c r="AH382" s="18"/>
      <c r="AI382" s="18"/>
      <c r="AJ382" s="18"/>
    </row>
    <row r="383" spans="5:36" ht="15">
      <c r="E383" s="12"/>
      <c r="J383" s="12"/>
      <c r="L383" s="12"/>
      <c r="P383" s="12"/>
      <c r="T383" s="12"/>
      <c r="Y383" s="12"/>
      <c r="AA383" s="12"/>
      <c r="AE383" s="12"/>
      <c r="AH383" s="18"/>
      <c r="AI383" s="18"/>
      <c r="AJ383" s="18"/>
    </row>
    <row r="384" spans="5:36" ht="15">
      <c r="E384" s="12"/>
      <c r="J384" s="12"/>
      <c r="L384" s="12"/>
      <c r="P384" s="12"/>
      <c r="T384" s="12"/>
      <c r="Y384" s="12"/>
      <c r="AA384" s="12"/>
      <c r="AE384" s="12"/>
      <c r="AH384" s="18"/>
      <c r="AI384" s="18"/>
      <c r="AJ384" s="18"/>
    </row>
    <row r="385" spans="5:36" ht="15">
      <c r="E385" s="12"/>
      <c r="J385" s="12"/>
      <c r="L385" s="12"/>
      <c r="P385" s="12"/>
      <c r="T385" s="12"/>
      <c r="Y385" s="12"/>
      <c r="AA385" s="12"/>
      <c r="AE385" s="12"/>
      <c r="AH385" s="18"/>
      <c r="AI385" s="18"/>
      <c r="AJ385" s="18"/>
    </row>
    <row r="386" spans="5:36" ht="15">
      <c r="E386" s="12"/>
      <c r="J386" s="12"/>
      <c r="L386" s="12"/>
      <c r="P386" s="12"/>
      <c r="T386" s="12"/>
      <c r="Y386" s="12"/>
      <c r="AA386" s="12"/>
      <c r="AE386" s="12"/>
      <c r="AH386" s="18"/>
      <c r="AI386" s="18"/>
      <c r="AJ386" s="18"/>
    </row>
    <row r="387" spans="5:36" ht="15">
      <c r="E387" s="12"/>
      <c r="J387" s="12"/>
      <c r="L387" s="12"/>
      <c r="P387" s="12"/>
      <c r="T387" s="12"/>
      <c r="Y387" s="12"/>
      <c r="AA387" s="12"/>
      <c r="AE387" s="12"/>
      <c r="AH387" s="18"/>
      <c r="AI387" s="18"/>
      <c r="AJ387" s="18"/>
    </row>
    <row r="388" spans="5:36" ht="15">
      <c r="E388" s="12"/>
      <c r="J388" s="12"/>
      <c r="L388" s="12"/>
      <c r="P388" s="12"/>
      <c r="T388" s="12"/>
      <c r="Y388" s="12"/>
      <c r="AA388" s="12"/>
      <c r="AE388" s="12"/>
      <c r="AH388" s="18"/>
      <c r="AI388" s="18"/>
      <c r="AJ388" s="18"/>
    </row>
    <row r="389" spans="5:36" ht="15">
      <c r="E389" s="12"/>
      <c r="J389" s="12"/>
      <c r="L389" s="12"/>
      <c r="P389" s="12"/>
      <c r="T389" s="12"/>
      <c r="Y389" s="12"/>
      <c r="AA389" s="12"/>
      <c r="AE389" s="12"/>
      <c r="AH389" s="18"/>
      <c r="AI389" s="18"/>
      <c r="AJ389" s="18"/>
    </row>
    <row r="390" spans="5:36" ht="15">
      <c r="E390" s="12"/>
      <c r="J390" s="12"/>
      <c r="L390" s="12"/>
      <c r="P390" s="12"/>
      <c r="T390" s="12"/>
      <c r="Y390" s="12"/>
      <c r="AA390" s="12"/>
      <c r="AE390" s="12"/>
      <c r="AH390" s="18"/>
      <c r="AI390" s="18"/>
      <c r="AJ390" s="18"/>
    </row>
    <row r="391" spans="5:36" ht="15">
      <c r="E391" s="12"/>
      <c r="J391" s="12"/>
      <c r="L391" s="12"/>
      <c r="P391" s="12"/>
      <c r="T391" s="12"/>
      <c r="Y391" s="12"/>
      <c r="AA391" s="12"/>
      <c r="AE391" s="12"/>
      <c r="AH391" s="18"/>
      <c r="AI391" s="18"/>
      <c r="AJ391" s="18"/>
    </row>
    <row r="392" spans="5:36" ht="15">
      <c r="E392" s="12"/>
      <c r="J392" s="12"/>
      <c r="L392" s="12"/>
      <c r="P392" s="12"/>
      <c r="T392" s="12"/>
      <c r="Y392" s="12"/>
      <c r="AA392" s="12"/>
      <c r="AE392" s="12"/>
      <c r="AH392" s="18"/>
      <c r="AI392" s="18"/>
      <c r="AJ392" s="18"/>
    </row>
    <row r="393" spans="5:36" ht="15">
      <c r="E393" s="12"/>
      <c r="J393" s="12"/>
      <c r="L393" s="12"/>
      <c r="P393" s="12"/>
      <c r="T393" s="12"/>
      <c r="Y393" s="12"/>
      <c r="AA393" s="12"/>
      <c r="AE393" s="12"/>
      <c r="AH393" s="18"/>
      <c r="AI393" s="18"/>
      <c r="AJ393" s="18"/>
    </row>
    <row r="394" spans="5:36" ht="15">
      <c r="E394" s="12"/>
      <c r="J394" s="12"/>
      <c r="L394" s="12"/>
      <c r="P394" s="12"/>
      <c r="T394" s="12"/>
      <c r="Y394" s="12"/>
      <c r="AA394" s="12"/>
      <c r="AE394" s="12"/>
      <c r="AH394" s="18"/>
      <c r="AI394" s="18"/>
      <c r="AJ394" s="18"/>
    </row>
    <row r="395" spans="5:36" ht="15">
      <c r="E395" s="12"/>
      <c r="J395" s="12"/>
      <c r="L395" s="12"/>
      <c r="P395" s="12"/>
      <c r="T395" s="12"/>
      <c r="Y395" s="12"/>
      <c r="AA395" s="12"/>
      <c r="AE395" s="12"/>
      <c r="AH395" s="18"/>
      <c r="AI395" s="18"/>
      <c r="AJ395" s="18"/>
    </row>
    <row r="396" spans="5:36" ht="15">
      <c r="E396" s="12"/>
      <c r="J396" s="12"/>
      <c r="L396" s="12"/>
      <c r="P396" s="12"/>
      <c r="T396" s="12"/>
      <c r="Y396" s="12"/>
      <c r="AA396" s="12"/>
      <c r="AE396" s="12"/>
      <c r="AH396" s="18"/>
      <c r="AI396" s="18"/>
      <c r="AJ396" s="18"/>
    </row>
    <row r="397" spans="5:36" ht="15">
      <c r="E397" s="12"/>
      <c r="J397" s="12"/>
      <c r="L397" s="12"/>
      <c r="P397" s="12"/>
      <c r="T397" s="12"/>
      <c r="Y397" s="12"/>
      <c r="AA397" s="12"/>
      <c r="AE397" s="12"/>
      <c r="AH397" s="18"/>
      <c r="AI397" s="18"/>
      <c r="AJ397" s="18"/>
    </row>
    <row r="398" spans="5:36" ht="15">
      <c r="E398" s="12"/>
      <c r="J398" s="12"/>
      <c r="L398" s="12"/>
      <c r="P398" s="12"/>
      <c r="T398" s="12"/>
      <c r="Y398" s="12"/>
      <c r="AA398" s="12"/>
      <c r="AE398" s="12"/>
      <c r="AH398" s="18"/>
      <c r="AI398" s="18"/>
      <c r="AJ398" s="18"/>
    </row>
    <row r="399" spans="5:36" ht="15">
      <c r="E399" s="12"/>
      <c r="J399" s="12"/>
      <c r="L399" s="12"/>
      <c r="P399" s="12"/>
      <c r="T399" s="12"/>
      <c r="Y399" s="12"/>
      <c r="AA399" s="12"/>
      <c r="AE399" s="12"/>
      <c r="AH399" s="18"/>
      <c r="AI399" s="18"/>
      <c r="AJ399" s="18"/>
    </row>
    <row r="400" spans="5:36" ht="15">
      <c r="E400" s="12"/>
      <c r="J400" s="12"/>
      <c r="L400" s="12"/>
      <c r="P400" s="12"/>
      <c r="T400" s="12"/>
      <c r="Y400" s="12"/>
      <c r="AA400" s="12"/>
      <c r="AE400" s="12"/>
      <c r="AH400" s="18"/>
      <c r="AI400" s="18"/>
      <c r="AJ400" s="18"/>
    </row>
    <row r="401" spans="5:36" ht="15">
      <c r="E401" s="12"/>
      <c r="J401" s="12"/>
      <c r="L401" s="12"/>
      <c r="P401" s="12"/>
      <c r="T401" s="12"/>
      <c r="Y401" s="12"/>
      <c r="AA401" s="12"/>
      <c r="AE401" s="12"/>
      <c r="AH401" s="18"/>
      <c r="AI401" s="18"/>
      <c r="AJ401" s="18"/>
    </row>
    <row r="402" spans="5:36" ht="15">
      <c r="E402" s="12"/>
      <c r="J402" s="12"/>
      <c r="L402" s="12"/>
      <c r="P402" s="12"/>
      <c r="T402" s="12"/>
      <c r="Y402" s="12"/>
      <c r="AA402" s="12"/>
      <c r="AE402" s="12"/>
      <c r="AH402" s="18"/>
      <c r="AI402" s="18"/>
      <c r="AJ402" s="18"/>
    </row>
    <row r="403" spans="5:36" ht="15">
      <c r="E403" s="12"/>
      <c r="J403" s="12"/>
      <c r="L403" s="12"/>
      <c r="P403" s="12"/>
      <c r="T403" s="12"/>
      <c r="Y403" s="12"/>
      <c r="AA403" s="12"/>
      <c r="AE403" s="12"/>
      <c r="AH403" s="18"/>
      <c r="AI403" s="18"/>
      <c r="AJ403" s="18"/>
    </row>
    <row r="404" spans="5:36" ht="15">
      <c r="E404" s="12"/>
      <c r="J404" s="12"/>
      <c r="L404" s="12"/>
      <c r="P404" s="12"/>
      <c r="T404" s="12"/>
      <c r="Y404" s="12"/>
      <c r="AA404" s="12"/>
      <c r="AE404" s="12"/>
      <c r="AH404" s="18"/>
      <c r="AI404" s="18"/>
      <c r="AJ404" s="18"/>
    </row>
    <row r="405" spans="5:36" ht="15">
      <c r="E405" s="12"/>
      <c r="J405" s="12"/>
      <c r="L405" s="12"/>
      <c r="P405" s="12"/>
      <c r="T405" s="12"/>
      <c r="Y405" s="12"/>
      <c r="AA405" s="12"/>
      <c r="AE405" s="12"/>
      <c r="AH405" s="18"/>
      <c r="AI405" s="18"/>
      <c r="AJ405" s="18"/>
    </row>
    <row r="406" spans="5:36" ht="15">
      <c r="E406" s="12"/>
      <c r="J406" s="12"/>
      <c r="L406" s="12"/>
      <c r="P406" s="12"/>
      <c r="T406" s="12"/>
      <c r="Y406" s="12"/>
      <c r="AA406" s="12"/>
      <c r="AE406" s="12"/>
      <c r="AH406" s="18"/>
      <c r="AI406" s="18"/>
      <c r="AJ406" s="18"/>
    </row>
    <row r="407" spans="5:36" ht="15">
      <c r="E407" s="12"/>
      <c r="J407" s="12"/>
      <c r="L407" s="12"/>
      <c r="P407" s="12"/>
      <c r="T407" s="12"/>
      <c r="Y407" s="12"/>
      <c r="AA407" s="12"/>
      <c r="AE407" s="12"/>
      <c r="AH407" s="18"/>
      <c r="AI407" s="18"/>
      <c r="AJ407" s="18"/>
    </row>
    <row r="408" spans="5:36" ht="15">
      <c r="E408" s="12"/>
      <c r="J408" s="12"/>
      <c r="L408" s="12"/>
      <c r="P408" s="12"/>
      <c r="T408" s="12"/>
      <c r="Y408" s="12"/>
      <c r="AA408" s="12"/>
      <c r="AE408" s="12"/>
      <c r="AH408" s="18"/>
      <c r="AI408" s="18"/>
      <c r="AJ408" s="18"/>
    </row>
    <row r="409" spans="5:36" ht="15">
      <c r="E409" s="12"/>
      <c r="J409" s="12"/>
      <c r="L409" s="12"/>
      <c r="P409" s="12"/>
      <c r="T409" s="12"/>
      <c r="Y409" s="12"/>
      <c r="AA409" s="12"/>
      <c r="AE409" s="12"/>
      <c r="AH409" s="18"/>
      <c r="AI409" s="18"/>
      <c r="AJ409" s="18"/>
    </row>
    <row r="410" spans="5:36" ht="15">
      <c r="E410" s="12"/>
      <c r="J410" s="12"/>
      <c r="L410" s="12"/>
      <c r="P410" s="12"/>
      <c r="T410" s="12"/>
      <c r="Y410" s="12"/>
      <c r="AA410" s="12"/>
      <c r="AE410" s="12"/>
      <c r="AH410" s="18"/>
      <c r="AI410" s="18"/>
      <c r="AJ410" s="18"/>
    </row>
    <row r="411" spans="5:36" ht="15">
      <c r="E411" s="12"/>
      <c r="J411" s="12"/>
      <c r="L411" s="12"/>
      <c r="P411" s="12"/>
      <c r="T411" s="12"/>
      <c r="Y411" s="12"/>
      <c r="AA411" s="12"/>
      <c r="AE411" s="12"/>
      <c r="AH411" s="18"/>
      <c r="AI411" s="18"/>
      <c r="AJ411" s="18"/>
    </row>
    <row r="412" spans="5:36" ht="15">
      <c r="E412" s="12"/>
      <c r="J412" s="12"/>
      <c r="L412" s="12"/>
      <c r="P412" s="12"/>
      <c r="T412" s="12"/>
      <c r="Y412" s="12"/>
      <c r="AA412" s="12"/>
      <c r="AE412" s="12"/>
      <c r="AH412" s="18"/>
      <c r="AI412" s="18"/>
      <c r="AJ412" s="18"/>
    </row>
    <row r="413" spans="5:36" ht="15">
      <c r="E413" s="12"/>
      <c r="J413" s="12"/>
      <c r="L413" s="12"/>
      <c r="P413" s="12"/>
      <c r="T413" s="12"/>
      <c r="Y413" s="12"/>
      <c r="AA413" s="12"/>
      <c r="AE413" s="12"/>
      <c r="AH413" s="18"/>
      <c r="AI413" s="18"/>
      <c r="AJ413" s="18"/>
    </row>
    <row r="414" spans="5:36" ht="15">
      <c r="E414" s="12"/>
      <c r="J414" s="12"/>
      <c r="L414" s="12"/>
      <c r="P414" s="12"/>
      <c r="T414" s="12"/>
      <c r="Y414" s="12"/>
      <c r="AA414" s="12"/>
      <c r="AE414" s="12"/>
      <c r="AH414" s="18"/>
      <c r="AI414" s="18"/>
      <c r="AJ414" s="18"/>
    </row>
    <row r="415" spans="5:36" ht="15">
      <c r="E415" s="12"/>
      <c r="J415" s="12"/>
      <c r="L415" s="12"/>
      <c r="P415" s="12"/>
      <c r="T415" s="12"/>
      <c r="Y415" s="12"/>
      <c r="AA415" s="12"/>
      <c r="AE415" s="12"/>
      <c r="AH415" s="18"/>
      <c r="AI415" s="18"/>
      <c r="AJ415" s="18"/>
    </row>
    <row r="416" spans="5:36" ht="15">
      <c r="E416" s="12"/>
      <c r="J416" s="12"/>
      <c r="L416" s="12"/>
      <c r="P416" s="12"/>
      <c r="T416" s="12"/>
      <c r="Y416" s="12"/>
      <c r="AA416" s="12"/>
      <c r="AE416" s="12"/>
      <c r="AH416" s="18"/>
      <c r="AI416" s="18"/>
      <c r="AJ416" s="18"/>
    </row>
    <row r="417" spans="5:36" ht="15">
      <c r="E417" s="12"/>
      <c r="J417" s="12"/>
      <c r="L417" s="12"/>
      <c r="P417" s="12"/>
      <c r="T417" s="12"/>
      <c r="Y417" s="12"/>
      <c r="AA417" s="12"/>
      <c r="AE417" s="12"/>
      <c r="AH417" s="18"/>
      <c r="AI417" s="18"/>
      <c r="AJ417" s="18"/>
    </row>
    <row r="418" spans="5:36" ht="15">
      <c r="E418" s="12"/>
      <c r="J418" s="12"/>
      <c r="L418" s="12"/>
      <c r="P418" s="12"/>
      <c r="T418" s="12"/>
      <c r="Y418" s="12"/>
      <c r="AA418" s="12"/>
      <c r="AE418" s="12"/>
      <c r="AH418" s="18"/>
      <c r="AI418" s="18"/>
      <c r="AJ418" s="18"/>
    </row>
    <row r="419" spans="5:36" ht="15">
      <c r="E419" s="12"/>
      <c r="J419" s="12"/>
      <c r="L419" s="12"/>
      <c r="P419" s="12"/>
      <c r="T419" s="12"/>
      <c r="Y419" s="12"/>
      <c r="AA419" s="12"/>
      <c r="AE419" s="12"/>
      <c r="AH419" s="18"/>
      <c r="AI419" s="18"/>
      <c r="AJ419" s="18"/>
    </row>
    <row r="420" spans="5:36" ht="15">
      <c r="E420" s="12"/>
      <c r="J420" s="12"/>
      <c r="L420" s="12"/>
      <c r="P420" s="12"/>
      <c r="T420" s="12"/>
      <c r="Y420" s="12"/>
      <c r="AA420" s="12"/>
      <c r="AE420" s="12"/>
      <c r="AH420" s="18"/>
      <c r="AI420" s="18"/>
      <c r="AJ420" s="18"/>
    </row>
    <row r="421" spans="5:36" ht="15">
      <c r="E421" s="12"/>
      <c r="J421" s="12"/>
      <c r="L421" s="12"/>
      <c r="P421" s="12"/>
      <c r="T421" s="12"/>
      <c r="Y421" s="12"/>
      <c r="AA421" s="12"/>
      <c r="AE421" s="12"/>
      <c r="AH421" s="18"/>
      <c r="AI421" s="18"/>
      <c r="AJ421" s="18"/>
    </row>
    <row r="422" spans="5:36" ht="15">
      <c r="E422" s="12"/>
      <c r="J422" s="12"/>
      <c r="L422" s="12"/>
      <c r="P422" s="12"/>
      <c r="T422" s="12"/>
      <c r="Y422" s="12"/>
      <c r="AA422" s="12"/>
      <c r="AE422" s="12"/>
      <c r="AH422" s="18"/>
      <c r="AI422" s="18"/>
      <c r="AJ422" s="18"/>
    </row>
    <row r="423" spans="5:36" ht="15">
      <c r="E423" s="12"/>
      <c r="J423" s="12"/>
      <c r="L423" s="12"/>
      <c r="P423" s="12"/>
      <c r="T423" s="12"/>
      <c r="Y423" s="12"/>
      <c r="AA423" s="12"/>
      <c r="AE423" s="12"/>
      <c r="AH423" s="18"/>
      <c r="AI423" s="18"/>
      <c r="AJ423" s="18"/>
    </row>
    <row r="424" spans="5:36" ht="15">
      <c r="E424" s="12"/>
      <c r="J424" s="12"/>
      <c r="L424" s="12"/>
      <c r="P424" s="12"/>
      <c r="T424" s="12"/>
      <c r="Y424" s="12"/>
      <c r="AA424" s="12"/>
      <c r="AE424" s="12"/>
      <c r="AH424" s="18"/>
      <c r="AI424" s="18"/>
      <c r="AJ424" s="18"/>
    </row>
    <row r="425" spans="5:36" ht="15">
      <c r="E425" s="12"/>
      <c r="J425" s="12"/>
      <c r="L425" s="12"/>
      <c r="P425" s="12"/>
      <c r="T425" s="12"/>
      <c r="Y425" s="12"/>
      <c r="AA425" s="12"/>
      <c r="AE425" s="12"/>
      <c r="AH425" s="18"/>
      <c r="AI425" s="18"/>
      <c r="AJ425" s="18"/>
    </row>
    <row r="426" spans="5:36" ht="15">
      <c r="E426" s="12"/>
      <c r="J426" s="12"/>
      <c r="L426" s="12"/>
      <c r="P426" s="12"/>
      <c r="T426" s="12"/>
      <c r="Y426" s="12"/>
      <c r="AA426" s="12"/>
      <c r="AE426" s="12"/>
      <c r="AH426" s="18"/>
      <c r="AI426" s="18"/>
      <c r="AJ426" s="18"/>
    </row>
    <row r="427" spans="5:36" ht="15">
      <c r="E427" s="12"/>
      <c r="J427" s="12"/>
      <c r="L427" s="12"/>
      <c r="P427" s="12"/>
      <c r="T427" s="12"/>
      <c r="Y427" s="12"/>
      <c r="AA427" s="12"/>
      <c r="AE427" s="12"/>
      <c r="AH427" s="18"/>
      <c r="AI427" s="18"/>
      <c r="AJ427" s="18"/>
    </row>
    <row r="428" spans="5:36" ht="15">
      <c r="E428" s="12"/>
      <c r="J428" s="12"/>
      <c r="L428" s="12"/>
      <c r="P428" s="12"/>
      <c r="T428" s="12"/>
      <c r="Y428" s="12"/>
      <c r="AA428" s="12"/>
      <c r="AE428" s="12"/>
      <c r="AH428" s="18"/>
      <c r="AI428" s="18"/>
      <c r="AJ428" s="18"/>
    </row>
    <row r="429" spans="5:36" ht="15">
      <c r="E429" s="12"/>
      <c r="J429" s="12"/>
      <c r="L429" s="12"/>
      <c r="P429" s="12"/>
      <c r="T429" s="12"/>
      <c r="Y429" s="12"/>
      <c r="AA429" s="12"/>
      <c r="AE429" s="12"/>
      <c r="AH429" s="18"/>
      <c r="AI429" s="18"/>
      <c r="AJ429" s="18"/>
    </row>
    <row r="430" spans="5:36" ht="15">
      <c r="E430" s="12"/>
      <c r="J430" s="12"/>
      <c r="L430" s="12"/>
      <c r="P430" s="12"/>
      <c r="T430" s="12"/>
      <c r="Y430" s="12"/>
      <c r="AA430" s="12"/>
      <c r="AE430" s="12"/>
      <c r="AH430" s="18"/>
      <c r="AI430" s="18"/>
      <c r="AJ430" s="18"/>
    </row>
    <row r="431" spans="5:36" ht="15">
      <c r="E431" s="12"/>
      <c r="J431" s="12"/>
      <c r="L431" s="12"/>
      <c r="P431" s="12"/>
      <c r="T431" s="12"/>
      <c r="Y431" s="12"/>
      <c r="AA431" s="12"/>
      <c r="AE431" s="12"/>
      <c r="AH431" s="18"/>
      <c r="AI431" s="18"/>
      <c r="AJ431" s="18"/>
    </row>
    <row r="432" spans="5:36" ht="15">
      <c r="E432" s="12"/>
      <c r="J432" s="12"/>
      <c r="L432" s="12"/>
      <c r="P432" s="12"/>
      <c r="T432" s="12"/>
      <c r="Y432" s="12"/>
      <c r="AA432" s="12"/>
      <c r="AE432" s="12"/>
      <c r="AH432" s="18"/>
      <c r="AI432" s="18"/>
      <c r="AJ432" s="18"/>
    </row>
    <row r="433" spans="5:36" ht="15">
      <c r="E433" s="12"/>
      <c r="J433" s="12"/>
      <c r="L433" s="12"/>
      <c r="P433" s="12"/>
      <c r="T433" s="12"/>
      <c r="Y433" s="12"/>
      <c r="AA433" s="12"/>
      <c r="AE433" s="12"/>
      <c r="AH433" s="18"/>
      <c r="AI433" s="18"/>
      <c r="AJ433" s="18"/>
    </row>
    <row r="434" spans="5:36" ht="15">
      <c r="E434" s="12"/>
      <c r="J434" s="12"/>
      <c r="L434" s="12"/>
      <c r="P434" s="12"/>
      <c r="T434" s="12"/>
      <c r="Y434" s="12"/>
      <c r="AA434" s="12"/>
      <c r="AE434" s="12"/>
      <c r="AH434" s="18"/>
      <c r="AI434" s="18"/>
      <c r="AJ434" s="18"/>
    </row>
    <row r="435" spans="5:36" ht="15">
      <c r="E435" s="12"/>
      <c r="J435" s="12"/>
      <c r="L435" s="12"/>
      <c r="P435" s="12"/>
      <c r="T435" s="12"/>
      <c r="Y435" s="12"/>
      <c r="AA435" s="12"/>
      <c r="AE435" s="12"/>
      <c r="AH435" s="18"/>
      <c r="AI435" s="18"/>
      <c r="AJ435" s="18"/>
    </row>
    <row r="436" spans="5:36" ht="15">
      <c r="E436" s="12"/>
      <c r="J436" s="12"/>
      <c r="L436" s="12"/>
      <c r="P436" s="12"/>
      <c r="T436" s="12"/>
      <c r="Y436" s="12"/>
      <c r="AA436" s="12"/>
      <c r="AE436" s="12"/>
      <c r="AH436" s="18"/>
      <c r="AI436" s="18"/>
      <c r="AJ436" s="18"/>
    </row>
    <row r="437" spans="5:36" ht="15">
      <c r="E437" s="12"/>
      <c r="J437" s="12"/>
      <c r="L437" s="12"/>
      <c r="P437" s="12"/>
      <c r="T437" s="12"/>
      <c r="Y437" s="12"/>
      <c r="AA437" s="12"/>
      <c r="AE437" s="12"/>
      <c r="AH437" s="18"/>
      <c r="AI437" s="18"/>
      <c r="AJ437" s="18"/>
    </row>
    <row r="438" spans="5:36" ht="15">
      <c r="E438" s="12"/>
      <c r="J438" s="12"/>
      <c r="L438" s="12"/>
      <c r="P438" s="12"/>
      <c r="T438" s="12"/>
      <c r="Y438" s="12"/>
      <c r="AA438" s="12"/>
      <c r="AE438" s="12"/>
      <c r="AH438" s="18"/>
      <c r="AI438" s="18"/>
      <c r="AJ438" s="18"/>
    </row>
    <row r="439" spans="5:36" ht="15">
      <c r="E439" s="12"/>
      <c r="J439" s="12"/>
      <c r="L439" s="12"/>
      <c r="P439" s="12"/>
      <c r="T439" s="12"/>
      <c r="Y439" s="12"/>
      <c r="AA439" s="12"/>
      <c r="AE439" s="12"/>
      <c r="AH439" s="18"/>
      <c r="AI439" s="18"/>
      <c r="AJ439" s="18"/>
    </row>
    <row r="440" spans="5:36" ht="15">
      <c r="E440" s="12"/>
      <c r="J440" s="12"/>
      <c r="L440" s="12"/>
      <c r="P440" s="12"/>
      <c r="T440" s="12"/>
      <c r="Y440" s="12"/>
      <c r="AA440" s="12"/>
      <c r="AE440" s="12"/>
      <c r="AH440" s="18"/>
      <c r="AI440" s="18"/>
      <c r="AJ440" s="18"/>
    </row>
    <row r="441" spans="5:36" ht="15">
      <c r="E441" s="12"/>
      <c r="J441" s="12"/>
      <c r="L441" s="12"/>
      <c r="P441" s="12"/>
      <c r="T441" s="12"/>
      <c r="Y441" s="12"/>
      <c r="AA441" s="12"/>
      <c r="AE441" s="12"/>
      <c r="AH441" s="18"/>
      <c r="AI441" s="18"/>
      <c r="AJ441" s="18"/>
    </row>
    <row r="442" spans="5:36" ht="15">
      <c r="E442" s="12"/>
      <c r="J442" s="12"/>
      <c r="L442" s="12"/>
      <c r="P442" s="12"/>
      <c r="T442" s="12"/>
      <c r="Y442" s="12"/>
      <c r="AA442" s="12"/>
      <c r="AE442" s="12"/>
      <c r="AH442" s="18"/>
      <c r="AI442" s="18"/>
      <c r="AJ442" s="18"/>
    </row>
    <row r="443" spans="5:36" ht="15">
      <c r="E443" s="12"/>
      <c r="J443" s="12"/>
      <c r="L443" s="12"/>
      <c r="P443" s="12"/>
      <c r="T443" s="12"/>
      <c r="Y443" s="12"/>
      <c r="AA443" s="12"/>
      <c r="AE443" s="12"/>
      <c r="AH443" s="18"/>
      <c r="AI443" s="18"/>
      <c r="AJ443" s="18"/>
    </row>
    <row r="444" spans="5:36" ht="15">
      <c r="E444" s="12"/>
      <c r="J444" s="12"/>
      <c r="L444" s="12"/>
      <c r="P444" s="12"/>
      <c r="T444" s="12"/>
      <c r="Y444" s="12"/>
      <c r="AA444" s="12"/>
      <c r="AE444" s="12"/>
      <c r="AH444" s="18"/>
      <c r="AI444" s="18"/>
      <c r="AJ444" s="18"/>
    </row>
    <row r="445" spans="5:36" ht="15">
      <c r="E445" s="12"/>
      <c r="J445" s="12"/>
      <c r="L445" s="12"/>
      <c r="P445" s="12"/>
      <c r="T445" s="12"/>
      <c r="Y445" s="12"/>
      <c r="AA445" s="12"/>
      <c r="AE445" s="12"/>
      <c r="AH445" s="18"/>
      <c r="AI445" s="18"/>
      <c r="AJ445" s="18"/>
    </row>
    <row r="446" spans="5:36" ht="15">
      <c r="E446" s="12"/>
      <c r="J446" s="12"/>
      <c r="L446" s="12"/>
      <c r="P446" s="12"/>
      <c r="T446" s="12"/>
      <c r="Y446" s="12"/>
      <c r="AA446" s="12"/>
      <c r="AE446" s="12"/>
      <c r="AH446" s="18"/>
      <c r="AI446" s="18"/>
      <c r="AJ446" s="18"/>
    </row>
    <row r="447" spans="5:36" ht="15">
      <c r="E447" s="12"/>
      <c r="J447" s="12"/>
      <c r="L447" s="12"/>
      <c r="P447" s="12"/>
      <c r="T447" s="12"/>
      <c r="Y447" s="12"/>
      <c r="AA447" s="12"/>
      <c r="AE447" s="12"/>
      <c r="AH447" s="18"/>
      <c r="AI447" s="18"/>
      <c r="AJ447" s="18"/>
    </row>
    <row r="448" spans="5:36" ht="15">
      <c r="E448" s="12"/>
      <c r="J448" s="12"/>
      <c r="L448" s="12"/>
      <c r="P448" s="12"/>
      <c r="T448" s="12"/>
      <c r="Y448" s="12"/>
      <c r="AA448" s="12"/>
      <c r="AE448" s="12"/>
      <c r="AH448" s="18"/>
      <c r="AI448" s="18"/>
      <c r="AJ448" s="18"/>
    </row>
    <row r="449" spans="5:36" ht="15">
      <c r="E449" s="12"/>
      <c r="J449" s="12"/>
      <c r="L449" s="12"/>
      <c r="P449" s="12"/>
      <c r="T449" s="12"/>
      <c r="Y449" s="12"/>
      <c r="AA449" s="12"/>
      <c r="AE449" s="12"/>
      <c r="AH449" s="18"/>
      <c r="AI449" s="18"/>
      <c r="AJ449" s="18"/>
    </row>
    <row r="450" spans="5:36" ht="15">
      <c r="E450" s="12"/>
      <c r="J450" s="12"/>
      <c r="L450" s="12"/>
      <c r="P450" s="12"/>
      <c r="T450" s="12"/>
      <c r="Y450" s="12"/>
      <c r="AA450" s="12"/>
      <c r="AE450" s="12"/>
      <c r="AH450" s="18"/>
      <c r="AI450" s="18"/>
      <c r="AJ450" s="18"/>
    </row>
    <row r="451" spans="5:36" ht="15">
      <c r="E451" s="12"/>
      <c r="J451" s="12"/>
      <c r="L451" s="12"/>
      <c r="P451" s="12"/>
      <c r="T451" s="12"/>
      <c r="Y451" s="12"/>
      <c r="AA451" s="12"/>
      <c r="AE451" s="12"/>
      <c r="AH451" s="18"/>
      <c r="AI451" s="18"/>
      <c r="AJ451" s="18"/>
    </row>
    <row r="452" spans="5:36" ht="15">
      <c r="E452" s="12"/>
      <c r="J452" s="12"/>
      <c r="L452" s="12"/>
      <c r="P452" s="12"/>
      <c r="T452" s="12"/>
      <c r="Y452" s="12"/>
      <c r="AA452" s="12"/>
      <c r="AE452" s="12"/>
      <c r="AH452" s="18"/>
      <c r="AI452" s="18"/>
      <c r="AJ452" s="18"/>
    </row>
    <row r="453" spans="5:36" ht="15">
      <c r="E453" s="12"/>
      <c r="J453" s="12"/>
      <c r="L453" s="12"/>
      <c r="P453" s="12"/>
      <c r="T453" s="12"/>
      <c r="Y453" s="12"/>
      <c r="AA453" s="12"/>
      <c r="AE453" s="12"/>
      <c r="AH453" s="18"/>
      <c r="AI453" s="18"/>
      <c r="AJ453" s="18"/>
    </row>
    <row r="454" spans="5:36" ht="15">
      <c r="E454" s="12"/>
      <c r="J454" s="12"/>
      <c r="L454" s="12"/>
      <c r="P454" s="12"/>
      <c r="T454" s="12"/>
      <c r="Y454" s="12"/>
      <c r="AA454" s="12"/>
      <c r="AE454" s="12"/>
      <c r="AH454" s="18"/>
      <c r="AI454" s="18"/>
      <c r="AJ454" s="18"/>
    </row>
    <row r="455" spans="5:36" ht="15">
      <c r="E455" s="12"/>
      <c r="J455" s="12"/>
      <c r="L455" s="12"/>
      <c r="P455" s="12"/>
      <c r="T455" s="12"/>
      <c r="Y455" s="12"/>
      <c r="AA455" s="12"/>
      <c r="AE455" s="12"/>
      <c r="AH455" s="18"/>
      <c r="AI455" s="18"/>
      <c r="AJ455" s="18"/>
    </row>
    <row r="456" spans="5:36" ht="15">
      <c r="E456" s="12"/>
      <c r="J456" s="12"/>
      <c r="L456" s="12"/>
      <c r="P456" s="12"/>
      <c r="T456" s="12"/>
      <c r="Y456" s="12"/>
      <c r="AA456" s="12"/>
      <c r="AE456" s="12"/>
      <c r="AH456" s="18"/>
      <c r="AI456" s="18"/>
      <c r="AJ456" s="18"/>
    </row>
    <row r="457" spans="5:36" ht="15">
      <c r="E457" s="12"/>
      <c r="J457" s="12"/>
      <c r="L457" s="12"/>
      <c r="P457" s="12"/>
      <c r="T457" s="12"/>
      <c r="Y457" s="12"/>
      <c r="AA457" s="12"/>
      <c r="AE457" s="12"/>
      <c r="AH457" s="18"/>
      <c r="AI457" s="18"/>
      <c r="AJ457" s="18"/>
    </row>
    <row r="458" spans="5:36" ht="15">
      <c r="E458" s="12"/>
      <c r="J458" s="12"/>
      <c r="L458" s="12"/>
      <c r="P458" s="12"/>
      <c r="T458" s="12"/>
      <c r="Y458" s="12"/>
      <c r="AA458" s="12"/>
      <c r="AE458" s="12"/>
      <c r="AH458" s="18"/>
      <c r="AI458" s="18"/>
      <c r="AJ458" s="18"/>
    </row>
    <row r="459" spans="5:36" ht="15">
      <c r="E459" s="12"/>
      <c r="J459" s="12"/>
      <c r="L459" s="12"/>
      <c r="P459" s="12"/>
      <c r="T459" s="12"/>
      <c r="Y459" s="12"/>
      <c r="AA459" s="12"/>
      <c r="AE459" s="12"/>
      <c r="AH459" s="18"/>
      <c r="AI459" s="18"/>
      <c r="AJ459" s="18"/>
    </row>
    <row r="460" spans="5:36" ht="15">
      <c r="E460" s="12"/>
      <c r="J460" s="12"/>
      <c r="L460" s="12"/>
      <c r="P460" s="12"/>
      <c r="T460" s="12"/>
      <c r="Y460" s="12"/>
      <c r="AA460" s="12"/>
      <c r="AE460" s="12"/>
      <c r="AH460" s="18"/>
      <c r="AI460" s="18"/>
      <c r="AJ460" s="18"/>
    </row>
    <row r="461" spans="5:36" ht="15">
      <c r="E461" s="12"/>
      <c r="J461" s="12"/>
      <c r="L461" s="12"/>
      <c r="P461" s="12"/>
      <c r="T461" s="12"/>
      <c r="Y461" s="12"/>
      <c r="AA461" s="12"/>
      <c r="AE461" s="12"/>
      <c r="AH461" s="18"/>
      <c r="AI461" s="18"/>
      <c r="AJ461" s="18"/>
    </row>
    <row r="462" spans="5:36" ht="15">
      <c r="E462" s="12"/>
      <c r="J462" s="12"/>
      <c r="L462" s="12"/>
      <c r="P462" s="12"/>
      <c r="T462" s="12"/>
      <c r="Y462" s="12"/>
      <c r="AA462" s="12"/>
      <c r="AE462" s="12"/>
      <c r="AH462" s="18"/>
      <c r="AI462" s="18"/>
      <c r="AJ462" s="18"/>
    </row>
    <row r="463" spans="5:36" ht="15">
      <c r="E463" s="12"/>
      <c r="J463" s="12"/>
      <c r="L463" s="12"/>
      <c r="P463" s="12"/>
      <c r="T463" s="12"/>
      <c r="Y463" s="12"/>
      <c r="AA463" s="12"/>
      <c r="AE463" s="12"/>
      <c r="AH463" s="18"/>
      <c r="AI463" s="18"/>
      <c r="AJ463" s="18"/>
    </row>
    <row r="464" spans="5:36" ht="15">
      <c r="E464" s="12"/>
      <c r="J464" s="12"/>
      <c r="L464" s="12"/>
      <c r="P464" s="12"/>
      <c r="T464" s="12"/>
      <c r="Y464" s="12"/>
      <c r="AA464" s="12"/>
      <c r="AE464" s="12"/>
      <c r="AH464" s="18"/>
      <c r="AI464" s="18"/>
      <c r="AJ464" s="18"/>
    </row>
    <row r="465" spans="5:36" ht="15">
      <c r="E465" s="12"/>
      <c r="J465" s="12"/>
      <c r="L465" s="12"/>
      <c r="P465" s="12"/>
      <c r="T465" s="12"/>
      <c r="Y465" s="12"/>
      <c r="AA465" s="12"/>
      <c r="AE465" s="12"/>
      <c r="AH465" s="18"/>
      <c r="AI465" s="18"/>
      <c r="AJ465" s="18"/>
    </row>
    <row r="466" spans="5:36" ht="15">
      <c r="E466" s="12"/>
      <c r="J466" s="12"/>
      <c r="L466" s="12"/>
      <c r="P466" s="12"/>
      <c r="T466" s="12"/>
      <c r="Y466" s="12"/>
      <c r="AA466" s="12"/>
      <c r="AE466" s="12"/>
      <c r="AH466" s="18"/>
      <c r="AI466" s="18"/>
      <c r="AJ466" s="18"/>
    </row>
    <row r="467" spans="5:36" ht="15">
      <c r="E467" s="12"/>
      <c r="J467" s="12"/>
      <c r="L467" s="12"/>
      <c r="P467" s="12"/>
      <c r="T467" s="12"/>
      <c r="Y467" s="12"/>
      <c r="AA467" s="12"/>
      <c r="AE467" s="12"/>
      <c r="AH467" s="18"/>
      <c r="AI467" s="18"/>
      <c r="AJ467" s="18"/>
    </row>
    <row r="468" spans="5:36" ht="15">
      <c r="E468" s="12"/>
      <c r="J468" s="12"/>
      <c r="L468" s="12"/>
      <c r="P468" s="12"/>
      <c r="T468" s="12"/>
      <c r="Y468" s="12"/>
      <c r="AA468" s="12"/>
      <c r="AE468" s="12"/>
      <c r="AH468" s="18"/>
      <c r="AI468" s="18"/>
      <c r="AJ468" s="18"/>
    </row>
    <row r="469" spans="5:36" ht="15">
      <c r="E469" s="12"/>
      <c r="J469" s="12"/>
      <c r="L469" s="12"/>
      <c r="P469" s="12"/>
      <c r="T469" s="12"/>
      <c r="Y469" s="12"/>
      <c r="AA469" s="12"/>
      <c r="AE469" s="12"/>
      <c r="AH469" s="18"/>
      <c r="AI469" s="18"/>
      <c r="AJ469" s="18"/>
    </row>
    <row r="470" spans="5:36" ht="15">
      <c r="E470" s="12"/>
      <c r="J470" s="12"/>
      <c r="L470" s="12"/>
      <c r="P470" s="12"/>
      <c r="T470" s="12"/>
      <c r="Y470" s="12"/>
      <c r="AA470" s="12"/>
      <c r="AE470" s="12"/>
      <c r="AH470" s="18"/>
      <c r="AI470" s="18"/>
      <c r="AJ470" s="18"/>
    </row>
    <row r="471" spans="5:36" ht="15">
      <c r="E471" s="12"/>
      <c r="J471" s="12"/>
      <c r="L471" s="12"/>
      <c r="P471" s="12"/>
      <c r="T471" s="12"/>
      <c r="Y471" s="12"/>
      <c r="AA471" s="12"/>
      <c r="AE471" s="12"/>
      <c r="AH471" s="18"/>
      <c r="AI471" s="18"/>
      <c r="AJ471" s="18"/>
    </row>
    <row r="472" spans="5:36" ht="15">
      <c r="E472" s="12"/>
      <c r="J472" s="12"/>
      <c r="L472" s="12"/>
      <c r="P472" s="12"/>
      <c r="T472" s="12"/>
      <c r="Y472" s="12"/>
      <c r="AA472" s="12"/>
      <c r="AE472" s="12"/>
      <c r="AH472" s="18"/>
      <c r="AI472" s="18"/>
      <c r="AJ472" s="18"/>
    </row>
    <row r="473" spans="5:36" ht="15">
      <c r="E473" s="12"/>
      <c r="J473" s="12"/>
      <c r="L473" s="12"/>
      <c r="P473" s="12"/>
      <c r="T473" s="12"/>
      <c r="Y473" s="12"/>
      <c r="AA473" s="12"/>
      <c r="AE473" s="12"/>
      <c r="AH473" s="18"/>
      <c r="AI473" s="18"/>
      <c r="AJ473" s="18"/>
    </row>
    <row r="474" spans="5:36" ht="15">
      <c r="E474" s="12"/>
      <c r="J474" s="12"/>
      <c r="L474" s="12"/>
      <c r="P474" s="12"/>
      <c r="T474" s="12"/>
      <c r="Y474" s="12"/>
      <c r="AA474" s="12"/>
      <c r="AE474" s="12"/>
      <c r="AH474" s="18"/>
      <c r="AI474" s="18"/>
      <c r="AJ474" s="18"/>
    </row>
    <row r="475" spans="5:36" ht="15">
      <c r="E475" s="12"/>
      <c r="J475" s="12"/>
      <c r="L475" s="12"/>
      <c r="P475" s="12"/>
      <c r="T475" s="12"/>
      <c r="Y475" s="12"/>
      <c r="AA475" s="12"/>
      <c r="AE475" s="12"/>
      <c r="AH475" s="18"/>
      <c r="AI475" s="18"/>
      <c r="AJ475" s="18"/>
    </row>
    <row r="476" spans="5:36" ht="15">
      <c r="E476" s="12"/>
      <c r="J476" s="12"/>
      <c r="L476" s="12"/>
      <c r="P476" s="12"/>
      <c r="T476" s="12"/>
      <c r="Y476" s="12"/>
      <c r="AA476" s="12"/>
      <c r="AE476" s="12"/>
      <c r="AH476" s="18"/>
      <c r="AI476" s="18"/>
      <c r="AJ476" s="18"/>
    </row>
    <row r="477" spans="5:36" ht="15">
      <c r="E477" s="12"/>
      <c r="J477" s="12"/>
      <c r="L477" s="12"/>
      <c r="P477" s="12"/>
      <c r="T477" s="12"/>
      <c r="Y477" s="12"/>
      <c r="AA477" s="12"/>
      <c r="AE477" s="12"/>
      <c r="AH477" s="18"/>
      <c r="AI477" s="18"/>
      <c r="AJ477" s="18"/>
    </row>
    <row r="478" spans="5:36" ht="15">
      <c r="E478" s="12"/>
      <c r="J478" s="12"/>
      <c r="L478" s="12"/>
      <c r="P478" s="12"/>
      <c r="T478" s="12"/>
      <c r="Y478" s="12"/>
      <c r="AA478" s="12"/>
      <c r="AE478" s="12"/>
      <c r="AH478" s="18"/>
      <c r="AI478" s="18"/>
      <c r="AJ478" s="18"/>
    </row>
    <row r="479" spans="5:36" ht="15">
      <c r="E479" s="12"/>
      <c r="J479" s="12"/>
      <c r="L479" s="12"/>
      <c r="P479" s="12"/>
      <c r="T479" s="12"/>
      <c r="Y479" s="12"/>
      <c r="AA479" s="12"/>
      <c r="AE479" s="12"/>
      <c r="AH479" s="18"/>
      <c r="AI479" s="18"/>
      <c r="AJ479" s="18"/>
    </row>
    <row r="480" spans="5:36" ht="15">
      <c r="E480" s="12"/>
      <c r="J480" s="12"/>
      <c r="L480" s="12"/>
      <c r="P480" s="12"/>
      <c r="T480" s="12"/>
      <c r="Y480" s="12"/>
      <c r="AA480" s="12"/>
      <c r="AE480" s="12"/>
      <c r="AH480" s="18"/>
      <c r="AI480" s="18"/>
      <c r="AJ480" s="18"/>
    </row>
    <row r="481" spans="5:36" ht="15">
      <c r="E481" s="12"/>
      <c r="J481" s="12"/>
      <c r="L481" s="12"/>
      <c r="P481" s="12"/>
      <c r="T481" s="12"/>
      <c r="Y481" s="12"/>
      <c r="AA481" s="12"/>
      <c r="AE481" s="12"/>
      <c r="AH481" s="18"/>
      <c r="AI481" s="18"/>
      <c r="AJ481" s="18"/>
    </row>
    <row r="482" spans="5:36" ht="15">
      <c r="E482" s="12"/>
      <c r="J482" s="12"/>
      <c r="L482" s="12"/>
      <c r="P482" s="12"/>
      <c r="T482" s="12"/>
      <c r="Y482" s="12"/>
      <c r="AA482" s="12"/>
      <c r="AE482" s="12"/>
      <c r="AH482" s="18"/>
      <c r="AI482" s="18"/>
      <c r="AJ482" s="18"/>
    </row>
    <row r="483" spans="5:36" ht="15">
      <c r="E483" s="12"/>
      <c r="J483" s="12"/>
      <c r="L483" s="12"/>
      <c r="P483" s="12"/>
      <c r="T483" s="12"/>
      <c r="Y483" s="12"/>
      <c r="AA483" s="12"/>
      <c r="AE483" s="12"/>
      <c r="AH483" s="18"/>
      <c r="AI483" s="18"/>
      <c r="AJ483" s="18"/>
    </row>
    <row r="484" spans="5:36" ht="15">
      <c r="E484" s="12"/>
      <c r="J484" s="12"/>
      <c r="L484" s="12"/>
      <c r="P484" s="12"/>
      <c r="T484" s="12"/>
      <c r="Y484" s="12"/>
      <c r="AA484" s="12"/>
      <c r="AE484" s="12"/>
      <c r="AH484" s="18"/>
      <c r="AI484" s="18"/>
      <c r="AJ484" s="18"/>
    </row>
    <row r="485" spans="5:36" ht="15">
      <c r="E485" s="12"/>
      <c r="J485" s="12"/>
      <c r="L485" s="12"/>
      <c r="P485" s="12"/>
      <c r="T485" s="12"/>
      <c r="Y485" s="12"/>
      <c r="AA485" s="12"/>
      <c r="AE485" s="12"/>
      <c r="AH485" s="18"/>
      <c r="AI485" s="18"/>
      <c r="AJ485" s="18"/>
    </row>
    <row r="486" spans="5:36" ht="15">
      <c r="E486" s="12"/>
      <c r="J486" s="12"/>
      <c r="L486" s="12"/>
      <c r="P486" s="12"/>
      <c r="T486" s="12"/>
      <c r="Y486" s="12"/>
      <c r="AA486" s="12"/>
      <c r="AE486" s="12"/>
      <c r="AH486" s="18"/>
      <c r="AI486" s="18"/>
      <c r="AJ486" s="18"/>
    </row>
    <row r="487" spans="5:36" ht="15">
      <c r="E487" s="12"/>
      <c r="J487" s="12"/>
      <c r="L487" s="12"/>
      <c r="P487" s="12"/>
      <c r="T487" s="12"/>
      <c r="Y487" s="12"/>
      <c r="AA487" s="12"/>
      <c r="AE487" s="12"/>
      <c r="AH487" s="18"/>
      <c r="AI487" s="18"/>
      <c r="AJ487" s="18"/>
    </row>
    <row r="488" spans="5:36" ht="15">
      <c r="E488" s="12"/>
      <c r="J488" s="12"/>
      <c r="L488" s="12"/>
      <c r="P488" s="12"/>
      <c r="T488" s="12"/>
      <c r="Y488" s="12"/>
      <c r="AA488" s="12"/>
      <c r="AE488" s="12"/>
      <c r="AH488" s="18"/>
      <c r="AI488" s="18"/>
      <c r="AJ488" s="18"/>
    </row>
    <row r="489" spans="5:36" ht="15">
      <c r="E489" s="12"/>
      <c r="J489" s="12"/>
      <c r="L489" s="12"/>
      <c r="P489" s="12"/>
      <c r="T489" s="12"/>
      <c r="Y489" s="12"/>
      <c r="AA489" s="12"/>
      <c r="AE489" s="12"/>
      <c r="AH489" s="18"/>
      <c r="AI489" s="18"/>
      <c r="AJ489" s="18"/>
    </row>
    <row r="490" spans="5:36" ht="15">
      <c r="E490" s="12"/>
      <c r="J490" s="12"/>
      <c r="L490" s="12"/>
      <c r="P490" s="12"/>
      <c r="T490" s="12"/>
      <c r="Y490" s="12"/>
      <c r="AA490" s="12"/>
      <c r="AE490" s="12"/>
      <c r="AH490" s="18"/>
      <c r="AI490" s="18"/>
      <c r="AJ490" s="18"/>
    </row>
    <row r="491" spans="5:36" ht="15">
      <c r="E491" s="12"/>
      <c r="J491" s="12"/>
      <c r="L491" s="12"/>
      <c r="P491" s="12"/>
      <c r="T491" s="12"/>
      <c r="Y491" s="12"/>
      <c r="AA491" s="12"/>
      <c r="AE491" s="12"/>
      <c r="AH491" s="18"/>
      <c r="AI491" s="18"/>
      <c r="AJ491" s="18"/>
    </row>
    <row r="492" spans="5:36" ht="15">
      <c r="E492" s="12"/>
      <c r="J492" s="12"/>
      <c r="L492" s="12"/>
      <c r="P492" s="12"/>
      <c r="T492" s="12"/>
      <c r="Y492" s="12"/>
      <c r="AA492" s="12"/>
      <c r="AE492" s="12"/>
      <c r="AH492" s="18"/>
      <c r="AI492" s="18"/>
      <c r="AJ492" s="18"/>
    </row>
    <row r="493" spans="5:36" ht="15">
      <c r="E493" s="12"/>
      <c r="J493" s="12"/>
      <c r="L493" s="12"/>
      <c r="P493" s="12"/>
      <c r="T493" s="12"/>
      <c r="Y493" s="12"/>
      <c r="AA493" s="12"/>
      <c r="AE493" s="12"/>
      <c r="AH493" s="18"/>
      <c r="AI493" s="18"/>
      <c r="AJ493" s="18"/>
    </row>
    <row r="494" spans="5:36" ht="15">
      <c r="E494" s="12"/>
      <c r="J494" s="12"/>
      <c r="L494" s="12"/>
      <c r="P494" s="12"/>
      <c r="T494" s="12"/>
      <c r="Y494" s="12"/>
      <c r="AA494" s="12"/>
      <c r="AE494" s="12"/>
      <c r="AH494" s="18"/>
      <c r="AI494" s="18"/>
      <c r="AJ494" s="18"/>
    </row>
    <row r="495" spans="5:36" ht="15">
      <c r="E495" s="12"/>
      <c r="J495" s="12"/>
      <c r="L495" s="12"/>
      <c r="P495" s="12"/>
      <c r="T495" s="12"/>
      <c r="Y495" s="12"/>
      <c r="AA495" s="12"/>
      <c r="AE495" s="12"/>
      <c r="AH495" s="18"/>
      <c r="AI495" s="18"/>
      <c r="AJ495" s="18"/>
    </row>
    <row r="496" spans="5:36" ht="15">
      <c r="E496" s="12"/>
      <c r="J496" s="12"/>
      <c r="L496" s="12"/>
      <c r="P496" s="12"/>
      <c r="T496" s="12"/>
      <c r="Y496" s="12"/>
      <c r="AA496" s="12"/>
      <c r="AE496" s="12"/>
      <c r="AH496" s="18"/>
      <c r="AI496" s="18"/>
      <c r="AJ496" s="18"/>
    </row>
    <row r="497" spans="5:36" ht="15">
      <c r="E497" s="12"/>
      <c r="J497" s="12"/>
      <c r="L497" s="12"/>
      <c r="P497" s="12"/>
      <c r="T497" s="12"/>
      <c r="Y497" s="12"/>
      <c r="AA497" s="12"/>
      <c r="AE497" s="12"/>
      <c r="AH497" s="18"/>
      <c r="AI497" s="18"/>
      <c r="AJ497" s="18"/>
    </row>
    <row r="498" spans="5:36" ht="15">
      <c r="E498" s="12"/>
      <c r="J498" s="12"/>
      <c r="L498" s="12"/>
      <c r="P498" s="12"/>
      <c r="T498" s="12"/>
      <c r="Y498" s="12"/>
      <c r="AA498" s="12"/>
      <c r="AE498" s="12"/>
      <c r="AH498" s="18"/>
      <c r="AI498" s="18"/>
      <c r="AJ498" s="18"/>
    </row>
    <row r="499" spans="5:36" ht="15">
      <c r="E499" s="12"/>
      <c r="J499" s="12"/>
      <c r="L499" s="12"/>
      <c r="P499" s="12"/>
      <c r="T499" s="12"/>
      <c r="Y499" s="12"/>
      <c r="AA499" s="12"/>
      <c r="AE499" s="12"/>
      <c r="AH499" s="18"/>
      <c r="AI499" s="18"/>
      <c r="AJ499" s="18"/>
    </row>
    <row r="500" spans="5:36" ht="15">
      <c r="E500" s="12"/>
      <c r="J500" s="12"/>
      <c r="L500" s="12"/>
      <c r="P500" s="12"/>
      <c r="T500" s="12"/>
      <c r="Y500" s="12"/>
      <c r="AA500" s="12"/>
      <c r="AE500" s="12"/>
      <c r="AH500" s="18"/>
      <c r="AI500" s="18"/>
      <c r="AJ500" s="18"/>
    </row>
    <row r="501" spans="5:36" ht="15">
      <c r="E501" s="12"/>
      <c r="J501" s="12"/>
      <c r="L501" s="12"/>
      <c r="P501" s="12"/>
      <c r="T501" s="12"/>
      <c r="Y501" s="12"/>
      <c r="AA501" s="12"/>
      <c r="AE501" s="12"/>
      <c r="AH501" s="18"/>
      <c r="AI501" s="18"/>
      <c r="AJ501" s="18"/>
    </row>
    <row r="502" spans="5:36" ht="15">
      <c r="E502" s="12"/>
      <c r="J502" s="12"/>
      <c r="L502" s="12"/>
      <c r="P502" s="12"/>
      <c r="T502" s="12"/>
      <c r="Y502" s="12"/>
      <c r="AA502" s="12"/>
      <c r="AE502" s="12"/>
      <c r="AH502" s="18"/>
      <c r="AI502" s="18"/>
      <c r="AJ502" s="18"/>
    </row>
    <row r="503" spans="5:36" ht="15">
      <c r="E503" s="12"/>
      <c r="J503" s="12"/>
      <c r="L503" s="12"/>
      <c r="P503" s="12"/>
      <c r="T503" s="12"/>
      <c r="Y503" s="12"/>
      <c r="AA503" s="12"/>
      <c r="AE503" s="12"/>
      <c r="AH503" s="18"/>
      <c r="AI503" s="18"/>
      <c r="AJ503" s="18"/>
    </row>
    <row r="504" spans="5:36" ht="15">
      <c r="E504" s="12"/>
      <c r="J504" s="12"/>
      <c r="L504" s="12"/>
      <c r="P504" s="12"/>
      <c r="T504" s="12"/>
      <c r="Y504" s="12"/>
      <c r="AA504" s="12"/>
      <c r="AE504" s="12"/>
      <c r="AH504" s="18"/>
      <c r="AI504" s="18"/>
      <c r="AJ504" s="18"/>
    </row>
    <row r="505" spans="5:36" ht="15">
      <c r="E505" s="12"/>
      <c r="J505" s="12"/>
      <c r="L505" s="12"/>
      <c r="P505" s="12"/>
      <c r="T505" s="12"/>
      <c r="Y505" s="12"/>
      <c r="AA505" s="12"/>
      <c r="AE505" s="12"/>
      <c r="AH505" s="18"/>
      <c r="AI505" s="18"/>
      <c r="AJ505" s="18"/>
    </row>
    <row r="506" spans="5:36" ht="15">
      <c r="E506" s="12"/>
      <c r="J506" s="12"/>
      <c r="L506" s="12"/>
      <c r="P506" s="12"/>
      <c r="T506" s="12"/>
      <c r="Y506" s="12"/>
      <c r="AA506" s="12"/>
      <c r="AE506" s="12"/>
      <c r="AH506" s="18"/>
      <c r="AI506" s="18"/>
      <c r="AJ506" s="18"/>
    </row>
    <row r="507" spans="5:36" ht="15">
      <c r="E507" s="12"/>
      <c r="J507" s="12"/>
      <c r="L507" s="12"/>
      <c r="P507" s="12"/>
      <c r="T507" s="12"/>
      <c r="Y507" s="12"/>
      <c r="AA507" s="12"/>
      <c r="AE507" s="12"/>
      <c r="AH507" s="18"/>
      <c r="AI507" s="18"/>
      <c r="AJ507" s="18"/>
    </row>
    <row r="508" spans="5:36" ht="15">
      <c r="E508" s="12"/>
      <c r="J508" s="12"/>
      <c r="L508" s="12"/>
      <c r="P508" s="12"/>
      <c r="T508" s="12"/>
      <c r="Y508" s="12"/>
      <c r="AA508" s="12"/>
      <c r="AE508" s="12"/>
      <c r="AH508" s="18"/>
      <c r="AI508" s="18"/>
      <c r="AJ508" s="18"/>
    </row>
    <row r="509" spans="5:36" ht="15">
      <c r="E509" s="12"/>
      <c r="J509" s="12"/>
      <c r="L509" s="12"/>
      <c r="P509" s="12"/>
      <c r="T509" s="12"/>
      <c r="Y509" s="12"/>
      <c r="AA509" s="12"/>
      <c r="AE509" s="12"/>
      <c r="AH509" s="18"/>
      <c r="AI509" s="18"/>
      <c r="AJ509" s="18"/>
    </row>
    <row r="510" spans="5:36" ht="15">
      <c r="E510" s="12"/>
      <c r="J510" s="12"/>
      <c r="L510" s="12"/>
      <c r="P510" s="12"/>
      <c r="T510" s="12"/>
      <c r="Y510" s="12"/>
      <c r="AA510" s="12"/>
      <c r="AE510" s="12"/>
      <c r="AH510" s="18"/>
      <c r="AI510" s="18"/>
      <c r="AJ510" s="18"/>
    </row>
    <row r="511" spans="5:36" ht="15">
      <c r="E511" s="12"/>
      <c r="J511" s="12"/>
      <c r="L511" s="12"/>
      <c r="P511" s="12"/>
      <c r="T511" s="12"/>
      <c r="Y511" s="12"/>
      <c r="AA511" s="12"/>
      <c r="AE511" s="12"/>
      <c r="AH511" s="18"/>
      <c r="AI511" s="18"/>
      <c r="AJ511" s="18"/>
    </row>
    <row r="512" spans="5:36" ht="15">
      <c r="E512" s="12"/>
      <c r="J512" s="12"/>
      <c r="L512" s="12"/>
      <c r="P512" s="12"/>
      <c r="T512" s="12"/>
      <c r="Y512" s="12"/>
      <c r="AA512" s="12"/>
      <c r="AE512" s="12"/>
      <c r="AH512" s="18"/>
      <c r="AI512" s="18"/>
      <c r="AJ512" s="18"/>
    </row>
    <row r="513" spans="5:36" ht="15">
      <c r="E513" s="12"/>
      <c r="J513" s="12"/>
      <c r="L513" s="12"/>
      <c r="P513" s="12"/>
      <c r="T513" s="12"/>
      <c r="Y513" s="12"/>
      <c r="AA513" s="12"/>
      <c r="AE513" s="12"/>
      <c r="AH513" s="18"/>
      <c r="AI513" s="18"/>
      <c r="AJ513" s="18"/>
    </row>
    <row r="514" spans="5:36" ht="15">
      <c r="E514" s="12"/>
      <c r="J514" s="12"/>
      <c r="L514" s="12"/>
      <c r="P514" s="12"/>
      <c r="T514" s="12"/>
      <c r="Y514" s="12"/>
      <c r="AA514" s="12"/>
      <c r="AE514" s="12"/>
      <c r="AH514" s="18"/>
      <c r="AI514" s="18"/>
      <c r="AJ514" s="18"/>
    </row>
    <row r="515" spans="5:36" ht="15">
      <c r="E515" s="12"/>
      <c r="J515" s="12"/>
      <c r="L515" s="12"/>
      <c r="P515" s="12"/>
      <c r="T515" s="12"/>
      <c r="Y515" s="12"/>
      <c r="AA515" s="12"/>
      <c r="AE515" s="12"/>
      <c r="AH515" s="18"/>
      <c r="AI515" s="18"/>
      <c r="AJ515" s="18"/>
    </row>
    <row r="516" spans="5:36" ht="15">
      <c r="E516" s="12"/>
      <c r="J516" s="12"/>
      <c r="L516" s="12"/>
      <c r="P516" s="12"/>
      <c r="T516" s="12"/>
      <c r="Y516" s="12"/>
      <c r="AA516" s="12"/>
      <c r="AE516" s="12"/>
      <c r="AH516" s="18"/>
      <c r="AI516" s="18"/>
      <c r="AJ516" s="18"/>
    </row>
    <row r="517" spans="5:36" ht="15">
      <c r="E517" s="12"/>
      <c r="J517" s="12"/>
      <c r="L517" s="12"/>
      <c r="P517" s="12"/>
      <c r="T517" s="12"/>
      <c r="Y517" s="12"/>
      <c r="AA517" s="12"/>
      <c r="AE517" s="12"/>
      <c r="AH517" s="18"/>
      <c r="AI517" s="18"/>
      <c r="AJ517" s="18"/>
    </row>
    <row r="518" spans="5:36" ht="15">
      <c r="E518" s="12"/>
      <c r="J518" s="12"/>
      <c r="L518" s="12"/>
      <c r="P518" s="12"/>
      <c r="T518" s="12"/>
      <c r="Y518" s="12"/>
      <c r="AA518" s="12"/>
      <c r="AE518" s="12"/>
      <c r="AH518" s="18"/>
      <c r="AI518" s="18"/>
      <c r="AJ518" s="18"/>
    </row>
    <row r="519" spans="5:36" ht="15">
      <c r="E519" s="12"/>
      <c r="J519" s="12"/>
      <c r="L519" s="12"/>
      <c r="P519" s="12"/>
      <c r="T519" s="12"/>
      <c r="Y519" s="12"/>
      <c r="AA519" s="12"/>
      <c r="AE519" s="12"/>
      <c r="AH519" s="18"/>
      <c r="AI519" s="18"/>
      <c r="AJ519" s="18"/>
    </row>
    <row r="520" spans="5:36" ht="15">
      <c r="E520" s="12"/>
      <c r="J520" s="12"/>
      <c r="L520" s="12"/>
      <c r="P520" s="12"/>
      <c r="T520" s="12"/>
      <c r="Y520" s="12"/>
      <c r="AA520" s="12"/>
      <c r="AE520" s="12"/>
      <c r="AH520" s="18"/>
      <c r="AI520" s="18"/>
      <c r="AJ520" s="18"/>
    </row>
    <row r="521" spans="5:36" ht="15">
      <c r="E521" s="12"/>
      <c r="J521" s="12"/>
      <c r="L521" s="12"/>
      <c r="P521" s="12"/>
      <c r="T521" s="12"/>
      <c r="Y521" s="12"/>
      <c r="AA521" s="12"/>
      <c r="AE521" s="12"/>
      <c r="AH521" s="18"/>
      <c r="AI521" s="18"/>
      <c r="AJ521" s="18"/>
    </row>
    <row r="522" spans="5:36" ht="15">
      <c r="E522" s="12"/>
      <c r="J522" s="12"/>
      <c r="L522" s="12"/>
      <c r="P522" s="12"/>
      <c r="T522" s="12"/>
      <c r="Y522" s="12"/>
      <c r="AA522" s="12"/>
      <c r="AE522" s="12"/>
      <c r="AH522" s="18"/>
      <c r="AI522" s="18"/>
      <c r="AJ522" s="18"/>
    </row>
    <row r="523" spans="5:36" ht="15">
      <c r="E523" s="12"/>
      <c r="J523" s="12"/>
      <c r="L523" s="12"/>
      <c r="P523" s="12"/>
      <c r="T523" s="12"/>
      <c r="Y523" s="12"/>
      <c r="AA523" s="12"/>
      <c r="AE523" s="12"/>
      <c r="AH523" s="18"/>
      <c r="AI523" s="18"/>
      <c r="AJ523" s="18"/>
    </row>
    <row r="524" spans="5:36" ht="15">
      <c r="E524" s="12"/>
      <c r="J524" s="12"/>
      <c r="L524" s="12"/>
      <c r="P524" s="12"/>
      <c r="T524" s="12"/>
      <c r="Y524" s="12"/>
      <c r="AA524" s="12"/>
      <c r="AE524" s="12"/>
      <c r="AH524" s="18"/>
      <c r="AI524" s="18"/>
      <c r="AJ524" s="18"/>
    </row>
    <row r="525" spans="5:36" ht="15">
      <c r="E525" s="12"/>
      <c r="J525" s="12"/>
      <c r="L525" s="12"/>
      <c r="P525" s="12"/>
      <c r="T525" s="12"/>
      <c r="Y525" s="12"/>
      <c r="AA525" s="12"/>
      <c r="AE525" s="12"/>
      <c r="AH525" s="18"/>
      <c r="AI525" s="18"/>
      <c r="AJ525" s="18"/>
    </row>
    <row r="526" spans="5:36" ht="15">
      <c r="E526" s="12"/>
      <c r="J526" s="12"/>
      <c r="L526" s="12"/>
      <c r="P526" s="12"/>
      <c r="T526" s="12"/>
      <c r="Y526" s="12"/>
      <c r="AA526" s="12"/>
      <c r="AE526" s="12"/>
      <c r="AH526" s="18"/>
      <c r="AI526" s="18"/>
      <c r="AJ526" s="18"/>
    </row>
    <row r="527" spans="5:36" ht="15">
      <c r="E527" s="12"/>
      <c r="J527" s="12"/>
      <c r="L527" s="12"/>
      <c r="P527" s="12"/>
      <c r="T527" s="12"/>
      <c r="Y527" s="12"/>
      <c r="AA527" s="12"/>
      <c r="AE527" s="12"/>
      <c r="AH527" s="18"/>
      <c r="AI527" s="18"/>
      <c r="AJ527" s="18"/>
    </row>
    <row r="528" spans="5:36" ht="15">
      <c r="E528" s="12"/>
      <c r="J528" s="12"/>
      <c r="L528" s="12"/>
      <c r="P528" s="12"/>
      <c r="T528" s="12"/>
      <c r="Y528" s="12"/>
      <c r="AA528" s="12"/>
      <c r="AE528" s="12"/>
      <c r="AH528" s="18"/>
      <c r="AI528" s="18"/>
      <c r="AJ528" s="18"/>
    </row>
    <row r="529" spans="5:36" ht="15">
      <c r="E529" s="12"/>
      <c r="J529" s="12"/>
      <c r="L529" s="12"/>
      <c r="P529" s="12"/>
      <c r="T529" s="12"/>
      <c r="Y529" s="12"/>
      <c r="AA529" s="12"/>
      <c r="AE529" s="12"/>
      <c r="AH529" s="18"/>
      <c r="AI529" s="18"/>
      <c r="AJ529" s="18"/>
    </row>
    <row r="530" spans="5:36" ht="15">
      <c r="E530" s="12"/>
      <c r="J530" s="12"/>
      <c r="L530" s="12"/>
      <c r="P530" s="12"/>
      <c r="T530" s="12"/>
      <c r="Y530" s="12"/>
      <c r="AA530" s="12"/>
      <c r="AE530" s="12"/>
      <c r="AH530" s="18"/>
      <c r="AI530" s="18"/>
      <c r="AJ530" s="18"/>
    </row>
    <row r="531" spans="5:36" ht="15">
      <c r="E531" s="12"/>
      <c r="J531" s="12"/>
      <c r="L531" s="12"/>
      <c r="P531" s="12"/>
      <c r="T531" s="12"/>
      <c r="Y531" s="12"/>
      <c r="AA531" s="12"/>
      <c r="AE531" s="12"/>
      <c r="AH531" s="18"/>
      <c r="AI531" s="18"/>
      <c r="AJ531" s="18"/>
    </row>
    <row r="532" spans="5:36" ht="15">
      <c r="E532" s="12"/>
      <c r="J532" s="12"/>
      <c r="L532" s="12"/>
      <c r="P532" s="12"/>
      <c r="T532" s="12"/>
      <c r="Y532" s="12"/>
      <c r="AA532" s="12"/>
      <c r="AE532" s="12"/>
      <c r="AH532" s="18"/>
      <c r="AI532" s="18"/>
      <c r="AJ532" s="18"/>
    </row>
    <row r="533" spans="5:36" ht="15">
      <c r="E533" s="12"/>
      <c r="J533" s="12"/>
      <c r="L533" s="12"/>
      <c r="P533" s="12"/>
      <c r="T533" s="12"/>
      <c r="Y533" s="12"/>
      <c r="AA533" s="12"/>
      <c r="AE533" s="12"/>
      <c r="AH533" s="18"/>
      <c r="AI533" s="18"/>
      <c r="AJ533" s="18"/>
    </row>
    <row r="534" spans="5:36" ht="15">
      <c r="E534" s="12"/>
      <c r="J534" s="12"/>
      <c r="L534" s="12"/>
      <c r="P534" s="12"/>
      <c r="T534" s="12"/>
      <c r="Y534" s="12"/>
      <c r="AA534" s="12"/>
      <c r="AE534" s="12"/>
      <c r="AH534" s="18"/>
      <c r="AI534" s="18"/>
      <c r="AJ534" s="18"/>
    </row>
    <row r="535" spans="5:36" ht="15">
      <c r="E535" s="12"/>
      <c r="J535" s="12"/>
      <c r="L535" s="12"/>
      <c r="P535" s="12"/>
      <c r="T535" s="12"/>
      <c r="Y535" s="12"/>
      <c r="AA535" s="12"/>
      <c r="AE535" s="12"/>
      <c r="AH535" s="18"/>
      <c r="AI535" s="18"/>
      <c r="AJ535" s="18"/>
    </row>
    <row r="536" spans="5:36" ht="15">
      <c r="E536" s="12"/>
      <c r="J536" s="12"/>
      <c r="L536" s="12"/>
      <c r="P536" s="12"/>
      <c r="T536" s="12"/>
      <c r="Y536" s="12"/>
      <c r="AA536" s="12"/>
      <c r="AE536" s="12"/>
      <c r="AH536" s="18"/>
      <c r="AI536" s="18"/>
      <c r="AJ536" s="18"/>
    </row>
    <row r="537" spans="5:36" ht="15">
      <c r="E537" s="12"/>
      <c r="J537" s="12"/>
      <c r="L537" s="12"/>
      <c r="P537" s="12"/>
      <c r="T537" s="12"/>
      <c r="Y537" s="12"/>
      <c r="AA537" s="12"/>
      <c r="AE537" s="12"/>
      <c r="AH537" s="18"/>
      <c r="AI537" s="18"/>
      <c r="AJ537" s="18"/>
    </row>
    <row r="538" spans="5:36" ht="15">
      <c r="E538" s="12"/>
      <c r="J538" s="12"/>
      <c r="L538" s="12"/>
      <c r="P538" s="12"/>
      <c r="T538" s="12"/>
      <c r="Y538" s="12"/>
      <c r="AA538" s="12"/>
      <c r="AE538" s="12"/>
      <c r="AH538" s="18"/>
      <c r="AI538" s="18"/>
      <c r="AJ538" s="18"/>
    </row>
    <row r="539" spans="5:36" ht="15">
      <c r="E539" s="12"/>
      <c r="J539" s="12"/>
      <c r="L539" s="12"/>
      <c r="P539" s="12"/>
      <c r="T539" s="12"/>
      <c r="Y539" s="12"/>
      <c r="AA539" s="12"/>
      <c r="AE539" s="12"/>
      <c r="AH539" s="18"/>
      <c r="AI539" s="18"/>
      <c r="AJ539" s="18"/>
    </row>
    <row r="540" spans="5:36" ht="15">
      <c r="E540" s="12"/>
      <c r="J540" s="12"/>
      <c r="L540" s="12"/>
      <c r="P540" s="12"/>
      <c r="T540" s="12"/>
      <c r="Y540" s="12"/>
      <c r="AA540" s="12"/>
      <c r="AE540" s="12"/>
      <c r="AH540" s="18"/>
      <c r="AI540" s="18"/>
      <c r="AJ540" s="18"/>
    </row>
    <row r="541" spans="5:36" ht="15">
      <c r="E541" s="12"/>
      <c r="J541" s="12"/>
      <c r="L541" s="12"/>
      <c r="P541" s="12"/>
      <c r="T541" s="12"/>
      <c r="Y541" s="12"/>
      <c r="AA541" s="12"/>
      <c r="AE541" s="12"/>
      <c r="AH541" s="18"/>
      <c r="AI541" s="18"/>
      <c r="AJ541" s="18"/>
    </row>
    <row r="542" spans="5:36" ht="15">
      <c r="E542" s="12"/>
      <c r="J542" s="12"/>
      <c r="L542" s="12"/>
      <c r="P542" s="12"/>
      <c r="T542" s="12"/>
      <c r="Y542" s="12"/>
      <c r="AA542" s="12"/>
      <c r="AE542" s="12"/>
      <c r="AH542" s="18"/>
      <c r="AI542" s="18"/>
      <c r="AJ542" s="18"/>
    </row>
    <row r="543" spans="5:36" ht="15">
      <c r="E543" s="12"/>
      <c r="J543" s="12"/>
      <c r="L543" s="12"/>
      <c r="P543" s="12"/>
      <c r="T543" s="12"/>
      <c r="Y543" s="12"/>
      <c r="AA543" s="12"/>
      <c r="AE543" s="12"/>
      <c r="AH543" s="18"/>
      <c r="AI543" s="18"/>
      <c r="AJ543" s="18"/>
    </row>
    <row r="544" spans="5:36" ht="15">
      <c r="E544" s="12"/>
      <c r="J544" s="12"/>
      <c r="L544" s="12"/>
      <c r="P544" s="12"/>
      <c r="T544" s="12"/>
      <c r="Y544" s="12"/>
      <c r="AA544" s="12"/>
      <c r="AE544" s="12"/>
      <c r="AH544" s="18"/>
      <c r="AI544" s="18"/>
      <c r="AJ544" s="18"/>
    </row>
    <row r="545" spans="5:36" ht="15">
      <c r="E545" s="12"/>
      <c r="J545" s="12"/>
      <c r="L545" s="12"/>
      <c r="P545" s="12"/>
      <c r="T545" s="12"/>
      <c r="Y545" s="12"/>
      <c r="AA545" s="12"/>
      <c r="AE545" s="12"/>
      <c r="AH545" s="18"/>
      <c r="AI545" s="18"/>
      <c r="AJ545" s="18"/>
    </row>
    <row r="546" spans="5:36" ht="15">
      <c r="E546" s="12"/>
      <c r="J546" s="12"/>
      <c r="L546" s="12"/>
      <c r="P546" s="12"/>
      <c r="T546" s="12"/>
      <c r="Y546" s="12"/>
      <c r="AA546" s="12"/>
      <c r="AE546" s="12"/>
      <c r="AH546" s="18"/>
      <c r="AI546" s="18"/>
      <c r="AJ546" s="18"/>
    </row>
    <row r="547" spans="5:36" ht="15">
      <c r="E547" s="12"/>
      <c r="J547" s="12"/>
      <c r="L547" s="12"/>
      <c r="P547" s="12"/>
      <c r="T547" s="12"/>
      <c r="Y547" s="12"/>
      <c r="AA547" s="12"/>
      <c r="AE547" s="12"/>
      <c r="AH547" s="18"/>
      <c r="AI547" s="18"/>
      <c r="AJ547" s="18"/>
    </row>
    <row r="548" spans="5:36" ht="15">
      <c r="E548" s="12"/>
      <c r="J548" s="12"/>
      <c r="L548" s="12"/>
      <c r="P548" s="12"/>
      <c r="T548" s="12"/>
      <c r="Y548" s="12"/>
      <c r="AA548" s="12"/>
      <c r="AE548" s="12"/>
      <c r="AH548" s="18"/>
      <c r="AI548" s="18"/>
      <c r="AJ548" s="18"/>
    </row>
    <row r="549" spans="5:36" ht="15">
      <c r="E549" s="12"/>
      <c r="J549" s="12"/>
      <c r="L549" s="12"/>
      <c r="P549" s="12"/>
      <c r="T549" s="12"/>
      <c r="Y549" s="12"/>
      <c r="AA549" s="12"/>
      <c r="AE549" s="12"/>
      <c r="AH549" s="18"/>
      <c r="AI549" s="18"/>
      <c r="AJ549" s="18"/>
    </row>
    <row r="550" spans="5:36" ht="15">
      <c r="E550" s="12"/>
      <c r="J550" s="12"/>
      <c r="L550" s="12"/>
      <c r="P550" s="12"/>
      <c r="T550" s="12"/>
      <c r="Y550" s="12"/>
      <c r="AA550" s="12"/>
      <c r="AE550" s="12"/>
      <c r="AH550" s="18"/>
      <c r="AI550" s="18"/>
      <c r="AJ550" s="18"/>
    </row>
    <row r="551" spans="5:36" ht="15">
      <c r="E551" s="12"/>
      <c r="J551" s="12"/>
      <c r="L551" s="12"/>
      <c r="P551" s="12"/>
      <c r="T551" s="12"/>
      <c r="Y551" s="12"/>
      <c r="AA551" s="12"/>
      <c r="AE551" s="12"/>
      <c r="AH551" s="18"/>
      <c r="AI551" s="18"/>
      <c r="AJ551" s="18"/>
    </row>
    <row r="552" spans="5:36" ht="15">
      <c r="E552" s="12"/>
      <c r="J552" s="12"/>
      <c r="L552" s="12"/>
      <c r="P552" s="12"/>
      <c r="T552" s="12"/>
      <c r="Y552" s="12"/>
      <c r="AA552" s="12"/>
      <c r="AE552" s="12"/>
      <c r="AH552" s="18"/>
      <c r="AI552" s="18"/>
      <c r="AJ552" s="18"/>
    </row>
    <row r="553" spans="5:36" ht="15">
      <c r="E553" s="12"/>
      <c r="J553" s="12"/>
      <c r="L553" s="12"/>
      <c r="P553" s="12"/>
      <c r="T553" s="12"/>
      <c r="Y553" s="12"/>
      <c r="AA553" s="12"/>
      <c r="AE553" s="12"/>
      <c r="AH553" s="18"/>
      <c r="AI553" s="18"/>
      <c r="AJ553" s="18"/>
    </row>
    <row r="554" spans="5:36" ht="15">
      <c r="E554" s="12"/>
      <c r="J554" s="12"/>
      <c r="L554" s="12"/>
      <c r="P554" s="12"/>
      <c r="T554" s="12"/>
      <c r="Y554" s="12"/>
      <c r="AA554" s="12"/>
      <c r="AE554" s="12"/>
      <c r="AH554" s="18"/>
      <c r="AI554" s="18"/>
      <c r="AJ554" s="18"/>
    </row>
    <row r="555" spans="5:36" ht="15">
      <c r="E555" s="12"/>
      <c r="J555" s="12"/>
      <c r="L555" s="12"/>
      <c r="P555" s="12"/>
      <c r="T555" s="12"/>
      <c r="Y555" s="12"/>
      <c r="AA555" s="12"/>
      <c r="AE555" s="12"/>
      <c r="AH555" s="18"/>
      <c r="AI555" s="18"/>
      <c r="AJ555" s="18"/>
    </row>
    <row r="556" spans="5:36" ht="15">
      <c r="E556" s="12"/>
      <c r="J556" s="12"/>
      <c r="L556" s="12"/>
      <c r="P556" s="12"/>
      <c r="T556" s="12"/>
      <c r="Y556" s="12"/>
      <c r="AA556" s="12"/>
      <c r="AE556" s="12"/>
      <c r="AH556" s="18"/>
      <c r="AI556" s="18"/>
      <c r="AJ556" s="18"/>
    </row>
    <row r="557" spans="5:36" ht="15">
      <c r="E557" s="12"/>
      <c r="J557" s="12"/>
      <c r="L557" s="12"/>
      <c r="P557" s="12"/>
      <c r="T557" s="12"/>
      <c r="Y557" s="12"/>
      <c r="AA557" s="12"/>
      <c r="AE557" s="12"/>
      <c r="AH557" s="18"/>
      <c r="AI557" s="18"/>
      <c r="AJ557" s="18"/>
    </row>
    <row r="558" spans="5:36" ht="15">
      <c r="E558" s="12"/>
      <c r="J558" s="12"/>
      <c r="L558" s="12"/>
      <c r="P558" s="12"/>
      <c r="T558" s="12"/>
      <c r="Y558" s="12"/>
      <c r="AA558" s="12"/>
      <c r="AE558" s="12"/>
      <c r="AH558" s="18"/>
      <c r="AI558" s="18"/>
      <c r="AJ558" s="18"/>
    </row>
    <row r="559" spans="5:36" ht="15">
      <c r="E559" s="12"/>
      <c r="J559" s="12"/>
      <c r="L559" s="12"/>
      <c r="P559" s="12"/>
      <c r="T559" s="12"/>
      <c r="Y559" s="12"/>
      <c r="AA559" s="12"/>
      <c r="AE559" s="12"/>
      <c r="AH559" s="18"/>
      <c r="AI559" s="18"/>
      <c r="AJ559" s="18"/>
    </row>
    <row r="560" spans="5:36" ht="15">
      <c r="E560" s="12"/>
      <c r="J560" s="12"/>
      <c r="L560" s="12"/>
      <c r="P560" s="12"/>
      <c r="T560" s="12"/>
      <c r="Y560" s="12"/>
      <c r="AA560" s="12"/>
      <c r="AE560" s="12"/>
      <c r="AH560" s="18"/>
      <c r="AI560" s="18"/>
      <c r="AJ560" s="18"/>
    </row>
    <row r="561" spans="5:36" ht="15">
      <c r="E561" s="12"/>
      <c r="J561" s="12"/>
      <c r="L561" s="12"/>
      <c r="P561" s="12"/>
      <c r="T561" s="12"/>
      <c r="Y561" s="12"/>
      <c r="AA561" s="12"/>
      <c r="AE561" s="12"/>
      <c r="AH561" s="18"/>
      <c r="AI561" s="18"/>
      <c r="AJ561" s="18"/>
    </row>
    <row r="562" spans="5:36" ht="15">
      <c r="E562" s="12"/>
      <c r="J562" s="12"/>
      <c r="L562" s="12"/>
      <c r="P562" s="12"/>
      <c r="T562" s="12"/>
      <c r="Y562" s="12"/>
      <c r="AA562" s="12"/>
      <c r="AE562" s="12"/>
      <c r="AH562" s="18"/>
      <c r="AI562" s="18"/>
      <c r="AJ562" s="18"/>
    </row>
    <row r="563" spans="5:36" ht="15">
      <c r="E563" s="12"/>
      <c r="J563" s="12"/>
      <c r="L563" s="12"/>
      <c r="P563" s="12"/>
      <c r="T563" s="12"/>
      <c r="Y563" s="12"/>
      <c r="AA563" s="12"/>
      <c r="AE563" s="12"/>
      <c r="AH563" s="18"/>
      <c r="AI563" s="18"/>
      <c r="AJ563" s="18"/>
    </row>
    <row r="564" spans="5:36" ht="15">
      <c r="E564" s="12"/>
      <c r="J564" s="12"/>
      <c r="L564" s="12"/>
      <c r="P564" s="12"/>
      <c r="T564" s="12"/>
      <c r="Y564" s="12"/>
      <c r="AA564" s="12"/>
      <c r="AE564" s="12"/>
      <c r="AH564" s="18"/>
      <c r="AI564" s="18"/>
      <c r="AJ564" s="18"/>
    </row>
    <row r="565" spans="5:36" ht="15">
      <c r="E565" s="12"/>
      <c r="J565" s="12"/>
      <c r="L565" s="12"/>
      <c r="P565" s="12"/>
      <c r="T565" s="12"/>
      <c r="Y565" s="12"/>
      <c r="AA565" s="12"/>
      <c r="AE565" s="12"/>
      <c r="AH565" s="18"/>
      <c r="AI565" s="18"/>
      <c r="AJ565" s="18"/>
    </row>
    <row r="566" spans="5:36" ht="15">
      <c r="E566" s="12"/>
      <c r="J566" s="12"/>
      <c r="L566" s="12"/>
      <c r="P566" s="12"/>
      <c r="T566" s="12"/>
      <c r="Y566" s="12"/>
      <c r="AA566" s="12"/>
      <c r="AE566" s="12"/>
      <c r="AH566" s="18"/>
      <c r="AI566" s="18"/>
      <c r="AJ566" s="18"/>
    </row>
  </sheetData>
  <sheetProtection/>
  <mergeCells count="1">
    <mergeCell ref="A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HoC</cp:lastModifiedBy>
  <cp:lastPrinted>2013-10-03T10:02:55Z</cp:lastPrinted>
  <dcterms:created xsi:type="dcterms:W3CDTF">2013-09-26T11:16:47Z</dcterms:created>
  <dcterms:modified xsi:type="dcterms:W3CDTF">2013-10-03T10:03:48Z</dcterms:modified>
  <cp:category/>
  <cp:version/>
  <cp:contentType/>
  <cp:contentStatus/>
</cp:coreProperties>
</file>