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7425" firstSheet="2" activeTab="2"/>
  </bookViews>
  <sheets>
    <sheet name="Feuil1" sheetId="1" state="hidden" r:id="rId1"/>
    <sheet name="Saisie" sheetId="2" state="hidden" r:id="rId2"/>
    <sheet name="P.V" sheetId="3" r:id="rId3"/>
    <sheet name="Global" sheetId="7" state="hidden" r:id="rId4"/>
    <sheet name="Relevé de Note" sheetId="4" state="hidden" r:id="rId5"/>
  </sheets>
  <externalReferences>
    <externalReference r:id="rId6"/>
  </externalReferences>
  <definedNames>
    <definedName name="_xlnm._FilterDatabase" localSheetId="3" hidden="1">Global!$A$9:$AP$161</definedName>
    <definedName name="_xlnm._FilterDatabase" localSheetId="2" hidden="1">P.V!$A$58:$AM$58</definedName>
    <definedName name="_xlnm._FilterDatabase" localSheetId="1" hidden="1">Saisie!$A$5:$AP$157</definedName>
    <definedName name="_xlnm.Print_Area" localSheetId="2">P.V!$A$1:$AM$238</definedName>
    <definedName name="_xlnm.Print_Area" localSheetId="4">'Relevé de Note'!$A$1:$P$27</definedName>
  </definedNames>
  <calcPr calcId="125725"/>
</workbook>
</file>

<file path=xl/calcChain.xml><?xml version="1.0" encoding="utf-8"?>
<calcChain xmlns="http://schemas.openxmlformats.org/spreadsheetml/2006/main">
  <c r="AE11" i="7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1"/>
  <c r="AE82"/>
  <c r="AE83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E106"/>
  <c r="AE108"/>
  <c r="AE109"/>
  <c r="AE110"/>
  <c r="AE111"/>
  <c r="AE112"/>
  <c r="AE113"/>
  <c r="AE114"/>
  <c r="AE115"/>
  <c r="AE116"/>
  <c r="AE117"/>
  <c r="AE118"/>
  <c r="AE119"/>
  <c r="AE120"/>
  <c r="AE121"/>
  <c r="AE122"/>
  <c r="AE123"/>
  <c r="AE124"/>
  <c r="AE125"/>
  <c r="AE126"/>
  <c r="AE128"/>
  <c r="AE129"/>
  <c r="AE130"/>
  <c r="AE131"/>
  <c r="AE132"/>
  <c r="AE133"/>
  <c r="AE134"/>
  <c r="AE135"/>
  <c r="AE136"/>
  <c r="AE137"/>
  <c r="AE138"/>
  <c r="AE139"/>
  <c r="AE140"/>
  <c r="AE141"/>
  <c r="AE142"/>
  <c r="AE143"/>
  <c r="AE144"/>
  <c r="AE145"/>
  <c r="AE146"/>
  <c r="AE147"/>
  <c r="AE148"/>
  <c r="AE149"/>
  <c r="AE150"/>
  <c r="AE151"/>
  <c r="AE152"/>
  <c r="AE153"/>
  <c r="AE154"/>
  <c r="AE155"/>
  <c r="AE156"/>
  <c r="AE157"/>
  <c r="AE158"/>
  <c r="AE159"/>
  <c r="AE160"/>
  <c r="AE161"/>
  <c r="AE10"/>
  <c r="AB92" i="3"/>
  <c r="AB141"/>
  <c r="AB191"/>
  <c r="AB235"/>
  <c r="AB42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39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C10" i="4"/>
  <c r="I103" i="7"/>
  <c r="K103"/>
  <c r="O103"/>
  <c r="Q103"/>
  <c r="U103"/>
  <c r="Y103"/>
  <c r="AF103"/>
  <c r="AH103"/>
  <c r="I104"/>
  <c r="K104"/>
  <c r="O104"/>
  <c r="Q104"/>
  <c r="U104"/>
  <c r="Y104"/>
  <c r="AF104"/>
  <c r="AH104"/>
  <c r="I105"/>
  <c r="K105"/>
  <c r="O105"/>
  <c r="Q105"/>
  <c r="U105"/>
  <c r="Y105"/>
  <c r="AF105"/>
  <c r="AH105"/>
  <c r="I106"/>
  <c r="K106"/>
  <c r="O106"/>
  <c r="Q106"/>
  <c r="U106"/>
  <c r="Y106"/>
  <c r="AF106"/>
  <c r="AH106"/>
  <c r="I107"/>
  <c r="K107"/>
  <c r="O107"/>
  <c r="Q107"/>
  <c r="U107"/>
  <c r="Y107"/>
  <c r="AF107"/>
  <c r="AH107"/>
  <c r="I108"/>
  <c r="K108"/>
  <c r="O108"/>
  <c r="Q108"/>
  <c r="U108"/>
  <c r="Y108"/>
  <c r="AF108"/>
  <c r="AH108"/>
  <c r="I109"/>
  <c r="K109"/>
  <c r="O109"/>
  <c r="Q109"/>
  <c r="U109"/>
  <c r="Y109"/>
  <c r="AF109"/>
  <c r="AH109"/>
  <c r="I110"/>
  <c r="K110"/>
  <c r="O110"/>
  <c r="Q110"/>
  <c r="U110"/>
  <c r="Y110"/>
  <c r="AF110"/>
  <c r="AH110"/>
  <c r="I111"/>
  <c r="K111"/>
  <c r="O111"/>
  <c r="Q111"/>
  <c r="U111"/>
  <c r="Y111"/>
  <c r="AF111"/>
  <c r="AH111"/>
  <c r="I112"/>
  <c r="K112"/>
  <c r="O112"/>
  <c r="Q112"/>
  <c r="U112"/>
  <c r="Y112"/>
  <c r="AF112"/>
  <c r="AH112"/>
  <c r="I113"/>
  <c r="K113"/>
  <c r="O113"/>
  <c r="Q113"/>
  <c r="U113"/>
  <c r="Y113"/>
  <c r="AF113"/>
  <c r="AH113"/>
  <c r="I114"/>
  <c r="K114"/>
  <c r="O114"/>
  <c r="Q114"/>
  <c r="U114"/>
  <c r="Y114"/>
  <c r="AF114"/>
  <c r="AH114"/>
  <c r="I115"/>
  <c r="K115"/>
  <c r="O115"/>
  <c r="Q115"/>
  <c r="U115"/>
  <c r="Y115"/>
  <c r="AF115"/>
  <c r="AH115"/>
  <c r="I116"/>
  <c r="K116"/>
  <c r="O116"/>
  <c r="Q116"/>
  <c r="U116"/>
  <c r="Y116"/>
  <c r="AF116"/>
  <c r="AH116"/>
  <c r="I117"/>
  <c r="K117"/>
  <c r="O117"/>
  <c r="Q117"/>
  <c r="U117"/>
  <c r="Y117"/>
  <c r="AF117"/>
  <c r="AH117"/>
  <c r="I118"/>
  <c r="K118"/>
  <c r="O118"/>
  <c r="Q118"/>
  <c r="U118"/>
  <c r="Y118"/>
  <c r="AF118"/>
  <c r="AH118"/>
  <c r="I119"/>
  <c r="K119"/>
  <c r="O119"/>
  <c r="Q119"/>
  <c r="U119"/>
  <c r="Y119"/>
  <c r="AF119"/>
  <c r="AH119"/>
  <c r="I120"/>
  <c r="K120"/>
  <c r="O120"/>
  <c r="Q120"/>
  <c r="U120"/>
  <c r="Y120"/>
  <c r="AF120"/>
  <c r="AH120"/>
  <c r="I121"/>
  <c r="K121"/>
  <c r="O121"/>
  <c r="Q121"/>
  <c r="U121"/>
  <c r="Y121"/>
  <c r="AF121"/>
  <c r="AH121"/>
  <c r="I122"/>
  <c r="K122"/>
  <c r="O122"/>
  <c r="Q122"/>
  <c r="U122"/>
  <c r="Y122"/>
  <c r="AF122"/>
  <c r="AH122"/>
  <c r="I123"/>
  <c r="K123"/>
  <c r="O123"/>
  <c r="Q123"/>
  <c r="U123"/>
  <c r="Y123"/>
  <c r="AF123"/>
  <c r="AH123"/>
  <c r="I124"/>
  <c r="K124"/>
  <c r="O124"/>
  <c r="Q124"/>
  <c r="U124"/>
  <c r="Y124"/>
  <c r="AF124"/>
  <c r="AH124"/>
  <c r="I125"/>
  <c r="K125"/>
  <c r="O125"/>
  <c r="Q125"/>
  <c r="U125"/>
  <c r="Y125"/>
  <c r="AF125"/>
  <c r="AH125"/>
  <c r="I126"/>
  <c r="K126"/>
  <c r="O126"/>
  <c r="Q126"/>
  <c r="U126"/>
  <c r="Y126"/>
  <c r="AF126"/>
  <c r="AH126"/>
  <c r="I127"/>
  <c r="K127"/>
  <c r="O127"/>
  <c r="Q127"/>
  <c r="U127"/>
  <c r="Y127"/>
  <c r="AF127"/>
  <c r="AH127"/>
  <c r="I128"/>
  <c r="K128"/>
  <c r="O128"/>
  <c r="Q128"/>
  <c r="U128"/>
  <c r="Y128"/>
  <c r="AF128"/>
  <c r="AH128"/>
  <c r="I129"/>
  <c r="K129"/>
  <c r="O129"/>
  <c r="Q129"/>
  <c r="U129"/>
  <c r="Y129"/>
  <c r="AF129"/>
  <c r="AH129"/>
  <c r="I130"/>
  <c r="K130"/>
  <c r="O130"/>
  <c r="Q130"/>
  <c r="U130"/>
  <c r="Y130"/>
  <c r="AF130"/>
  <c r="AH130"/>
  <c r="I131"/>
  <c r="K131"/>
  <c r="O131"/>
  <c r="Q131"/>
  <c r="U131"/>
  <c r="Y131"/>
  <c r="AF131"/>
  <c r="AH131"/>
  <c r="I132"/>
  <c r="K132"/>
  <c r="O132"/>
  <c r="Q132"/>
  <c r="U132"/>
  <c r="Y132"/>
  <c r="AF132"/>
  <c r="AH132"/>
  <c r="AH102"/>
  <c r="AF102"/>
  <c r="Y102"/>
  <c r="U102"/>
  <c r="Q102"/>
  <c r="O102"/>
  <c r="K102"/>
  <c r="I102"/>
  <c r="I72"/>
  <c r="K72"/>
  <c r="O72"/>
  <c r="Q72"/>
  <c r="U72"/>
  <c r="Y72"/>
  <c r="AF72"/>
  <c r="AH72"/>
  <c r="I73"/>
  <c r="K73"/>
  <c r="O73"/>
  <c r="Q73"/>
  <c r="U73"/>
  <c r="Y73"/>
  <c r="AF73"/>
  <c r="AH73"/>
  <c r="I74"/>
  <c r="K74"/>
  <c r="O74"/>
  <c r="Q74"/>
  <c r="U74"/>
  <c r="Y74"/>
  <c r="AF74"/>
  <c r="AH74"/>
  <c r="I75"/>
  <c r="K75"/>
  <c r="O75"/>
  <c r="Q75"/>
  <c r="U75"/>
  <c r="Y75"/>
  <c r="AF75"/>
  <c r="AH75"/>
  <c r="I76"/>
  <c r="K76"/>
  <c r="O76"/>
  <c r="Q76"/>
  <c r="U76"/>
  <c r="Y76"/>
  <c r="AF76"/>
  <c r="AH76"/>
  <c r="I77"/>
  <c r="K77"/>
  <c r="O77"/>
  <c r="Q77"/>
  <c r="U77"/>
  <c r="Y77"/>
  <c r="AF77"/>
  <c r="AH77"/>
  <c r="I78"/>
  <c r="K78"/>
  <c r="O78"/>
  <c r="Q78"/>
  <c r="U78"/>
  <c r="Y78"/>
  <c r="AF78"/>
  <c r="AH78"/>
  <c r="I79"/>
  <c r="K79"/>
  <c r="O79"/>
  <c r="Q79"/>
  <c r="U79"/>
  <c r="Y79"/>
  <c r="AF79"/>
  <c r="AH79"/>
  <c r="I80"/>
  <c r="K80"/>
  <c r="O80"/>
  <c r="Q80"/>
  <c r="U80"/>
  <c r="Y80"/>
  <c r="AF80"/>
  <c r="AH80"/>
  <c r="I81"/>
  <c r="K81"/>
  <c r="O81"/>
  <c r="Q81"/>
  <c r="U81"/>
  <c r="Y81"/>
  <c r="AF81"/>
  <c r="AH81"/>
  <c r="I82"/>
  <c r="K82"/>
  <c r="O82"/>
  <c r="Q82"/>
  <c r="U82"/>
  <c r="Y82"/>
  <c r="AF82"/>
  <c r="AH82"/>
  <c r="I83"/>
  <c r="K83"/>
  <c r="O83"/>
  <c r="Q83"/>
  <c r="U83"/>
  <c r="Y83"/>
  <c r="AF83"/>
  <c r="AH83"/>
  <c r="I84"/>
  <c r="K84"/>
  <c r="O84"/>
  <c r="Q84"/>
  <c r="U84"/>
  <c r="Y84"/>
  <c r="AF84"/>
  <c r="AH84"/>
  <c r="I85"/>
  <c r="K85"/>
  <c r="O85"/>
  <c r="Q85"/>
  <c r="U85"/>
  <c r="Y85"/>
  <c r="AF85"/>
  <c r="AH85"/>
  <c r="I86"/>
  <c r="K86"/>
  <c r="O86"/>
  <c r="Q86"/>
  <c r="U86"/>
  <c r="Y86"/>
  <c r="AF86"/>
  <c r="AH86"/>
  <c r="I87"/>
  <c r="K87"/>
  <c r="O87"/>
  <c r="Q87"/>
  <c r="U87"/>
  <c r="Y87"/>
  <c r="AF87"/>
  <c r="AH87"/>
  <c r="I88"/>
  <c r="K88"/>
  <c r="O88"/>
  <c r="Q88"/>
  <c r="U88"/>
  <c r="Y88"/>
  <c r="AF88"/>
  <c r="AH88"/>
  <c r="I89"/>
  <c r="K89"/>
  <c r="O89"/>
  <c r="Q89"/>
  <c r="U89"/>
  <c r="Y89"/>
  <c r="AF89"/>
  <c r="AH89"/>
  <c r="I90"/>
  <c r="K90"/>
  <c r="O90"/>
  <c r="Q90"/>
  <c r="U90"/>
  <c r="Y90"/>
  <c r="AF90"/>
  <c r="AH90"/>
  <c r="I91"/>
  <c r="K91"/>
  <c r="O91"/>
  <c r="Q91"/>
  <c r="U91"/>
  <c r="Y91"/>
  <c r="AF91"/>
  <c r="AH91"/>
  <c r="I92"/>
  <c r="K92"/>
  <c r="O92"/>
  <c r="Q92"/>
  <c r="U92"/>
  <c r="Y92"/>
  <c r="AF92"/>
  <c r="AH92"/>
  <c r="I93"/>
  <c r="K93"/>
  <c r="O93"/>
  <c r="Q93"/>
  <c r="U93"/>
  <c r="Y93"/>
  <c r="AF93"/>
  <c r="AH93"/>
  <c r="I94"/>
  <c r="K94"/>
  <c r="O94"/>
  <c r="Q94"/>
  <c r="U94"/>
  <c r="Y94"/>
  <c r="AF94"/>
  <c r="AH94"/>
  <c r="I95"/>
  <c r="K95"/>
  <c r="O95"/>
  <c r="Q95"/>
  <c r="U95"/>
  <c r="Y95"/>
  <c r="AF95"/>
  <c r="AH95"/>
  <c r="I96"/>
  <c r="K96"/>
  <c r="O96"/>
  <c r="Q96"/>
  <c r="U96"/>
  <c r="Y96"/>
  <c r="AF96"/>
  <c r="AH96"/>
  <c r="I97"/>
  <c r="K97"/>
  <c r="O97"/>
  <c r="Q97"/>
  <c r="U97"/>
  <c r="Y97"/>
  <c r="AF97"/>
  <c r="AH97"/>
  <c r="I98"/>
  <c r="K98"/>
  <c r="O98"/>
  <c r="Q98"/>
  <c r="U98"/>
  <c r="Y98"/>
  <c r="AF98"/>
  <c r="AH98"/>
  <c r="I99"/>
  <c r="K99"/>
  <c r="O99"/>
  <c r="Q99"/>
  <c r="U99"/>
  <c r="Y99"/>
  <c r="AF99"/>
  <c r="AH99"/>
  <c r="I100"/>
  <c r="K100"/>
  <c r="O100"/>
  <c r="Q100"/>
  <c r="U100"/>
  <c r="Y100"/>
  <c r="AF100"/>
  <c r="AH100"/>
  <c r="I101"/>
  <c r="K101"/>
  <c r="O101"/>
  <c r="Q101"/>
  <c r="U101"/>
  <c r="Y101"/>
  <c r="AF101"/>
  <c r="AH101"/>
  <c r="AH71"/>
  <c r="AF71"/>
  <c r="Y71"/>
  <c r="U71"/>
  <c r="Q71"/>
  <c r="O71"/>
  <c r="K71"/>
  <c r="I71"/>
  <c r="I41"/>
  <c r="K41"/>
  <c r="O41"/>
  <c r="Q41"/>
  <c r="U41"/>
  <c r="Y41"/>
  <c r="AF41"/>
  <c r="AH41"/>
  <c r="I42"/>
  <c r="K42"/>
  <c r="O42"/>
  <c r="Q42"/>
  <c r="U42"/>
  <c r="Y42"/>
  <c r="AF42"/>
  <c r="AH42"/>
  <c r="I43"/>
  <c r="K43"/>
  <c r="O43"/>
  <c r="Q43"/>
  <c r="U43"/>
  <c r="Y43"/>
  <c r="AF43"/>
  <c r="AH43"/>
  <c r="I44"/>
  <c r="K44"/>
  <c r="O44"/>
  <c r="Q44"/>
  <c r="U44"/>
  <c r="Y44"/>
  <c r="AF44"/>
  <c r="AH44"/>
  <c r="I45"/>
  <c r="K45"/>
  <c r="O45"/>
  <c r="Q45"/>
  <c r="U45"/>
  <c r="Y45"/>
  <c r="AF45"/>
  <c r="AH45"/>
  <c r="I46"/>
  <c r="K46"/>
  <c r="O46"/>
  <c r="Q46"/>
  <c r="U46"/>
  <c r="Y46"/>
  <c r="AF46"/>
  <c r="AH46"/>
  <c r="I47"/>
  <c r="K47"/>
  <c r="O47"/>
  <c r="Q47"/>
  <c r="U47"/>
  <c r="Y47"/>
  <c r="AF47"/>
  <c r="AH47"/>
  <c r="I48"/>
  <c r="K48"/>
  <c r="O48"/>
  <c r="Q48"/>
  <c r="U48"/>
  <c r="Y48"/>
  <c r="AF48"/>
  <c r="AH48"/>
  <c r="I49"/>
  <c r="K49"/>
  <c r="O49"/>
  <c r="Q49"/>
  <c r="U49"/>
  <c r="Y49"/>
  <c r="AF49"/>
  <c r="AH49"/>
  <c r="I50"/>
  <c r="K50"/>
  <c r="O50"/>
  <c r="Q50"/>
  <c r="U50"/>
  <c r="Y50"/>
  <c r="AF50"/>
  <c r="AH50"/>
  <c r="I51"/>
  <c r="K51"/>
  <c r="O51"/>
  <c r="Q51"/>
  <c r="U51"/>
  <c r="Y51"/>
  <c r="AF51"/>
  <c r="AH51"/>
  <c r="I52"/>
  <c r="K52"/>
  <c r="O52"/>
  <c r="Q52"/>
  <c r="U52"/>
  <c r="Y52"/>
  <c r="AF52"/>
  <c r="AH52"/>
  <c r="I53"/>
  <c r="K53"/>
  <c r="O53"/>
  <c r="Q53"/>
  <c r="U53"/>
  <c r="Y53"/>
  <c r="AF53"/>
  <c r="AH53"/>
  <c r="I54"/>
  <c r="K54"/>
  <c r="O54"/>
  <c r="Q54"/>
  <c r="U54"/>
  <c r="Y54"/>
  <c r="AF54"/>
  <c r="AH54"/>
  <c r="I55"/>
  <c r="K55"/>
  <c r="O55"/>
  <c r="Q55"/>
  <c r="U55"/>
  <c r="Y55"/>
  <c r="AF55"/>
  <c r="AH55"/>
  <c r="I56"/>
  <c r="K56"/>
  <c r="O56"/>
  <c r="Q56"/>
  <c r="U56"/>
  <c r="Y56"/>
  <c r="AF56"/>
  <c r="AH56"/>
  <c r="I57"/>
  <c r="K57"/>
  <c r="O57"/>
  <c r="Q57"/>
  <c r="U57"/>
  <c r="Y57"/>
  <c r="AF57"/>
  <c r="AH57"/>
  <c r="I58"/>
  <c r="K58"/>
  <c r="O58"/>
  <c r="Q58"/>
  <c r="U58"/>
  <c r="Y58"/>
  <c r="AF58"/>
  <c r="AH58"/>
  <c r="I59"/>
  <c r="K59"/>
  <c r="O59"/>
  <c r="Q59"/>
  <c r="U59"/>
  <c r="Y59"/>
  <c r="AF59"/>
  <c r="AH59"/>
  <c r="I60"/>
  <c r="K60"/>
  <c r="O60"/>
  <c r="Q60"/>
  <c r="U60"/>
  <c r="Y60"/>
  <c r="AF60"/>
  <c r="AH60"/>
  <c r="I61"/>
  <c r="K61"/>
  <c r="O61"/>
  <c r="Q61"/>
  <c r="U61"/>
  <c r="Y61"/>
  <c r="AF61"/>
  <c r="AH61"/>
  <c r="I62"/>
  <c r="K62"/>
  <c r="O62"/>
  <c r="Q62"/>
  <c r="U62"/>
  <c r="Y62"/>
  <c r="AF62"/>
  <c r="AH62"/>
  <c r="I63"/>
  <c r="K63"/>
  <c r="O63"/>
  <c r="Q63"/>
  <c r="U63"/>
  <c r="Y63"/>
  <c r="AF63"/>
  <c r="AH63"/>
  <c r="I64"/>
  <c r="K64"/>
  <c r="O64"/>
  <c r="Q64"/>
  <c r="U64"/>
  <c r="Y64"/>
  <c r="AF64"/>
  <c r="AH64"/>
  <c r="I65"/>
  <c r="K65"/>
  <c r="O65"/>
  <c r="Q65"/>
  <c r="U65"/>
  <c r="Y65"/>
  <c r="AF65"/>
  <c r="AH65"/>
  <c r="I66"/>
  <c r="K66"/>
  <c r="O66"/>
  <c r="Q66"/>
  <c r="U66"/>
  <c r="Y66"/>
  <c r="AF66"/>
  <c r="AH66"/>
  <c r="I67"/>
  <c r="K67"/>
  <c r="O67"/>
  <c r="Q67"/>
  <c r="U67"/>
  <c r="Y67"/>
  <c r="AF67"/>
  <c r="AH67"/>
  <c r="I68"/>
  <c r="K68"/>
  <c r="O68"/>
  <c r="Q68"/>
  <c r="U68"/>
  <c r="Y68"/>
  <c r="AF68"/>
  <c r="AH68"/>
  <c r="I69"/>
  <c r="K69"/>
  <c r="O69"/>
  <c r="Q69"/>
  <c r="U69"/>
  <c r="Y69"/>
  <c r="AF69"/>
  <c r="AH69"/>
  <c r="I70"/>
  <c r="K70"/>
  <c r="O70"/>
  <c r="Q70"/>
  <c r="U70"/>
  <c r="Y70"/>
  <c r="AF70"/>
  <c r="AH70"/>
  <c r="AH40"/>
  <c r="AF40"/>
  <c r="Y40"/>
  <c r="U40"/>
  <c r="Q40"/>
  <c r="O40"/>
  <c r="K40"/>
  <c r="I40"/>
  <c r="H164" i="3" l="1"/>
  <c r="P164"/>
  <c r="T164"/>
  <c r="AE164"/>
  <c r="AG164"/>
  <c r="H165"/>
  <c r="P165"/>
  <c r="T165"/>
  <c r="AE165"/>
  <c r="AG165"/>
  <c r="H166"/>
  <c r="P166"/>
  <c r="T166"/>
  <c r="AE166"/>
  <c r="AG166"/>
  <c r="H167"/>
  <c r="P167"/>
  <c r="T167"/>
  <c r="AE167"/>
  <c r="AG167"/>
  <c r="H168"/>
  <c r="P168"/>
  <c r="T168"/>
  <c r="AE168"/>
  <c r="AG168"/>
  <c r="H169"/>
  <c r="P169"/>
  <c r="T169"/>
  <c r="AE169"/>
  <c r="AG169"/>
  <c r="H170"/>
  <c r="P170"/>
  <c r="T170"/>
  <c r="AE170"/>
  <c r="AG170"/>
  <c r="H171"/>
  <c r="P171"/>
  <c r="T171"/>
  <c r="AE171"/>
  <c r="AG171"/>
  <c r="H172"/>
  <c r="P172"/>
  <c r="T172"/>
  <c r="AE172"/>
  <c r="AG172"/>
  <c r="H173"/>
  <c r="P173"/>
  <c r="T173"/>
  <c r="AE173"/>
  <c r="AG173"/>
  <c r="H174"/>
  <c r="P174"/>
  <c r="T174"/>
  <c r="AE174"/>
  <c r="AG174"/>
  <c r="H175"/>
  <c r="P175"/>
  <c r="T175"/>
  <c r="AE175"/>
  <c r="AG175"/>
  <c r="H176"/>
  <c r="P176"/>
  <c r="T176"/>
  <c r="AE176"/>
  <c r="AG176"/>
  <c r="H177"/>
  <c r="P177"/>
  <c r="T177"/>
  <c r="AE177"/>
  <c r="AG177"/>
  <c r="H178"/>
  <c r="P178"/>
  <c r="T178"/>
  <c r="AE178"/>
  <c r="AG178"/>
  <c r="H179"/>
  <c r="P179"/>
  <c r="T179"/>
  <c r="AE179"/>
  <c r="AG179"/>
  <c r="H180"/>
  <c r="P180"/>
  <c r="T180"/>
  <c r="AE180"/>
  <c r="AG180"/>
  <c r="H181"/>
  <c r="P181"/>
  <c r="T181"/>
  <c r="AE181"/>
  <c r="AG181"/>
  <c r="H182"/>
  <c r="P182"/>
  <c r="T182"/>
  <c r="AE182"/>
  <c r="AG182"/>
  <c r="H183"/>
  <c r="P183"/>
  <c r="T183"/>
  <c r="AE183"/>
  <c r="AG183"/>
  <c r="H184"/>
  <c r="P184"/>
  <c r="T184"/>
  <c r="AE184"/>
  <c r="AG184"/>
  <c r="H185"/>
  <c r="P185"/>
  <c r="T185"/>
  <c r="AE185"/>
  <c r="AG185"/>
  <c r="H186"/>
  <c r="P186"/>
  <c r="T186"/>
  <c r="AE186"/>
  <c r="AG186"/>
  <c r="H187"/>
  <c r="P187"/>
  <c r="T187"/>
  <c r="AE187"/>
  <c r="AG187"/>
  <c r="H188"/>
  <c r="P188"/>
  <c r="T188"/>
  <c r="AE188"/>
  <c r="AG188"/>
  <c r="H159"/>
  <c r="P159"/>
  <c r="T159"/>
  <c r="AE159"/>
  <c r="AG159"/>
  <c r="H160"/>
  <c r="P160"/>
  <c r="T160"/>
  <c r="AE160"/>
  <c r="AG160"/>
  <c r="H161"/>
  <c r="P161"/>
  <c r="T161"/>
  <c r="AE161"/>
  <c r="AG161"/>
  <c r="H162"/>
  <c r="P162"/>
  <c r="T162"/>
  <c r="AE162"/>
  <c r="AG162"/>
  <c r="H163"/>
  <c r="P163"/>
  <c r="T163"/>
  <c r="AE163"/>
  <c r="AG163"/>
  <c r="AG158"/>
  <c r="AE158"/>
  <c r="X158"/>
  <c r="T158"/>
  <c r="P158"/>
  <c r="N158"/>
  <c r="J158"/>
  <c r="H158"/>
  <c r="H109"/>
  <c r="P109"/>
  <c r="T109"/>
  <c r="AE109"/>
  <c r="AG109"/>
  <c r="H110"/>
  <c r="P110"/>
  <c r="T110"/>
  <c r="AE110"/>
  <c r="AG110"/>
  <c r="H111"/>
  <c r="P111"/>
  <c r="T111"/>
  <c r="AE111"/>
  <c r="AG111"/>
  <c r="H112"/>
  <c r="P112"/>
  <c r="T112"/>
  <c r="AE112"/>
  <c r="AG112"/>
  <c r="H113"/>
  <c r="P113"/>
  <c r="T113"/>
  <c r="AE113"/>
  <c r="AG113"/>
  <c r="H114"/>
  <c r="P114"/>
  <c r="T114"/>
  <c r="AE114"/>
  <c r="AG114"/>
  <c r="H115"/>
  <c r="P115"/>
  <c r="T115"/>
  <c r="AE115"/>
  <c r="AG115"/>
  <c r="H116"/>
  <c r="P116"/>
  <c r="T116"/>
  <c r="AE116"/>
  <c r="AG116"/>
  <c r="H117"/>
  <c r="P117"/>
  <c r="T117"/>
  <c r="AE117"/>
  <c r="AG117"/>
  <c r="H118"/>
  <c r="P118"/>
  <c r="T118"/>
  <c r="AE118"/>
  <c r="AG118"/>
  <c r="H119"/>
  <c r="P119"/>
  <c r="T119"/>
  <c r="AE119"/>
  <c r="AG119"/>
  <c r="H120"/>
  <c r="P120"/>
  <c r="T120"/>
  <c r="AE120"/>
  <c r="AG120"/>
  <c r="H121"/>
  <c r="P121"/>
  <c r="T121"/>
  <c r="AE121"/>
  <c r="AG121"/>
  <c r="H122"/>
  <c r="P122"/>
  <c r="T122"/>
  <c r="AE122"/>
  <c r="AG122"/>
  <c r="H123"/>
  <c r="P123"/>
  <c r="T123"/>
  <c r="AE123"/>
  <c r="AG123"/>
  <c r="H124"/>
  <c r="P124"/>
  <c r="T124"/>
  <c r="AE124"/>
  <c r="AG124"/>
  <c r="H125"/>
  <c r="P125"/>
  <c r="T125"/>
  <c r="AE125"/>
  <c r="AG125"/>
  <c r="H126"/>
  <c r="P126"/>
  <c r="T126"/>
  <c r="AE126"/>
  <c r="AG126"/>
  <c r="H127"/>
  <c r="P127"/>
  <c r="T127"/>
  <c r="AE127"/>
  <c r="AG127"/>
  <c r="H128"/>
  <c r="P128"/>
  <c r="T128"/>
  <c r="AE128"/>
  <c r="AG128"/>
  <c r="H129"/>
  <c r="P129"/>
  <c r="T129"/>
  <c r="AE129"/>
  <c r="AG129"/>
  <c r="H130"/>
  <c r="P130"/>
  <c r="T130"/>
  <c r="AE130"/>
  <c r="AG130"/>
  <c r="H131"/>
  <c r="P131"/>
  <c r="T131"/>
  <c r="AE131"/>
  <c r="AG131"/>
  <c r="H132"/>
  <c r="P132"/>
  <c r="T132"/>
  <c r="AE132"/>
  <c r="AG132"/>
  <c r="H133"/>
  <c r="P133"/>
  <c r="T133"/>
  <c r="AE133"/>
  <c r="AG133"/>
  <c r="H134"/>
  <c r="P134"/>
  <c r="T134"/>
  <c r="AE134"/>
  <c r="AG134"/>
  <c r="H135"/>
  <c r="P135"/>
  <c r="T135"/>
  <c r="AE135"/>
  <c r="AG135"/>
  <c r="H136"/>
  <c r="P136"/>
  <c r="T136"/>
  <c r="AE136"/>
  <c r="AG136"/>
  <c r="H137"/>
  <c r="P137"/>
  <c r="T137"/>
  <c r="AE137"/>
  <c r="AG137"/>
  <c r="H138"/>
  <c r="P138"/>
  <c r="T138"/>
  <c r="AE138"/>
  <c r="AG138"/>
  <c r="AG108"/>
  <c r="AE108"/>
  <c r="X108"/>
  <c r="T108"/>
  <c r="P108"/>
  <c r="N108"/>
  <c r="J108"/>
  <c r="H108"/>
  <c r="H60"/>
  <c r="P60"/>
  <c r="T60"/>
  <c r="AE60"/>
  <c r="AG60"/>
  <c r="H61"/>
  <c r="P61"/>
  <c r="T61"/>
  <c r="AE61"/>
  <c r="AG61"/>
  <c r="H62"/>
  <c r="P62"/>
  <c r="T62"/>
  <c r="AE62"/>
  <c r="AG62"/>
  <c r="H63"/>
  <c r="P63"/>
  <c r="T63"/>
  <c r="AE63"/>
  <c r="AG63"/>
  <c r="H64"/>
  <c r="P64"/>
  <c r="T64"/>
  <c r="AE64"/>
  <c r="AG64"/>
  <c r="H65"/>
  <c r="P65"/>
  <c r="T65"/>
  <c r="AE65"/>
  <c r="AG65"/>
  <c r="H66"/>
  <c r="P66"/>
  <c r="T66"/>
  <c r="AE66"/>
  <c r="AG66"/>
  <c r="H67"/>
  <c r="P67"/>
  <c r="T67"/>
  <c r="AE67"/>
  <c r="AG67"/>
  <c r="H68"/>
  <c r="P68"/>
  <c r="T68"/>
  <c r="AE68"/>
  <c r="AG68"/>
  <c r="H69"/>
  <c r="P69"/>
  <c r="T69"/>
  <c r="AE69"/>
  <c r="AG69"/>
  <c r="H70"/>
  <c r="P70"/>
  <c r="T70"/>
  <c r="AE70"/>
  <c r="AG70"/>
  <c r="H71"/>
  <c r="P71"/>
  <c r="T71"/>
  <c r="AE71"/>
  <c r="AG71"/>
  <c r="H72"/>
  <c r="P72"/>
  <c r="T72"/>
  <c r="AE72"/>
  <c r="AG72"/>
  <c r="H73"/>
  <c r="P73"/>
  <c r="T73"/>
  <c r="AE73"/>
  <c r="AG73"/>
  <c r="H74"/>
  <c r="P74"/>
  <c r="T74"/>
  <c r="AE74"/>
  <c r="AG74"/>
  <c r="H75"/>
  <c r="P75"/>
  <c r="T75"/>
  <c r="AE75"/>
  <c r="AG75"/>
  <c r="H76"/>
  <c r="P76"/>
  <c r="T76"/>
  <c r="AE76"/>
  <c r="AG76"/>
  <c r="H77"/>
  <c r="P77"/>
  <c r="T77"/>
  <c r="AE77"/>
  <c r="AG77"/>
  <c r="H78"/>
  <c r="P78"/>
  <c r="T78"/>
  <c r="AE78"/>
  <c r="AG78"/>
  <c r="H79"/>
  <c r="P79"/>
  <c r="T79"/>
  <c r="AE79"/>
  <c r="AG79"/>
  <c r="H80"/>
  <c r="P80"/>
  <c r="T80"/>
  <c r="AE80"/>
  <c r="AG80"/>
  <c r="H81"/>
  <c r="P81"/>
  <c r="T81"/>
  <c r="AE81"/>
  <c r="AG81"/>
  <c r="H82"/>
  <c r="P82"/>
  <c r="T82"/>
  <c r="AE82"/>
  <c r="AG82"/>
  <c r="H83"/>
  <c r="P83"/>
  <c r="T83"/>
  <c r="AE83"/>
  <c r="AG83"/>
  <c r="H84"/>
  <c r="P84"/>
  <c r="T84"/>
  <c r="AE84"/>
  <c r="AG84"/>
  <c r="H85"/>
  <c r="P85"/>
  <c r="T85"/>
  <c r="AE85"/>
  <c r="AG85"/>
  <c r="H86"/>
  <c r="P86"/>
  <c r="T86"/>
  <c r="AE86"/>
  <c r="AG86"/>
  <c r="H87"/>
  <c r="P87"/>
  <c r="T87"/>
  <c r="AE87"/>
  <c r="AG87"/>
  <c r="H88"/>
  <c r="P88"/>
  <c r="T88"/>
  <c r="AE88"/>
  <c r="AG88"/>
  <c r="H89"/>
  <c r="P89"/>
  <c r="T89"/>
  <c r="AE89"/>
  <c r="AG89"/>
  <c r="AG59"/>
  <c r="AE59"/>
  <c r="X59"/>
  <c r="T59"/>
  <c r="P59"/>
  <c r="N59"/>
  <c r="J59"/>
  <c r="H59"/>
  <c r="I53" i="2"/>
  <c r="J56" i="7" s="1"/>
  <c r="I76" i="3" l="1"/>
  <c r="P23" i="4"/>
  <c r="P17"/>
  <c r="C11"/>
  <c r="O10"/>
  <c r="L10"/>
  <c r="G10"/>
  <c r="D9"/>
  <c r="AH161" i="7"/>
  <c r="AF161"/>
  <c r="Y161"/>
  <c r="U161"/>
  <c r="Q161"/>
  <c r="O161"/>
  <c r="K161"/>
  <c r="I161"/>
  <c r="AH160"/>
  <c r="AF160"/>
  <c r="Y160"/>
  <c r="U160"/>
  <c r="Q160"/>
  <c r="O160"/>
  <c r="K160"/>
  <c r="I160"/>
  <c r="AH159"/>
  <c r="AF159"/>
  <c r="Y159"/>
  <c r="U159"/>
  <c r="Q159"/>
  <c r="O159"/>
  <c r="K159"/>
  <c r="I159"/>
  <c r="AH158"/>
  <c r="AF158"/>
  <c r="Y158"/>
  <c r="U158"/>
  <c r="Q158"/>
  <c r="O158"/>
  <c r="K158"/>
  <c r="I158"/>
  <c r="AH157"/>
  <c r="AF157"/>
  <c r="Y157"/>
  <c r="U157"/>
  <c r="Q157"/>
  <c r="O157"/>
  <c r="K157"/>
  <c r="I157"/>
  <c r="AH156"/>
  <c r="AF156"/>
  <c r="Y156"/>
  <c r="U156"/>
  <c r="Q156"/>
  <c r="O156"/>
  <c r="K156"/>
  <c r="I156"/>
  <c r="AH155"/>
  <c r="AF155"/>
  <c r="Y155"/>
  <c r="U155"/>
  <c r="Q155"/>
  <c r="O155"/>
  <c r="K155"/>
  <c r="I155"/>
  <c r="AH154"/>
  <c r="AF154"/>
  <c r="Y154"/>
  <c r="U154"/>
  <c r="Q154"/>
  <c r="O154"/>
  <c r="K154"/>
  <c r="I154"/>
  <c r="AH153"/>
  <c r="AF153"/>
  <c r="Y153"/>
  <c r="U153"/>
  <c r="Q153"/>
  <c r="O153"/>
  <c r="K153"/>
  <c r="I153"/>
  <c r="AH152"/>
  <c r="AF152"/>
  <c r="Y152"/>
  <c r="U152"/>
  <c r="Q152"/>
  <c r="O152"/>
  <c r="K152"/>
  <c r="I152"/>
  <c r="AH151"/>
  <c r="AF151"/>
  <c r="Y151"/>
  <c r="U151"/>
  <c r="Q151"/>
  <c r="O151"/>
  <c r="K151"/>
  <c r="I151"/>
  <c r="AH150"/>
  <c r="AF150"/>
  <c r="Y150"/>
  <c r="U150"/>
  <c r="Q150"/>
  <c r="O150"/>
  <c r="K150"/>
  <c r="I150"/>
  <c r="AH149"/>
  <c r="AF149"/>
  <c r="Y149"/>
  <c r="U149"/>
  <c r="Q149"/>
  <c r="O149"/>
  <c r="K149"/>
  <c r="I149"/>
  <c r="AH148"/>
  <c r="AF148"/>
  <c r="Y148"/>
  <c r="U148"/>
  <c r="Q148"/>
  <c r="O148"/>
  <c r="K148"/>
  <c r="I148"/>
  <c r="AH147"/>
  <c r="AF147"/>
  <c r="Y147"/>
  <c r="U147"/>
  <c r="Q147"/>
  <c r="O147"/>
  <c r="K147"/>
  <c r="I147"/>
  <c r="AH146"/>
  <c r="AF146"/>
  <c r="Y146"/>
  <c r="U146"/>
  <c r="Q146"/>
  <c r="O146"/>
  <c r="K146"/>
  <c r="I146"/>
  <c r="AH145"/>
  <c r="AF145"/>
  <c r="Y145"/>
  <c r="U145"/>
  <c r="Q145"/>
  <c r="O145"/>
  <c r="K145"/>
  <c r="I145"/>
  <c r="AH144"/>
  <c r="AF144"/>
  <c r="Y144"/>
  <c r="U144"/>
  <c r="Q144"/>
  <c r="O144"/>
  <c r="K144"/>
  <c r="I144"/>
  <c r="AH143"/>
  <c r="AF143"/>
  <c r="Y143"/>
  <c r="U143"/>
  <c r="Q143"/>
  <c r="O143"/>
  <c r="K143"/>
  <c r="I143"/>
  <c r="AH142"/>
  <c r="AF142"/>
  <c r="Y142"/>
  <c r="U142"/>
  <c r="Q142"/>
  <c r="O142"/>
  <c r="K142"/>
  <c r="I142"/>
  <c r="AH141"/>
  <c r="AF141"/>
  <c r="Y141"/>
  <c r="U141"/>
  <c r="Q141"/>
  <c r="O141"/>
  <c r="K141"/>
  <c r="I141"/>
  <c r="AH140"/>
  <c r="AF140"/>
  <c r="Y140"/>
  <c r="U140"/>
  <c r="Q140"/>
  <c r="O140"/>
  <c r="K140"/>
  <c r="I140"/>
  <c r="AH139"/>
  <c r="AF139"/>
  <c r="Y139"/>
  <c r="U139"/>
  <c r="Q139"/>
  <c r="O139"/>
  <c r="K139"/>
  <c r="I139"/>
  <c r="AH138"/>
  <c r="AF138"/>
  <c r="Y138"/>
  <c r="U138"/>
  <c r="Q138"/>
  <c r="O138"/>
  <c r="K138"/>
  <c r="I138"/>
  <c r="AH137"/>
  <c r="AF137"/>
  <c r="Y137"/>
  <c r="U137"/>
  <c r="Q137"/>
  <c r="O137"/>
  <c r="K137"/>
  <c r="I137"/>
  <c r="AH136"/>
  <c r="AF136"/>
  <c r="Y136"/>
  <c r="U136"/>
  <c r="Q136"/>
  <c r="O136"/>
  <c r="K136"/>
  <c r="I136"/>
  <c r="AH135"/>
  <c r="AF135"/>
  <c r="Y135"/>
  <c r="U135"/>
  <c r="Q135"/>
  <c r="O135"/>
  <c r="K135"/>
  <c r="I135"/>
  <c r="AH134"/>
  <c r="AF134"/>
  <c r="Y134"/>
  <c r="U134"/>
  <c r="Q134"/>
  <c r="O134"/>
  <c r="K134"/>
  <c r="I134"/>
  <c r="AH133"/>
  <c r="AF133"/>
  <c r="Y133"/>
  <c r="U133"/>
  <c r="Q133"/>
  <c r="O133"/>
  <c r="K133"/>
  <c r="I133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AH39"/>
  <c r="AF39"/>
  <c r="Y39"/>
  <c r="U39"/>
  <c r="Q39"/>
  <c r="O39"/>
  <c r="K39"/>
  <c r="I39"/>
  <c r="H39"/>
  <c r="AH38"/>
  <c r="AF38"/>
  <c r="Y38"/>
  <c r="U38"/>
  <c r="Q38"/>
  <c r="O38"/>
  <c r="K38"/>
  <c r="I38"/>
  <c r="H38"/>
  <c r="AH37"/>
  <c r="AF37"/>
  <c r="Y37"/>
  <c r="U37"/>
  <c r="Q37"/>
  <c r="O37"/>
  <c r="K37"/>
  <c r="I37"/>
  <c r="H37"/>
  <c r="AH36"/>
  <c r="AF36"/>
  <c r="Y36"/>
  <c r="U36"/>
  <c r="Q36"/>
  <c r="O36"/>
  <c r="K36"/>
  <c r="I36"/>
  <c r="H36"/>
  <c r="AH35"/>
  <c r="AF35"/>
  <c r="Y35"/>
  <c r="U35"/>
  <c r="Q35"/>
  <c r="O35"/>
  <c r="K35"/>
  <c r="I35"/>
  <c r="H35"/>
  <c r="AH34"/>
  <c r="AF34"/>
  <c r="Y34"/>
  <c r="U34"/>
  <c r="Q34"/>
  <c r="O34"/>
  <c r="K34"/>
  <c r="I34"/>
  <c r="H34"/>
  <c r="AH33"/>
  <c r="AF33"/>
  <c r="Y33"/>
  <c r="U33"/>
  <c r="Q33"/>
  <c r="O33"/>
  <c r="K33"/>
  <c r="I33"/>
  <c r="H33"/>
  <c r="AH32"/>
  <c r="AF32"/>
  <c r="Y32"/>
  <c r="U32"/>
  <c r="Q32"/>
  <c r="O32"/>
  <c r="K32"/>
  <c r="I32"/>
  <c r="H32"/>
  <c r="AH31"/>
  <c r="AF31"/>
  <c r="Y31"/>
  <c r="U31"/>
  <c r="Q31"/>
  <c r="O31"/>
  <c r="K31"/>
  <c r="I31"/>
  <c r="H31"/>
  <c r="AH30"/>
  <c r="AF30"/>
  <c r="Y30"/>
  <c r="U30"/>
  <c r="Q30"/>
  <c r="O30"/>
  <c r="K30"/>
  <c r="I30"/>
  <c r="H30"/>
  <c r="AH29"/>
  <c r="AF29"/>
  <c r="Y29"/>
  <c r="U29"/>
  <c r="Q29"/>
  <c r="O29"/>
  <c r="K29"/>
  <c r="I29"/>
  <c r="H29"/>
  <c r="AH28"/>
  <c r="AF28"/>
  <c r="Y28"/>
  <c r="U28"/>
  <c r="Q28"/>
  <c r="O28"/>
  <c r="K28"/>
  <c r="I28"/>
  <c r="H28"/>
  <c r="AH27"/>
  <c r="AF27"/>
  <c r="Y27"/>
  <c r="U27"/>
  <c r="Q27"/>
  <c r="O27"/>
  <c r="K27"/>
  <c r="I27"/>
  <c r="H27"/>
  <c r="AH26"/>
  <c r="AF26"/>
  <c r="Y26"/>
  <c r="U26"/>
  <c r="Q26"/>
  <c r="O26"/>
  <c r="K26"/>
  <c r="I26"/>
  <c r="H26"/>
  <c r="AH25"/>
  <c r="AF25"/>
  <c r="Y25"/>
  <c r="U25"/>
  <c r="Q25"/>
  <c r="O25"/>
  <c r="K25"/>
  <c r="I25"/>
  <c r="H25"/>
  <c r="AH24"/>
  <c r="AF24"/>
  <c r="Y24"/>
  <c r="U24"/>
  <c r="Q24"/>
  <c r="O24"/>
  <c r="K24"/>
  <c r="I24"/>
  <c r="H24"/>
  <c r="AH23"/>
  <c r="AF23"/>
  <c r="Y23"/>
  <c r="U23"/>
  <c r="Q23"/>
  <c r="O23"/>
  <c r="K23"/>
  <c r="I23"/>
  <c r="H23"/>
  <c r="AH22"/>
  <c r="AF22"/>
  <c r="Y22"/>
  <c r="U22"/>
  <c r="Q22"/>
  <c r="O22"/>
  <c r="K22"/>
  <c r="I22"/>
  <c r="H22"/>
  <c r="AH21"/>
  <c r="AF21"/>
  <c r="Y21"/>
  <c r="U21"/>
  <c r="Q21"/>
  <c r="O21"/>
  <c r="K21"/>
  <c r="I21"/>
  <c r="H21"/>
  <c r="AH20"/>
  <c r="AF20"/>
  <c r="Y20"/>
  <c r="U20"/>
  <c r="Q20"/>
  <c r="O20"/>
  <c r="K20"/>
  <c r="I20"/>
  <c r="H20"/>
  <c r="AH19"/>
  <c r="AF19"/>
  <c r="Y19"/>
  <c r="U19"/>
  <c r="Q19"/>
  <c r="O19"/>
  <c r="K19"/>
  <c r="I19"/>
  <c r="H19"/>
  <c r="AH18"/>
  <c r="AF18"/>
  <c r="Y18"/>
  <c r="U18"/>
  <c r="Q18"/>
  <c r="O18"/>
  <c r="K18"/>
  <c r="I18"/>
  <c r="H18"/>
  <c r="AH17"/>
  <c r="AF17"/>
  <c r="Y17"/>
  <c r="U17"/>
  <c r="Q17"/>
  <c r="O17"/>
  <c r="K17"/>
  <c r="I17"/>
  <c r="H17"/>
  <c r="AH16"/>
  <c r="AF16"/>
  <c r="Y16"/>
  <c r="U16"/>
  <c r="Q16"/>
  <c r="O16"/>
  <c r="K16"/>
  <c r="I16"/>
  <c r="H16"/>
  <c r="AH15"/>
  <c r="AF15"/>
  <c r="Y15"/>
  <c r="U15"/>
  <c r="Q15"/>
  <c r="O15"/>
  <c r="K15"/>
  <c r="I15"/>
  <c r="H15"/>
  <c r="AH14"/>
  <c r="J24" i="4" s="1"/>
  <c r="AF14" i="7"/>
  <c r="J23" i="4" s="1"/>
  <c r="Y14" i="7"/>
  <c r="J22" i="4" s="1"/>
  <c r="U14" i="7"/>
  <c r="J21" i="4" s="1"/>
  <c r="Q14" i="7"/>
  <c r="J20" i="4" s="1"/>
  <c r="O14" i="7"/>
  <c r="J19" i="4" s="1"/>
  <c r="K14" i="7"/>
  <c r="J18" i="4" s="1"/>
  <c r="I14" i="7"/>
  <c r="H14"/>
  <c r="AH13"/>
  <c r="AF13"/>
  <c r="Y13"/>
  <c r="U13"/>
  <c r="Q13"/>
  <c r="O13"/>
  <c r="K13"/>
  <c r="I13"/>
  <c r="H13"/>
  <c r="AH12"/>
  <c r="AF12"/>
  <c r="Y12"/>
  <c r="U12"/>
  <c r="Q12"/>
  <c r="O12"/>
  <c r="K12"/>
  <c r="I12"/>
  <c r="H12"/>
  <c r="AH11"/>
  <c r="AF11"/>
  <c r="Y11"/>
  <c r="U11"/>
  <c r="Q11"/>
  <c r="O11"/>
  <c r="K11"/>
  <c r="I11"/>
  <c r="H11"/>
  <c r="AH10"/>
  <c r="AF10"/>
  <c r="Y10"/>
  <c r="U10"/>
  <c r="Q10"/>
  <c r="O10"/>
  <c r="K10"/>
  <c r="I10"/>
  <c r="H10"/>
  <c r="AI9"/>
  <c r="AG9"/>
  <c r="J17" i="4" l="1"/>
  <c r="I8" i="2"/>
  <c r="J12" i="7" s="1"/>
  <c r="T205" i="3" l="1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H205" l="1"/>
  <c r="P205"/>
  <c r="AE205"/>
  <c r="AG205"/>
  <c r="H206"/>
  <c r="P206"/>
  <c r="AE206"/>
  <c r="AG206"/>
  <c r="H207"/>
  <c r="P207"/>
  <c r="AE207"/>
  <c r="AG207"/>
  <c r="H208"/>
  <c r="P208"/>
  <c r="AE208"/>
  <c r="AG208"/>
  <c r="H209"/>
  <c r="P209"/>
  <c r="AE209"/>
  <c r="AG209"/>
  <c r="H210"/>
  <c r="P210"/>
  <c r="AE210"/>
  <c r="AG210"/>
  <c r="H211"/>
  <c r="P211"/>
  <c r="AE211"/>
  <c r="AG211"/>
  <c r="H212"/>
  <c r="P212"/>
  <c r="AE212"/>
  <c r="AG212"/>
  <c r="H213"/>
  <c r="P213"/>
  <c r="AE213"/>
  <c r="AG213"/>
  <c r="H214"/>
  <c r="P214"/>
  <c r="AE214"/>
  <c r="AG214"/>
  <c r="H215"/>
  <c r="P215"/>
  <c r="AE215"/>
  <c r="AG215"/>
  <c r="H216"/>
  <c r="P216"/>
  <c r="AE216"/>
  <c r="AG216"/>
  <c r="H217"/>
  <c r="P217"/>
  <c r="AE217"/>
  <c r="AG217"/>
  <c r="H218"/>
  <c r="P218"/>
  <c r="AE218"/>
  <c r="AG218"/>
  <c r="H219"/>
  <c r="P219"/>
  <c r="AE219"/>
  <c r="AG219"/>
  <c r="H220"/>
  <c r="P220"/>
  <c r="AE220"/>
  <c r="AG220"/>
  <c r="H221"/>
  <c r="P221"/>
  <c r="AE221"/>
  <c r="AG221"/>
  <c r="H222"/>
  <c r="P222"/>
  <c r="AE222"/>
  <c r="AG222"/>
  <c r="H223"/>
  <c r="P223"/>
  <c r="AE223"/>
  <c r="AG223"/>
  <c r="H224"/>
  <c r="P224"/>
  <c r="AE224"/>
  <c r="AG224"/>
  <c r="H225"/>
  <c r="P225"/>
  <c r="AE225"/>
  <c r="AG225"/>
  <c r="H226"/>
  <c r="P226"/>
  <c r="AE226"/>
  <c r="AG226"/>
  <c r="H227"/>
  <c r="P227"/>
  <c r="AE227"/>
  <c r="AG227"/>
  <c r="H228"/>
  <c r="P228"/>
  <c r="AE228"/>
  <c r="AG228"/>
  <c r="H229"/>
  <c r="P229"/>
  <c r="AE229"/>
  <c r="AG229"/>
  <c r="H230"/>
  <c r="P230"/>
  <c r="AE230"/>
  <c r="AG230"/>
  <c r="H231"/>
  <c r="P231"/>
  <c r="AE231"/>
  <c r="AG231"/>
  <c r="H232"/>
  <c r="P232"/>
  <c r="AE232"/>
  <c r="AG232"/>
  <c r="AG204"/>
  <c r="AE204"/>
  <c r="AE11"/>
  <c r="AG11"/>
  <c r="AE12"/>
  <c r="AG12"/>
  <c r="AE13"/>
  <c r="AG13"/>
  <c r="AE14"/>
  <c r="AG14"/>
  <c r="AE15"/>
  <c r="AG15"/>
  <c r="AE16"/>
  <c r="AG16"/>
  <c r="AE17"/>
  <c r="AG17"/>
  <c r="AE18"/>
  <c r="AG18"/>
  <c r="AE19"/>
  <c r="AG19"/>
  <c r="AE20"/>
  <c r="AG20"/>
  <c r="AE21"/>
  <c r="AG21"/>
  <c r="AE22"/>
  <c r="AG22"/>
  <c r="AE23"/>
  <c r="AG23"/>
  <c r="AE24"/>
  <c r="AG24"/>
  <c r="AE25"/>
  <c r="AG25"/>
  <c r="AE26"/>
  <c r="AG26"/>
  <c r="AE27"/>
  <c r="AG27"/>
  <c r="AE28"/>
  <c r="AG28"/>
  <c r="AE29"/>
  <c r="AG29"/>
  <c r="AE30"/>
  <c r="AG30"/>
  <c r="AE31"/>
  <c r="AG31"/>
  <c r="AE32"/>
  <c r="AG32"/>
  <c r="AE33"/>
  <c r="AG33"/>
  <c r="AE34"/>
  <c r="AG34"/>
  <c r="AE35"/>
  <c r="AG35"/>
  <c r="AE36"/>
  <c r="AG36"/>
  <c r="AE37"/>
  <c r="AG37"/>
  <c r="AE38"/>
  <c r="AG38"/>
  <c r="AE39"/>
  <c r="AG39"/>
  <c r="AG10"/>
  <c r="AE10"/>
  <c r="X204"/>
  <c r="T204"/>
  <c r="P204"/>
  <c r="N204"/>
  <c r="J204"/>
  <c r="H204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H11"/>
  <c r="P11"/>
  <c r="H12"/>
  <c r="P12"/>
  <c r="H13"/>
  <c r="P13"/>
  <c r="H14"/>
  <c r="P14"/>
  <c r="H15"/>
  <c r="P15"/>
  <c r="H16"/>
  <c r="P16"/>
  <c r="H17"/>
  <c r="P17"/>
  <c r="H18"/>
  <c r="P18"/>
  <c r="H19"/>
  <c r="P19"/>
  <c r="H20"/>
  <c r="P20"/>
  <c r="H21"/>
  <c r="P21"/>
  <c r="H22"/>
  <c r="P22"/>
  <c r="H23"/>
  <c r="P23"/>
  <c r="H24"/>
  <c r="P24"/>
  <c r="H25"/>
  <c r="P25"/>
  <c r="H26"/>
  <c r="P26"/>
  <c r="H27"/>
  <c r="P27"/>
  <c r="H28"/>
  <c r="P28"/>
  <c r="H29"/>
  <c r="P29"/>
  <c r="H30"/>
  <c r="P30"/>
  <c r="H31"/>
  <c r="P31"/>
  <c r="H32"/>
  <c r="P32"/>
  <c r="H33"/>
  <c r="P33"/>
  <c r="H34"/>
  <c r="P34"/>
  <c r="H35"/>
  <c r="P35"/>
  <c r="H36"/>
  <c r="P36"/>
  <c r="H37"/>
  <c r="P37"/>
  <c r="H38"/>
  <c r="P38"/>
  <c r="H39"/>
  <c r="P39"/>
  <c r="X10"/>
  <c r="T10"/>
  <c r="P10"/>
  <c r="N10"/>
  <c r="J10"/>
  <c r="H10"/>
  <c r="I7" i="2"/>
  <c r="J11" i="7" s="1"/>
  <c r="K7" i="2"/>
  <c r="L11" i="7" s="1"/>
  <c r="L7" i="2"/>
  <c r="O7"/>
  <c r="P11" i="7" s="1"/>
  <c r="Q7" i="2"/>
  <c r="R11" i="7" s="1"/>
  <c r="R7" i="2"/>
  <c r="S11" i="7" s="1"/>
  <c r="U7" i="2"/>
  <c r="V11" i="7" s="1"/>
  <c r="X11" s="1"/>
  <c r="V7" i="2"/>
  <c r="W7"/>
  <c r="Y7"/>
  <c r="Z11" i="7" s="1"/>
  <c r="AB11" s="1"/>
  <c r="Z7" i="2"/>
  <c r="AA11" i="7" s="1"/>
  <c r="AA7" i="2"/>
  <c r="AH7"/>
  <c r="AG11" i="7" s="1"/>
  <c r="AJ7" i="2"/>
  <c r="AI11" i="7" s="1"/>
  <c r="AK7" i="2"/>
  <c r="K8"/>
  <c r="L12" i="7" s="1"/>
  <c r="L8" i="2"/>
  <c r="M12" i="7" s="1"/>
  <c r="O8" i="2"/>
  <c r="P12" i="7" s="1"/>
  <c r="Q8" i="2"/>
  <c r="R12" i="7" s="1"/>
  <c r="R8" i="2"/>
  <c r="S12" i="7" s="1"/>
  <c r="U8" i="2"/>
  <c r="V12" i="7" s="1"/>
  <c r="X12" s="1"/>
  <c r="V8" i="2"/>
  <c r="W12" i="7" s="1"/>
  <c r="W8" i="2"/>
  <c r="Y8"/>
  <c r="Z12" i="7" s="1"/>
  <c r="AB12" s="1"/>
  <c r="Z8" i="2"/>
  <c r="AA8"/>
  <c r="AH8"/>
  <c r="AG12" i="7" s="1"/>
  <c r="AJ8" i="2"/>
  <c r="AI12" i="7" s="1"/>
  <c r="AK8" i="2"/>
  <c r="I9"/>
  <c r="J13" i="7" s="1"/>
  <c r="K9" i="2"/>
  <c r="L13" i="7" s="1"/>
  <c r="L9" i="2"/>
  <c r="O9"/>
  <c r="P13" i="7" s="1"/>
  <c r="Q9" i="2"/>
  <c r="R13" i="7" s="1"/>
  <c r="R9" i="2"/>
  <c r="S13" i="7" s="1"/>
  <c r="U9" i="2"/>
  <c r="V13" i="7" s="1"/>
  <c r="X13" s="1"/>
  <c r="V9" i="2"/>
  <c r="W9"/>
  <c r="Y9"/>
  <c r="Z13" i="7" s="1"/>
  <c r="AB13" s="1"/>
  <c r="Z9" i="2"/>
  <c r="AA13" i="7" s="1"/>
  <c r="AA9" i="2"/>
  <c r="AH9"/>
  <c r="AG13" i="7" s="1"/>
  <c r="AJ9" i="2"/>
  <c r="AI13" i="7" s="1"/>
  <c r="AK9" i="2"/>
  <c r="AJ13" i="7" s="1"/>
  <c r="I10" i="2"/>
  <c r="J14" i="7" s="1"/>
  <c r="K10" i="2"/>
  <c r="L14" i="7" s="1"/>
  <c r="L10" i="2"/>
  <c r="M14" i="7" s="1"/>
  <c r="O10" i="2"/>
  <c r="P14" i="7" s="1"/>
  <c r="Q10" i="2"/>
  <c r="R14" i="7" s="1"/>
  <c r="R10" i="2"/>
  <c r="S14" i="7" s="1"/>
  <c r="U10" i="2"/>
  <c r="V14" i="7" s="1"/>
  <c r="X14" s="1"/>
  <c r="V10" i="2"/>
  <c r="W14" i="7" s="1"/>
  <c r="W10" i="2"/>
  <c r="Y10"/>
  <c r="Z14" i="7" s="1"/>
  <c r="AB14" s="1"/>
  <c r="Z10" i="2"/>
  <c r="AA10"/>
  <c r="AH10"/>
  <c r="AG14" i="7" s="1"/>
  <c r="AJ10" i="2"/>
  <c r="AI14" i="7" s="1"/>
  <c r="AK10" i="2"/>
  <c r="AN10" s="1"/>
  <c r="I11"/>
  <c r="J15" i="7" s="1"/>
  <c r="K11" i="2"/>
  <c r="L15" i="7" s="1"/>
  <c r="L11" i="2"/>
  <c r="O11"/>
  <c r="P15" i="7" s="1"/>
  <c r="Q11" i="2"/>
  <c r="R15" i="7" s="1"/>
  <c r="R11" i="2"/>
  <c r="S15" i="7" s="1"/>
  <c r="U11" i="2"/>
  <c r="V15" i="7" s="1"/>
  <c r="X15" s="1"/>
  <c r="V11" i="2"/>
  <c r="W11"/>
  <c r="Y11"/>
  <c r="Z15" i="7" s="1"/>
  <c r="AB15" s="1"/>
  <c r="Z11" i="2"/>
  <c r="AA15" i="7" s="1"/>
  <c r="AA11" i="2"/>
  <c r="AH11"/>
  <c r="AG15" i="7" s="1"/>
  <c r="AJ11" i="2"/>
  <c r="AI15" i="7" s="1"/>
  <c r="AK11" i="2"/>
  <c r="I12"/>
  <c r="J16" i="7" s="1"/>
  <c r="K12" i="2"/>
  <c r="L16" i="7" s="1"/>
  <c r="L12" i="2"/>
  <c r="M16" i="7" s="1"/>
  <c r="O12" i="2"/>
  <c r="P16" i="7" s="1"/>
  <c r="Q12" i="2"/>
  <c r="R16" i="7" s="1"/>
  <c r="R12" i="2"/>
  <c r="S16" i="7" s="1"/>
  <c r="U12" i="2"/>
  <c r="V16" i="7" s="1"/>
  <c r="X16" s="1"/>
  <c r="V12" i="2"/>
  <c r="W16" i="7" s="1"/>
  <c r="W12" i="2"/>
  <c r="Y12"/>
  <c r="Z16" i="7" s="1"/>
  <c r="AB16" s="1"/>
  <c r="Z12" i="2"/>
  <c r="AA12"/>
  <c r="AH12"/>
  <c r="AG16" i="7" s="1"/>
  <c r="AJ12" i="2"/>
  <c r="AI16" i="7" s="1"/>
  <c r="AK12" i="2"/>
  <c r="I13"/>
  <c r="J17" i="7" s="1"/>
  <c r="K13" i="2"/>
  <c r="L17" i="7" s="1"/>
  <c r="L13" i="2"/>
  <c r="O13"/>
  <c r="P17" i="7" s="1"/>
  <c r="Q13" i="2"/>
  <c r="R17" i="7" s="1"/>
  <c r="R13" i="2"/>
  <c r="U13"/>
  <c r="V17" i="7" s="1"/>
  <c r="X17" s="1"/>
  <c r="V13" i="2"/>
  <c r="W13"/>
  <c r="Y13"/>
  <c r="Z17" i="7" s="1"/>
  <c r="AB17" s="1"/>
  <c r="Z13" i="2"/>
  <c r="AA17" i="7" s="1"/>
  <c r="AA13" i="2"/>
  <c r="AH13"/>
  <c r="AG17" i="7" s="1"/>
  <c r="AJ13" i="2"/>
  <c r="AI17" i="7" s="1"/>
  <c r="AK13" i="2"/>
  <c r="I14"/>
  <c r="J18" i="7" s="1"/>
  <c r="K14" i="2"/>
  <c r="L18" i="7" s="1"/>
  <c r="L14" i="2"/>
  <c r="M18" i="7" s="1"/>
  <c r="O14" i="2"/>
  <c r="P18" i="7" s="1"/>
  <c r="Q14" i="2"/>
  <c r="R18" i="7" s="1"/>
  <c r="R14" i="2"/>
  <c r="S18" i="7" s="1"/>
  <c r="U14" i="2"/>
  <c r="V18" i="7" s="1"/>
  <c r="X18" s="1"/>
  <c r="V14" i="2"/>
  <c r="W18" i="7" s="1"/>
  <c r="W14" i="2"/>
  <c r="Y14"/>
  <c r="Z18" i="7" s="1"/>
  <c r="AB18" s="1"/>
  <c r="Z14" i="2"/>
  <c r="AA14"/>
  <c r="AH14"/>
  <c r="AG18" i="7" s="1"/>
  <c r="AJ14" i="2"/>
  <c r="AI18" i="7" s="1"/>
  <c r="AK14" i="2"/>
  <c r="I15"/>
  <c r="J19" i="7" s="1"/>
  <c r="K15" i="2"/>
  <c r="L19" i="7" s="1"/>
  <c r="L15" i="2"/>
  <c r="O15"/>
  <c r="P19" i="7" s="1"/>
  <c r="Q15" i="2"/>
  <c r="R19" i="7" s="1"/>
  <c r="R15" i="2"/>
  <c r="U15"/>
  <c r="V19" i="7" s="1"/>
  <c r="X19" s="1"/>
  <c r="V15" i="2"/>
  <c r="W15"/>
  <c r="Y15"/>
  <c r="Z19" i="7" s="1"/>
  <c r="AB19" s="1"/>
  <c r="Z15" i="2"/>
  <c r="AA19" i="7" s="1"/>
  <c r="AA15" i="2"/>
  <c r="AH15"/>
  <c r="AG19" i="7" s="1"/>
  <c r="AJ15" i="2"/>
  <c r="AI19" i="7" s="1"/>
  <c r="AK15" i="2"/>
  <c r="I16"/>
  <c r="J20" i="7" s="1"/>
  <c r="K16" i="2"/>
  <c r="L20" i="7" s="1"/>
  <c r="L16" i="2"/>
  <c r="M20" i="7" s="1"/>
  <c r="O16" i="2"/>
  <c r="P20" i="7" s="1"/>
  <c r="Q16" i="2"/>
  <c r="R20" i="7" s="1"/>
  <c r="R16" i="2"/>
  <c r="S20" i="7" s="1"/>
  <c r="U16" i="2"/>
  <c r="V20" i="7" s="1"/>
  <c r="X20" s="1"/>
  <c r="V16" i="2"/>
  <c r="W20" i="7" s="1"/>
  <c r="W16" i="2"/>
  <c r="Y16"/>
  <c r="Z20" i="7" s="1"/>
  <c r="AB20" s="1"/>
  <c r="Z16" i="2"/>
  <c r="AA16"/>
  <c r="AH16"/>
  <c r="AG20" i="7" s="1"/>
  <c r="AJ16" i="2"/>
  <c r="AI20" i="7" s="1"/>
  <c r="AK16" i="2"/>
  <c r="I17"/>
  <c r="J21" i="7" s="1"/>
  <c r="K17" i="2"/>
  <c r="L21" i="7" s="1"/>
  <c r="L17" i="2"/>
  <c r="O17"/>
  <c r="P21" i="7" s="1"/>
  <c r="Q17" i="2"/>
  <c r="R21" i="7" s="1"/>
  <c r="R17" i="2"/>
  <c r="U17"/>
  <c r="V21" i="7" s="1"/>
  <c r="X21" s="1"/>
  <c r="V17" i="2"/>
  <c r="W17"/>
  <c r="Y17"/>
  <c r="Z21" i="7" s="1"/>
  <c r="AB21" s="1"/>
  <c r="Z17" i="2"/>
  <c r="AA21" i="7" s="1"/>
  <c r="AA17" i="2"/>
  <c r="AH17"/>
  <c r="AG21" i="7" s="1"/>
  <c r="AJ17" i="2"/>
  <c r="AI21" i="7" s="1"/>
  <c r="AK17" i="2"/>
  <c r="I18"/>
  <c r="J22" i="7" s="1"/>
  <c r="K18" i="2"/>
  <c r="L22" i="7" s="1"/>
  <c r="L18" i="2"/>
  <c r="M22" i="7" s="1"/>
  <c r="O18" i="2"/>
  <c r="P22" i="7" s="1"/>
  <c r="Q18" i="2"/>
  <c r="R22" i="7" s="1"/>
  <c r="R18" i="2"/>
  <c r="S22" i="7" s="1"/>
  <c r="U18" i="2"/>
  <c r="V22" i="7" s="1"/>
  <c r="X22" s="1"/>
  <c r="V18" i="2"/>
  <c r="W22" i="7" s="1"/>
  <c r="W18" i="2"/>
  <c r="Y18"/>
  <c r="Z22" i="7" s="1"/>
  <c r="AB22" s="1"/>
  <c r="Z18" i="2"/>
  <c r="AA18"/>
  <c r="AH18"/>
  <c r="AG22" i="7" s="1"/>
  <c r="AJ18" i="2"/>
  <c r="AI22" i="7" s="1"/>
  <c r="AK18" i="2"/>
  <c r="I19"/>
  <c r="J23" i="7" s="1"/>
  <c r="K19" i="2"/>
  <c r="L23" i="7" s="1"/>
  <c r="L19" i="2"/>
  <c r="O19"/>
  <c r="P23" i="7" s="1"/>
  <c r="Q19" i="2"/>
  <c r="R23" i="7" s="1"/>
  <c r="R19" i="2"/>
  <c r="U19"/>
  <c r="V23" i="7" s="1"/>
  <c r="X23" s="1"/>
  <c r="V19" i="2"/>
  <c r="W19"/>
  <c r="Y19"/>
  <c r="Z23" i="7" s="1"/>
  <c r="AB23" s="1"/>
  <c r="Z19" i="2"/>
  <c r="AA23" i="7" s="1"/>
  <c r="AA19" i="2"/>
  <c r="AH19"/>
  <c r="AG23" i="7" s="1"/>
  <c r="AJ19" i="2"/>
  <c r="AI23" i="7" s="1"/>
  <c r="AK19" i="2"/>
  <c r="I20"/>
  <c r="J24" i="7" s="1"/>
  <c r="K20" i="2"/>
  <c r="L24" i="7" s="1"/>
  <c r="L20" i="2"/>
  <c r="M24" i="7" s="1"/>
  <c r="O20" i="2"/>
  <c r="P24" i="7" s="1"/>
  <c r="Q20" i="2"/>
  <c r="R24" i="7" s="1"/>
  <c r="R20" i="2"/>
  <c r="S24" i="7" s="1"/>
  <c r="U20" i="2"/>
  <c r="V24" i="7" s="1"/>
  <c r="X24" s="1"/>
  <c r="V20" i="2"/>
  <c r="W24" i="7" s="1"/>
  <c r="W20" i="2"/>
  <c r="Y20"/>
  <c r="Z24" i="7" s="1"/>
  <c r="AB24" s="1"/>
  <c r="Z20" i="2"/>
  <c r="AA20"/>
  <c r="AH20"/>
  <c r="AG24" i="7" s="1"/>
  <c r="AJ20" i="2"/>
  <c r="AI24" i="7" s="1"/>
  <c r="AK20" i="2"/>
  <c r="I21"/>
  <c r="J25" i="7" s="1"/>
  <c r="K21" i="2"/>
  <c r="L25" i="7" s="1"/>
  <c r="L21" i="2"/>
  <c r="M25" i="7" s="1"/>
  <c r="O21" i="2"/>
  <c r="P25" i="7" s="1"/>
  <c r="Q21" i="2"/>
  <c r="R25" i="7" s="1"/>
  <c r="R21" i="2"/>
  <c r="U21"/>
  <c r="V25" i="7" s="1"/>
  <c r="X25" s="1"/>
  <c r="V21" i="2"/>
  <c r="W21"/>
  <c r="Y21"/>
  <c r="Z25" i="7" s="1"/>
  <c r="AB25" s="1"/>
  <c r="Z21" i="2"/>
  <c r="AA25" i="7" s="1"/>
  <c r="AA21" i="2"/>
  <c r="AH21"/>
  <c r="AG25" i="7" s="1"/>
  <c r="AJ21" i="2"/>
  <c r="AI25" i="7" s="1"/>
  <c r="AK21" i="2"/>
  <c r="I22"/>
  <c r="J26" i="7" s="1"/>
  <c r="K22" i="2"/>
  <c r="L26" i="7" s="1"/>
  <c r="L22" i="2"/>
  <c r="M26" i="7" s="1"/>
  <c r="O22" i="2"/>
  <c r="P26" i="7" s="1"/>
  <c r="Q22" i="2"/>
  <c r="R26" i="7" s="1"/>
  <c r="R22" i="2"/>
  <c r="S26" i="7" s="1"/>
  <c r="U22" i="2"/>
  <c r="V26" i="7" s="1"/>
  <c r="X26" s="1"/>
  <c r="V22" i="2"/>
  <c r="W26" i="7" s="1"/>
  <c r="W22" i="2"/>
  <c r="Y22"/>
  <c r="Z26" i="7" s="1"/>
  <c r="AB26" s="1"/>
  <c r="Z22" i="2"/>
  <c r="AA22"/>
  <c r="AH22"/>
  <c r="AG26" i="7" s="1"/>
  <c r="AJ22" i="2"/>
  <c r="AI26" i="7" s="1"/>
  <c r="AK22" i="2"/>
  <c r="I23"/>
  <c r="J27" i="7" s="1"/>
  <c r="K23" i="2"/>
  <c r="L27" i="7" s="1"/>
  <c r="L23" i="2"/>
  <c r="M27" i="7" s="1"/>
  <c r="O23" i="2"/>
  <c r="P27" i="7" s="1"/>
  <c r="Q23" i="2"/>
  <c r="R27" i="7" s="1"/>
  <c r="R23" i="2"/>
  <c r="U23"/>
  <c r="V27" i="7" s="1"/>
  <c r="X27" s="1"/>
  <c r="V23" i="2"/>
  <c r="W23"/>
  <c r="Y23"/>
  <c r="Z27" i="7" s="1"/>
  <c r="AB27" s="1"/>
  <c r="Z23" i="2"/>
  <c r="AA27" i="7" s="1"/>
  <c r="AA23" i="2"/>
  <c r="AH23"/>
  <c r="AG27" i="7" s="1"/>
  <c r="AJ23" i="2"/>
  <c r="AI27" i="7" s="1"/>
  <c r="AK23" i="2"/>
  <c r="I24"/>
  <c r="J28" i="7" s="1"/>
  <c r="K24" i="2"/>
  <c r="L28" i="7" s="1"/>
  <c r="L24" i="2"/>
  <c r="M28" i="7" s="1"/>
  <c r="O24" i="2"/>
  <c r="P28" i="7" s="1"/>
  <c r="Q24" i="2"/>
  <c r="R28" i="7" s="1"/>
  <c r="R24" i="2"/>
  <c r="S28" i="7" s="1"/>
  <c r="U24" i="2"/>
  <c r="V28" i="7" s="1"/>
  <c r="X28" s="1"/>
  <c r="V24" i="2"/>
  <c r="W28" i="7" s="1"/>
  <c r="W24" i="2"/>
  <c r="Y24"/>
  <c r="Z28" i="7" s="1"/>
  <c r="AB28" s="1"/>
  <c r="Z24" i="2"/>
  <c r="AA24"/>
  <c r="AH24"/>
  <c r="AG28" i="7" s="1"/>
  <c r="AJ24" i="2"/>
  <c r="AI28" i="7" s="1"/>
  <c r="AK24" i="2"/>
  <c r="I25"/>
  <c r="J29" i="7" s="1"/>
  <c r="K25" i="2"/>
  <c r="L29" i="7" s="1"/>
  <c r="L25" i="2"/>
  <c r="M29" i="7" s="1"/>
  <c r="O25" i="2"/>
  <c r="P29" i="7" s="1"/>
  <c r="Q25" i="2"/>
  <c r="R29" i="7" s="1"/>
  <c r="R25" i="2"/>
  <c r="U25"/>
  <c r="V29" i="7" s="1"/>
  <c r="X29" s="1"/>
  <c r="V25" i="2"/>
  <c r="W25"/>
  <c r="Y25"/>
  <c r="Z29" i="7" s="1"/>
  <c r="AB29" s="1"/>
  <c r="Z25" i="2"/>
  <c r="AA29" i="7" s="1"/>
  <c r="AA25" i="2"/>
  <c r="AH25"/>
  <c r="AG29" i="7" s="1"/>
  <c r="AJ25" i="2"/>
  <c r="AI29" i="7" s="1"/>
  <c r="AK25" i="2"/>
  <c r="I26"/>
  <c r="J30" i="7" s="1"/>
  <c r="K26" i="2"/>
  <c r="L30" i="7" s="1"/>
  <c r="L26" i="2"/>
  <c r="M30" i="7" s="1"/>
  <c r="O26" i="2"/>
  <c r="P30" i="7" s="1"/>
  <c r="Q26" i="2"/>
  <c r="R30" i="7" s="1"/>
  <c r="R26" i="2"/>
  <c r="S30" i="7" s="1"/>
  <c r="U26" i="2"/>
  <c r="V30" i="7" s="1"/>
  <c r="X30" s="1"/>
  <c r="V26" i="2"/>
  <c r="W30" i="7" s="1"/>
  <c r="W26" i="2"/>
  <c r="Y26"/>
  <c r="Z30" i="7" s="1"/>
  <c r="AB30" s="1"/>
  <c r="Z26" i="2"/>
  <c r="AA26"/>
  <c r="AH26"/>
  <c r="AG30" i="7" s="1"/>
  <c r="AJ26" i="2"/>
  <c r="AI30" i="7" s="1"/>
  <c r="AK26" i="2"/>
  <c r="I27"/>
  <c r="J31" i="7" s="1"/>
  <c r="K27" i="2"/>
  <c r="L31" i="7" s="1"/>
  <c r="L27" i="2"/>
  <c r="M31" i="7" s="1"/>
  <c r="O27" i="2"/>
  <c r="P31" i="7" s="1"/>
  <c r="Q27" i="2"/>
  <c r="R31" i="7" s="1"/>
  <c r="R27" i="2"/>
  <c r="U27"/>
  <c r="V31" i="7" s="1"/>
  <c r="X31" s="1"/>
  <c r="V27" i="2"/>
  <c r="W27"/>
  <c r="Y27"/>
  <c r="Z31" i="7" s="1"/>
  <c r="AB31" s="1"/>
  <c r="Z27" i="2"/>
  <c r="AA31" i="7" s="1"/>
  <c r="AA27" i="2"/>
  <c r="AH27"/>
  <c r="AG31" i="7" s="1"/>
  <c r="AJ27" i="2"/>
  <c r="AI31" i="7" s="1"/>
  <c r="AK27" i="2"/>
  <c r="I28"/>
  <c r="J32" i="7" s="1"/>
  <c r="K28" i="2"/>
  <c r="L32" i="7" s="1"/>
  <c r="L28" i="2"/>
  <c r="M32" i="7" s="1"/>
  <c r="O28" i="2"/>
  <c r="P32" i="7" s="1"/>
  <c r="Q28" i="2"/>
  <c r="R32" i="7" s="1"/>
  <c r="R28" i="2"/>
  <c r="S32" i="7" s="1"/>
  <c r="U28" i="2"/>
  <c r="V32" i="7" s="1"/>
  <c r="X32" s="1"/>
  <c r="V28" i="2"/>
  <c r="W32" i="7" s="1"/>
  <c r="W28" i="2"/>
  <c r="Y28"/>
  <c r="Z32" i="7" s="1"/>
  <c r="AB32" s="1"/>
  <c r="Z28" i="2"/>
  <c r="AA28"/>
  <c r="AH28"/>
  <c r="AG32" i="7" s="1"/>
  <c r="AJ28" i="2"/>
  <c r="AI32" i="7" s="1"/>
  <c r="AK28" i="2"/>
  <c r="I29"/>
  <c r="J33" i="7" s="1"/>
  <c r="K29" i="2"/>
  <c r="L33" i="7" s="1"/>
  <c r="L29" i="2"/>
  <c r="M33" i="7" s="1"/>
  <c r="O29" i="2"/>
  <c r="P33" i="7" s="1"/>
  <c r="Q29" i="2"/>
  <c r="R33" i="7" s="1"/>
  <c r="R29" i="2"/>
  <c r="U29"/>
  <c r="V33" i="7" s="1"/>
  <c r="X33" s="1"/>
  <c r="V29" i="2"/>
  <c r="W29"/>
  <c r="Y29"/>
  <c r="Z33" i="7" s="1"/>
  <c r="AB33" s="1"/>
  <c r="Z29" i="2"/>
  <c r="AA33" i="7" s="1"/>
  <c r="AA29" i="2"/>
  <c r="AH29"/>
  <c r="AG33" i="7" s="1"/>
  <c r="AJ29" i="2"/>
  <c r="AI33" i="7" s="1"/>
  <c r="AK29" i="2"/>
  <c r="I30"/>
  <c r="J34" i="7" s="1"/>
  <c r="K30" i="2"/>
  <c r="L34" i="7" s="1"/>
  <c r="L30" i="2"/>
  <c r="M34" i="7" s="1"/>
  <c r="O30" i="2"/>
  <c r="P34" i="7" s="1"/>
  <c r="Q30" i="2"/>
  <c r="R34" i="7" s="1"/>
  <c r="R30" i="2"/>
  <c r="S34" i="7" s="1"/>
  <c r="U30" i="2"/>
  <c r="V34" i="7" s="1"/>
  <c r="X34" s="1"/>
  <c r="V30" i="2"/>
  <c r="W34" i="7" s="1"/>
  <c r="W30" i="2"/>
  <c r="Y30"/>
  <c r="Z34" i="7" s="1"/>
  <c r="AB34" s="1"/>
  <c r="Z30" i="2"/>
  <c r="AA30"/>
  <c r="AH30"/>
  <c r="AG34" i="7" s="1"/>
  <c r="AJ30" i="2"/>
  <c r="AI34" i="7" s="1"/>
  <c r="AK30" i="2"/>
  <c r="I31"/>
  <c r="J35" i="7" s="1"/>
  <c r="K31" i="2"/>
  <c r="L35" i="7" s="1"/>
  <c r="L31" i="2"/>
  <c r="M35" i="7" s="1"/>
  <c r="O31" i="2"/>
  <c r="P35" i="7" s="1"/>
  <c r="Q31" i="2"/>
  <c r="R35" i="7" s="1"/>
  <c r="R31" i="2"/>
  <c r="U31"/>
  <c r="V35" i="7" s="1"/>
  <c r="X35" s="1"/>
  <c r="V31" i="2"/>
  <c r="W31"/>
  <c r="Y31"/>
  <c r="Z35" i="7" s="1"/>
  <c r="AB35" s="1"/>
  <c r="Z31" i="2"/>
  <c r="AA35" i="7" s="1"/>
  <c r="AA31" i="2"/>
  <c r="AH31"/>
  <c r="AG35" i="7" s="1"/>
  <c r="AJ31" i="2"/>
  <c r="AI35" i="7" s="1"/>
  <c r="AK31" i="2"/>
  <c r="I32"/>
  <c r="J36" i="7" s="1"/>
  <c r="K32" i="2"/>
  <c r="L36" i="7" s="1"/>
  <c r="L32" i="2"/>
  <c r="M36" i="7" s="1"/>
  <c r="O32" i="2"/>
  <c r="P36" i="7" s="1"/>
  <c r="Q32" i="2"/>
  <c r="R36" i="7" s="1"/>
  <c r="R32" i="2"/>
  <c r="S36" i="7" s="1"/>
  <c r="U32" i="2"/>
  <c r="V36" i="7" s="1"/>
  <c r="X36" s="1"/>
  <c r="V32" i="2"/>
  <c r="W36" i="7" s="1"/>
  <c r="W32" i="2"/>
  <c r="Y32"/>
  <c r="Z36" i="7" s="1"/>
  <c r="AB36" s="1"/>
  <c r="Z32" i="2"/>
  <c r="AA32"/>
  <c r="AH32"/>
  <c r="AG36" i="7" s="1"/>
  <c r="AJ32" i="2"/>
  <c r="AI36" i="7" s="1"/>
  <c r="AK32" i="2"/>
  <c r="I33"/>
  <c r="J37" i="7" s="1"/>
  <c r="K33" i="2"/>
  <c r="L37" i="7" s="1"/>
  <c r="L33" i="2"/>
  <c r="M37" i="7" s="1"/>
  <c r="O33" i="2"/>
  <c r="P37" i="7" s="1"/>
  <c r="Q33" i="2"/>
  <c r="R37" i="7" s="1"/>
  <c r="R33" i="2"/>
  <c r="U33"/>
  <c r="V37" i="7" s="1"/>
  <c r="X37" s="1"/>
  <c r="V33" i="2"/>
  <c r="W33"/>
  <c r="Y33"/>
  <c r="Z37" i="7" s="1"/>
  <c r="AB37" s="1"/>
  <c r="Z33" i="2"/>
  <c r="AA37" i="7" s="1"/>
  <c r="AA33" i="2"/>
  <c r="AH33"/>
  <c r="AG37" i="7" s="1"/>
  <c r="AJ33" i="2"/>
  <c r="AI37" i="7" s="1"/>
  <c r="AK33" i="2"/>
  <c r="I34"/>
  <c r="J38" i="7" s="1"/>
  <c r="K34" i="2"/>
  <c r="L38" i="7" s="1"/>
  <c r="L34" i="2"/>
  <c r="M38" i="7" s="1"/>
  <c r="O34" i="2"/>
  <c r="P38" i="7" s="1"/>
  <c r="Q34" i="2"/>
  <c r="R38" i="7" s="1"/>
  <c r="R34" i="2"/>
  <c r="S38" i="7" s="1"/>
  <c r="U34" i="2"/>
  <c r="V38" i="7" s="1"/>
  <c r="X38" s="1"/>
  <c r="V34" i="2"/>
  <c r="W38" i="7" s="1"/>
  <c r="W34" i="2"/>
  <c r="Y34"/>
  <c r="Z38" i="7" s="1"/>
  <c r="AB38" s="1"/>
  <c r="Z34" i="2"/>
  <c r="AA34"/>
  <c r="AH34"/>
  <c r="AG38" i="7" s="1"/>
  <c r="AJ34" i="2"/>
  <c r="AI38" i="7" s="1"/>
  <c r="AK34" i="2"/>
  <c r="I35"/>
  <c r="J39" i="7" s="1"/>
  <c r="K35" i="2"/>
  <c r="L39" i="7" s="1"/>
  <c r="L35" i="2"/>
  <c r="M39" i="7" s="1"/>
  <c r="O35" i="2"/>
  <c r="P39" i="7" s="1"/>
  <c r="Q35" i="2"/>
  <c r="R39" i="7" s="1"/>
  <c r="R35" i="2"/>
  <c r="U35"/>
  <c r="V39" i="7" s="1"/>
  <c r="X39" s="1"/>
  <c r="V35" i="2"/>
  <c r="W35"/>
  <c r="Y35"/>
  <c r="Z39" i="7" s="1"/>
  <c r="AB39" s="1"/>
  <c r="Z35" i="2"/>
  <c r="AA39" i="7" s="1"/>
  <c r="AA35" i="2"/>
  <c r="AH35"/>
  <c r="AG39" i="7" s="1"/>
  <c r="AJ35" i="2"/>
  <c r="AI39" i="7" s="1"/>
  <c r="AK35" i="2"/>
  <c r="I36"/>
  <c r="I59" i="3" s="1"/>
  <c r="K36" i="2"/>
  <c r="K59" i="3" s="1"/>
  <c r="L36" i="2"/>
  <c r="O36"/>
  <c r="O59" i="3" s="1"/>
  <c r="Q36" i="2"/>
  <c r="Q59" i="3" s="1"/>
  <c r="R36" i="2"/>
  <c r="U36"/>
  <c r="U59" i="3" s="1"/>
  <c r="V36" i="2"/>
  <c r="W36"/>
  <c r="W59" i="3" s="1"/>
  <c r="Y36" i="2"/>
  <c r="Z36"/>
  <c r="AA36"/>
  <c r="AH36"/>
  <c r="AF59" i="3" s="1"/>
  <c r="AJ36" i="2"/>
  <c r="AH59" i="3" s="1"/>
  <c r="AK36" i="2"/>
  <c r="I37"/>
  <c r="K37"/>
  <c r="L37"/>
  <c r="O37"/>
  <c r="Q37"/>
  <c r="R37"/>
  <c r="U37"/>
  <c r="V37"/>
  <c r="W37"/>
  <c r="Y37"/>
  <c r="Z37"/>
  <c r="AA37"/>
  <c r="AH37"/>
  <c r="AJ37"/>
  <c r="AK37"/>
  <c r="I38"/>
  <c r="K38"/>
  <c r="L38"/>
  <c r="O38"/>
  <c r="Q38"/>
  <c r="R38"/>
  <c r="U38"/>
  <c r="V38"/>
  <c r="W38"/>
  <c r="Y38"/>
  <c r="Z38"/>
  <c r="AA38"/>
  <c r="AH38"/>
  <c r="AJ38"/>
  <c r="AK38"/>
  <c r="I39"/>
  <c r="K39"/>
  <c r="L39"/>
  <c r="O39"/>
  <c r="Q39"/>
  <c r="R39"/>
  <c r="U39"/>
  <c r="V39"/>
  <c r="W39"/>
  <c r="Y39"/>
  <c r="Z39"/>
  <c r="AA39"/>
  <c r="AH39"/>
  <c r="AJ39"/>
  <c r="AK39"/>
  <c r="I40"/>
  <c r="K40"/>
  <c r="L40"/>
  <c r="O40"/>
  <c r="Q40"/>
  <c r="R40"/>
  <c r="U40"/>
  <c r="V40"/>
  <c r="W40"/>
  <c r="Y40"/>
  <c r="Z40"/>
  <c r="AH40"/>
  <c r="AJ40"/>
  <c r="AK40"/>
  <c r="I41"/>
  <c r="K41"/>
  <c r="L41"/>
  <c r="O41"/>
  <c r="Q41"/>
  <c r="R41"/>
  <c r="U41"/>
  <c r="V41"/>
  <c r="W41"/>
  <c r="Y41"/>
  <c r="Z41"/>
  <c r="AH41"/>
  <c r="AJ41"/>
  <c r="AK41"/>
  <c r="I42"/>
  <c r="K42"/>
  <c r="L42"/>
  <c r="O42"/>
  <c r="Q42"/>
  <c r="R42"/>
  <c r="U42"/>
  <c r="V42"/>
  <c r="Y42"/>
  <c r="Z42"/>
  <c r="AA42"/>
  <c r="AH42"/>
  <c r="AJ42"/>
  <c r="AK42"/>
  <c r="I43"/>
  <c r="K43"/>
  <c r="L43"/>
  <c r="O43"/>
  <c r="Q43"/>
  <c r="R43"/>
  <c r="U43"/>
  <c r="V43"/>
  <c r="W43"/>
  <c r="Y43"/>
  <c r="Z43"/>
  <c r="AA43"/>
  <c r="AH43"/>
  <c r="AJ43"/>
  <c r="AK43"/>
  <c r="I44"/>
  <c r="K44"/>
  <c r="L44"/>
  <c r="O44"/>
  <c r="Q44"/>
  <c r="R44"/>
  <c r="U44"/>
  <c r="V44"/>
  <c r="W44"/>
  <c r="Y44"/>
  <c r="Z44"/>
  <c r="AA44"/>
  <c r="AH44"/>
  <c r="AJ44"/>
  <c r="AK44"/>
  <c r="I45"/>
  <c r="K45"/>
  <c r="L45"/>
  <c r="O45"/>
  <c r="Q45"/>
  <c r="R45"/>
  <c r="U45"/>
  <c r="V45"/>
  <c r="W45"/>
  <c r="Y45"/>
  <c r="Z45"/>
  <c r="AH45"/>
  <c r="AJ45"/>
  <c r="AK45"/>
  <c r="I46"/>
  <c r="K46"/>
  <c r="L46"/>
  <c r="O46"/>
  <c r="Q46"/>
  <c r="R46"/>
  <c r="U46"/>
  <c r="V46"/>
  <c r="W46"/>
  <c r="Y46"/>
  <c r="Z46"/>
  <c r="AA46"/>
  <c r="AH46"/>
  <c r="AJ46"/>
  <c r="AK46"/>
  <c r="I47"/>
  <c r="K47"/>
  <c r="L47"/>
  <c r="O47"/>
  <c r="Q47"/>
  <c r="R47"/>
  <c r="U47"/>
  <c r="V47"/>
  <c r="W47"/>
  <c r="Y47"/>
  <c r="Z47"/>
  <c r="AA47"/>
  <c r="AH47"/>
  <c r="AJ47"/>
  <c r="AK47"/>
  <c r="I48"/>
  <c r="K48"/>
  <c r="L48"/>
  <c r="O48"/>
  <c r="Q48"/>
  <c r="R48"/>
  <c r="U48"/>
  <c r="V48"/>
  <c r="W48"/>
  <c r="Y48"/>
  <c r="Z48"/>
  <c r="AH48"/>
  <c r="AJ48"/>
  <c r="AK48"/>
  <c r="I49"/>
  <c r="K49"/>
  <c r="L49"/>
  <c r="O49"/>
  <c r="Q49"/>
  <c r="R49"/>
  <c r="U49"/>
  <c r="V49"/>
  <c r="W49"/>
  <c r="Y49"/>
  <c r="Z49"/>
  <c r="AA49"/>
  <c r="AH49"/>
  <c r="AJ49"/>
  <c r="AK49"/>
  <c r="I50"/>
  <c r="K50"/>
  <c r="L50"/>
  <c r="O50"/>
  <c r="Q50"/>
  <c r="R50"/>
  <c r="U50"/>
  <c r="V50"/>
  <c r="W50"/>
  <c r="Y50"/>
  <c r="Z50"/>
  <c r="AA50"/>
  <c r="AH50"/>
  <c r="AJ50"/>
  <c r="AK50"/>
  <c r="I51"/>
  <c r="K51"/>
  <c r="L51"/>
  <c r="O51"/>
  <c r="Q51"/>
  <c r="R51"/>
  <c r="U51"/>
  <c r="V51"/>
  <c r="Y51"/>
  <c r="Z51"/>
  <c r="AA51"/>
  <c r="AH51"/>
  <c r="AJ51"/>
  <c r="AK51"/>
  <c r="I52"/>
  <c r="K52"/>
  <c r="L52"/>
  <c r="O52"/>
  <c r="Q52"/>
  <c r="R52"/>
  <c r="U52"/>
  <c r="V52"/>
  <c r="Y52"/>
  <c r="Z52"/>
  <c r="AA52"/>
  <c r="AH52"/>
  <c r="AJ52"/>
  <c r="AK52"/>
  <c r="K53"/>
  <c r="L53"/>
  <c r="O53"/>
  <c r="Q53"/>
  <c r="R53"/>
  <c r="U53"/>
  <c r="V53"/>
  <c r="W53"/>
  <c r="Y53"/>
  <c r="Z53"/>
  <c r="AH53"/>
  <c r="AJ53"/>
  <c r="AK53"/>
  <c r="AO53"/>
  <c r="I54"/>
  <c r="K54"/>
  <c r="L54"/>
  <c r="O54"/>
  <c r="Q54"/>
  <c r="R54"/>
  <c r="U54"/>
  <c r="V54"/>
  <c r="W54"/>
  <c r="Y54"/>
  <c r="Z54"/>
  <c r="AH54"/>
  <c r="AJ54"/>
  <c r="AK54"/>
  <c r="I55"/>
  <c r="K55"/>
  <c r="L55"/>
  <c r="O55"/>
  <c r="Q55"/>
  <c r="R55"/>
  <c r="U55"/>
  <c r="V55"/>
  <c r="W55"/>
  <c r="Y55"/>
  <c r="Z55"/>
  <c r="AH55"/>
  <c r="AJ55"/>
  <c r="AK55"/>
  <c r="I56"/>
  <c r="K56"/>
  <c r="L56"/>
  <c r="O56"/>
  <c r="Q56"/>
  <c r="R56"/>
  <c r="U56"/>
  <c r="V56"/>
  <c r="W56"/>
  <c r="Y56"/>
  <c r="Z56"/>
  <c r="AA56"/>
  <c r="AH56"/>
  <c r="AJ56"/>
  <c r="AK56"/>
  <c r="I57"/>
  <c r="K57"/>
  <c r="L57"/>
  <c r="O57"/>
  <c r="Q57"/>
  <c r="R57"/>
  <c r="U57"/>
  <c r="V57"/>
  <c r="W57"/>
  <c r="Y57"/>
  <c r="Z57"/>
  <c r="AH57"/>
  <c r="AJ57"/>
  <c r="AK57"/>
  <c r="I58"/>
  <c r="K58"/>
  <c r="L58"/>
  <c r="O58"/>
  <c r="Q58"/>
  <c r="R58"/>
  <c r="U58"/>
  <c r="V58"/>
  <c r="W58"/>
  <c r="Y58"/>
  <c r="Z58"/>
  <c r="AH58"/>
  <c r="AJ58"/>
  <c r="AK58"/>
  <c r="AN58"/>
  <c r="I59"/>
  <c r="K59"/>
  <c r="L59"/>
  <c r="O59"/>
  <c r="Q59"/>
  <c r="R59"/>
  <c r="U59"/>
  <c r="V59"/>
  <c r="W59"/>
  <c r="Y59"/>
  <c r="Z59"/>
  <c r="AA59"/>
  <c r="AH59"/>
  <c r="AJ59"/>
  <c r="AK59"/>
  <c r="AN59"/>
  <c r="I60"/>
  <c r="K60"/>
  <c r="L60"/>
  <c r="O60"/>
  <c r="Q60"/>
  <c r="R60"/>
  <c r="U60"/>
  <c r="V60"/>
  <c r="W60"/>
  <c r="Y60"/>
  <c r="Z60"/>
  <c r="AA60"/>
  <c r="AH60"/>
  <c r="AJ60"/>
  <c r="AK60"/>
  <c r="I61"/>
  <c r="K61"/>
  <c r="L61"/>
  <c r="O61"/>
  <c r="Q61"/>
  <c r="R61"/>
  <c r="U61"/>
  <c r="V61"/>
  <c r="Y61"/>
  <c r="Z61"/>
  <c r="AA61"/>
  <c r="AH61"/>
  <c r="AJ61"/>
  <c r="AK61"/>
  <c r="I62"/>
  <c r="K62"/>
  <c r="L62"/>
  <c r="O62"/>
  <c r="Q62"/>
  <c r="R62"/>
  <c r="U62"/>
  <c r="V62"/>
  <c r="W62"/>
  <c r="Y62"/>
  <c r="Z62"/>
  <c r="AA62"/>
  <c r="AH62"/>
  <c r="AJ62"/>
  <c r="AK62"/>
  <c r="I63"/>
  <c r="K63"/>
  <c r="L63"/>
  <c r="O63"/>
  <c r="Q63"/>
  <c r="R63"/>
  <c r="U63"/>
  <c r="V63"/>
  <c r="Y63"/>
  <c r="Z63"/>
  <c r="AA63"/>
  <c r="AH63"/>
  <c r="AJ63"/>
  <c r="AK63"/>
  <c r="I64"/>
  <c r="K64"/>
  <c r="L64"/>
  <c r="O64"/>
  <c r="Q64"/>
  <c r="R64"/>
  <c r="U64"/>
  <c r="V64"/>
  <c r="W64"/>
  <c r="Y64"/>
  <c r="Z64"/>
  <c r="AA64"/>
  <c r="AH64"/>
  <c r="AJ64"/>
  <c r="AK64"/>
  <c r="I65"/>
  <c r="K65"/>
  <c r="L65"/>
  <c r="O65"/>
  <c r="Q65"/>
  <c r="R65"/>
  <c r="U65"/>
  <c r="V65"/>
  <c r="W65"/>
  <c r="Y65"/>
  <c r="Z65"/>
  <c r="AH65"/>
  <c r="AJ65"/>
  <c r="AK65"/>
  <c r="AL65"/>
  <c r="AN65"/>
  <c r="AO65"/>
  <c r="I66"/>
  <c r="K66"/>
  <c r="L66"/>
  <c r="O66"/>
  <c r="Q66"/>
  <c r="R66"/>
  <c r="U66"/>
  <c r="V66"/>
  <c r="W66"/>
  <c r="Y66"/>
  <c r="Z66"/>
  <c r="AH66"/>
  <c r="AJ66"/>
  <c r="AK66"/>
  <c r="I67"/>
  <c r="K67"/>
  <c r="L67"/>
  <c r="O67"/>
  <c r="Q67"/>
  <c r="R67"/>
  <c r="U67"/>
  <c r="V67"/>
  <c r="Y67"/>
  <c r="Z67"/>
  <c r="AA67"/>
  <c r="AH67"/>
  <c r="AJ67"/>
  <c r="AK67"/>
  <c r="I68"/>
  <c r="K68"/>
  <c r="L68"/>
  <c r="O68"/>
  <c r="Q68"/>
  <c r="R68"/>
  <c r="U68"/>
  <c r="V68"/>
  <c r="Y68"/>
  <c r="Z68"/>
  <c r="AA68"/>
  <c r="AH68"/>
  <c r="AJ68"/>
  <c r="AK68"/>
  <c r="I69"/>
  <c r="K69"/>
  <c r="L69"/>
  <c r="O69"/>
  <c r="Q69"/>
  <c r="R69"/>
  <c r="U69"/>
  <c r="V69"/>
  <c r="W69"/>
  <c r="Y69"/>
  <c r="Z69"/>
  <c r="AH69"/>
  <c r="AJ69"/>
  <c r="AK69"/>
  <c r="I70"/>
  <c r="K70"/>
  <c r="L70"/>
  <c r="O70"/>
  <c r="Q70"/>
  <c r="R70"/>
  <c r="U70"/>
  <c r="V70"/>
  <c r="W70"/>
  <c r="Y70"/>
  <c r="Z70"/>
  <c r="AA70"/>
  <c r="AH70"/>
  <c r="AJ70"/>
  <c r="AK70"/>
  <c r="I71"/>
  <c r="K71"/>
  <c r="L71"/>
  <c r="O71"/>
  <c r="Q71"/>
  <c r="R71"/>
  <c r="U71"/>
  <c r="V71"/>
  <c r="W71"/>
  <c r="Y71"/>
  <c r="Z71"/>
  <c r="AH71"/>
  <c r="AJ71"/>
  <c r="AK71"/>
  <c r="I72"/>
  <c r="K72"/>
  <c r="L72"/>
  <c r="O72"/>
  <c r="Q72"/>
  <c r="R72"/>
  <c r="U72"/>
  <c r="V72"/>
  <c r="Y72"/>
  <c r="Z72"/>
  <c r="AA72"/>
  <c r="AH72"/>
  <c r="AJ72"/>
  <c r="AK72"/>
  <c r="I73"/>
  <c r="K73"/>
  <c r="L73"/>
  <c r="O73"/>
  <c r="Q73"/>
  <c r="R73"/>
  <c r="U73"/>
  <c r="V73"/>
  <c r="W73"/>
  <c r="Y73"/>
  <c r="Z73"/>
  <c r="AH73"/>
  <c r="AJ73"/>
  <c r="AK73"/>
  <c r="AL73"/>
  <c r="AN73"/>
  <c r="AO73"/>
  <c r="I74"/>
  <c r="K74"/>
  <c r="L74"/>
  <c r="O74"/>
  <c r="Q74"/>
  <c r="R74"/>
  <c r="U74"/>
  <c r="V74"/>
  <c r="W74"/>
  <c r="Y74"/>
  <c r="Z74"/>
  <c r="AH74"/>
  <c r="AJ74"/>
  <c r="AK74"/>
  <c r="I75"/>
  <c r="K75"/>
  <c r="L75"/>
  <c r="O75"/>
  <c r="Q75"/>
  <c r="R75"/>
  <c r="U75"/>
  <c r="V75"/>
  <c r="Y75"/>
  <c r="Z75"/>
  <c r="AA75"/>
  <c r="AH75"/>
  <c r="AJ75"/>
  <c r="AK75"/>
  <c r="I76"/>
  <c r="K76"/>
  <c r="L76"/>
  <c r="O76"/>
  <c r="Q76"/>
  <c r="R76"/>
  <c r="U76"/>
  <c r="V76"/>
  <c r="W76"/>
  <c r="Y76"/>
  <c r="Z76"/>
  <c r="AH76"/>
  <c r="AJ76"/>
  <c r="AK76"/>
  <c r="I77"/>
  <c r="K77"/>
  <c r="L77"/>
  <c r="O77"/>
  <c r="Q77"/>
  <c r="R77"/>
  <c r="U77"/>
  <c r="V77"/>
  <c r="Y77"/>
  <c r="Z77"/>
  <c r="AA77"/>
  <c r="AH77"/>
  <c r="AJ77"/>
  <c r="AK77"/>
  <c r="I78"/>
  <c r="K78"/>
  <c r="L78"/>
  <c r="O78"/>
  <c r="Q78"/>
  <c r="R78"/>
  <c r="U78"/>
  <c r="V78"/>
  <c r="W78"/>
  <c r="Y78"/>
  <c r="Z78"/>
  <c r="AA78"/>
  <c r="AH78"/>
  <c r="AJ78"/>
  <c r="AK78"/>
  <c r="I79"/>
  <c r="K79"/>
  <c r="L79"/>
  <c r="O79"/>
  <c r="Q79"/>
  <c r="R79"/>
  <c r="U79"/>
  <c r="V79"/>
  <c r="W79"/>
  <c r="Y79"/>
  <c r="Z79"/>
  <c r="AA79"/>
  <c r="AH79"/>
  <c r="AJ79"/>
  <c r="AK79"/>
  <c r="I80"/>
  <c r="K80"/>
  <c r="L80"/>
  <c r="O80"/>
  <c r="Q80"/>
  <c r="R80"/>
  <c r="U80"/>
  <c r="V80"/>
  <c r="Y80"/>
  <c r="Z80"/>
  <c r="AA80"/>
  <c r="AH80"/>
  <c r="AJ80"/>
  <c r="AK80"/>
  <c r="I81"/>
  <c r="K81"/>
  <c r="L81"/>
  <c r="O81"/>
  <c r="Q81"/>
  <c r="R81"/>
  <c r="U81"/>
  <c r="V81"/>
  <c r="W81"/>
  <c r="Y81"/>
  <c r="Z81"/>
  <c r="AH81"/>
  <c r="AJ81"/>
  <c r="AK81"/>
  <c r="I82"/>
  <c r="K82"/>
  <c r="L82"/>
  <c r="O82"/>
  <c r="Q82"/>
  <c r="R82"/>
  <c r="U82"/>
  <c r="V82"/>
  <c r="W82"/>
  <c r="Y82"/>
  <c r="Z82"/>
  <c r="AA82"/>
  <c r="AH82"/>
  <c r="AJ82"/>
  <c r="AK82"/>
  <c r="I83"/>
  <c r="K83"/>
  <c r="L83"/>
  <c r="O83"/>
  <c r="Q83"/>
  <c r="R83"/>
  <c r="U83"/>
  <c r="V83"/>
  <c r="W83"/>
  <c r="Y83"/>
  <c r="Z83"/>
  <c r="AH83"/>
  <c r="AJ83"/>
  <c r="AK83"/>
  <c r="I84"/>
  <c r="K84"/>
  <c r="L84"/>
  <c r="O84"/>
  <c r="Q84"/>
  <c r="R84"/>
  <c r="U84"/>
  <c r="V84"/>
  <c r="W84"/>
  <c r="Y84"/>
  <c r="Z84"/>
  <c r="AH84"/>
  <c r="AJ84"/>
  <c r="AK84"/>
  <c r="I85"/>
  <c r="K85"/>
  <c r="L85"/>
  <c r="O85"/>
  <c r="Q85"/>
  <c r="R85"/>
  <c r="U85"/>
  <c r="V85"/>
  <c r="W85"/>
  <c r="Y85"/>
  <c r="Z85"/>
  <c r="AA85"/>
  <c r="AH85"/>
  <c r="AJ85"/>
  <c r="AK85"/>
  <c r="I86"/>
  <c r="K86"/>
  <c r="L86"/>
  <c r="O86"/>
  <c r="Q86"/>
  <c r="R86"/>
  <c r="U86"/>
  <c r="V86"/>
  <c r="W86"/>
  <c r="Y86"/>
  <c r="Z86"/>
  <c r="AA86"/>
  <c r="AH86"/>
  <c r="AJ86"/>
  <c r="AK86"/>
  <c r="I87"/>
  <c r="K87"/>
  <c r="L87"/>
  <c r="O87"/>
  <c r="Q87"/>
  <c r="R87"/>
  <c r="U87"/>
  <c r="V87"/>
  <c r="W87"/>
  <c r="Y87"/>
  <c r="Z87"/>
  <c r="AH87"/>
  <c r="AJ87"/>
  <c r="AK87"/>
  <c r="I88"/>
  <c r="K88"/>
  <c r="L88"/>
  <c r="O88"/>
  <c r="Q88"/>
  <c r="R88"/>
  <c r="U88"/>
  <c r="W88" s="1"/>
  <c r="V88"/>
  <c r="Y88"/>
  <c r="Z88"/>
  <c r="AA88"/>
  <c r="AH88"/>
  <c r="AJ88"/>
  <c r="AK88"/>
  <c r="I89"/>
  <c r="K89"/>
  <c r="L89"/>
  <c r="O89"/>
  <c r="Q89"/>
  <c r="R89"/>
  <c r="U89"/>
  <c r="V89"/>
  <c r="W89"/>
  <c r="Y89"/>
  <c r="AA89" s="1"/>
  <c r="Z89"/>
  <c r="AH89"/>
  <c r="AJ89"/>
  <c r="AK89"/>
  <c r="I90"/>
  <c r="K90"/>
  <c r="L90"/>
  <c r="O90"/>
  <c r="Q90"/>
  <c r="R90"/>
  <c r="U90"/>
  <c r="W90" s="1"/>
  <c r="V90"/>
  <c r="Y90"/>
  <c r="Z90"/>
  <c r="AA90"/>
  <c r="AH90"/>
  <c r="AJ90"/>
  <c r="AK90"/>
  <c r="I91"/>
  <c r="K91"/>
  <c r="L91"/>
  <c r="O91"/>
  <c r="Q91"/>
  <c r="R91"/>
  <c r="U91"/>
  <c r="V91"/>
  <c r="W91"/>
  <c r="Y91"/>
  <c r="Z91"/>
  <c r="AH91"/>
  <c r="AJ91"/>
  <c r="AK91"/>
  <c r="I92"/>
  <c r="K92"/>
  <c r="L92"/>
  <c r="O92"/>
  <c r="Q92"/>
  <c r="R92"/>
  <c r="U92"/>
  <c r="V92"/>
  <c r="W92"/>
  <c r="Y92"/>
  <c r="Z92"/>
  <c r="AH92"/>
  <c r="AJ92"/>
  <c r="AK92"/>
  <c r="I93"/>
  <c r="K93"/>
  <c r="L93"/>
  <c r="O93"/>
  <c r="Q93"/>
  <c r="R93"/>
  <c r="U93"/>
  <c r="V93"/>
  <c r="Y93"/>
  <c r="Z93"/>
  <c r="AA93"/>
  <c r="AH93"/>
  <c r="AJ93"/>
  <c r="AK93"/>
  <c r="I94"/>
  <c r="K94"/>
  <c r="L94"/>
  <c r="O94"/>
  <c r="Q94"/>
  <c r="R94"/>
  <c r="U94"/>
  <c r="V94"/>
  <c r="W94"/>
  <c r="Y94"/>
  <c r="AA94" s="1"/>
  <c r="Z94"/>
  <c r="AH94"/>
  <c r="AJ94"/>
  <c r="AK94"/>
  <c r="AN94"/>
  <c r="I95"/>
  <c r="K95"/>
  <c r="L95"/>
  <c r="O95"/>
  <c r="Q95"/>
  <c r="R95"/>
  <c r="U95"/>
  <c r="V95"/>
  <c r="W95"/>
  <c r="Y95"/>
  <c r="Z95"/>
  <c r="AH95"/>
  <c r="AJ95"/>
  <c r="AK95"/>
  <c r="I96"/>
  <c r="K96"/>
  <c r="L96"/>
  <c r="O96"/>
  <c r="Q96"/>
  <c r="R96"/>
  <c r="U96"/>
  <c r="V96"/>
  <c r="W96"/>
  <c r="Y96"/>
  <c r="AA96" s="1"/>
  <c r="Z96"/>
  <c r="AH96"/>
  <c r="AJ96"/>
  <c r="AK96"/>
  <c r="I97"/>
  <c r="K97"/>
  <c r="L97"/>
  <c r="O97"/>
  <c r="Q97"/>
  <c r="R97"/>
  <c r="U97"/>
  <c r="W97" s="1"/>
  <c r="V97"/>
  <c r="Y97"/>
  <c r="Z97"/>
  <c r="AA97"/>
  <c r="AH97"/>
  <c r="AJ97"/>
  <c r="AK97"/>
  <c r="I98"/>
  <c r="K98"/>
  <c r="L98"/>
  <c r="O98"/>
  <c r="Q98"/>
  <c r="R98"/>
  <c r="U98"/>
  <c r="V98"/>
  <c r="Y98"/>
  <c r="Z101" i="7" s="1"/>
  <c r="AB101" s="1"/>
  <c r="Z98" i="2"/>
  <c r="AA98"/>
  <c r="AH98"/>
  <c r="AJ98"/>
  <c r="AK98"/>
  <c r="I99"/>
  <c r="K99"/>
  <c r="L99"/>
  <c r="O99"/>
  <c r="Q99"/>
  <c r="R99"/>
  <c r="U99"/>
  <c r="V99"/>
  <c r="W99"/>
  <c r="Y99"/>
  <c r="AA99" s="1"/>
  <c r="Z99"/>
  <c r="AH99"/>
  <c r="AJ99"/>
  <c r="AK99"/>
  <c r="I100"/>
  <c r="K100"/>
  <c r="L100"/>
  <c r="O100"/>
  <c r="Q100"/>
  <c r="R100"/>
  <c r="U100"/>
  <c r="V100"/>
  <c r="Y100"/>
  <c r="AA100" s="1"/>
  <c r="Z100"/>
  <c r="AH100"/>
  <c r="AJ100"/>
  <c r="AK100"/>
  <c r="I101"/>
  <c r="K101"/>
  <c r="L101"/>
  <c r="O101"/>
  <c r="Q101"/>
  <c r="R101"/>
  <c r="U101"/>
  <c r="W101" s="1"/>
  <c r="V101"/>
  <c r="Y101"/>
  <c r="Z101"/>
  <c r="AA101"/>
  <c r="AH101"/>
  <c r="AJ101"/>
  <c r="AK101"/>
  <c r="I102"/>
  <c r="K102"/>
  <c r="L102"/>
  <c r="O102"/>
  <c r="Q102"/>
  <c r="R102"/>
  <c r="U102"/>
  <c r="V102"/>
  <c r="Y102"/>
  <c r="Z102"/>
  <c r="AA102"/>
  <c r="AH102"/>
  <c r="AJ102"/>
  <c r="AK102"/>
  <c r="I103"/>
  <c r="K103"/>
  <c r="L103"/>
  <c r="O103"/>
  <c r="Q103"/>
  <c r="R103"/>
  <c r="U103"/>
  <c r="V103"/>
  <c r="W103"/>
  <c r="Y103"/>
  <c r="AA103" s="1"/>
  <c r="Z103"/>
  <c r="AH103"/>
  <c r="AJ103"/>
  <c r="AK103"/>
  <c r="I104"/>
  <c r="K104"/>
  <c r="L104"/>
  <c r="O104"/>
  <c r="Q104"/>
  <c r="R104"/>
  <c r="U104"/>
  <c r="W104" s="1"/>
  <c r="V104"/>
  <c r="Y104"/>
  <c r="Z104"/>
  <c r="AA104"/>
  <c r="AH104"/>
  <c r="AJ104"/>
  <c r="AK104"/>
  <c r="I105"/>
  <c r="K105"/>
  <c r="L105"/>
  <c r="O105"/>
  <c r="Q105"/>
  <c r="R105"/>
  <c r="U105"/>
  <c r="V105"/>
  <c r="Y105"/>
  <c r="Z105"/>
  <c r="AA105"/>
  <c r="AH105"/>
  <c r="AJ105"/>
  <c r="AK105"/>
  <c r="I106"/>
  <c r="K106"/>
  <c r="L106"/>
  <c r="O106"/>
  <c r="Q106"/>
  <c r="R106"/>
  <c r="U106"/>
  <c r="V106"/>
  <c r="W106"/>
  <c r="Y106"/>
  <c r="Z106"/>
  <c r="AA106"/>
  <c r="AH106"/>
  <c r="AJ106"/>
  <c r="AK106"/>
  <c r="I107"/>
  <c r="K107"/>
  <c r="L107"/>
  <c r="O107"/>
  <c r="Q107"/>
  <c r="R107"/>
  <c r="U107"/>
  <c r="V107"/>
  <c r="Y107"/>
  <c r="AA107" s="1"/>
  <c r="Z107"/>
  <c r="AH107"/>
  <c r="AJ107"/>
  <c r="AK107"/>
  <c r="I108"/>
  <c r="K108"/>
  <c r="L108"/>
  <c r="O108"/>
  <c r="Q108"/>
  <c r="R108"/>
  <c r="U108"/>
  <c r="W108" s="1"/>
  <c r="V108"/>
  <c r="Y108"/>
  <c r="Z108"/>
  <c r="AH108"/>
  <c r="AJ108"/>
  <c r="AK108"/>
  <c r="AN108" s="1"/>
  <c r="I109"/>
  <c r="K109"/>
  <c r="L109"/>
  <c r="O109"/>
  <c r="Q109"/>
  <c r="R109"/>
  <c r="U109"/>
  <c r="V109"/>
  <c r="Y109"/>
  <c r="Z109"/>
  <c r="AA109"/>
  <c r="AH109"/>
  <c r="AJ109"/>
  <c r="AK109"/>
  <c r="I110"/>
  <c r="K110"/>
  <c r="L110"/>
  <c r="O110"/>
  <c r="Q110"/>
  <c r="R110"/>
  <c r="U110"/>
  <c r="V110"/>
  <c r="W110"/>
  <c r="Y110"/>
  <c r="AA110" s="1"/>
  <c r="Z110"/>
  <c r="AH110"/>
  <c r="AJ110"/>
  <c r="AK110"/>
  <c r="I111"/>
  <c r="K111"/>
  <c r="L111"/>
  <c r="O111"/>
  <c r="Q111"/>
  <c r="R111"/>
  <c r="U111"/>
  <c r="V111"/>
  <c r="Y111"/>
  <c r="Z111"/>
  <c r="AA111"/>
  <c r="AH111"/>
  <c r="AJ111"/>
  <c r="AK111"/>
  <c r="I112"/>
  <c r="K112"/>
  <c r="L112"/>
  <c r="O112"/>
  <c r="Q112"/>
  <c r="R112"/>
  <c r="U112"/>
  <c r="V112"/>
  <c r="Y112"/>
  <c r="AA112" s="1"/>
  <c r="Z112"/>
  <c r="AH112"/>
  <c r="AJ112"/>
  <c r="AK112"/>
  <c r="I113"/>
  <c r="K113"/>
  <c r="L113"/>
  <c r="O113"/>
  <c r="Q113"/>
  <c r="R113"/>
  <c r="U113"/>
  <c r="W113" s="1"/>
  <c r="V113"/>
  <c r="Y113"/>
  <c r="Z113"/>
  <c r="AH113"/>
  <c r="AJ113"/>
  <c r="AK113"/>
  <c r="AL113" s="1"/>
  <c r="I114"/>
  <c r="K114"/>
  <c r="L114"/>
  <c r="O114"/>
  <c r="Q114"/>
  <c r="R114"/>
  <c r="U114"/>
  <c r="V114"/>
  <c r="W114"/>
  <c r="Y114"/>
  <c r="Z114"/>
  <c r="AH114"/>
  <c r="AJ114"/>
  <c r="AK114"/>
  <c r="I115"/>
  <c r="K115"/>
  <c r="L115"/>
  <c r="O115"/>
  <c r="Q115"/>
  <c r="R115"/>
  <c r="U115"/>
  <c r="V115"/>
  <c r="W115"/>
  <c r="Y115"/>
  <c r="Z115"/>
  <c r="AH115"/>
  <c r="AJ115"/>
  <c r="AK115"/>
  <c r="I116"/>
  <c r="K116"/>
  <c r="L116"/>
  <c r="O116"/>
  <c r="Q116"/>
  <c r="R116"/>
  <c r="U116"/>
  <c r="V116"/>
  <c r="W116"/>
  <c r="Y116"/>
  <c r="AA116" s="1"/>
  <c r="Z116"/>
  <c r="AH116"/>
  <c r="AJ116"/>
  <c r="AK116"/>
  <c r="I117"/>
  <c r="K117"/>
  <c r="L117"/>
  <c r="O117"/>
  <c r="Q117"/>
  <c r="R117"/>
  <c r="U117"/>
  <c r="W117" s="1"/>
  <c r="V117"/>
  <c r="Y117"/>
  <c r="Z117"/>
  <c r="AA117"/>
  <c r="AH117"/>
  <c r="AJ117"/>
  <c r="AK117"/>
  <c r="I118"/>
  <c r="K118"/>
  <c r="L118"/>
  <c r="O118"/>
  <c r="Q118"/>
  <c r="R118"/>
  <c r="U118"/>
  <c r="V118"/>
  <c r="W118"/>
  <c r="Y118"/>
  <c r="Z118"/>
  <c r="AH118"/>
  <c r="AJ118"/>
  <c r="AK118"/>
  <c r="I119"/>
  <c r="K119"/>
  <c r="L119"/>
  <c r="O119"/>
  <c r="Q119"/>
  <c r="R119"/>
  <c r="U119"/>
  <c r="V119"/>
  <c r="W119"/>
  <c r="Y119"/>
  <c r="AA119" s="1"/>
  <c r="Z119"/>
  <c r="AH119"/>
  <c r="AJ119"/>
  <c r="AK119"/>
  <c r="I120"/>
  <c r="K120"/>
  <c r="L120"/>
  <c r="O120"/>
  <c r="Q120"/>
  <c r="R120"/>
  <c r="U120"/>
  <c r="W120" s="1"/>
  <c r="V120"/>
  <c r="Y120"/>
  <c r="Z120"/>
  <c r="AA120"/>
  <c r="AH120"/>
  <c r="AJ120"/>
  <c r="AK120"/>
  <c r="I121"/>
  <c r="K121"/>
  <c r="L121"/>
  <c r="O121"/>
  <c r="Q121"/>
  <c r="R121"/>
  <c r="U121"/>
  <c r="V121"/>
  <c r="Y121"/>
  <c r="Z121"/>
  <c r="AA121"/>
  <c r="AH121"/>
  <c r="AJ121"/>
  <c r="AK121"/>
  <c r="I122"/>
  <c r="K122"/>
  <c r="L122"/>
  <c r="O122"/>
  <c r="Q122"/>
  <c r="R122"/>
  <c r="U122"/>
  <c r="V122"/>
  <c r="W122"/>
  <c r="Y122"/>
  <c r="AA122" s="1"/>
  <c r="Z122"/>
  <c r="AH122"/>
  <c r="AJ122"/>
  <c r="AK122"/>
  <c r="I123"/>
  <c r="K123"/>
  <c r="L123"/>
  <c r="O123"/>
  <c r="Q123"/>
  <c r="R123"/>
  <c r="U123"/>
  <c r="V123"/>
  <c r="Y123"/>
  <c r="Z123"/>
  <c r="AA123"/>
  <c r="AH123"/>
  <c r="AJ123"/>
  <c r="AK123"/>
  <c r="I124"/>
  <c r="K124"/>
  <c r="L124"/>
  <c r="O124"/>
  <c r="Q124"/>
  <c r="R124"/>
  <c r="U124"/>
  <c r="V124"/>
  <c r="W124"/>
  <c r="Y124"/>
  <c r="Z124"/>
  <c r="AA124"/>
  <c r="AH124"/>
  <c r="AJ124"/>
  <c r="AK124"/>
  <c r="I125"/>
  <c r="K125"/>
  <c r="L125"/>
  <c r="O125"/>
  <c r="Q125"/>
  <c r="R125"/>
  <c r="U125"/>
  <c r="V125"/>
  <c r="W125"/>
  <c r="Y125"/>
  <c r="Z125"/>
  <c r="AH125"/>
  <c r="AJ125"/>
  <c r="AK125"/>
  <c r="I126"/>
  <c r="K126"/>
  <c r="L126"/>
  <c r="O126"/>
  <c r="Q126"/>
  <c r="R126"/>
  <c r="U126"/>
  <c r="V126"/>
  <c r="Y126"/>
  <c r="Z126"/>
  <c r="AA126"/>
  <c r="AH126"/>
  <c r="AJ126"/>
  <c r="AK126"/>
  <c r="I127"/>
  <c r="K127"/>
  <c r="L127"/>
  <c r="O127"/>
  <c r="Q127"/>
  <c r="R127"/>
  <c r="U127"/>
  <c r="V127"/>
  <c r="Y127"/>
  <c r="Z127"/>
  <c r="AA127"/>
  <c r="AH127"/>
  <c r="AJ127"/>
  <c r="AK127"/>
  <c r="I128"/>
  <c r="K128"/>
  <c r="L128"/>
  <c r="O128"/>
  <c r="Q128"/>
  <c r="R128"/>
  <c r="U128"/>
  <c r="V128"/>
  <c r="W128"/>
  <c r="Y128"/>
  <c r="Z128"/>
  <c r="AH128"/>
  <c r="AJ128"/>
  <c r="AK128"/>
  <c r="I129"/>
  <c r="J132" i="7" s="1"/>
  <c r="K129" i="2"/>
  <c r="L129"/>
  <c r="O129"/>
  <c r="Q129"/>
  <c r="R129"/>
  <c r="S133" i="7" s="1"/>
  <c r="U129" i="2"/>
  <c r="V129"/>
  <c r="W133" i="7" s="1"/>
  <c r="W129" i="2"/>
  <c r="Y129"/>
  <c r="Z129"/>
  <c r="AA133" i="7" s="1"/>
  <c r="AH129" i="2"/>
  <c r="AJ129"/>
  <c r="AK129"/>
  <c r="I130"/>
  <c r="J134" i="7" s="1"/>
  <c r="K130" i="2"/>
  <c r="L134" i="7" s="1"/>
  <c r="L130" i="2"/>
  <c r="M134" i="7" s="1"/>
  <c r="O130" i="2"/>
  <c r="P134" i="7" s="1"/>
  <c r="Q130" i="2"/>
  <c r="R134" i="7" s="1"/>
  <c r="R130" i="2"/>
  <c r="S134" i="7" s="1"/>
  <c r="U130" i="2"/>
  <c r="V134" i="7" s="1"/>
  <c r="X134" s="1"/>
  <c r="V130" i="2"/>
  <c r="Y130"/>
  <c r="Z130"/>
  <c r="AA134" i="7" s="1"/>
  <c r="AA130" i="2"/>
  <c r="AH130"/>
  <c r="AG134" i="7" s="1"/>
  <c r="AJ130" i="2"/>
  <c r="AI134" i="7" s="1"/>
  <c r="AK130" i="2"/>
  <c r="I131"/>
  <c r="K131"/>
  <c r="L135" i="7" s="1"/>
  <c r="L131" i="2"/>
  <c r="M135" i="7" s="1"/>
  <c r="O131" i="2"/>
  <c r="P135" i="7" s="1"/>
  <c r="Q131" i="2"/>
  <c r="R135" i="7" s="1"/>
  <c r="R131" i="2"/>
  <c r="S135" i="7" s="1"/>
  <c r="U131" i="2"/>
  <c r="V131"/>
  <c r="W135" i="7" s="1"/>
  <c r="Y131" i="2"/>
  <c r="Z135" i="7" s="1"/>
  <c r="AB135" s="1"/>
  <c r="Z131" i="2"/>
  <c r="AA135" i="7" s="1"/>
  <c r="AA131" i="2"/>
  <c r="AH131"/>
  <c r="AG135" i="7" s="1"/>
  <c r="AJ131" i="2"/>
  <c r="AI135" i="7" s="1"/>
  <c r="AK131" i="2"/>
  <c r="I132"/>
  <c r="J136" i="7" s="1"/>
  <c r="K132" i="2"/>
  <c r="L136" i="7" s="1"/>
  <c r="L132" i="2"/>
  <c r="M136" i="7" s="1"/>
  <c r="O132" i="2"/>
  <c r="P136" i="7" s="1"/>
  <c r="Q132" i="2"/>
  <c r="R136" i="7" s="1"/>
  <c r="R132" i="2"/>
  <c r="S136" i="7" s="1"/>
  <c r="U132" i="2"/>
  <c r="V136" i="7" s="1"/>
  <c r="X136" s="1"/>
  <c r="V132" i="2"/>
  <c r="W136" i="7" s="1"/>
  <c r="W132" i="2"/>
  <c r="Y132"/>
  <c r="Z132"/>
  <c r="AA136" i="7" s="1"/>
  <c r="AA132" i="2"/>
  <c r="AH132"/>
  <c r="AG136" i="7" s="1"/>
  <c r="AJ132" i="2"/>
  <c r="AI136" i="7" s="1"/>
  <c r="AK132" i="2"/>
  <c r="I133"/>
  <c r="J137" i="7" s="1"/>
  <c r="K133" i="2"/>
  <c r="L137" i="7" s="1"/>
  <c r="L133" i="2"/>
  <c r="O133"/>
  <c r="P137" i="7" s="1"/>
  <c r="Q133" i="2"/>
  <c r="R137" i="7" s="1"/>
  <c r="R133" i="2"/>
  <c r="U133"/>
  <c r="V137" i="7" s="1"/>
  <c r="X137" s="1"/>
  <c r="V133" i="2"/>
  <c r="W137" i="7" s="1"/>
  <c r="W133" i="2"/>
  <c r="Y133"/>
  <c r="Z137" i="7" s="1"/>
  <c r="AB137" s="1"/>
  <c r="Z133" i="2"/>
  <c r="AA137" i="7" s="1"/>
  <c r="AA133" i="2"/>
  <c r="AH133"/>
  <c r="AG137" i="7" s="1"/>
  <c r="AJ133" i="2"/>
  <c r="AI137" i="7" s="1"/>
  <c r="AK133" i="2"/>
  <c r="I134"/>
  <c r="J138" i="7" s="1"/>
  <c r="K134" i="2"/>
  <c r="L138" i="7" s="1"/>
  <c r="L134" i="2"/>
  <c r="M138" i="7" s="1"/>
  <c r="O134" i="2"/>
  <c r="P138" i="7" s="1"/>
  <c r="Q134" i="2"/>
  <c r="R138" i="7" s="1"/>
  <c r="R134" i="2"/>
  <c r="S138" i="7" s="1"/>
  <c r="U134" i="2"/>
  <c r="V138" i="7" s="1"/>
  <c r="X138" s="1"/>
  <c r="V134" i="2"/>
  <c r="W138" i="7" s="1"/>
  <c r="W134" i="2"/>
  <c r="Y134"/>
  <c r="AA134" s="1"/>
  <c r="Z134"/>
  <c r="AA138" i="7" s="1"/>
  <c r="AH134" i="2"/>
  <c r="AG138" i="7" s="1"/>
  <c r="AJ134" i="2"/>
  <c r="AI138" i="7" s="1"/>
  <c r="AK134" i="2"/>
  <c r="AJ138" i="7" s="1"/>
  <c r="I135" i="2"/>
  <c r="K135"/>
  <c r="L139" i="7" s="1"/>
  <c r="L135" i="2"/>
  <c r="M139" i="7" s="1"/>
  <c r="O135" i="2"/>
  <c r="P139" i="7" s="1"/>
  <c r="Q135" i="2"/>
  <c r="R139" i="7" s="1"/>
  <c r="R135" i="2"/>
  <c r="S139" i="7" s="1"/>
  <c r="U135" i="2"/>
  <c r="W135" s="1"/>
  <c r="V135"/>
  <c r="W139" i="7" s="1"/>
  <c r="Y135" i="2"/>
  <c r="Z139" i="7" s="1"/>
  <c r="AB139" s="1"/>
  <c r="Z135" i="2"/>
  <c r="AA139" i="7" s="1"/>
  <c r="AH135" i="2"/>
  <c r="AG139" i="7" s="1"/>
  <c r="AJ135" i="2"/>
  <c r="AI139" i="7" s="1"/>
  <c r="AK135" i="2"/>
  <c r="AJ139" i="7" s="1"/>
  <c r="I136" i="2"/>
  <c r="J140" i="7" s="1"/>
  <c r="K136" i="2"/>
  <c r="L140" i="7" s="1"/>
  <c r="L136" i="2"/>
  <c r="M140" i="7" s="1"/>
  <c r="O136" i="2"/>
  <c r="P140" i="7" s="1"/>
  <c r="Q136" i="2"/>
  <c r="R140" i="7" s="1"/>
  <c r="R136" i="2"/>
  <c r="U136"/>
  <c r="V140" i="7" s="1"/>
  <c r="X140" s="1"/>
  <c r="V136" i="2"/>
  <c r="W136"/>
  <c r="Y136"/>
  <c r="Z136"/>
  <c r="AA140" i="7" s="1"/>
  <c r="AH136" i="2"/>
  <c r="AG140" i="7" s="1"/>
  <c r="AJ136" i="2"/>
  <c r="AI140" i="7" s="1"/>
  <c r="AK136" i="2"/>
  <c r="I137"/>
  <c r="J141" i="7" s="1"/>
  <c r="K137" i="2"/>
  <c r="L141" i="7" s="1"/>
  <c r="L137" i="2"/>
  <c r="M141" i="7" s="1"/>
  <c r="O137" i="2"/>
  <c r="P141" i="7" s="1"/>
  <c r="Q137" i="2"/>
  <c r="R141" i="7" s="1"/>
  <c r="R137" i="2"/>
  <c r="S141" i="7" s="1"/>
  <c r="U137" i="2"/>
  <c r="V141" i="7" s="1"/>
  <c r="X141" s="1"/>
  <c r="V137" i="2"/>
  <c r="W141" i="7" s="1"/>
  <c r="W137" i="2"/>
  <c r="Y137"/>
  <c r="Z141" i="7" s="1"/>
  <c r="AB141" s="1"/>
  <c r="Z137" i="2"/>
  <c r="AA141" i="7" s="1"/>
  <c r="AH137" i="2"/>
  <c r="AG141" i="7" s="1"/>
  <c r="AJ137" i="2"/>
  <c r="AI141" i="7" s="1"/>
  <c r="AK137" i="2"/>
  <c r="I138"/>
  <c r="J142" i="7" s="1"/>
  <c r="K138" i="2"/>
  <c r="L142" i="7" s="1"/>
  <c r="L138" i="2"/>
  <c r="O138"/>
  <c r="P142" i="7" s="1"/>
  <c r="Q138" i="2"/>
  <c r="R142" i="7" s="1"/>
  <c r="R138" i="2"/>
  <c r="S142" i="7" s="1"/>
  <c r="U138" i="2"/>
  <c r="V138"/>
  <c r="W142" i="7" s="1"/>
  <c r="Y138" i="2"/>
  <c r="Z142" i="7" s="1"/>
  <c r="AB142" s="1"/>
  <c r="Z138" i="2"/>
  <c r="AA138"/>
  <c r="AH138"/>
  <c r="AG142" i="7" s="1"/>
  <c r="AJ138" i="2"/>
  <c r="AI142" i="7" s="1"/>
  <c r="AK138" i="2"/>
  <c r="I139"/>
  <c r="J143" i="7" s="1"/>
  <c r="K139" i="2"/>
  <c r="L143" i="7" s="1"/>
  <c r="L139" i="2"/>
  <c r="M143" i="7" s="1"/>
  <c r="O139" i="2"/>
  <c r="P143" i="7" s="1"/>
  <c r="Q139" i="2"/>
  <c r="R143" i="7" s="1"/>
  <c r="R139" i="2"/>
  <c r="S143" i="7" s="1"/>
  <c r="U139" i="2"/>
  <c r="V143" i="7" s="1"/>
  <c r="X143" s="1"/>
  <c r="V139" i="2"/>
  <c r="W143" i="7" s="1"/>
  <c r="Y139" i="2"/>
  <c r="Z143" i="7" s="1"/>
  <c r="AB143" s="1"/>
  <c r="Z139" i="2"/>
  <c r="AA143" i="7" s="1"/>
  <c r="AA139" i="2"/>
  <c r="AH139"/>
  <c r="AG143" i="7" s="1"/>
  <c r="AJ139" i="2"/>
  <c r="AI143" i="7" s="1"/>
  <c r="AK139" i="2"/>
  <c r="I140"/>
  <c r="J144" i="7" s="1"/>
  <c r="K140" i="2"/>
  <c r="L144" i="7" s="1"/>
  <c r="L140" i="2"/>
  <c r="O140"/>
  <c r="P144" i="7" s="1"/>
  <c r="Q140" i="2"/>
  <c r="R144" i="7" s="1"/>
  <c r="R140" i="2"/>
  <c r="S144" i="7" s="1"/>
  <c r="U140" i="2"/>
  <c r="V140"/>
  <c r="W144" i="7" s="1"/>
  <c r="W140" i="2"/>
  <c r="Y140"/>
  <c r="Z144" i="7" s="1"/>
  <c r="AB144" s="1"/>
  <c r="Z140" i="2"/>
  <c r="AH140"/>
  <c r="AG144" i="7" s="1"/>
  <c r="AJ140" i="2"/>
  <c r="AI144" i="7" s="1"/>
  <c r="AK140" i="2"/>
  <c r="I141"/>
  <c r="J145" i="7" s="1"/>
  <c r="K141" i="2"/>
  <c r="L145" i="7" s="1"/>
  <c r="L141" i="2"/>
  <c r="M145" i="7" s="1"/>
  <c r="O141" i="2"/>
  <c r="P145" i="7" s="1"/>
  <c r="Q141" i="2"/>
  <c r="R145" i="7" s="1"/>
  <c r="R141" i="2"/>
  <c r="S145" i="7" s="1"/>
  <c r="U141" i="2"/>
  <c r="V145" i="7" s="1"/>
  <c r="X145" s="1"/>
  <c r="V141" i="2"/>
  <c r="Y141"/>
  <c r="Z145" i="7" s="1"/>
  <c r="AB145" s="1"/>
  <c r="Z141" i="2"/>
  <c r="AA145" i="7" s="1"/>
  <c r="AA141" i="2"/>
  <c r="AH141"/>
  <c r="AG145" i="7" s="1"/>
  <c r="AJ141" i="2"/>
  <c r="AI145" i="7" s="1"/>
  <c r="AK141" i="2"/>
  <c r="AJ145" i="7" s="1"/>
  <c r="I142" i="2"/>
  <c r="J146" i="7" s="1"/>
  <c r="K142" i="2"/>
  <c r="L146" i="7" s="1"/>
  <c r="L142" i="2"/>
  <c r="O142"/>
  <c r="P146" i="7" s="1"/>
  <c r="Q142" i="2"/>
  <c r="R146" i="7" s="1"/>
  <c r="R142" i="2"/>
  <c r="S146" i="7" s="1"/>
  <c r="U142" i="2"/>
  <c r="W142" s="1"/>
  <c r="V142"/>
  <c r="W146" i="7" s="1"/>
  <c r="Y142" i="2"/>
  <c r="Z146" i="7" s="1"/>
  <c r="AB146" s="1"/>
  <c r="Z142" i="2"/>
  <c r="AH142"/>
  <c r="AG146" i="7" s="1"/>
  <c r="AJ142" i="2"/>
  <c r="AI146" i="7" s="1"/>
  <c r="AK142" i="2"/>
  <c r="AJ146" i="7" s="1"/>
  <c r="I143" i="2"/>
  <c r="J147" i="7" s="1"/>
  <c r="K143" i="2"/>
  <c r="L147" i="7" s="1"/>
  <c r="L143" i="2"/>
  <c r="M147" i="7" s="1"/>
  <c r="O143" i="2"/>
  <c r="P147" i="7" s="1"/>
  <c r="Q143" i="2"/>
  <c r="R147" i="7" s="1"/>
  <c r="R143" i="2"/>
  <c r="S147" i="7" s="1"/>
  <c r="U143" i="2"/>
  <c r="V147" i="7" s="1"/>
  <c r="X147" s="1"/>
  <c r="V143" i="2"/>
  <c r="Y143"/>
  <c r="Z147" i="7" s="1"/>
  <c r="AB147" s="1"/>
  <c r="Z143" i="2"/>
  <c r="AA147" i="7" s="1"/>
  <c r="AA143" i="2"/>
  <c r="AH143"/>
  <c r="AG147" i="7" s="1"/>
  <c r="AJ143" i="2"/>
  <c r="AI147" i="7" s="1"/>
  <c r="AK143" i="2"/>
  <c r="I144"/>
  <c r="J148" i="7" s="1"/>
  <c r="K144" i="2"/>
  <c r="L148" i="7" s="1"/>
  <c r="L144" i="2"/>
  <c r="O144"/>
  <c r="P148" i="7" s="1"/>
  <c r="Q144" i="2"/>
  <c r="R148" i="7" s="1"/>
  <c r="R144" i="2"/>
  <c r="U144"/>
  <c r="V144"/>
  <c r="W148" i="7" s="1"/>
  <c r="Y144" i="2"/>
  <c r="Z148" i="7" s="1"/>
  <c r="AB148" s="1"/>
  <c r="Z144" i="2"/>
  <c r="AA144"/>
  <c r="AH144"/>
  <c r="AG148" i="7" s="1"/>
  <c r="AJ144" i="2"/>
  <c r="AI148" i="7" s="1"/>
  <c r="AK144" i="2"/>
  <c r="I145"/>
  <c r="J149" i="7" s="1"/>
  <c r="K145" i="2"/>
  <c r="L149" i="7" s="1"/>
  <c r="L145" i="2"/>
  <c r="M149" i="7" s="1"/>
  <c r="O145" i="2"/>
  <c r="P149" i="7" s="1"/>
  <c r="Q145" i="2"/>
  <c r="R149" i="7" s="1"/>
  <c r="R145" i="2"/>
  <c r="S149" i="7" s="1"/>
  <c r="U145" i="2"/>
  <c r="V149" i="7" s="1"/>
  <c r="X149" s="1"/>
  <c r="V145" i="2"/>
  <c r="Y145"/>
  <c r="Z149" i="7" s="1"/>
  <c r="AB149" s="1"/>
  <c r="Z145" i="2"/>
  <c r="AA149" i="7" s="1"/>
  <c r="AA145" i="2"/>
  <c r="AH145"/>
  <c r="AG149" i="7" s="1"/>
  <c r="AJ145" i="2"/>
  <c r="AI149" i="7" s="1"/>
  <c r="AK145" i="2"/>
  <c r="AJ149" i="7" s="1"/>
  <c r="I146" i="2"/>
  <c r="J150" i="7" s="1"/>
  <c r="K146" i="2"/>
  <c r="L150" i="7" s="1"/>
  <c r="L146" i="2"/>
  <c r="O146"/>
  <c r="P150" i="7" s="1"/>
  <c r="Q146" i="2"/>
  <c r="R150" i="7" s="1"/>
  <c r="R146" i="2"/>
  <c r="S150" i="7" s="1"/>
  <c r="U146" i="2"/>
  <c r="W146" s="1"/>
  <c r="V146"/>
  <c r="W150" i="7" s="1"/>
  <c r="Y146" i="2"/>
  <c r="Z150" i="7" s="1"/>
  <c r="AB150" s="1"/>
  <c r="Z146" i="2"/>
  <c r="AA146"/>
  <c r="AH146"/>
  <c r="AG150" i="7" s="1"/>
  <c r="AJ146" i="2"/>
  <c r="AI150" i="7" s="1"/>
  <c r="AK146" i="2"/>
  <c r="I147"/>
  <c r="J151" i="7" s="1"/>
  <c r="K147" i="2"/>
  <c r="L151" i="7" s="1"/>
  <c r="L147" i="2"/>
  <c r="M151" i="7" s="1"/>
  <c r="O147" i="2"/>
  <c r="P151" i="7" s="1"/>
  <c r="Q147" i="2"/>
  <c r="R151" i="7" s="1"/>
  <c r="R147" i="2"/>
  <c r="S151" i="7" s="1"/>
  <c r="U147" i="2"/>
  <c r="V151" i="7" s="1"/>
  <c r="X151" s="1"/>
  <c r="V147" i="2"/>
  <c r="W147"/>
  <c r="Y147"/>
  <c r="Z151" i="7" s="1"/>
  <c r="AB151" s="1"/>
  <c r="Z147" i="2"/>
  <c r="AA151" i="7" s="1"/>
  <c r="AH147" i="2"/>
  <c r="AG151" i="7" s="1"/>
  <c r="AJ147" i="2"/>
  <c r="AI151" i="7" s="1"/>
  <c r="AK147" i="2"/>
  <c r="I148"/>
  <c r="J152" i="7" s="1"/>
  <c r="K148" i="2"/>
  <c r="L152" i="7" s="1"/>
  <c r="L148" i="2"/>
  <c r="O148"/>
  <c r="P152" i="7" s="1"/>
  <c r="Q148" i="2"/>
  <c r="R152" i="7" s="1"/>
  <c r="R148" i="2"/>
  <c r="S152" i="7" s="1"/>
  <c r="U148" i="2"/>
  <c r="V148"/>
  <c r="W152" i="7" s="1"/>
  <c r="W148" i="2"/>
  <c r="Y148"/>
  <c r="Z152" i="7" s="1"/>
  <c r="AB152" s="1"/>
  <c r="Z148" i="2"/>
  <c r="AA148"/>
  <c r="AH148"/>
  <c r="AG152" i="7" s="1"/>
  <c r="AJ148" i="2"/>
  <c r="AI152" i="7" s="1"/>
  <c r="AK148" i="2"/>
  <c r="I149"/>
  <c r="J153" i="7" s="1"/>
  <c r="K149" i="2"/>
  <c r="L153" i="7" s="1"/>
  <c r="L149" i="2"/>
  <c r="M153" i="7" s="1"/>
  <c r="O149" i="2"/>
  <c r="P153" i="7" s="1"/>
  <c r="Q149" i="2"/>
  <c r="R153" i="7" s="1"/>
  <c r="R149" i="2"/>
  <c r="S153" i="7" s="1"/>
  <c r="U149" i="2"/>
  <c r="V153" i="7" s="1"/>
  <c r="X153" s="1"/>
  <c r="V149" i="2"/>
  <c r="Y149"/>
  <c r="Z153" i="7" s="1"/>
  <c r="AB153" s="1"/>
  <c r="Z149" i="2"/>
  <c r="AA153" i="7" s="1"/>
  <c r="AH149" i="2"/>
  <c r="AG153" i="7" s="1"/>
  <c r="AJ149" i="2"/>
  <c r="AI153" i="7" s="1"/>
  <c r="AK149" i="2"/>
  <c r="AJ153" i="7" s="1"/>
  <c r="I150" i="2"/>
  <c r="J154" i="7" s="1"/>
  <c r="K150" i="2"/>
  <c r="L154" i="7" s="1"/>
  <c r="L150" i="2"/>
  <c r="O150"/>
  <c r="P154" i="7" s="1"/>
  <c r="Q150" i="2"/>
  <c r="R154" i="7" s="1"/>
  <c r="R150" i="2"/>
  <c r="U150"/>
  <c r="V150"/>
  <c r="W154" i="7" s="1"/>
  <c r="Y150" i="2"/>
  <c r="Z154" i="7" s="1"/>
  <c r="AB154" s="1"/>
  <c r="Z150" i="2"/>
  <c r="AH150"/>
  <c r="AG154" i="7" s="1"/>
  <c r="AJ150" i="2"/>
  <c r="AI154" i="7" s="1"/>
  <c r="AK150" i="2"/>
  <c r="AN150" s="1"/>
  <c r="I151"/>
  <c r="J155" i="7" s="1"/>
  <c r="K151" i="2"/>
  <c r="L155" i="7" s="1"/>
  <c r="L151" i="2"/>
  <c r="M155" i="7" s="1"/>
  <c r="O151" i="2"/>
  <c r="P155" i="7" s="1"/>
  <c r="Q151" i="2"/>
  <c r="R155" i="7" s="1"/>
  <c r="R151" i="2"/>
  <c r="U151"/>
  <c r="V155" i="7" s="1"/>
  <c r="X155" s="1"/>
  <c r="V151" i="2"/>
  <c r="W151"/>
  <c r="Y151"/>
  <c r="Z155" i="7" s="1"/>
  <c r="AB155" s="1"/>
  <c r="Z151" i="2"/>
  <c r="AA155" i="7" s="1"/>
  <c r="AH151" i="2"/>
  <c r="AG155" i="7" s="1"/>
  <c r="AJ151" i="2"/>
  <c r="AI155" i="7" s="1"/>
  <c r="AK151" i="2"/>
  <c r="I152"/>
  <c r="J156" i="7" s="1"/>
  <c r="K152" i="2"/>
  <c r="L156" i="7" s="1"/>
  <c r="L152" i="2"/>
  <c r="O152"/>
  <c r="P156" i="7" s="1"/>
  <c r="Q152" i="2"/>
  <c r="R156" i="7" s="1"/>
  <c r="R152" i="2"/>
  <c r="S156" i="7" s="1"/>
  <c r="U152" i="2"/>
  <c r="V152"/>
  <c r="W156" i="7" s="1"/>
  <c r="Y152" i="2"/>
  <c r="Z156" i="7" s="1"/>
  <c r="AB156" s="1"/>
  <c r="Z152" i="2"/>
  <c r="AH152"/>
  <c r="AG156" i="7" s="1"/>
  <c r="AJ152" i="2"/>
  <c r="AI156" i="7" s="1"/>
  <c r="AK152" i="2"/>
  <c r="I153"/>
  <c r="J157" i="7" s="1"/>
  <c r="K153" i="2"/>
  <c r="L157" i="7" s="1"/>
  <c r="L153" i="2"/>
  <c r="M157" i="7" s="1"/>
  <c r="O153" i="2"/>
  <c r="P157" i="7" s="1"/>
  <c r="Q153" i="2"/>
  <c r="R157" i="7" s="1"/>
  <c r="R153" i="2"/>
  <c r="S157" i="7" s="1"/>
  <c r="U153" i="2"/>
  <c r="V157" i="7" s="1"/>
  <c r="X157" s="1"/>
  <c r="V153" i="2"/>
  <c r="Y153"/>
  <c r="Z157" i="7" s="1"/>
  <c r="AB157" s="1"/>
  <c r="Z153" i="2"/>
  <c r="AA157" i="7" s="1"/>
  <c r="AH153" i="2"/>
  <c r="AG157" i="7" s="1"/>
  <c r="AJ153" i="2"/>
  <c r="AI157" i="7" s="1"/>
  <c r="AK153" i="2"/>
  <c r="I154"/>
  <c r="J158" i="7" s="1"/>
  <c r="K154" i="2"/>
  <c r="L158" i="7" s="1"/>
  <c r="L154" i="2"/>
  <c r="O154"/>
  <c r="P158" i="7" s="1"/>
  <c r="Q154" i="2"/>
  <c r="R158" i="7" s="1"/>
  <c r="R154" i="2"/>
  <c r="S158" i="7" s="1"/>
  <c r="U154" i="2"/>
  <c r="V154"/>
  <c r="W158" i="7" s="1"/>
  <c r="W154" i="2"/>
  <c r="Y154"/>
  <c r="Z158" i="7" s="1"/>
  <c r="AB158" s="1"/>
  <c r="Z154" i="2"/>
  <c r="AH154"/>
  <c r="AG158" i="7" s="1"/>
  <c r="AJ154" i="2"/>
  <c r="AI158" i="7" s="1"/>
  <c r="AK154" i="2"/>
  <c r="I155"/>
  <c r="J159" i="7" s="1"/>
  <c r="K155" i="2"/>
  <c r="L159" i="7" s="1"/>
  <c r="L155" i="2"/>
  <c r="M159" i="7" s="1"/>
  <c r="O155" i="2"/>
  <c r="P159" i="7" s="1"/>
  <c r="Q155" i="2"/>
  <c r="R159" i="7" s="1"/>
  <c r="R155" i="2"/>
  <c r="S159" i="7" s="1"/>
  <c r="U155" i="2"/>
  <c r="V159" i="7" s="1"/>
  <c r="X159" s="1"/>
  <c r="V155" i="2"/>
  <c r="W159" i="7" s="1"/>
  <c r="Y155" i="2"/>
  <c r="Z155"/>
  <c r="AA159" i="7" s="1"/>
  <c r="AH155" i="2"/>
  <c r="AG159" i="7" s="1"/>
  <c r="AJ155" i="2"/>
  <c r="AI159" i="7" s="1"/>
  <c r="AK155" i="2"/>
  <c r="AJ159" i="7" s="1"/>
  <c r="I156" i="2"/>
  <c r="J160" i="7" s="1"/>
  <c r="K156" i="2"/>
  <c r="L160" i="7" s="1"/>
  <c r="L156" i="2"/>
  <c r="M160" i="7" s="1"/>
  <c r="O156" i="2"/>
  <c r="P160" i="7" s="1"/>
  <c r="Q156" i="2"/>
  <c r="R160" i="7" s="1"/>
  <c r="R156" i="2"/>
  <c r="S160" i="7" s="1"/>
  <c r="U156" i="2"/>
  <c r="V156"/>
  <c r="W160" i="7" s="1"/>
  <c r="Y156" i="2"/>
  <c r="Z156"/>
  <c r="AH156"/>
  <c r="AG160" i="7" s="1"/>
  <c r="AJ156" i="2"/>
  <c r="AI160" i="7" s="1"/>
  <c r="AK156" i="2"/>
  <c r="I157"/>
  <c r="J161" i="7" s="1"/>
  <c r="K157" i="2"/>
  <c r="L161" i="7" s="1"/>
  <c r="L157" i="2"/>
  <c r="M161" i="7" s="1"/>
  <c r="O157" i="2"/>
  <c r="P161" i="7" s="1"/>
  <c r="Q157" i="2"/>
  <c r="R161" i="7" s="1"/>
  <c r="R157" i="2"/>
  <c r="S161" i="7" s="1"/>
  <c r="U157" i="2"/>
  <c r="V161" i="7" s="1"/>
  <c r="X161" s="1"/>
  <c r="V157" i="2"/>
  <c r="W161" i="7" s="1"/>
  <c r="Y157" i="2"/>
  <c r="Z157"/>
  <c r="AA161" i="7" s="1"/>
  <c r="AH157" i="2"/>
  <c r="AG161" i="7" s="1"/>
  <c r="AJ157" i="2"/>
  <c r="AI161" i="7" s="1"/>
  <c r="AK157" i="2"/>
  <c r="V6"/>
  <c r="W10" i="7" s="1"/>
  <c r="Z6" i="2"/>
  <c r="AA10" i="7" s="1"/>
  <c r="O27" i="4"/>
  <c r="AA153" i="2" l="1"/>
  <c r="AA152"/>
  <c r="AN113"/>
  <c r="AO113"/>
  <c r="AO10"/>
  <c r="AN135"/>
  <c r="AJ151" i="7"/>
  <c r="AN147" i="2"/>
  <c r="AN137"/>
  <c r="AJ141" i="7"/>
  <c r="AN136" i="2"/>
  <c r="AJ140" i="7"/>
  <c r="AJ128"/>
  <c r="AI184" i="3"/>
  <c r="AN124" i="2"/>
  <c r="J127" i="7"/>
  <c r="I184" i="3"/>
  <c r="AI126" i="7"/>
  <c r="AH183" i="3"/>
  <c r="J126" i="7"/>
  <c r="I183" i="3"/>
  <c r="AG124" i="7"/>
  <c r="AF181" i="3"/>
  <c r="AJ124" i="7"/>
  <c r="AI180" i="3"/>
  <c r="AI122" i="7"/>
  <c r="AH179" i="3"/>
  <c r="AN118" i="2"/>
  <c r="AJ122" i="7"/>
  <c r="AI178" i="3"/>
  <c r="AL117" i="2"/>
  <c r="AJ121" i="7"/>
  <c r="AI177" i="3"/>
  <c r="J120" i="7"/>
  <c r="I177" i="3"/>
  <c r="AN115" i="2"/>
  <c r="AJ119" i="7"/>
  <c r="AI175" i="3"/>
  <c r="AN114" i="2"/>
  <c r="AJ118" i="7"/>
  <c r="AI174" i="3"/>
  <c r="AK117" i="7"/>
  <c r="AJ173" i="3"/>
  <c r="J116" i="7"/>
  <c r="I173" i="3"/>
  <c r="AI114" i="7"/>
  <c r="AH171" i="3"/>
  <c r="AI113" i="7"/>
  <c r="AH170" i="3"/>
  <c r="AL109" i="2"/>
  <c r="AJ113" i="7"/>
  <c r="AI169" i="3"/>
  <c r="AI111" i="7"/>
  <c r="AH168" i="3"/>
  <c r="AI110" i="7"/>
  <c r="AH167" i="3"/>
  <c r="AI109" i="7"/>
  <c r="AH166" i="3"/>
  <c r="AG108" i="7"/>
  <c r="AF165" i="3"/>
  <c r="AL104" i="2"/>
  <c r="AJ108" i="7"/>
  <c r="AI164" i="3"/>
  <c r="J107" i="7"/>
  <c r="I164" i="3"/>
  <c r="AG105" i="7"/>
  <c r="AF162" i="3"/>
  <c r="AG104" i="7"/>
  <c r="AF161" i="3"/>
  <c r="J104" i="7"/>
  <c r="I161" i="3"/>
  <c r="J103" i="7"/>
  <c r="I160" i="3"/>
  <c r="AG101" i="7"/>
  <c r="AF158" i="3"/>
  <c r="AJ101" i="7"/>
  <c r="AI138" i="3"/>
  <c r="J100" i="7"/>
  <c r="I138" i="3"/>
  <c r="AG98" i="7"/>
  <c r="AF136" i="3"/>
  <c r="AL93" i="2"/>
  <c r="AJ97" i="7"/>
  <c r="AI134" i="3"/>
  <c r="AL92" i="2"/>
  <c r="AJ96" i="7"/>
  <c r="AI133" i="3"/>
  <c r="AN91" i="2"/>
  <c r="AJ95" i="7"/>
  <c r="AI132" i="3"/>
  <c r="AG94" i="7"/>
  <c r="AF132" i="3"/>
  <c r="AN90" i="2"/>
  <c r="AJ94" i="7"/>
  <c r="AI131" i="3"/>
  <c r="AI92" i="7"/>
  <c r="AH130" i="3"/>
  <c r="AL88" i="2"/>
  <c r="AJ92" i="7"/>
  <c r="AI129" i="3"/>
  <c r="J91" i="7"/>
  <c r="I129" i="3"/>
  <c r="J90" i="7"/>
  <c r="I128" i="3"/>
  <c r="AI89" i="7"/>
  <c r="AH127" i="3"/>
  <c r="AL85" i="2"/>
  <c r="AJ89" i="7"/>
  <c r="AI126" i="3"/>
  <c r="AG88" i="7"/>
  <c r="AF126" i="3"/>
  <c r="J88" i="7"/>
  <c r="I126" i="3"/>
  <c r="AI87" i="7"/>
  <c r="AH125" i="3"/>
  <c r="J87" i="7"/>
  <c r="I125" i="3"/>
  <c r="AI86" i="7"/>
  <c r="AH124" i="3"/>
  <c r="J86" i="7"/>
  <c r="I124" i="3"/>
  <c r="AJ85" i="7"/>
  <c r="AI122" i="3"/>
  <c r="AN81" i="2"/>
  <c r="AG84" i="7"/>
  <c r="AF122" i="3"/>
  <c r="AN80" i="2"/>
  <c r="AJ84" i="7"/>
  <c r="AI121" i="3"/>
  <c r="AG83" i="7"/>
  <c r="AF121" i="3"/>
  <c r="AJ83" i="7"/>
  <c r="AI120" i="3"/>
  <c r="AG82" i="7"/>
  <c r="AF120" i="3"/>
  <c r="AI81" i="7"/>
  <c r="AH119" i="3"/>
  <c r="AJ81" i="7"/>
  <c r="AI118" i="3"/>
  <c r="AG80" i="7"/>
  <c r="AF118" i="3"/>
  <c r="AL76" i="2"/>
  <c r="AJ80" i="7"/>
  <c r="AI117" i="3"/>
  <c r="AG79" i="7"/>
  <c r="AF117" i="3"/>
  <c r="AL75" i="2"/>
  <c r="AJ79" i="7"/>
  <c r="AI116" i="3"/>
  <c r="AG78" i="7"/>
  <c r="AF116" i="3"/>
  <c r="AN74" i="2"/>
  <c r="AJ78" i="7"/>
  <c r="AI115" i="3"/>
  <c r="AG77" i="7"/>
  <c r="AF115" i="3"/>
  <c r="AK77" i="7"/>
  <c r="AK57"/>
  <c r="AJ114" i="3"/>
  <c r="AJ76"/>
  <c r="AI76" i="7"/>
  <c r="AH114" i="3"/>
  <c r="J76" i="7"/>
  <c r="I114" i="3"/>
  <c r="AI75" i="7"/>
  <c r="AH113" i="3"/>
  <c r="J75" i="7"/>
  <c r="I113" i="3"/>
  <c r="AI74" i="7"/>
  <c r="AH112" i="3"/>
  <c r="J74" i="7"/>
  <c r="I112" i="3"/>
  <c r="AI73" i="7"/>
  <c r="AH111" i="3"/>
  <c r="AN69" i="2"/>
  <c r="AJ73" i="7"/>
  <c r="AI110" i="3"/>
  <c r="AG72" i="7"/>
  <c r="AF110" i="3"/>
  <c r="AN68" i="2"/>
  <c r="AJ72" i="7"/>
  <c r="AI109" i="3"/>
  <c r="AF109"/>
  <c r="AG71" i="7"/>
  <c r="AL67" i="2"/>
  <c r="AJ71" i="7"/>
  <c r="AI108" i="3"/>
  <c r="AG70" i="7"/>
  <c r="AF108" i="3"/>
  <c r="AN66" i="2"/>
  <c r="AJ70" i="7"/>
  <c r="AI89" i="3"/>
  <c r="AG69" i="7"/>
  <c r="AF89" i="3"/>
  <c r="AK49" i="7"/>
  <c r="AJ68" i="3"/>
  <c r="AI68" i="7"/>
  <c r="AH88" i="3"/>
  <c r="J68" i="7"/>
  <c r="I88" i="3"/>
  <c r="AI67" i="7"/>
  <c r="AH87" i="3"/>
  <c r="AL63" i="2"/>
  <c r="AJ67" i="7"/>
  <c r="AI86" i="3"/>
  <c r="AG66" i="7"/>
  <c r="AF86" i="3"/>
  <c r="AN62" i="2"/>
  <c r="AJ66" i="7"/>
  <c r="AI85" i="3"/>
  <c r="AG65" i="7"/>
  <c r="AF85" i="3"/>
  <c r="J65" i="7"/>
  <c r="I85" i="3"/>
  <c r="AI64" i="7"/>
  <c r="AH84" i="3"/>
  <c r="J64" i="7"/>
  <c r="I84" i="3"/>
  <c r="AI63" i="7"/>
  <c r="AH83" i="3"/>
  <c r="AI62" i="7"/>
  <c r="AH82" i="3"/>
  <c r="AI61" i="7"/>
  <c r="AH81" i="3"/>
  <c r="J61" i="7"/>
  <c r="I81" i="3"/>
  <c r="AI60" i="7"/>
  <c r="AH80" i="3"/>
  <c r="J60" i="7"/>
  <c r="I80" i="3"/>
  <c r="AI59" i="7"/>
  <c r="AH79" i="3"/>
  <c r="AL55" i="2"/>
  <c r="AJ59" i="7"/>
  <c r="AI78" i="3"/>
  <c r="AG58" i="7"/>
  <c r="AF78" i="3"/>
  <c r="AN54" i="2"/>
  <c r="AJ58" i="7"/>
  <c r="AI77" i="3"/>
  <c r="AG57" i="7"/>
  <c r="AF77" i="3"/>
  <c r="AI56" i="7"/>
  <c r="AH76" i="3"/>
  <c r="AL52" i="2"/>
  <c r="AJ56" i="7"/>
  <c r="AI75" i="3"/>
  <c r="AG55" i="7"/>
  <c r="AF75" i="3"/>
  <c r="AL51" i="2"/>
  <c r="AJ55" i="7"/>
  <c r="AI74" i="3"/>
  <c r="AL146" i="2"/>
  <c r="AK150" i="7" s="1"/>
  <c r="AJ150"/>
  <c r="AL139" i="2"/>
  <c r="AK143" i="7" s="1"/>
  <c r="AJ143"/>
  <c r="AN138" i="2"/>
  <c r="AJ142" i="7"/>
  <c r="AL133" i="2"/>
  <c r="AK137" i="7" s="1"/>
  <c r="AJ137"/>
  <c r="AG127"/>
  <c r="AF184" i="3"/>
  <c r="AI125" i="7"/>
  <c r="AH182" i="3"/>
  <c r="AN121" i="2"/>
  <c r="AJ125" i="7"/>
  <c r="AI181" i="3"/>
  <c r="AG123" i="7"/>
  <c r="AF180" i="3"/>
  <c r="J123" i="7"/>
  <c r="I180" i="3"/>
  <c r="AG121" i="7"/>
  <c r="AF178" i="3"/>
  <c r="AG120" i="7"/>
  <c r="AF177" i="3"/>
  <c r="AI119" i="7"/>
  <c r="AH176" i="3"/>
  <c r="AG118" i="7"/>
  <c r="AF175" i="3"/>
  <c r="AG117" i="7"/>
  <c r="AF174" i="3"/>
  <c r="AI116" i="7"/>
  <c r="AH173" i="3"/>
  <c r="AI115" i="7"/>
  <c r="AH172" i="3"/>
  <c r="J115" i="7"/>
  <c r="I172" i="3"/>
  <c r="J114" i="7"/>
  <c r="I171" i="3"/>
  <c r="AG112" i="7"/>
  <c r="AF169" i="3"/>
  <c r="J111" i="7"/>
  <c r="I168" i="3"/>
  <c r="J110" i="7"/>
  <c r="I167" i="3"/>
  <c r="AN105" i="2"/>
  <c r="AJ109" i="7"/>
  <c r="AI165" i="3"/>
  <c r="AG107" i="7"/>
  <c r="AF164" i="3"/>
  <c r="AI106" i="7"/>
  <c r="AH163" i="3"/>
  <c r="AJ106" i="7"/>
  <c r="AI162" i="3"/>
  <c r="AJ105" i="7"/>
  <c r="AI161" i="3"/>
  <c r="AI103" i="7"/>
  <c r="AH160" i="3"/>
  <c r="AH159"/>
  <c r="AI102" i="7"/>
  <c r="AJ102"/>
  <c r="AI158" i="3"/>
  <c r="AG100" i="7"/>
  <c r="AF138" i="3"/>
  <c r="AI99" i="7"/>
  <c r="AH137" i="3"/>
  <c r="AN95" i="2"/>
  <c r="AJ99" i="7"/>
  <c r="AI136" i="3"/>
  <c r="AI97" i="7"/>
  <c r="AH135" i="3"/>
  <c r="AG96" i="7"/>
  <c r="AF134" i="3"/>
  <c r="AG95" i="7"/>
  <c r="AF133" i="3"/>
  <c r="AG93" i="7"/>
  <c r="AF131" i="3"/>
  <c r="J93" i="7"/>
  <c r="I131" i="3"/>
  <c r="AG91" i="7"/>
  <c r="AF129" i="3"/>
  <c r="AI90" i="7"/>
  <c r="AH128" i="3"/>
  <c r="AN157" i="2"/>
  <c r="AJ161" i="7"/>
  <c r="AJ154"/>
  <c r="AL150" i="2"/>
  <c r="AK154" i="7" s="1"/>
  <c r="AO150" i="2"/>
  <c r="AN148"/>
  <c r="AJ152" i="7"/>
  <c r="AL132" i="2"/>
  <c r="AK136" i="7" s="1"/>
  <c r="AJ136"/>
  <c r="AN132" i="2"/>
  <c r="AI132" i="7"/>
  <c r="AI133"/>
  <c r="AI131"/>
  <c r="AH188" i="3"/>
  <c r="J131" i="7"/>
  <c r="I188" i="3"/>
  <c r="AI130" i="7"/>
  <c r="AH187" i="3"/>
  <c r="J130" i="7"/>
  <c r="I187" i="3"/>
  <c r="AI129" i="7"/>
  <c r="AH186" i="3"/>
  <c r="J129" i="7"/>
  <c r="I186" i="3"/>
  <c r="AI128" i="7"/>
  <c r="AH185" i="3"/>
  <c r="J128" i="7"/>
  <c r="I185" i="3"/>
  <c r="AJ86" i="7"/>
  <c r="AI123" i="3"/>
  <c r="AN82" i="2"/>
  <c r="AG85" i="7"/>
  <c r="AF123" i="3"/>
  <c r="J85" i="7"/>
  <c r="I123" i="3"/>
  <c r="AA140" i="2"/>
  <c r="AG54" i="7"/>
  <c r="AF74" i="3"/>
  <c r="AN50" i="2"/>
  <c r="AJ54" i="7"/>
  <c r="AI73" i="3"/>
  <c r="AG53" i="7"/>
  <c r="AF73" i="3"/>
  <c r="J53" i="7"/>
  <c r="I73" i="3"/>
  <c r="AI52" i="7"/>
  <c r="AH72" i="3"/>
  <c r="AJ52" i="7"/>
  <c r="AI71" i="3"/>
  <c r="AG51" i="7"/>
  <c r="AF71" i="3"/>
  <c r="AL47" i="2"/>
  <c r="AJ51" i="7"/>
  <c r="AI70" i="3"/>
  <c r="AG50" i="7"/>
  <c r="AF70" i="3"/>
  <c r="J50" i="7"/>
  <c r="I70" i="3"/>
  <c r="AI49" i="7"/>
  <c r="AH69" i="3"/>
  <c r="AO45" i="2"/>
  <c r="AJ49" i="7"/>
  <c r="AI68" i="3"/>
  <c r="AG48" i="7"/>
  <c r="AF68" i="3"/>
  <c r="AO44" i="2"/>
  <c r="AJ48" i="7"/>
  <c r="AI67" i="3"/>
  <c r="AG47" i="7"/>
  <c r="AF67" i="3"/>
  <c r="J47" i="7"/>
  <c r="I67" i="3"/>
  <c r="AI46" i="7"/>
  <c r="AH66" i="3"/>
  <c r="AO42" i="2"/>
  <c r="AJ46" i="7"/>
  <c r="AI65" i="3"/>
  <c r="AG45" i="7"/>
  <c r="AF65" i="3"/>
  <c r="AO41" i="2"/>
  <c r="AJ45" i="7"/>
  <c r="AI64" i="3"/>
  <c r="AG44" i="7"/>
  <c r="AF64" i="3"/>
  <c r="AO40" i="2"/>
  <c r="AJ44" i="7"/>
  <c r="AI63" i="3"/>
  <c r="AG43" i="7"/>
  <c r="AF63" i="3"/>
  <c r="AO39" i="2"/>
  <c r="AJ43" i="7"/>
  <c r="AI62" i="3"/>
  <c r="AG42" i="7"/>
  <c r="AF62" i="3"/>
  <c r="J42" i="7"/>
  <c r="I62" i="3"/>
  <c r="AI41" i="7"/>
  <c r="AH61" i="3"/>
  <c r="AO37" i="2"/>
  <c r="AJ41" i="7"/>
  <c r="AI60" i="3"/>
  <c r="AF60"/>
  <c r="AG40" i="7"/>
  <c r="J40"/>
  <c r="I60" i="3"/>
  <c r="AO35" i="2"/>
  <c r="AJ39" i="7"/>
  <c r="AO33" i="2"/>
  <c r="AJ37" i="7"/>
  <c r="AO31" i="2"/>
  <c r="AJ35" i="7"/>
  <c r="AO29" i="2"/>
  <c r="AJ33" i="7"/>
  <c r="AO27" i="2"/>
  <c r="AJ31" i="7"/>
  <c r="AO25" i="2"/>
  <c r="AJ29" i="7"/>
  <c r="AO23" i="2"/>
  <c r="AJ27" i="7"/>
  <c r="AO21" i="2"/>
  <c r="AJ25" i="7"/>
  <c r="AO19" i="2"/>
  <c r="AJ23" i="7"/>
  <c r="AO17" i="2"/>
  <c r="AJ21" i="7"/>
  <c r="AO15" i="2"/>
  <c r="AJ19" i="7"/>
  <c r="AO13" i="2"/>
  <c r="AJ17" i="7"/>
  <c r="AN11" i="2"/>
  <c r="AJ15" i="7"/>
  <c r="AN156" i="2"/>
  <c r="AJ160" i="7"/>
  <c r="AL154" i="2"/>
  <c r="AK158" i="7" s="1"/>
  <c r="AJ158"/>
  <c r="AL153" i="2"/>
  <c r="AK157" i="7" s="1"/>
  <c r="AJ157"/>
  <c r="AL152" i="2"/>
  <c r="AK156" i="7" s="1"/>
  <c r="AJ156"/>
  <c r="AN151" i="2"/>
  <c r="AJ155" i="7"/>
  <c r="AN144" i="2"/>
  <c r="AJ148" i="7"/>
  <c r="AN143" i="2"/>
  <c r="AJ147" i="7"/>
  <c r="AN140" i="2"/>
  <c r="AJ144" i="7"/>
  <c r="AN131" i="2"/>
  <c r="AJ135" i="7"/>
  <c r="AL130" i="2"/>
  <c r="AK134" i="7" s="1"/>
  <c r="AJ134"/>
  <c r="AN129" i="2"/>
  <c r="AJ133" i="7"/>
  <c r="AG132"/>
  <c r="AG133"/>
  <c r="AN128" i="2"/>
  <c r="AJ132" i="7"/>
  <c r="AI188" i="3"/>
  <c r="AG131" i="7"/>
  <c r="AF188" i="3"/>
  <c r="AN127" i="2"/>
  <c r="AJ131" i="7"/>
  <c r="AI187" i="3"/>
  <c r="AG130" i="7"/>
  <c r="AF187" i="3"/>
  <c r="AL126" i="2"/>
  <c r="AJ130" i="7"/>
  <c r="AI186" i="3"/>
  <c r="AG129" i="7"/>
  <c r="AF186" i="3"/>
  <c r="AN125" i="2"/>
  <c r="AJ129" i="7"/>
  <c r="AI185" i="3"/>
  <c r="AG128" i="7"/>
  <c r="AF185" i="3"/>
  <c r="AI127" i="7"/>
  <c r="AH184" i="3"/>
  <c r="AL123" i="2"/>
  <c r="AJ127" i="7"/>
  <c r="AI183" i="3"/>
  <c r="AG126" i="7"/>
  <c r="AF183" i="3"/>
  <c r="AL122" i="2"/>
  <c r="AJ126" i="7"/>
  <c r="AI182" i="3"/>
  <c r="AG125" i="7"/>
  <c r="AF182" i="3"/>
  <c r="J125" i="7"/>
  <c r="I182" i="3"/>
  <c r="AI124" i="7"/>
  <c r="AH181" i="3"/>
  <c r="J124" i="7"/>
  <c r="I181" i="3"/>
  <c r="AI123" i="7"/>
  <c r="AH180" i="3"/>
  <c r="AL119" i="2"/>
  <c r="AJ123" i="7"/>
  <c r="AI179" i="3"/>
  <c r="AG122" i="7"/>
  <c r="AF179" i="3"/>
  <c r="AI121" i="7"/>
  <c r="AH178" i="3"/>
  <c r="AI120" i="7"/>
  <c r="AH177" i="3"/>
  <c r="AN116" i="2"/>
  <c r="AJ120" i="7"/>
  <c r="AI176" i="3"/>
  <c r="AG119" i="7"/>
  <c r="AF176" i="3"/>
  <c r="J119" i="7"/>
  <c r="I176" i="3"/>
  <c r="AI118" i="7"/>
  <c r="AH175" i="3"/>
  <c r="J118" i="7"/>
  <c r="I175" i="3"/>
  <c r="AI117" i="7"/>
  <c r="AH174" i="3"/>
  <c r="J117" i="7"/>
  <c r="I174" i="3"/>
  <c r="AJ117" i="7"/>
  <c r="AI173" i="3"/>
  <c r="AG116" i="7"/>
  <c r="AF173" i="3"/>
  <c r="AJ116" i="7"/>
  <c r="AI172" i="3"/>
  <c r="AG115" i="7"/>
  <c r="AF172" i="3"/>
  <c r="AJ115" i="7"/>
  <c r="AI171" i="3"/>
  <c r="AG114" i="7"/>
  <c r="AF171" i="3"/>
  <c r="AN110" i="2"/>
  <c r="AJ114" i="7"/>
  <c r="AI170" i="3"/>
  <c r="AG113" i="7"/>
  <c r="AF170" i="3"/>
  <c r="J113" i="7"/>
  <c r="I170" i="3"/>
  <c r="AI112" i="7"/>
  <c r="AH169" i="3"/>
  <c r="J112" i="7"/>
  <c r="I169" i="3"/>
  <c r="AJ112" i="7"/>
  <c r="AI168" i="3"/>
  <c r="AG111" i="7"/>
  <c r="AF168" i="3"/>
  <c r="AJ111" i="7"/>
  <c r="AI167" i="3"/>
  <c r="AG110" i="7"/>
  <c r="AF167" i="3"/>
  <c r="AJ110" i="7"/>
  <c r="AI166" i="3"/>
  <c r="AG109" i="7"/>
  <c r="AF166" i="3"/>
  <c r="J109" i="7"/>
  <c r="I166" i="3"/>
  <c r="AI108" i="7"/>
  <c r="AH165" i="3"/>
  <c r="J108" i="7"/>
  <c r="I165" i="3"/>
  <c r="AI107" i="7"/>
  <c r="AH164" i="3"/>
  <c r="AL103" i="2"/>
  <c r="AJ107" i="7"/>
  <c r="AI163" i="3"/>
  <c r="AG106" i="7"/>
  <c r="AF163" i="3"/>
  <c r="J106" i="7"/>
  <c r="I163" i="3"/>
  <c r="AI105" i="7"/>
  <c r="AH162" i="3"/>
  <c r="J105" i="7"/>
  <c r="I162" i="3"/>
  <c r="AI104" i="7"/>
  <c r="AH161" i="3"/>
  <c r="AL100" i="2"/>
  <c r="AJ104" i="7"/>
  <c r="AI160" i="3"/>
  <c r="AG103" i="7"/>
  <c r="AF160" i="3"/>
  <c r="AN99" i="2"/>
  <c r="AJ103" i="7"/>
  <c r="AI159" i="3"/>
  <c r="AF159"/>
  <c r="AG102" i="7"/>
  <c r="J102"/>
  <c r="I159" i="3"/>
  <c r="AI101" i="7"/>
  <c r="AH158" i="3"/>
  <c r="J101" i="7"/>
  <c r="I158" i="3"/>
  <c r="AI100" i="7"/>
  <c r="AH138" i="3"/>
  <c r="AN96" i="2"/>
  <c r="AJ100" i="7"/>
  <c r="AI137" i="3"/>
  <c r="AG99" i="7"/>
  <c r="AF137" i="3"/>
  <c r="J99" i="7"/>
  <c r="I137" i="3"/>
  <c r="AI98" i="7"/>
  <c r="AH136" i="3"/>
  <c r="J98" i="7"/>
  <c r="I136" i="3"/>
  <c r="AL94" i="2"/>
  <c r="AJ98" i="7"/>
  <c r="AI135" i="3"/>
  <c r="AG97" i="7"/>
  <c r="AF135" i="3"/>
  <c r="J97" i="7"/>
  <c r="I135" i="3"/>
  <c r="AI96" i="7"/>
  <c r="AH134" i="3"/>
  <c r="J96" i="7"/>
  <c r="I134" i="3"/>
  <c r="AI95" i="7"/>
  <c r="AH133" i="3"/>
  <c r="J95" i="7"/>
  <c r="I133" i="3"/>
  <c r="AI94" i="7"/>
  <c r="AH132" i="3"/>
  <c r="J94" i="7"/>
  <c r="I132" i="3"/>
  <c r="AI93" i="7"/>
  <c r="AH131" i="3"/>
  <c r="AJ93" i="7"/>
  <c r="AI130" i="3"/>
  <c r="AG92" i="7"/>
  <c r="AF130" i="3"/>
  <c r="AI91" i="7"/>
  <c r="AH129" i="3"/>
  <c r="AJ91" i="7"/>
  <c r="AI128" i="3"/>
  <c r="AG90" i="7"/>
  <c r="AF128" i="3"/>
  <c r="AJ90" i="7"/>
  <c r="AI127" i="3"/>
  <c r="AG89" i="7"/>
  <c r="AF127" i="3"/>
  <c r="J89" i="7"/>
  <c r="I127" i="3"/>
  <c r="AI88" i="7"/>
  <c r="AH126" i="3"/>
  <c r="AN84" i="2"/>
  <c r="AJ88" i="7"/>
  <c r="AI125" i="3"/>
  <c r="AG87" i="7"/>
  <c r="AF125" i="3"/>
  <c r="AN83" i="2"/>
  <c r="AJ87" i="7"/>
  <c r="AI124" i="3"/>
  <c r="AG86" i="7"/>
  <c r="AF124" i="3"/>
  <c r="AI85" i="7"/>
  <c r="AH123" i="3"/>
  <c r="AI84" i="7"/>
  <c r="AH122" i="3"/>
  <c r="J84" i="7"/>
  <c r="I122" i="3"/>
  <c r="AI83" i="7"/>
  <c r="AH121" i="3"/>
  <c r="J83" i="7"/>
  <c r="I121" i="3"/>
  <c r="AI82" i="7"/>
  <c r="AH120" i="3"/>
  <c r="AN78" i="2"/>
  <c r="AJ82" i="7"/>
  <c r="AI119" i="3"/>
  <c r="AG81" i="7"/>
  <c r="AF119" i="3"/>
  <c r="J81" i="7"/>
  <c r="I119" i="3"/>
  <c r="AI80" i="7"/>
  <c r="AH118" i="3"/>
  <c r="J80" i="7"/>
  <c r="I118" i="3"/>
  <c r="AI79" i="7"/>
  <c r="AH117" i="3"/>
  <c r="J79" i="7"/>
  <c r="I117" i="3"/>
  <c r="AI78" i="7"/>
  <c r="AH116" i="3"/>
  <c r="J78" i="7"/>
  <c r="I116" i="3"/>
  <c r="AI77" i="7"/>
  <c r="AH115" i="3"/>
  <c r="J77" i="7"/>
  <c r="I115" i="3"/>
  <c r="AJ77" i="7"/>
  <c r="AI114" i="3"/>
  <c r="AG76" i="7"/>
  <c r="AF114" i="3"/>
  <c r="AJ76" i="7"/>
  <c r="AI113" i="3"/>
  <c r="AG75" i="7"/>
  <c r="AF113" i="3"/>
  <c r="AN71" i="2"/>
  <c r="AJ75" i="7"/>
  <c r="AI112" i="3"/>
  <c r="AG74" i="7"/>
  <c r="AF112" i="3"/>
  <c r="AN70" i="2"/>
  <c r="AJ74" i="7"/>
  <c r="AI111" i="3"/>
  <c r="AG73" i="7"/>
  <c r="AF111" i="3"/>
  <c r="J73" i="7"/>
  <c r="I111" i="3"/>
  <c r="AI72" i="7"/>
  <c r="AH110" i="3"/>
  <c r="J72" i="7"/>
  <c r="I110" i="3"/>
  <c r="AH109"/>
  <c r="AI71" i="7"/>
  <c r="J71"/>
  <c r="I109" i="3"/>
  <c r="AI70" i="7"/>
  <c r="AH108" i="3"/>
  <c r="J70" i="7"/>
  <c r="I108" i="3"/>
  <c r="AI69" i="7"/>
  <c r="AH89" i="3"/>
  <c r="J69" i="7"/>
  <c r="I89" i="3"/>
  <c r="AJ69" i="7"/>
  <c r="AI88" i="3"/>
  <c r="AG68" i="7"/>
  <c r="AF88" i="3"/>
  <c r="AJ68" i="7"/>
  <c r="AI87" i="3"/>
  <c r="AG67" i="7"/>
  <c r="AF87" i="3"/>
  <c r="J67" i="7"/>
  <c r="I87" i="3"/>
  <c r="AI66" i="7"/>
  <c r="AH86" i="3"/>
  <c r="J66" i="7"/>
  <c r="I86" i="3"/>
  <c r="AI65" i="7"/>
  <c r="AH85" i="3"/>
  <c r="AJ65" i="7"/>
  <c r="AI84" i="3"/>
  <c r="AG64" i="7"/>
  <c r="AF84" i="3"/>
  <c r="AJ64" i="7"/>
  <c r="AI83" i="3"/>
  <c r="AG63" i="7"/>
  <c r="AF83" i="3"/>
  <c r="J63" i="7"/>
  <c r="I83" i="3"/>
  <c r="AJ63" i="7"/>
  <c r="AI82" i="3"/>
  <c r="AG62" i="7"/>
  <c r="AF82" i="3"/>
  <c r="J62" i="7"/>
  <c r="I82" i="3"/>
  <c r="AJ62" i="7"/>
  <c r="AI81" i="3"/>
  <c r="AG61" i="7"/>
  <c r="AF81" i="3"/>
  <c r="AJ61" i="7"/>
  <c r="AI80" i="3"/>
  <c r="AG60" i="7"/>
  <c r="AF80" i="3"/>
  <c r="AJ60" i="7"/>
  <c r="AI79" i="3"/>
  <c r="AG59" i="7"/>
  <c r="AF79" i="3"/>
  <c r="J59" i="7"/>
  <c r="I79" i="3"/>
  <c r="AI58" i="7"/>
  <c r="AH78" i="3"/>
  <c r="J58" i="7"/>
  <c r="I78" i="3"/>
  <c r="AI57" i="7"/>
  <c r="AH77" i="3"/>
  <c r="J57" i="7"/>
  <c r="I77" i="3"/>
  <c r="AL53" i="2"/>
  <c r="AJ57" i="7"/>
  <c r="AI76" i="3"/>
  <c r="AG56" i="7"/>
  <c r="AF76" i="3"/>
  <c r="AI55" i="7"/>
  <c r="AH75" i="3"/>
  <c r="J55" i="7"/>
  <c r="I75" i="3"/>
  <c r="AI54" i="7"/>
  <c r="AH74" i="3"/>
  <c r="J54" i="7"/>
  <c r="I74" i="3"/>
  <c r="AI53" i="7"/>
  <c r="AH73" i="3"/>
  <c r="AJ53" i="7"/>
  <c r="AI72" i="3"/>
  <c r="AG52" i="7"/>
  <c r="AF72" i="3"/>
  <c r="J52" i="7"/>
  <c r="I72" i="3"/>
  <c r="AI51" i="7"/>
  <c r="AH71" i="3"/>
  <c r="J51" i="7"/>
  <c r="I71" i="3"/>
  <c r="AI50" i="7"/>
  <c r="AH70" i="3"/>
  <c r="AN46" i="2"/>
  <c r="AJ50" i="7"/>
  <c r="AI69" i="3"/>
  <c r="AG49" i="7"/>
  <c r="AF69" i="3"/>
  <c r="J49" i="7"/>
  <c r="I69" i="3"/>
  <c r="AI48" i="7"/>
  <c r="AH68" i="3"/>
  <c r="J48" i="7"/>
  <c r="I68" i="3"/>
  <c r="AI47" i="7"/>
  <c r="AH67" i="3"/>
  <c r="AO43" i="2"/>
  <c r="AJ47" i="7"/>
  <c r="AI66" i="3"/>
  <c r="AG46" i="7"/>
  <c r="AF66" i="3"/>
  <c r="J46" i="7"/>
  <c r="I66" i="3"/>
  <c r="AI45" i="7"/>
  <c r="AH65" i="3"/>
  <c r="J45" i="7"/>
  <c r="I65" i="3"/>
  <c r="AI44" i="7"/>
  <c r="AH64" i="3"/>
  <c r="J44" i="7"/>
  <c r="I64" i="3"/>
  <c r="AI43" i="7"/>
  <c r="AH63" i="3"/>
  <c r="J43" i="7"/>
  <c r="I63" i="3"/>
  <c r="AI42" i="7"/>
  <c r="AH62" i="3"/>
  <c r="AO38" i="2"/>
  <c r="AJ42" i="7"/>
  <c r="AI61" i="3"/>
  <c r="AG41" i="7"/>
  <c r="AF61" i="3"/>
  <c r="J41" i="7"/>
  <c r="I61" i="3"/>
  <c r="AH60"/>
  <c r="AI40" i="7"/>
  <c r="AO36" i="2"/>
  <c r="AJ40" i="7"/>
  <c r="AI59" i="3"/>
  <c r="AO34" i="2"/>
  <c r="AJ38" i="7"/>
  <c r="AO32" i="2"/>
  <c r="AJ36" i="7"/>
  <c r="AO30" i="2"/>
  <c r="AJ34" i="7"/>
  <c r="AJ32"/>
  <c r="AO26" i="2"/>
  <c r="AJ30" i="7"/>
  <c r="AO24" i="2"/>
  <c r="AJ28" i="7"/>
  <c r="AO22" i="2"/>
  <c r="AJ26" i="7"/>
  <c r="AO20" i="2"/>
  <c r="AJ24" i="7"/>
  <c r="AO18" i="2"/>
  <c r="AJ22" i="7"/>
  <c r="AO16" i="2"/>
  <c r="AJ20" i="7"/>
  <c r="AO14" i="2"/>
  <c r="AJ18" i="7"/>
  <c r="AO12" i="2"/>
  <c r="AJ16" i="7"/>
  <c r="AL10" i="2"/>
  <c r="AK14" i="7" s="1"/>
  <c r="AJ14"/>
  <c r="AL8" i="2"/>
  <c r="AK12" i="7" s="1"/>
  <c r="AJ12"/>
  <c r="AO7" i="2"/>
  <c r="AJ11" i="7"/>
  <c r="J92"/>
  <c r="I130" i="3"/>
  <c r="J82" i="7"/>
  <c r="I120" i="3"/>
  <c r="J122" i="7"/>
  <c r="I179" i="3"/>
  <c r="J121" i="7"/>
  <c r="I178" i="3"/>
  <c r="W49" i="7"/>
  <c r="V68" i="3"/>
  <c r="X48" i="7"/>
  <c r="W68" i="3"/>
  <c r="V48" i="7"/>
  <c r="U68" i="3"/>
  <c r="R132" i="7"/>
  <c r="R133"/>
  <c r="R131"/>
  <c r="Q188" i="3"/>
  <c r="R130" i="7"/>
  <c r="Q187" i="3"/>
  <c r="R129" i="7"/>
  <c r="Q186" i="3"/>
  <c r="R128" i="7"/>
  <c r="Q185" i="3"/>
  <c r="R127" i="7"/>
  <c r="Q184" i="3"/>
  <c r="R126" i="7"/>
  <c r="Q183" i="3"/>
  <c r="R125" i="7"/>
  <c r="Q182" i="3"/>
  <c r="R124" i="7"/>
  <c r="Q181" i="3"/>
  <c r="R123" i="7"/>
  <c r="Q180" i="3"/>
  <c r="R122" i="7"/>
  <c r="Q179" i="3"/>
  <c r="R121" i="7"/>
  <c r="Q178" i="3"/>
  <c r="R120" i="7"/>
  <c r="Q177" i="3"/>
  <c r="R119" i="7"/>
  <c r="Q176" i="3"/>
  <c r="R118" i="7"/>
  <c r="Q175" i="3"/>
  <c r="R117" i="7"/>
  <c r="Q174" i="3"/>
  <c r="R116" i="7"/>
  <c r="Q173" i="3"/>
  <c r="R115" i="7"/>
  <c r="Q172" i="3"/>
  <c r="R114" i="7"/>
  <c r="Q171" i="3"/>
  <c r="R113" i="7"/>
  <c r="Q170" i="3"/>
  <c r="R112" i="7"/>
  <c r="Q169" i="3"/>
  <c r="R111" i="7"/>
  <c r="Q168" i="3"/>
  <c r="R110" i="7"/>
  <c r="Q167" i="3"/>
  <c r="R109" i="7"/>
  <c r="Q166" i="3"/>
  <c r="R108" i="7"/>
  <c r="Q165" i="3"/>
  <c r="R107" i="7"/>
  <c r="Q164" i="3"/>
  <c r="R106" i="7"/>
  <c r="Q163" i="3"/>
  <c r="R105" i="7"/>
  <c r="Q162" i="3"/>
  <c r="R104" i="7"/>
  <c r="Q161" i="3"/>
  <c r="R103" i="7"/>
  <c r="Q160" i="3"/>
  <c r="Q159"/>
  <c r="R102" i="7"/>
  <c r="R101"/>
  <c r="Q158" i="3"/>
  <c r="R100" i="7"/>
  <c r="Q138" i="3"/>
  <c r="R99" i="7"/>
  <c r="Q137" i="3"/>
  <c r="R98" i="7"/>
  <c r="Q136" i="3"/>
  <c r="R97" i="7"/>
  <c r="Q135" i="3"/>
  <c r="R96" i="7"/>
  <c r="Q134" i="3"/>
  <c r="R95" i="7"/>
  <c r="Q133" i="3"/>
  <c r="R94" i="7"/>
  <c r="Q132" i="3"/>
  <c r="R93" i="7"/>
  <c r="Q131" i="3"/>
  <c r="R92" i="7"/>
  <c r="Q130" i="3"/>
  <c r="R91" i="7"/>
  <c r="Q129" i="3"/>
  <c r="R90" i="7"/>
  <c r="Q128" i="3"/>
  <c r="R89" i="7"/>
  <c r="Q127" i="3"/>
  <c r="R88" i="7"/>
  <c r="Q126" i="3"/>
  <c r="R87" i="7"/>
  <c r="Q125" i="3"/>
  <c r="R86" i="7"/>
  <c r="Q124" i="3"/>
  <c r="R85" i="7"/>
  <c r="Q123" i="3"/>
  <c r="R84" i="7"/>
  <c r="Q122" i="3"/>
  <c r="R83" i="7"/>
  <c r="Q121" i="3"/>
  <c r="R82" i="7"/>
  <c r="Q120" i="3"/>
  <c r="R81" i="7"/>
  <c r="Q119" i="3"/>
  <c r="R80" i="7"/>
  <c r="Q118" i="3"/>
  <c r="R79" i="7"/>
  <c r="Q117" i="3"/>
  <c r="R78" i="7"/>
  <c r="Q116" i="3"/>
  <c r="R77" i="7"/>
  <c r="Q115" i="3"/>
  <c r="R76" i="7"/>
  <c r="Q114" i="3"/>
  <c r="R75" i="7"/>
  <c r="Q113" i="3"/>
  <c r="R74" i="7"/>
  <c r="Q112" i="3"/>
  <c r="R73" i="7"/>
  <c r="Q111" i="3"/>
  <c r="R72" i="7"/>
  <c r="Q110" i="3"/>
  <c r="Q109"/>
  <c r="R71" i="7"/>
  <c r="R70"/>
  <c r="Q108" i="3"/>
  <c r="R69" i="7"/>
  <c r="Q89" i="3"/>
  <c r="R68" i="7"/>
  <c r="Q88" i="3"/>
  <c r="R67" i="7"/>
  <c r="Q87" i="3"/>
  <c r="R66" i="7"/>
  <c r="Q86" i="3"/>
  <c r="R65" i="7"/>
  <c r="Q85" i="3"/>
  <c r="R64" i="7"/>
  <c r="Q84" i="3"/>
  <c r="R63" i="7"/>
  <c r="Q83" i="3"/>
  <c r="R62" i="7"/>
  <c r="Q82" i="3"/>
  <c r="R61" i="7"/>
  <c r="Q81" i="3"/>
  <c r="R60" i="7"/>
  <c r="Q80" i="3"/>
  <c r="R59" i="7"/>
  <c r="Q79" i="3"/>
  <c r="R58" i="7"/>
  <c r="Q78" i="3"/>
  <c r="R57" i="7"/>
  <c r="Q77" i="3"/>
  <c r="R56" i="7"/>
  <c r="Q76" i="3"/>
  <c r="R55" i="7"/>
  <c r="Q75" i="3"/>
  <c r="R54" i="7"/>
  <c r="Q74" i="3"/>
  <c r="R53" i="7"/>
  <c r="Q73" i="3"/>
  <c r="R52" i="7"/>
  <c r="Q72" i="3"/>
  <c r="R51" i="7"/>
  <c r="Q71" i="3"/>
  <c r="R50" i="7"/>
  <c r="Q70" i="3"/>
  <c r="R49" i="7"/>
  <c r="Q69" i="3"/>
  <c r="R48" i="7"/>
  <c r="Q68" i="3"/>
  <c r="R47" i="7"/>
  <c r="Q67" i="3"/>
  <c r="R46" i="7"/>
  <c r="Q66" i="3"/>
  <c r="R45" i="7"/>
  <c r="Q65" i="3"/>
  <c r="R44" i="7"/>
  <c r="Q64" i="3"/>
  <c r="R43" i="7"/>
  <c r="Q63" i="3"/>
  <c r="R42" i="7"/>
  <c r="Q62" i="3"/>
  <c r="R41" i="7"/>
  <c r="Q61" i="3"/>
  <c r="Q60"/>
  <c r="R40" i="7"/>
  <c r="AA157" i="2"/>
  <c r="Z161" i="7"/>
  <c r="AB161" s="1"/>
  <c r="Z231" i="3"/>
  <c r="AA160" i="7"/>
  <c r="AA156" i="2"/>
  <c r="Z160" i="7"/>
  <c r="AB160" s="1"/>
  <c r="AA155" i="2"/>
  <c r="Z159" i="7"/>
  <c r="AB159" s="1"/>
  <c r="Z229" i="3"/>
  <c r="AA158" i="7"/>
  <c r="Z227" i="3"/>
  <c r="AA156" i="7"/>
  <c r="Z225" i="3"/>
  <c r="AA154" i="7"/>
  <c r="Z223" i="3"/>
  <c r="AA152" i="7"/>
  <c r="Z221" i="3"/>
  <c r="AA150" i="7"/>
  <c r="Z219" i="3"/>
  <c r="AA148" i="7"/>
  <c r="Z217" i="3"/>
  <c r="AA146" i="7"/>
  <c r="Z215" i="3"/>
  <c r="AA144" i="7"/>
  <c r="Z213" i="3"/>
  <c r="AA142" i="7"/>
  <c r="Y211" i="3"/>
  <c r="AA211" s="1"/>
  <c r="Z140" i="7"/>
  <c r="AB140" s="1"/>
  <c r="Y209" i="3"/>
  <c r="AA209" s="1"/>
  <c r="Z138" i="7"/>
  <c r="AB138" s="1"/>
  <c r="Y207" i="3"/>
  <c r="AA207" s="1"/>
  <c r="Z136" i="7"/>
  <c r="AB136" s="1"/>
  <c r="Y205" i="3"/>
  <c r="AA205" s="1"/>
  <c r="Z134" i="7"/>
  <c r="AB134" s="1"/>
  <c r="Z132"/>
  <c r="AB132" s="1"/>
  <c r="Y188" i="3"/>
  <c r="AA188" s="1"/>
  <c r="Z133" i="7"/>
  <c r="AB133" s="1"/>
  <c r="AA132"/>
  <c r="Z188" i="3"/>
  <c r="Z131" i="7"/>
  <c r="AB131" s="1"/>
  <c r="Y187" i="3"/>
  <c r="AA187" s="1"/>
  <c r="Z130" i="7"/>
  <c r="AB130" s="1"/>
  <c r="Y186" i="3"/>
  <c r="AA186" s="1"/>
  <c r="AA131" i="7"/>
  <c r="Z187" i="3"/>
  <c r="Z129" i="7"/>
  <c r="AB129" s="1"/>
  <c r="Y185" i="3"/>
  <c r="AA185" s="1"/>
  <c r="AA130" i="7"/>
  <c r="Z186" i="3"/>
  <c r="AA129" i="7"/>
  <c r="Z185" i="3"/>
  <c r="Z128" i="7"/>
  <c r="AB128" s="1"/>
  <c r="Y184" i="3"/>
  <c r="AA184" s="1"/>
  <c r="AA128" i="7"/>
  <c r="Z184" i="3"/>
  <c r="Z127" i="7"/>
  <c r="AB127" s="1"/>
  <c r="Y183" i="3"/>
  <c r="AA183" s="1"/>
  <c r="Z126" i="7"/>
  <c r="AB126" s="1"/>
  <c r="Y182" i="3"/>
  <c r="AA182" s="1"/>
  <c r="AA127" i="7"/>
  <c r="Z183" i="3"/>
  <c r="Z125" i="7"/>
  <c r="AB125" s="1"/>
  <c r="Y181" i="3"/>
  <c r="AA181" s="1"/>
  <c r="AA126" i="7"/>
  <c r="Z182" i="3"/>
  <c r="AA125" i="7"/>
  <c r="Z181" i="3"/>
  <c r="Z124" i="7"/>
  <c r="AB124" s="1"/>
  <c r="Y180" i="3"/>
  <c r="AA180" s="1"/>
  <c r="AA124" i="7"/>
  <c r="Z180" i="3"/>
  <c r="Z123" i="7"/>
  <c r="AB123" s="1"/>
  <c r="Y179" i="3"/>
  <c r="AA179" s="1"/>
  <c r="Z122" i="7"/>
  <c r="AB122" s="1"/>
  <c r="Y178" i="3"/>
  <c r="AA178" s="1"/>
  <c r="AA123" i="7"/>
  <c r="Z179" i="3"/>
  <c r="Z121" i="7"/>
  <c r="AB121" s="1"/>
  <c r="Y177" i="3"/>
  <c r="AA177" s="1"/>
  <c r="AA122" i="7"/>
  <c r="Z178" i="3"/>
  <c r="AA121" i="7"/>
  <c r="Z177" i="3"/>
  <c r="Z120" i="7"/>
  <c r="AB120" s="1"/>
  <c r="Y176" i="3"/>
  <c r="AA176" s="1"/>
  <c r="Z119" i="7"/>
  <c r="AB119" s="1"/>
  <c r="Y175" i="3"/>
  <c r="AA175" s="1"/>
  <c r="AA120" i="7"/>
  <c r="Z176" i="3"/>
  <c r="Z118" i="7"/>
  <c r="AB118" s="1"/>
  <c r="Y174" i="3"/>
  <c r="AA174" s="1"/>
  <c r="AA119" i="7"/>
  <c r="Z175" i="3"/>
  <c r="Z117" i="7"/>
  <c r="AB117" s="1"/>
  <c r="Y173" i="3"/>
  <c r="AA173" s="1"/>
  <c r="AA118" i="7"/>
  <c r="Z174" i="3"/>
  <c r="AA117" i="7"/>
  <c r="Z173" i="3"/>
  <c r="Z116" i="7"/>
  <c r="AB116" s="1"/>
  <c r="Y172" i="3"/>
  <c r="AA172" s="1"/>
  <c r="Z115" i="7"/>
  <c r="AB115" s="1"/>
  <c r="Y171" i="3"/>
  <c r="AA171" s="1"/>
  <c r="AA116" i="7"/>
  <c r="Z172" i="3"/>
  <c r="AA115" i="7"/>
  <c r="Z171" i="3"/>
  <c r="Z114" i="7"/>
  <c r="AB114" s="1"/>
  <c r="Y170" i="3"/>
  <c r="AA170" s="1"/>
  <c r="Z113" i="7"/>
  <c r="AB113" s="1"/>
  <c r="Y169" i="3"/>
  <c r="AA169" s="1"/>
  <c r="AA114" i="7"/>
  <c r="Z170" i="3"/>
  <c r="AA113" i="7"/>
  <c r="Z169" i="3"/>
  <c r="Z112" i="7"/>
  <c r="AB112" s="1"/>
  <c r="Y168" i="3"/>
  <c r="AA168" s="1"/>
  <c r="AA112" i="7"/>
  <c r="Z168" i="3"/>
  <c r="Z111" i="7"/>
  <c r="AB111" s="1"/>
  <c r="Y167" i="3"/>
  <c r="AA167" s="1"/>
  <c r="Z110" i="7"/>
  <c r="AB110" s="1"/>
  <c r="Y166" i="3"/>
  <c r="AA166" s="1"/>
  <c r="AA111" i="7"/>
  <c r="Z167" i="3"/>
  <c r="Z109" i="7"/>
  <c r="AB109" s="1"/>
  <c r="Y165" i="3"/>
  <c r="AA165" s="1"/>
  <c r="AA110" i="7"/>
  <c r="Z166" i="3"/>
  <c r="AA109" i="7"/>
  <c r="Z165" i="3"/>
  <c r="Z108" i="7"/>
  <c r="AB108" s="1"/>
  <c r="Y164" i="3"/>
  <c r="AA164" s="1"/>
  <c r="AA108" i="7"/>
  <c r="Z164" i="3"/>
  <c r="Z107" i="7"/>
  <c r="AB107" s="1"/>
  <c r="Y163" i="3"/>
  <c r="AA163" s="1"/>
  <c r="Z106" i="7"/>
  <c r="AB106" s="1"/>
  <c r="Y162" i="3"/>
  <c r="AA162" s="1"/>
  <c r="AA107" i="7"/>
  <c r="Z163" i="3"/>
  <c r="AA106" i="7"/>
  <c r="Z162" i="3"/>
  <c r="Z105" i="7"/>
  <c r="AB105" s="1"/>
  <c r="Y161" i="3"/>
  <c r="AA161" s="1"/>
  <c r="AA105" i="7"/>
  <c r="Z161" i="3"/>
  <c r="Z104" i="7"/>
  <c r="AB104" s="1"/>
  <c r="Y160" i="3"/>
  <c r="AA160" s="1"/>
  <c r="Z103" i="7"/>
  <c r="AB103" s="1"/>
  <c r="Y159" i="3"/>
  <c r="AA159" s="1"/>
  <c r="AA104" i="7"/>
  <c r="Z160" i="3"/>
  <c r="Y158"/>
  <c r="AA158" s="1"/>
  <c r="Z102" i="7"/>
  <c r="AB102" s="1"/>
  <c r="AA103"/>
  <c r="Z159" i="3"/>
  <c r="AA102" i="7"/>
  <c r="Z158" i="3"/>
  <c r="AA101" i="7"/>
  <c r="Z138" i="3"/>
  <c r="Z100" i="7"/>
  <c r="AB100" s="1"/>
  <c r="Y138" i="3"/>
  <c r="AA138" s="1"/>
  <c r="Z99" i="7"/>
  <c r="AB99" s="1"/>
  <c r="Y137" i="3"/>
  <c r="AA137" s="1"/>
  <c r="AA100" i="7"/>
  <c r="Z137" i="3"/>
  <c r="Z98" i="7"/>
  <c r="AB98" s="1"/>
  <c r="Y136" i="3"/>
  <c r="AA136" s="1"/>
  <c r="AA99" i="7"/>
  <c r="Z136" i="3"/>
  <c r="Z97" i="7"/>
  <c r="AB97" s="1"/>
  <c r="Y135" i="3"/>
  <c r="AA135" s="1"/>
  <c r="AA98" i="7"/>
  <c r="Z135" i="3"/>
  <c r="AA97" i="7"/>
  <c r="Z134" i="3"/>
  <c r="Z96" i="7"/>
  <c r="AB96" s="1"/>
  <c r="Y134" i="3"/>
  <c r="AA134" s="1"/>
  <c r="Z95" i="7"/>
  <c r="AB95" s="1"/>
  <c r="Y133" i="3"/>
  <c r="AA133" s="1"/>
  <c r="AA96" i="7"/>
  <c r="Z133" i="3"/>
  <c r="Z94" i="7"/>
  <c r="AB94" s="1"/>
  <c r="Y132" i="3"/>
  <c r="AA132" s="1"/>
  <c r="AA95" i="7"/>
  <c r="Z132" i="3"/>
  <c r="AA94" i="7"/>
  <c r="Z131" i="3"/>
  <c r="Z93" i="7"/>
  <c r="AB93" s="1"/>
  <c r="Y131" i="3"/>
  <c r="AA131" s="1"/>
  <c r="Z92" i="7"/>
  <c r="AB92" s="1"/>
  <c r="Y130" i="3"/>
  <c r="AA130" s="1"/>
  <c r="AA93" i="7"/>
  <c r="Z130" i="3"/>
  <c r="AA92" i="7"/>
  <c r="Z129" i="3"/>
  <c r="Z91" i="7"/>
  <c r="AB91" s="1"/>
  <c r="Y129" i="3"/>
  <c r="AA129" s="1"/>
  <c r="AA91" i="7"/>
  <c r="Z128" i="3"/>
  <c r="Z90" i="7"/>
  <c r="AB90" s="1"/>
  <c r="Y128" i="3"/>
  <c r="AA128" s="1"/>
  <c r="Z89" i="7"/>
  <c r="AB89" s="1"/>
  <c r="Y127" i="3"/>
  <c r="AA127" s="1"/>
  <c r="AA90" i="7"/>
  <c r="Z127" i="3"/>
  <c r="AA89" i="7"/>
  <c r="Z126" i="3"/>
  <c r="Z88" i="7"/>
  <c r="AB88" s="1"/>
  <c r="Y126" i="3"/>
  <c r="AA126" s="1"/>
  <c r="AA88" i="7"/>
  <c r="Z125" i="3"/>
  <c r="Z87" i="7"/>
  <c r="AB87" s="1"/>
  <c r="Y125" i="3"/>
  <c r="AA125" s="1"/>
  <c r="AA87" i="7"/>
  <c r="Z124" i="3"/>
  <c r="Z86" i="7"/>
  <c r="AB86" s="1"/>
  <c r="Y124" i="3"/>
  <c r="AA124" s="1"/>
  <c r="AA86" i="7"/>
  <c r="Z123" i="3"/>
  <c r="Z85" i="7"/>
  <c r="AB85" s="1"/>
  <c r="Y123" i="3"/>
  <c r="AA123" s="1"/>
  <c r="Z84" i="7"/>
  <c r="AB84" s="1"/>
  <c r="Y122" i="3"/>
  <c r="AA122" s="1"/>
  <c r="AA85" i="7"/>
  <c r="Z122" i="3"/>
  <c r="AA84" i="7"/>
  <c r="Z121" i="3"/>
  <c r="Z83" i="7"/>
  <c r="AB83" s="1"/>
  <c r="Y121" i="3"/>
  <c r="AA121" s="1"/>
  <c r="AA83" i="7"/>
  <c r="Z120" i="3"/>
  <c r="Z82" i="7"/>
  <c r="AB82" s="1"/>
  <c r="Y120" i="3"/>
  <c r="AA120" s="1"/>
  <c r="Z81" i="7"/>
  <c r="AB81" s="1"/>
  <c r="Y119" i="3"/>
  <c r="AA119" s="1"/>
  <c r="AA82" i="7"/>
  <c r="Z119" i="3"/>
  <c r="AA81" i="7"/>
  <c r="Z118" i="3"/>
  <c r="Z80" i="7"/>
  <c r="AB80" s="1"/>
  <c r="Y118" i="3"/>
  <c r="AA118" s="1"/>
  <c r="Z79" i="7"/>
  <c r="AB79" s="1"/>
  <c r="Y117" i="3"/>
  <c r="AA117" s="1"/>
  <c r="AA80" i="7"/>
  <c r="Z117" i="3"/>
  <c r="AA79" i="7"/>
  <c r="Z116" i="3"/>
  <c r="Z78" i="7"/>
  <c r="AB78" s="1"/>
  <c r="Y116" i="3"/>
  <c r="AA116" s="1"/>
  <c r="Z77" i="7"/>
  <c r="AB77" s="1"/>
  <c r="Y115" i="3"/>
  <c r="AA115" s="1"/>
  <c r="AA78" i="7"/>
  <c r="Z115" i="3"/>
  <c r="AA77" i="7"/>
  <c r="Z114" i="3"/>
  <c r="Z76" i="7"/>
  <c r="AB76" s="1"/>
  <c r="Y114" i="3"/>
  <c r="AA114" s="1"/>
  <c r="Z75" i="7"/>
  <c r="AB75" s="1"/>
  <c r="Y113" i="3"/>
  <c r="AA113" s="1"/>
  <c r="AA76" i="7"/>
  <c r="Z113" i="3"/>
  <c r="AA75" i="7"/>
  <c r="Z112" i="3"/>
  <c r="Z74" i="7"/>
  <c r="AB74" s="1"/>
  <c r="Y112" i="3"/>
  <c r="AA112" s="1"/>
  <c r="Z73" i="7"/>
  <c r="AB73" s="1"/>
  <c r="Y111" i="3"/>
  <c r="AA111" s="1"/>
  <c r="AA74" i="7"/>
  <c r="Z111" i="3"/>
  <c r="Z72" i="7"/>
  <c r="AB72" s="1"/>
  <c r="Y110" i="3"/>
  <c r="AA110" s="1"/>
  <c r="AA73" i="7"/>
  <c r="Z110" i="3"/>
  <c r="AA72" i="7"/>
  <c r="Z109" i="3"/>
  <c r="Y109"/>
  <c r="AA109" s="1"/>
  <c r="Z71" i="7"/>
  <c r="AB71" s="1"/>
  <c r="AA71"/>
  <c r="Z108" i="3"/>
  <c r="Z70" i="7"/>
  <c r="AB70" s="1"/>
  <c r="Y108" i="3"/>
  <c r="AA108" s="1"/>
  <c r="Y89"/>
  <c r="AA89" s="1"/>
  <c r="Z69" i="7"/>
  <c r="AB69" s="1"/>
  <c r="Y88" i="3"/>
  <c r="AA88" s="1"/>
  <c r="AA70" i="7"/>
  <c r="Z89" i="3"/>
  <c r="AA69" i="7"/>
  <c r="Z88" i="3"/>
  <c r="Z68" i="7"/>
  <c r="AB68" s="1"/>
  <c r="Y87" i="3"/>
  <c r="AA87" s="1"/>
  <c r="Z67" i="7"/>
  <c r="AB67" s="1"/>
  <c r="Y86" i="3"/>
  <c r="AA86" s="1"/>
  <c r="AA68" i="7"/>
  <c r="Z87" i="3"/>
  <c r="AA67" i="7"/>
  <c r="Z86" i="3"/>
  <c r="Z66" i="7"/>
  <c r="AB66" s="1"/>
  <c r="Y85" i="3"/>
  <c r="AA85" s="1"/>
  <c r="AA66" i="7"/>
  <c r="Z85" i="3"/>
  <c r="Z65" i="7"/>
  <c r="AB65" s="1"/>
  <c r="Y84" i="3"/>
  <c r="AA84" s="1"/>
  <c r="Z64" i="7"/>
  <c r="AB64" s="1"/>
  <c r="Y83" i="3"/>
  <c r="AA83" s="1"/>
  <c r="AA65" i="7"/>
  <c r="Z84" i="3"/>
  <c r="Z63" i="7"/>
  <c r="AB63" s="1"/>
  <c r="Y82" i="3"/>
  <c r="AA82" s="1"/>
  <c r="AA64" i="7"/>
  <c r="Z83" i="3"/>
  <c r="Z62" i="7"/>
  <c r="AB62" s="1"/>
  <c r="Y81" i="3"/>
  <c r="AA81" s="1"/>
  <c r="AA63" i="7"/>
  <c r="Z82" i="3"/>
  <c r="AA62" i="7"/>
  <c r="Z81" i="3"/>
  <c r="Z61" i="7"/>
  <c r="AB61" s="1"/>
  <c r="Y80" i="3"/>
  <c r="AA80" s="1"/>
  <c r="AA61" i="7"/>
  <c r="Z80" i="3"/>
  <c r="Z60" i="7"/>
  <c r="AB60" s="1"/>
  <c r="Y79" i="3"/>
  <c r="AA79" s="1"/>
  <c r="Z59" i="7"/>
  <c r="AB59" s="1"/>
  <c r="Y78" i="3"/>
  <c r="AA78" s="1"/>
  <c r="AA60" i="7"/>
  <c r="Z79" i="3"/>
  <c r="Z58" i="7"/>
  <c r="AB58" s="1"/>
  <c r="Y77" i="3"/>
  <c r="AA77" s="1"/>
  <c r="AA59" i="7"/>
  <c r="Z78" i="3"/>
  <c r="Z57" i="7"/>
  <c r="AB57" s="1"/>
  <c r="Y76" i="3"/>
  <c r="AA76" s="1"/>
  <c r="AA58" i="7"/>
  <c r="Z77" i="3"/>
  <c r="AA57" i="7"/>
  <c r="Z76" i="3"/>
  <c r="Z56" i="7"/>
  <c r="AB56" s="1"/>
  <c r="Y75" i="3"/>
  <c r="AA75" s="1"/>
  <c r="AA56" i="7"/>
  <c r="Z75" i="3"/>
  <c r="Z55" i="7"/>
  <c r="AB55" s="1"/>
  <c r="Y74" i="3"/>
  <c r="AA74" s="1"/>
  <c r="AA55" i="7"/>
  <c r="Z74" i="3"/>
  <c r="Z54" i="7"/>
  <c r="AB54" s="1"/>
  <c r="Y73" i="3"/>
  <c r="AA73" s="1"/>
  <c r="AA54" i="7"/>
  <c r="Z73" i="3"/>
  <c r="Z53" i="7"/>
  <c r="AB53" s="1"/>
  <c r="Y72" i="3"/>
  <c r="AA72" s="1"/>
  <c r="Z52" i="7"/>
  <c r="AB52" s="1"/>
  <c r="Y71" i="3"/>
  <c r="AA71" s="1"/>
  <c r="AA53" i="7"/>
  <c r="Z72" i="3"/>
  <c r="Z51" i="7"/>
  <c r="AB51" s="1"/>
  <c r="Y70" i="3"/>
  <c r="AA70" s="1"/>
  <c r="AA52" i="7"/>
  <c r="Z71" i="3"/>
  <c r="AA51" i="7"/>
  <c r="Z70" i="3"/>
  <c r="Z50" i="7"/>
  <c r="AB50" s="1"/>
  <c r="Y69" i="3"/>
  <c r="AA69" s="1"/>
  <c r="Z49" i="7"/>
  <c r="AB49" s="1"/>
  <c r="Y68" i="3"/>
  <c r="AA68" s="1"/>
  <c r="AA50" i="7"/>
  <c r="Z69" i="3"/>
  <c r="Z48" i="7"/>
  <c r="AB48" s="1"/>
  <c r="Y67" i="3"/>
  <c r="AA67" s="1"/>
  <c r="AA49" i="7"/>
  <c r="Z68" i="3"/>
  <c r="AA48" i="7"/>
  <c r="Z67" i="3"/>
  <c r="Z47" i="7"/>
  <c r="AB47" s="1"/>
  <c r="Y66" i="3"/>
  <c r="AA66" s="1"/>
  <c r="Z46" i="7"/>
  <c r="AB46" s="1"/>
  <c r="Y65" i="3"/>
  <c r="AA65" s="1"/>
  <c r="AA47" i="7"/>
  <c r="Z66" i="3"/>
  <c r="AA46" i="7"/>
  <c r="Z65" i="3"/>
  <c r="Z45" i="7"/>
  <c r="AB45" s="1"/>
  <c r="Y64" i="3"/>
  <c r="AA64" s="1"/>
  <c r="Z44" i="7"/>
  <c r="AB44" s="1"/>
  <c r="Y63" i="3"/>
  <c r="AA63" s="1"/>
  <c r="AA45" i="7"/>
  <c r="Z64" i="3"/>
  <c r="Z43" i="7"/>
  <c r="AB43" s="1"/>
  <c r="Y62" i="3"/>
  <c r="AA62" s="1"/>
  <c r="AA44" i="7"/>
  <c r="Z63" i="3"/>
  <c r="AA43" i="7"/>
  <c r="Z62" i="3"/>
  <c r="Z42" i="7"/>
  <c r="AB42" s="1"/>
  <c r="Y61" i="3"/>
  <c r="AA61" s="1"/>
  <c r="Z41" i="7"/>
  <c r="AB41" s="1"/>
  <c r="Y60" i="3"/>
  <c r="AA60" s="1"/>
  <c r="AA42" i="7"/>
  <c r="Z61" i="3"/>
  <c r="AA41" i="7"/>
  <c r="Z60" i="3"/>
  <c r="Y59"/>
  <c r="Z40" i="7"/>
  <c r="AB40" s="1"/>
  <c r="AA40"/>
  <c r="Z59" i="3"/>
  <c r="Z38"/>
  <c r="AA38" i="7"/>
  <c r="Z36" i="3"/>
  <c r="AA36" i="7"/>
  <c r="Z34" i="3"/>
  <c r="AA34" i="7"/>
  <c r="Z32" i="3"/>
  <c r="AA32" i="7"/>
  <c r="Z30" i="3"/>
  <c r="AA30" i="7"/>
  <c r="Z28" i="3"/>
  <c r="AA28" i="7"/>
  <c r="Z26" i="3"/>
  <c r="AA26" i="7"/>
  <c r="Z24" i="3"/>
  <c r="AA24" i="7"/>
  <c r="Z22" i="3"/>
  <c r="AA22" i="7"/>
  <c r="Z20" i="3"/>
  <c r="AA20" i="7"/>
  <c r="Z18" i="3"/>
  <c r="AA18" i="7"/>
  <c r="Z16" i="3"/>
  <c r="AA16" i="7"/>
  <c r="Z14" i="3"/>
  <c r="AA14" i="7"/>
  <c r="Z12" i="3"/>
  <c r="AA12" i="7"/>
  <c r="S151" i="2"/>
  <c r="T155" i="7" s="1"/>
  <c r="S155"/>
  <c r="S150" i="2"/>
  <c r="T154" i="7" s="1"/>
  <c r="S154"/>
  <c r="S144" i="2"/>
  <c r="T148" i="7" s="1"/>
  <c r="S148"/>
  <c r="S136" i="2"/>
  <c r="T140" i="7" s="1"/>
  <c r="S140"/>
  <c r="S133" i="2"/>
  <c r="T137" i="7" s="1"/>
  <c r="S137"/>
  <c r="P132"/>
  <c r="P133"/>
  <c r="S128" i="2"/>
  <c r="S132" i="7"/>
  <c r="R188" i="3"/>
  <c r="P131" i="7"/>
  <c r="O188" i="3"/>
  <c r="S131" i="7"/>
  <c r="R187" i="3"/>
  <c r="P130" i="7"/>
  <c r="O187" i="3"/>
  <c r="S130" i="7"/>
  <c r="R186" i="3"/>
  <c r="P129" i="7"/>
  <c r="O186" i="3"/>
  <c r="S129" i="7"/>
  <c r="R185" i="3"/>
  <c r="P128" i="7"/>
  <c r="O185" i="3"/>
  <c r="S124" i="2"/>
  <c r="S128" i="7"/>
  <c r="R184" i="3"/>
  <c r="P127" i="7"/>
  <c r="O184" i="3"/>
  <c r="S127" i="7"/>
  <c r="R183" i="3"/>
  <c r="P126" i="7"/>
  <c r="O183" i="3"/>
  <c r="S122" i="2"/>
  <c r="S126" i="7"/>
  <c r="R182" i="3"/>
  <c r="P125" i="7"/>
  <c r="O182" i="3"/>
  <c r="S125" i="7"/>
  <c r="R181" i="3"/>
  <c r="P124" i="7"/>
  <c r="O181" i="3"/>
  <c r="S124" i="7"/>
  <c r="R180" i="3"/>
  <c r="P123" i="7"/>
  <c r="O180" i="3"/>
  <c r="S123" i="7"/>
  <c r="R179" i="3"/>
  <c r="P122" i="7"/>
  <c r="O179" i="3"/>
  <c r="S118" i="2"/>
  <c r="S122" i="7"/>
  <c r="R178" i="3"/>
  <c r="P121" i="7"/>
  <c r="O178" i="3"/>
  <c r="S121" i="7"/>
  <c r="R177" i="3"/>
  <c r="P120" i="7"/>
  <c r="O177" i="3"/>
  <c r="S120" i="7"/>
  <c r="R176" i="3"/>
  <c r="P119" i="7"/>
  <c r="O176" i="3"/>
  <c r="S115" i="2"/>
  <c r="S119" i="7"/>
  <c r="R175" i="3"/>
  <c r="P118" i="7"/>
  <c r="O175" i="3"/>
  <c r="S118" i="7"/>
  <c r="R174" i="3"/>
  <c r="P117" i="7"/>
  <c r="O174" i="3"/>
  <c r="S113" i="2"/>
  <c r="S117" i="7"/>
  <c r="R173" i="3"/>
  <c r="P116" i="7"/>
  <c r="O173" i="3"/>
  <c r="S116" i="7"/>
  <c r="R172" i="3"/>
  <c r="P115" i="7"/>
  <c r="O172" i="3"/>
  <c r="S111" i="2"/>
  <c r="S115" i="7"/>
  <c r="R171" i="3"/>
  <c r="P114" i="7"/>
  <c r="O171" i="3"/>
  <c r="S114" i="7"/>
  <c r="R170" i="3"/>
  <c r="P113" i="7"/>
  <c r="O170" i="3"/>
  <c r="S113" i="7"/>
  <c r="R169" i="3"/>
  <c r="P112" i="7"/>
  <c r="O169" i="3"/>
  <c r="S108" i="2"/>
  <c r="S112" i="7"/>
  <c r="R168" i="3"/>
  <c r="P111" i="7"/>
  <c r="O168" i="3"/>
  <c r="S111" i="7"/>
  <c r="R167" i="3"/>
  <c r="P110" i="7"/>
  <c r="O167" i="3"/>
  <c r="S110" i="7"/>
  <c r="R166" i="3"/>
  <c r="P109" i="7"/>
  <c r="O166" i="3"/>
  <c r="S109" i="7"/>
  <c r="R165" i="3"/>
  <c r="P108" i="7"/>
  <c r="O165" i="3"/>
  <c r="S108" i="7"/>
  <c r="R164" i="3"/>
  <c r="P107" i="7"/>
  <c r="O164" i="3"/>
  <c r="S103" i="2"/>
  <c r="S107" i="7"/>
  <c r="R163" i="3"/>
  <c r="P106" i="7"/>
  <c r="O163" i="3"/>
  <c r="S106" i="7"/>
  <c r="R162" i="3"/>
  <c r="P105" i="7"/>
  <c r="O162" i="3"/>
  <c r="S105" i="7"/>
  <c r="R161" i="3"/>
  <c r="P104" i="7"/>
  <c r="O161" i="3"/>
  <c r="S100" i="2"/>
  <c r="S104" i="7"/>
  <c r="R160" i="3"/>
  <c r="P103" i="7"/>
  <c r="O160" i="3"/>
  <c r="S103" i="7"/>
  <c r="R159" i="3"/>
  <c r="O159"/>
  <c r="P102" i="7"/>
  <c r="S102"/>
  <c r="R158" i="3"/>
  <c r="P101" i="7"/>
  <c r="O158" i="3"/>
  <c r="S101" i="7"/>
  <c r="R138" i="3"/>
  <c r="P100" i="7"/>
  <c r="O138" i="3"/>
  <c r="S96" i="2"/>
  <c r="S100" i="7"/>
  <c r="R137" i="3"/>
  <c r="P99" i="7"/>
  <c r="O137" i="3"/>
  <c r="S99" i="7"/>
  <c r="R136" i="3"/>
  <c r="P98" i="7"/>
  <c r="O136" i="3"/>
  <c r="S98" i="7"/>
  <c r="R135" i="3"/>
  <c r="P97" i="7"/>
  <c r="O135" i="3"/>
  <c r="S97" i="7"/>
  <c r="R134" i="3"/>
  <c r="P96" i="7"/>
  <c r="O134" i="3"/>
  <c r="S96" i="7"/>
  <c r="R133" i="3"/>
  <c r="P95" i="7"/>
  <c r="O133" i="3"/>
  <c r="S95" i="7"/>
  <c r="R132" i="3"/>
  <c r="P94" i="7"/>
  <c r="O132" i="3"/>
  <c r="S90" i="2"/>
  <c r="S94" i="7"/>
  <c r="R131" i="3"/>
  <c r="P93" i="7"/>
  <c r="O131" i="3"/>
  <c r="S89" i="2"/>
  <c r="S93" i="7"/>
  <c r="R130" i="3"/>
  <c r="P92" i="7"/>
  <c r="O130" i="3"/>
  <c r="S92" i="7"/>
  <c r="R129" i="3"/>
  <c r="P91" i="7"/>
  <c r="O129" i="3"/>
  <c r="S91" i="7"/>
  <c r="R128" i="3"/>
  <c r="P90" i="7"/>
  <c r="O128" i="3"/>
  <c r="S86" i="2"/>
  <c r="S90" i="7"/>
  <c r="R127" i="3"/>
  <c r="P89" i="7"/>
  <c r="O127" i="3"/>
  <c r="S89" i="7"/>
  <c r="R126" i="3"/>
  <c r="P88" i="7"/>
  <c r="O126" i="3"/>
  <c r="S88" i="7"/>
  <c r="R125" i="3"/>
  <c r="P87" i="7"/>
  <c r="O125" i="3"/>
  <c r="S87" i="7"/>
  <c r="R124" i="3"/>
  <c r="P86" i="7"/>
  <c r="O124" i="3"/>
  <c r="S86" i="7"/>
  <c r="R123" i="3"/>
  <c r="P85" i="7"/>
  <c r="O123" i="3"/>
  <c r="S81" i="2"/>
  <c r="S85" i="7"/>
  <c r="R122" i="3"/>
  <c r="P84" i="7"/>
  <c r="O122" i="3"/>
  <c r="S84" i="7"/>
  <c r="R121" i="3"/>
  <c r="P83" i="7"/>
  <c r="O121" i="3"/>
  <c r="S83" i="7"/>
  <c r="R120" i="3"/>
  <c r="P82" i="7"/>
  <c r="O120" i="3"/>
  <c r="S82" i="7"/>
  <c r="R119" i="3"/>
  <c r="P81" i="7"/>
  <c r="O119" i="3"/>
  <c r="S77" i="2"/>
  <c r="S81" i="7"/>
  <c r="R118" i="3"/>
  <c r="P80" i="7"/>
  <c r="O118" i="3"/>
  <c r="S80" i="7"/>
  <c r="R117" i="3"/>
  <c r="P79" i="7"/>
  <c r="O117" i="3"/>
  <c r="S79" i="7"/>
  <c r="R116" i="3"/>
  <c r="P78" i="7"/>
  <c r="O116" i="3"/>
  <c r="S78" i="7"/>
  <c r="R115" i="3"/>
  <c r="P77" i="7"/>
  <c r="O115" i="3"/>
  <c r="S73" i="2"/>
  <c r="S77" i="7"/>
  <c r="R114" i="3"/>
  <c r="P76" i="7"/>
  <c r="O114" i="3"/>
  <c r="S76" i="7"/>
  <c r="R113" i="3"/>
  <c r="P75" i="7"/>
  <c r="O113" i="3"/>
  <c r="S75" i="7"/>
  <c r="R112" i="3"/>
  <c r="P74" i="7"/>
  <c r="O112" i="3"/>
  <c r="S70" i="2"/>
  <c r="S74" i="7"/>
  <c r="R111" i="3"/>
  <c r="P73" i="7"/>
  <c r="O111" i="3"/>
  <c r="S73" i="7"/>
  <c r="R110" i="3"/>
  <c r="P72" i="7"/>
  <c r="O110" i="3"/>
  <c r="S72" i="7"/>
  <c r="R109" i="3"/>
  <c r="O109"/>
  <c r="P71" i="7"/>
  <c r="S71"/>
  <c r="R108" i="3"/>
  <c r="P70" i="7"/>
  <c r="O108" i="3"/>
  <c r="S70" i="7"/>
  <c r="R89" i="3"/>
  <c r="P69" i="7"/>
  <c r="O89" i="3"/>
  <c r="S69" i="7"/>
  <c r="R88" i="3"/>
  <c r="P68" i="7"/>
  <c r="O88" i="3"/>
  <c r="S68" i="7"/>
  <c r="R87" i="3"/>
  <c r="P67" i="7"/>
  <c r="O87" i="3"/>
  <c r="S67" i="7"/>
  <c r="R86" i="3"/>
  <c r="P66" i="7"/>
  <c r="O86" i="3"/>
  <c r="S66" i="7"/>
  <c r="R85" i="3"/>
  <c r="P65" i="7"/>
  <c r="O85" i="3"/>
  <c r="S65" i="7"/>
  <c r="R84" i="3"/>
  <c r="P64" i="7"/>
  <c r="O84" i="3"/>
  <c r="S64" i="7"/>
  <c r="R83" i="3"/>
  <c r="P63" i="7"/>
  <c r="O83" i="3"/>
  <c r="S63" i="7"/>
  <c r="R82" i="3"/>
  <c r="P62" i="7"/>
  <c r="O82" i="3"/>
  <c r="S62" i="7"/>
  <c r="R81" i="3"/>
  <c r="P61" i="7"/>
  <c r="O81" i="3"/>
  <c r="S61" i="7"/>
  <c r="R80" i="3"/>
  <c r="P60" i="7"/>
  <c r="O80" i="3"/>
  <c r="S60" i="7"/>
  <c r="R79" i="3"/>
  <c r="P59" i="7"/>
  <c r="O79" i="3"/>
  <c r="S59" i="7"/>
  <c r="R78" i="3"/>
  <c r="P58" i="7"/>
  <c r="O78" i="3"/>
  <c r="S58" i="7"/>
  <c r="R77" i="3"/>
  <c r="P57" i="7"/>
  <c r="O77" i="3"/>
  <c r="S57" i="7"/>
  <c r="R76" i="3"/>
  <c r="P56" i="7"/>
  <c r="O76" i="3"/>
  <c r="S56" i="7"/>
  <c r="R75" i="3"/>
  <c r="P55" i="7"/>
  <c r="O75" i="3"/>
  <c r="S55" i="7"/>
  <c r="R74" i="3"/>
  <c r="P54" i="7"/>
  <c r="O74" i="3"/>
  <c r="S54" i="7"/>
  <c r="R73" i="3"/>
  <c r="P53" i="7"/>
  <c r="O73" i="3"/>
  <c r="S53" i="7"/>
  <c r="R72" i="3"/>
  <c r="P52" i="7"/>
  <c r="O72" i="3"/>
  <c r="S52" i="7"/>
  <c r="R71" i="3"/>
  <c r="P51" i="7"/>
  <c r="O71" i="3"/>
  <c r="S51" i="7"/>
  <c r="R70" i="3"/>
  <c r="P50" i="7"/>
  <c r="O70" i="3"/>
  <c r="S50" i="7"/>
  <c r="R69" i="3"/>
  <c r="P49" i="7"/>
  <c r="O69" i="3"/>
  <c r="S49" i="7"/>
  <c r="R68" i="3"/>
  <c r="P48" i="7"/>
  <c r="O68" i="3"/>
  <c r="S48" i="7"/>
  <c r="R67" i="3"/>
  <c r="P47" i="7"/>
  <c r="O67" i="3"/>
  <c r="S47" i="7"/>
  <c r="R66" i="3"/>
  <c r="P46" i="7"/>
  <c r="O66" i="3"/>
  <c r="S46" i="7"/>
  <c r="R65" i="3"/>
  <c r="P45" i="7"/>
  <c r="O65" i="3"/>
  <c r="S45" i="7"/>
  <c r="R64" i="3"/>
  <c r="P44" i="7"/>
  <c r="O64" i="3"/>
  <c r="S44" i="7"/>
  <c r="R63" i="3"/>
  <c r="P43" i="7"/>
  <c r="O63" i="3"/>
  <c r="S43" i="7"/>
  <c r="R62" i="3"/>
  <c r="P42" i="7"/>
  <c r="O62" i="3"/>
  <c r="S42" i="7"/>
  <c r="R61" i="3"/>
  <c r="P41" i="7"/>
  <c r="O61" i="3"/>
  <c r="S41" i="7"/>
  <c r="R60" i="3"/>
  <c r="O60"/>
  <c r="P40" i="7"/>
  <c r="S40"/>
  <c r="R59" i="3"/>
  <c r="R39"/>
  <c r="S39" i="7"/>
  <c r="R37" i="3"/>
  <c r="S37" i="7"/>
  <c r="R35" i="3"/>
  <c r="S35" i="7"/>
  <c r="R33" i="3"/>
  <c r="S33" i="7"/>
  <c r="R31" i="3"/>
  <c r="S31" i="7"/>
  <c r="R29" i="3"/>
  <c r="S29" i="7"/>
  <c r="R27" i="3"/>
  <c r="S27" i="7"/>
  <c r="R25" i="3"/>
  <c r="S25" i="7"/>
  <c r="R23" i="3"/>
  <c r="S23" i="7"/>
  <c r="R21" i="3"/>
  <c r="S21" i="7"/>
  <c r="R19" i="3"/>
  <c r="S19" i="7"/>
  <c r="R17" i="3"/>
  <c r="S17" i="7"/>
  <c r="L132"/>
  <c r="L133"/>
  <c r="M132"/>
  <c r="L188" i="3"/>
  <c r="L131" i="7"/>
  <c r="K188" i="3"/>
  <c r="M131" i="7"/>
  <c r="L187" i="3"/>
  <c r="L130" i="7"/>
  <c r="K187" i="3"/>
  <c r="M130" i="7"/>
  <c r="L186" i="3"/>
  <c r="L129" i="7"/>
  <c r="K186" i="3"/>
  <c r="M129" i="7"/>
  <c r="L185" i="3"/>
  <c r="L128" i="7"/>
  <c r="K185" i="3"/>
  <c r="M128" i="7"/>
  <c r="L184" i="3"/>
  <c r="L127" i="7"/>
  <c r="K184" i="3"/>
  <c r="M127" i="7"/>
  <c r="L183" i="3"/>
  <c r="L126" i="7"/>
  <c r="K183" i="3"/>
  <c r="L125" i="7"/>
  <c r="K182" i="3"/>
  <c r="M126" i="7"/>
  <c r="L182" i="3"/>
  <c r="L124" i="7"/>
  <c r="K181" i="3"/>
  <c r="M125" i="7"/>
  <c r="L181" i="3"/>
  <c r="M124" i="7"/>
  <c r="L180" i="3"/>
  <c r="L123" i="7"/>
  <c r="K180" i="3"/>
  <c r="L122" i="7"/>
  <c r="K179" i="3"/>
  <c r="M123" i="7"/>
  <c r="L179" i="3"/>
  <c r="L121" i="7"/>
  <c r="K178" i="3"/>
  <c r="M122" i="7"/>
  <c r="L178" i="3"/>
  <c r="M121" i="7"/>
  <c r="L177" i="3"/>
  <c r="L120" i="7"/>
  <c r="K177" i="3"/>
  <c r="L119" i="7"/>
  <c r="K176" i="3"/>
  <c r="M120" i="7"/>
  <c r="L176" i="3"/>
  <c r="L118" i="7"/>
  <c r="K175" i="3"/>
  <c r="M119" i="7"/>
  <c r="L175" i="3"/>
  <c r="L117" i="7"/>
  <c r="K174" i="3"/>
  <c r="M118" i="7"/>
  <c r="L174" i="3"/>
  <c r="M117" i="7"/>
  <c r="L173" i="3"/>
  <c r="L116" i="7"/>
  <c r="K173" i="3"/>
  <c r="M116" i="7"/>
  <c r="L172" i="3"/>
  <c r="L115" i="7"/>
  <c r="K172" i="3"/>
  <c r="M115" i="7"/>
  <c r="L171" i="3"/>
  <c r="L114" i="7"/>
  <c r="K171" i="3"/>
  <c r="L113" i="7"/>
  <c r="K170" i="3"/>
  <c r="M114" i="7"/>
  <c r="L170" i="3"/>
  <c r="L112" i="7"/>
  <c r="K169" i="3"/>
  <c r="M113" i="7"/>
  <c r="L169" i="3"/>
  <c r="M112" i="7"/>
  <c r="L168" i="3"/>
  <c r="L111" i="7"/>
  <c r="K168" i="3"/>
  <c r="M111" i="7"/>
  <c r="L167" i="3"/>
  <c r="L110" i="7"/>
  <c r="K167" i="3"/>
  <c r="L109" i="7"/>
  <c r="K166" i="3"/>
  <c r="M110" i="7"/>
  <c r="L166" i="3"/>
  <c r="L108" i="7"/>
  <c r="K165" i="3"/>
  <c r="M109" i="7"/>
  <c r="L165" i="3"/>
  <c r="M108" i="7"/>
  <c r="L164" i="3"/>
  <c r="L107" i="7"/>
  <c r="K164" i="3"/>
  <c r="L106" i="7"/>
  <c r="K163" i="3"/>
  <c r="M107" i="7"/>
  <c r="L163" i="3"/>
  <c r="L105" i="7"/>
  <c r="K162" i="3"/>
  <c r="M106" i="7"/>
  <c r="L162" i="3"/>
  <c r="M105" i="7"/>
  <c r="L161" i="3"/>
  <c r="L104" i="7"/>
  <c r="K161" i="3"/>
  <c r="M104" i="7"/>
  <c r="L160" i="3"/>
  <c r="L103" i="7"/>
  <c r="K160" i="3"/>
  <c r="K159"/>
  <c r="L102" i="7"/>
  <c r="M103"/>
  <c r="L159" i="3"/>
  <c r="L101" i="7"/>
  <c r="K158" i="3"/>
  <c r="M102" i="7"/>
  <c r="L158" i="3"/>
  <c r="M101" i="7"/>
  <c r="L138" i="3"/>
  <c r="L100" i="7"/>
  <c r="K138" i="3"/>
  <c r="L99" i="7"/>
  <c r="K137" i="3"/>
  <c r="M100" i="7"/>
  <c r="L137" i="3"/>
  <c r="L98" i="7"/>
  <c r="K136" i="3"/>
  <c r="M99" i="7"/>
  <c r="L136" i="3"/>
  <c r="L97" i="7"/>
  <c r="K135" i="3"/>
  <c r="M98" i="7"/>
  <c r="L135" i="3"/>
  <c r="L96" i="7"/>
  <c r="K134" i="3"/>
  <c r="M97" i="7"/>
  <c r="L134" i="3"/>
  <c r="L95" i="7"/>
  <c r="K133" i="3"/>
  <c r="M96" i="7"/>
  <c r="L133" i="3"/>
  <c r="L94" i="7"/>
  <c r="K132" i="3"/>
  <c r="M95" i="7"/>
  <c r="L132" i="3"/>
  <c r="M94" i="7"/>
  <c r="L131" i="3"/>
  <c r="L93" i="7"/>
  <c r="K131" i="3"/>
  <c r="L92" i="7"/>
  <c r="K130" i="3"/>
  <c r="M93" i="7"/>
  <c r="L130" i="3"/>
  <c r="M92" i="7"/>
  <c r="L129" i="3"/>
  <c r="L91" i="7"/>
  <c r="K129" i="3"/>
  <c r="M91" i="7"/>
  <c r="L128" i="3"/>
  <c r="L90" i="7"/>
  <c r="K128" i="3"/>
  <c r="L89" i="7"/>
  <c r="K127" i="3"/>
  <c r="M90" i="7"/>
  <c r="L127" i="3"/>
  <c r="M89" i="7"/>
  <c r="L126" i="3"/>
  <c r="L88" i="7"/>
  <c r="K126" i="3"/>
  <c r="M88" i="7"/>
  <c r="L125" i="3"/>
  <c r="L87" i="7"/>
  <c r="K125" i="3"/>
  <c r="M87" i="7"/>
  <c r="L124" i="3"/>
  <c r="L86" i="7"/>
  <c r="K124" i="3"/>
  <c r="M86" i="7"/>
  <c r="L123" i="3"/>
  <c r="L85" i="7"/>
  <c r="K123" i="3"/>
  <c r="L84" i="7"/>
  <c r="K122" i="3"/>
  <c r="M85" i="7"/>
  <c r="L122" i="3"/>
  <c r="L83" i="7"/>
  <c r="K121" i="3"/>
  <c r="M84" i="7"/>
  <c r="L121" i="3"/>
  <c r="M83" i="7"/>
  <c r="L120" i="3"/>
  <c r="L82" i="7"/>
  <c r="K120" i="3"/>
  <c r="L81" i="7"/>
  <c r="K119" i="3"/>
  <c r="M82" i="7"/>
  <c r="L119" i="3"/>
  <c r="L80" i="7"/>
  <c r="K118" i="3"/>
  <c r="M81" i="7"/>
  <c r="L118" i="3"/>
  <c r="L79" i="7"/>
  <c r="K117" i="3"/>
  <c r="M80" i="7"/>
  <c r="L117" i="3"/>
  <c r="L78" i="7"/>
  <c r="K116" i="3"/>
  <c r="M79" i="7"/>
  <c r="L116" i="3"/>
  <c r="L77" i="7"/>
  <c r="K115" i="3"/>
  <c r="M78" i="7"/>
  <c r="L115" i="3"/>
  <c r="M77" i="7"/>
  <c r="L114" i="3"/>
  <c r="L76" i="7"/>
  <c r="K114" i="3"/>
  <c r="M76" i="7"/>
  <c r="L113" i="3"/>
  <c r="L75" i="7"/>
  <c r="K113" i="3"/>
  <c r="M75" i="7"/>
  <c r="L112" i="3"/>
  <c r="L74" i="7"/>
  <c r="K112" i="3"/>
  <c r="L73" i="7"/>
  <c r="K111" i="3"/>
  <c r="M74" i="7"/>
  <c r="L111" i="3"/>
  <c r="L72" i="7"/>
  <c r="K110" i="3"/>
  <c r="M73" i="7"/>
  <c r="L110" i="3"/>
  <c r="K109"/>
  <c r="L71" i="7"/>
  <c r="M72"/>
  <c r="L109" i="3"/>
  <c r="L70" i="7"/>
  <c r="K108" i="3"/>
  <c r="M71" i="7"/>
  <c r="L108" i="3"/>
  <c r="L69" i="7"/>
  <c r="K89" i="3"/>
  <c r="M70" i="7"/>
  <c r="L89" i="3"/>
  <c r="M69" i="7"/>
  <c r="L88" i="3"/>
  <c r="L68" i="7"/>
  <c r="K88" i="3"/>
  <c r="L67" i="7"/>
  <c r="K87" i="3"/>
  <c r="M68" i="7"/>
  <c r="L87" i="3"/>
  <c r="L66" i="7"/>
  <c r="K86" i="3"/>
  <c r="M67" i="7"/>
  <c r="L86" i="3"/>
  <c r="M66" i="7"/>
  <c r="L85" i="3"/>
  <c r="L65" i="7"/>
  <c r="K85" i="3"/>
  <c r="M65" i="7"/>
  <c r="L84" i="3"/>
  <c r="L64" i="7"/>
  <c r="K84" i="3"/>
  <c r="L63" i="7"/>
  <c r="K83" i="3"/>
  <c r="M64" i="7"/>
  <c r="L83" i="3"/>
  <c r="L62" i="7"/>
  <c r="K82" i="3"/>
  <c r="M63" i="7"/>
  <c r="L82" i="3"/>
  <c r="M62" i="7"/>
  <c r="L81" i="3"/>
  <c r="L61" i="7"/>
  <c r="K81" i="3"/>
  <c r="M61" i="7"/>
  <c r="L80" i="3"/>
  <c r="L60" i="7"/>
  <c r="K80" i="3"/>
  <c r="L59" i="7"/>
  <c r="K79" i="3"/>
  <c r="M60" i="7"/>
  <c r="L79" i="3"/>
  <c r="L58" i="7"/>
  <c r="K78" i="3"/>
  <c r="M59" i="7"/>
  <c r="L78" i="3"/>
  <c r="L57" i="7"/>
  <c r="K77" i="3"/>
  <c r="M58" i="7"/>
  <c r="L77" i="3"/>
  <c r="M57" i="7"/>
  <c r="L76" i="3"/>
  <c r="L56" i="7"/>
  <c r="K76" i="3"/>
  <c r="L55" i="7"/>
  <c r="K75" i="3"/>
  <c r="M56" i="7"/>
  <c r="L75" i="3"/>
  <c r="L54" i="7"/>
  <c r="K74" i="3"/>
  <c r="M55" i="7"/>
  <c r="L74" i="3"/>
  <c r="M54" i="7"/>
  <c r="L73" i="3"/>
  <c r="L53" i="7"/>
  <c r="K73" i="3"/>
  <c r="L52" i="7"/>
  <c r="K72" i="3"/>
  <c r="M53" i="7"/>
  <c r="L72" i="3"/>
  <c r="L51" i="7"/>
  <c r="K71" i="3"/>
  <c r="M52" i="7"/>
  <c r="L71" i="3"/>
  <c r="M51" i="7"/>
  <c r="L70" i="3"/>
  <c r="L50" i="7"/>
  <c r="K70" i="3"/>
  <c r="L49" i="7"/>
  <c r="K69" i="3"/>
  <c r="M50" i="7"/>
  <c r="L69" i="3"/>
  <c r="L48" i="7"/>
  <c r="K68" i="3"/>
  <c r="M49" i="7"/>
  <c r="L68" i="3"/>
  <c r="M48" i="7"/>
  <c r="L67" i="3"/>
  <c r="L47" i="7"/>
  <c r="K67" i="3"/>
  <c r="L46" i="7"/>
  <c r="K66" i="3"/>
  <c r="M47" i="7"/>
  <c r="L66" i="3"/>
  <c r="L45" i="7"/>
  <c r="K65" i="3"/>
  <c r="M46" i="7"/>
  <c r="L65" i="3"/>
  <c r="L44" i="7"/>
  <c r="K64" i="3"/>
  <c r="M45" i="7"/>
  <c r="L64" i="3"/>
  <c r="L43" i="7"/>
  <c r="K63" i="3"/>
  <c r="M44" i="7"/>
  <c r="L63" i="3"/>
  <c r="M43" i="7"/>
  <c r="L62" i="3"/>
  <c r="L42" i="7"/>
  <c r="K62" i="3"/>
  <c r="L41" i="7"/>
  <c r="K61" i="3"/>
  <c r="M42" i="7"/>
  <c r="L61" i="3"/>
  <c r="M41" i="7"/>
  <c r="L60" i="3"/>
  <c r="K60"/>
  <c r="L40" i="7"/>
  <c r="M40"/>
  <c r="L59" i="3"/>
  <c r="W157" i="2"/>
  <c r="U231" i="3"/>
  <c r="W231" s="1"/>
  <c r="V160" i="7"/>
  <c r="X160" s="1"/>
  <c r="U229" i="3"/>
  <c r="W229" s="1"/>
  <c r="V158" i="7"/>
  <c r="X158" s="1"/>
  <c r="V228" i="3"/>
  <c r="W157" i="7"/>
  <c r="U227" i="3"/>
  <c r="W227" s="1"/>
  <c r="V156" i="7"/>
  <c r="X156" s="1"/>
  <c r="V226" i="3"/>
  <c r="W155" i="7"/>
  <c r="U225" i="3"/>
  <c r="W225" s="1"/>
  <c r="V154" i="7"/>
  <c r="X154" s="1"/>
  <c r="V224" i="3"/>
  <c r="W153" i="7"/>
  <c r="U223" i="3"/>
  <c r="W223" s="1"/>
  <c r="V152" i="7"/>
  <c r="X152" s="1"/>
  <c r="V222" i="3"/>
  <c r="W151" i="7"/>
  <c r="U221" i="3"/>
  <c r="W221" s="1"/>
  <c r="V150" i="7"/>
  <c r="X150" s="1"/>
  <c r="V220" i="3"/>
  <c r="W149" i="7"/>
  <c r="U219" i="3"/>
  <c r="W219" s="1"/>
  <c r="V148" i="7"/>
  <c r="X148" s="1"/>
  <c r="V218" i="3"/>
  <c r="W147" i="7"/>
  <c r="U217" i="3"/>
  <c r="W217" s="1"/>
  <c r="V146" i="7"/>
  <c r="X146" s="1"/>
  <c r="V216" i="3"/>
  <c r="W145" i="7"/>
  <c r="U215" i="3"/>
  <c r="W215" s="1"/>
  <c r="V144" i="7"/>
  <c r="X144" s="1"/>
  <c r="U213" i="3"/>
  <c r="W213" s="1"/>
  <c r="V142" i="7"/>
  <c r="X142" s="1"/>
  <c r="V211" i="3"/>
  <c r="W140" i="7"/>
  <c r="U210" i="3"/>
  <c r="W210" s="1"/>
  <c r="V139" i="7"/>
  <c r="X139" s="1"/>
  <c r="U206" i="3"/>
  <c r="W206" s="1"/>
  <c r="V135" i="7"/>
  <c r="X135" s="1"/>
  <c r="V205" i="3"/>
  <c r="W134" i="7"/>
  <c r="V132"/>
  <c r="X132" s="1"/>
  <c r="V133"/>
  <c r="X133" s="1"/>
  <c r="V131"/>
  <c r="X131" s="1"/>
  <c r="U188" i="3"/>
  <c r="W188" s="1"/>
  <c r="W132" i="7"/>
  <c r="V188" i="3"/>
  <c r="V130" i="7"/>
  <c r="X130" s="1"/>
  <c r="U187" i="3"/>
  <c r="W187" s="1"/>
  <c r="W131" i="7"/>
  <c r="V187" i="3"/>
  <c r="V129" i="7"/>
  <c r="X129" s="1"/>
  <c r="U186" i="3"/>
  <c r="W186" s="1"/>
  <c r="W130" i="7"/>
  <c r="V186" i="3"/>
  <c r="V128" i="7"/>
  <c r="X128" s="1"/>
  <c r="U185" i="3"/>
  <c r="W185" s="1"/>
  <c r="W129" i="7"/>
  <c r="V185" i="3"/>
  <c r="V127" i="7"/>
  <c r="X127" s="1"/>
  <c r="U184" i="3"/>
  <c r="W184" s="1"/>
  <c r="W128" i="7"/>
  <c r="V184" i="3"/>
  <c r="V126" i="7"/>
  <c r="X126" s="1"/>
  <c r="U183" i="3"/>
  <c r="W183" s="1"/>
  <c r="W127" i="7"/>
  <c r="V183" i="3"/>
  <c r="W126" i="7"/>
  <c r="V182" i="3"/>
  <c r="V125" i="7"/>
  <c r="X125" s="1"/>
  <c r="U182" i="3"/>
  <c r="W182" s="1"/>
  <c r="W125" i="7"/>
  <c r="V181" i="3"/>
  <c r="V124" i="7"/>
  <c r="X124" s="1"/>
  <c r="U181" i="3"/>
  <c r="W181" s="1"/>
  <c r="V123" i="7"/>
  <c r="X123" s="1"/>
  <c r="U180" i="3"/>
  <c r="W180" s="1"/>
  <c r="W124" i="7"/>
  <c r="V180" i="3"/>
  <c r="W123" i="7"/>
  <c r="V179" i="3"/>
  <c r="V122" i="7"/>
  <c r="X122" s="1"/>
  <c r="U179" i="3"/>
  <c r="W179" s="1"/>
  <c r="W122" i="7"/>
  <c r="V178" i="3"/>
  <c r="V121" i="7"/>
  <c r="X121" s="1"/>
  <c r="U178" i="3"/>
  <c r="W178" s="1"/>
  <c r="V120" i="7"/>
  <c r="X120" s="1"/>
  <c r="U177" i="3"/>
  <c r="W177" s="1"/>
  <c r="W121" i="7"/>
  <c r="V177" i="3"/>
  <c r="W120" i="7"/>
  <c r="V176" i="3"/>
  <c r="V119" i="7"/>
  <c r="X119" s="1"/>
  <c r="U176" i="3"/>
  <c r="W176" s="1"/>
  <c r="W119" i="7"/>
  <c r="V175" i="3"/>
  <c r="V118" i="7"/>
  <c r="X118" s="1"/>
  <c r="U175" i="3"/>
  <c r="W175" s="1"/>
  <c r="W118" i="7"/>
  <c r="V174" i="3"/>
  <c r="V117" i="7"/>
  <c r="X117" s="1"/>
  <c r="U174" i="3"/>
  <c r="W174" s="1"/>
  <c r="V116" i="7"/>
  <c r="X116" s="1"/>
  <c r="U173" i="3"/>
  <c r="W173" s="1"/>
  <c r="W117" i="7"/>
  <c r="V173" i="3"/>
  <c r="V115" i="7"/>
  <c r="X115" s="1"/>
  <c r="U172" i="3"/>
  <c r="W172" s="1"/>
  <c r="W116" i="7"/>
  <c r="V172" i="3"/>
  <c r="V114" i="7"/>
  <c r="X114" s="1"/>
  <c r="U171" i="3"/>
  <c r="W171" s="1"/>
  <c r="W115" i="7"/>
  <c r="V171" i="3"/>
  <c r="W114" i="7"/>
  <c r="V170" i="3"/>
  <c r="V113" i="7"/>
  <c r="X113" s="1"/>
  <c r="U170" i="3"/>
  <c r="W170" s="1"/>
  <c r="W113" i="7"/>
  <c r="V169" i="3"/>
  <c r="V112" i="7"/>
  <c r="X112" s="1"/>
  <c r="U169" i="3"/>
  <c r="W169" s="1"/>
  <c r="V111" i="7"/>
  <c r="X111" s="1"/>
  <c r="U168" i="3"/>
  <c r="W168" s="1"/>
  <c r="W112" i="7"/>
  <c r="V168" i="3"/>
  <c r="V110" i="7"/>
  <c r="X110" s="1"/>
  <c r="U167" i="3"/>
  <c r="W167" s="1"/>
  <c r="W111" i="7"/>
  <c r="V167" i="3"/>
  <c r="W110" i="7"/>
  <c r="V166" i="3"/>
  <c r="V109" i="7"/>
  <c r="X109" s="1"/>
  <c r="U166" i="3"/>
  <c r="W166" s="1"/>
  <c r="W109" i="7"/>
  <c r="V165" i="3"/>
  <c r="V108" i="7"/>
  <c r="X108" s="1"/>
  <c r="U165" i="3"/>
  <c r="W165" s="1"/>
  <c r="V107" i="7"/>
  <c r="X107" s="1"/>
  <c r="U164" i="3"/>
  <c r="W164" s="1"/>
  <c r="W108" i="7"/>
  <c r="V164" i="3"/>
  <c r="W107" i="7"/>
  <c r="V163" i="3"/>
  <c r="V106" i="7"/>
  <c r="X106" s="1"/>
  <c r="U163" i="3"/>
  <c r="W163" s="1"/>
  <c r="W106" i="7"/>
  <c r="V162" i="3"/>
  <c r="V105" i="7"/>
  <c r="X105" s="1"/>
  <c r="U162" i="3"/>
  <c r="W162" s="1"/>
  <c r="V104" i="7"/>
  <c r="X104" s="1"/>
  <c r="U161" i="3"/>
  <c r="W161" s="1"/>
  <c r="W105" i="7"/>
  <c r="V161" i="3"/>
  <c r="V103" i="7"/>
  <c r="X103" s="1"/>
  <c r="U160" i="3"/>
  <c r="W160" s="1"/>
  <c r="W104" i="7"/>
  <c r="V160" i="3"/>
  <c r="W103" i="7"/>
  <c r="V159" i="3"/>
  <c r="U159"/>
  <c r="W159" s="1"/>
  <c r="V102" i="7"/>
  <c r="X102" s="1"/>
  <c r="W102"/>
  <c r="V158" i="3"/>
  <c r="V101" i="7"/>
  <c r="X101" s="1"/>
  <c r="U158" i="3"/>
  <c r="W158" s="1"/>
  <c r="V100" i="7"/>
  <c r="X100" s="1"/>
  <c r="U138" i="3"/>
  <c r="W138" s="1"/>
  <c r="W101" i="7"/>
  <c r="V138" i="3"/>
  <c r="W100" i="7"/>
  <c r="V137" i="3"/>
  <c r="V99" i="7"/>
  <c r="X99" s="1"/>
  <c r="U137" i="3"/>
  <c r="W137" s="1"/>
  <c r="W99" i="7"/>
  <c r="V136" i="3"/>
  <c r="V98" i="7"/>
  <c r="X98" s="1"/>
  <c r="U136" i="3"/>
  <c r="W136" s="1"/>
  <c r="W98" i="7"/>
  <c r="V135" i="3"/>
  <c r="V97" i="7"/>
  <c r="X97" s="1"/>
  <c r="U135" i="3"/>
  <c r="W135" s="1"/>
  <c r="W97" i="7"/>
  <c r="V134" i="3"/>
  <c r="V96" i="7"/>
  <c r="X96" s="1"/>
  <c r="U134" i="3"/>
  <c r="W134" s="1"/>
  <c r="W96" i="7"/>
  <c r="V133" i="3"/>
  <c r="V95" i="7"/>
  <c r="X95" s="1"/>
  <c r="U133" i="3"/>
  <c r="W133" s="1"/>
  <c r="W95" i="7"/>
  <c r="V132" i="3"/>
  <c r="V94" i="7"/>
  <c r="X94" s="1"/>
  <c r="U132" i="3"/>
  <c r="W132" s="1"/>
  <c r="V93" i="7"/>
  <c r="X93" s="1"/>
  <c r="U131" i="3"/>
  <c r="W131" s="1"/>
  <c r="W94" i="7"/>
  <c r="V131" i="3"/>
  <c r="W93" i="7"/>
  <c r="V130" i="3"/>
  <c r="V92" i="7"/>
  <c r="X92" s="1"/>
  <c r="U130" i="3"/>
  <c r="W130" s="1"/>
  <c r="V91" i="7"/>
  <c r="X91" s="1"/>
  <c r="U129" i="3"/>
  <c r="W129" s="1"/>
  <c r="W92" i="7"/>
  <c r="V129" i="3"/>
  <c r="V90" i="7"/>
  <c r="X90" s="1"/>
  <c r="U128" i="3"/>
  <c r="W128" s="1"/>
  <c r="W91" i="7"/>
  <c r="V128" i="3"/>
  <c r="W90" i="7"/>
  <c r="V127" i="3"/>
  <c r="V89" i="7"/>
  <c r="X89" s="1"/>
  <c r="U127" i="3"/>
  <c r="W127" s="1"/>
  <c r="V88" i="7"/>
  <c r="X88" s="1"/>
  <c r="U126" i="3"/>
  <c r="W126" s="1"/>
  <c r="W89" i="7"/>
  <c r="V126" i="3"/>
  <c r="V87" i="7"/>
  <c r="X87" s="1"/>
  <c r="U125" i="3"/>
  <c r="W125" s="1"/>
  <c r="W88" i="7"/>
  <c r="V125" i="3"/>
  <c r="V86" i="7"/>
  <c r="X86" s="1"/>
  <c r="U124" i="3"/>
  <c r="W124" s="1"/>
  <c r="W87" i="7"/>
  <c r="V124" i="3"/>
  <c r="V85" i="7"/>
  <c r="X85" s="1"/>
  <c r="U123" i="3"/>
  <c r="W123" s="1"/>
  <c r="W86" i="7"/>
  <c r="V123" i="3"/>
  <c r="W85" i="7"/>
  <c r="V122" i="3"/>
  <c r="V84" i="7"/>
  <c r="X84" s="1"/>
  <c r="U122" i="3"/>
  <c r="W122" s="1"/>
  <c r="W84" i="7"/>
  <c r="V121" i="3"/>
  <c r="V83" i="7"/>
  <c r="X83" s="1"/>
  <c r="U121" i="3"/>
  <c r="W121" s="1"/>
  <c r="V82" i="7"/>
  <c r="X82" s="1"/>
  <c r="U120" i="3"/>
  <c r="W120" s="1"/>
  <c r="W83" i="7"/>
  <c r="V120" i="3"/>
  <c r="W82" i="7"/>
  <c r="V119" i="3"/>
  <c r="V81" i="7"/>
  <c r="X81" s="1"/>
  <c r="U119" i="3"/>
  <c r="W119" s="1"/>
  <c r="W81" i="7"/>
  <c r="V118" i="3"/>
  <c r="V80" i="7"/>
  <c r="X80" s="1"/>
  <c r="U118" i="3"/>
  <c r="W118" s="1"/>
  <c r="W80" i="7"/>
  <c r="V117" i="3"/>
  <c r="V79" i="7"/>
  <c r="X79" s="1"/>
  <c r="U117" i="3"/>
  <c r="W117" s="1"/>
  <c r="W79" i="7"/>
  <c r="V116" i="3"/>
  <c r="V78" i="7"/>
  <c r="X78" s="1"/>
  <c r="U116" i="3"/>
  <c r="W116" s="1"/>
  <c r="W78" i="7"/>
  <c r="V115" i="3"/>
  <c r="V77" i="7"/>
  <c r="X77" s="1"/>
  <c r="U115" i="3"/>
  <c r="W115" s="1"/>
  <c r="V76" i="7"/>
  <c r="X76" s="1"/>
  <c r="U114" i="3"/>
  <c r="W114" s="1"/>
  <c r="W77" i="7"/>
  <c r="V114" i="3"/>
  <c r="V75" i="7"/>
  <c r="X75" s="1"/>
  <c r="U113" i="3"/>
  <c r="W113" s="1"/>
  <c r="W76" i="7"/>
  <c r="V113" i="3"/>
  <c r="V74" i="7"/>
  <c r="X74" s="1"/>
  <c r="U112" i="3"/>
  <c r="W112" s="1"/>
  <c r="W75" i="7"/>
  <c r="V112" i="3"/>
  <c r="W74" i="7"/>
  <c r="V111" i="3"/>
  <c r="V73" i="7"/>
  <c r="X73" s="1"/>
  <c r="U111" i="3"/>
  <c r="W111" s="1"/>
  <c r="W73" i="7"/>
  <c r="V110" i="3"/>
  <c r="V72" i="7"/>
  <c r="X72" s="1"/>
  <c r="U110" i="3"/>
  <c r="W110" s="1"/>
  <c r="W72" i="7"/>
  <c r="V109" i="3"/>
  <c r="U109"/>
  <c r="W109" s="1"/>
  <c r="V71" i="7"/>
  <c r="X71" s="1"/>
  <c r="W71"/>
  <c r="V108" i="3"/>
  <c r="V70" i="7"/>
  <c r="U108" i="3"/>
  <c r="W108" s="1"/>
  <c r="W70" i="7"/>
  <c r="V89" i="3"/>
  <c r="X69" i="7"/>
  <c r="W89" i="3"/>
  <c r="V69" i="7"/>
  <c r="U89" i="3"/>
  <c r="X68" i="7"/>
  <c r="W88" i="3"/>
  <c r="V68" i="7"/>
  <c r="U88" i="3"/>
  <c r="W69" i="7"/>
  <c r="V88" i="3"/>
  <c r="W68" i="7"/>
  <c r="V87" i="3"/>
  <c r="X67" i="7"/>
  <c r="W87" i="3"/>
  <c r="V67" i="7"/>
  <c r="U87" i="3"/>
  <c r="W67" i="7"/>
  <c r="V86" i="3"/>
  <c r="V66" i="7"/>
  <c r="U86" i="3"/>
  <c r="X65" i="7"/>
  <c r="W85" i="3"/>
  <c r="V65" i="7"/>
  <c r="U85" i="3"/>
  <c r="W66" i="7"/>
  <c r="V85" i="3"/>
  <c r="V64" i="7"/>
  <c r="U84" i="3"/>
  <c r="W65" i="7"/>
  <c r="V84" i="3"/>
  <c r="W64" i="7"/>
  <c r="V83" i="3"/>
  <c r="X63" i="7"/>
  <c r="W83" i="3"/>
  <c r="V63" i="7"/>
  <c r="U83" i="3"/>
  <c r="W63" i="7"/>
  <c r="V82" i="3"/>
  <c r="X62" i="7"/>
  <c r="W82" i="3"/>
  <c r="V62" i="7"/>
  <c r="U82" i="3"/>
  <c r="X61" i="7"/>
  <c r="W81" i="3"/>
  <c r="V61" i="7"/>
  <c r="U81" i="3"/>
  <c r="W62" i="7"/>
  <c r="V81" i="3"/>
  <c r="X60" i="7"/>
  <c r="W80" i="3"/>
  <c r="V60" i="7"/>
  <c r="U80" i="3"/>
  <c r="W61" i="7"/>
  <c r="V80" i="3"/>
  <c r="W60" i="7"/>
  <c r="V79" i="3"/>
  <c r="X59" i="7"/>
  <c r="W79" i="3"/>
  <c r="V59" i="7"/>
  <c r="U79" i="3"/>
  <c r="W59" i="7"/>
  <c r="V78" i="3"/>
  <c r="X58" i="7"/>
  <c r="W78" i="3"/>
  <c r="V58" i="7"/>
  <c r="U78" i="3"/>
  <c r="W58" i="7"/>
  <c r="V77" i="3"/>
  <c r="X57" i="7"/>
  <c r="W77" i="3"/>
  <c r="V57" i="7"/>
  <c r="U77" i="3"/>
  <c r="X56" i="7"/>
  <c r="W76" i="3"/>
  <c r="V56" i="7"/>
  <c r="U76" i="3"/>
  <c r="W57" i="7"/>
  <c r="V76" i="3"/>
  <c r="W56" i="7"/>
  <c r="V75" i="3"/>
  <c r="V55" i="7"/>
  <c r="U75" i="3"/>
  <c r="W55" i="7"/>
  <c r="V74" i="3"/>
  <c r="V54" i="7"/>
  <c r="U74" i="3"/>
  <c r="X53" i="7"/>
  <c r="W73" i="3"/>
  <c r="V53" i="7"/>
  <c r="U73" i="3"/>
  <c r="W54" i="7"/>
  <c r="V73" i="3"/>
  <c r="W53" i="7"/>
  <c r="V72" i="3"/>
  <c r="X52" i="7"/>
  <c r="W72" i="3"/>
  <c r="V52" i="7"/>
  <c r="U72" i="3"/>
  <c r="W52" i="7"/>
  <c r="V71" i="3"/>
  <c r="X51" i="7"/>
  <c r="W71" i="3"/>
  <c r="V51" i="7"/>
  <c r="U71" i="3"/>
  <c r="W51" i="7"/>
  <c r="V70" i="3"/>
  <c r="X50" i="7"/>
  <c r="W70" i="3"/>
  <c r="V50" i="7"/>
  <c r="U70" i="3"/>
  <c r="W50" i="7"/>
  <c r="V69" i="3"/>
  <c r="X49" i="7"/>
  <c r="W69" i="3"/>
  <c r="V49" i="7"/>
  <c r="U69" i="3"/>
  <c r="X47" i="7"/>
  <c r="W67" i="3"/>
  <c r="V47" i="7"/>
  <c r="U67" i="3"/>
  <c r="W48" i="7"/>
  <c r="V67" i="3"/>
  <c r="W47" i="7"/>
  <c r="V66" i="3"/>
  <c r="X46" i="7"/>
  <c r="W66" i="3"/>
  <c r="V46" i="7"/>
  <c r="U66" i="3"/>
  <c r="W46" i="7"/>
  <c r="V65" i="3"/>
  <c r="V45" i="7"/>
  <c r="U65" i="3"/>
  <c r="W45" i="7"/>
  <c r="V64" i="3"/>
  <c r="X44" i="7"/>
  <c r="W64" i="3"/>
  <c r="V44" i="7"/>
  <c r="U64" i="3"/>
  <c r="W44" i="7"/>
  <c r="V63" i="3"/>
  <c r="X43" i="7"/>
  <c r="W63" i="3"/>
  <c r="V43" i="7"/>
  <c r="U63" i="3"/>
  <c r="X42" i="7"/>
  <c r="W62" i="3"/>
  <c r="V42" i="7"/>
  <c r="U62" i="3"/>
  <c r="W43" i="7"/>
  <c r="V62" i="3"/>
  <c r="W42" i="7"/>
  <c r="V61" i="3"/>
  <c r="X41" i="7"/>
  <c r="W61" i="3"/>
  <c r="V41" i="7"/>
  <c r="U61" i="3"/>
  <c r="W60"/>
  <c r="X40" i="7"/>
  <c r="U60" i="3"/>
  <c r="V40" i="7"/>
  <c r="W41"/>
  <c r="V60" i="3"/>
  <c r="W40" i="7"/>
  <c r="V59" i="3"/>
  <c r="V39"/>
  <c r="W39" i="7"/>
  <c r="V37" i="3"/>
  <c r="W37" i="7"/>
  <c r="V35" i="3"/>
  <c r="W35" i="7"/>
  <c r="V33" i="3"/>
  <c r="W33" i="7"/>
  <c r="V31" i="3"/>
  <c r="W31" i="7"/>
  <c r="V29" i="3"/>
  <c r="W29" i="7"/>
  <c r="V27" i="3"/>
  <c r="W27" i="7"/>
  <c r="V25" i="3"/>
  <c r="W25" i="7"/>
  <c r="V23" i="3"/>
  <c r="W23" i="7"/>
  <c r="V21" i="3"/>
  <c r="W21" i="7"/>
  <c r="V19" i="3"/>
  <c r="W19" i="7"/>
  <c r="V17" i="3"/>
  <c r="W17" i="7"/>
  <c r="V15" i="3"/>
  <c r="W15" i="7"/>
  <c r="V13" i="3"/>
  <c r="W13" i="7"/>
  <c r="V11" i="3"/>
  <c r="W11" i="7"/>
  <c r="L229" i="3"/>
  <c r="M158" i="7"/>
  <c r="L227" i="3"/>
  <c r="M156" i="7"/>
  <c r="L225" i="3"/>
  <c r="M154" i="7"/>
  <c r="L223" i="3"/>
  <c r="M152" i="7"/>
  <c r="L221" i="3"/>
  <c r="M150" i="7"/>
  <c r="L219" i="3"/>
  <c r="M148" i="7"/>
  <c r="L217" i="3"/>
  <c r="M146" i="7"/>
  <c r="L215" i="3"/>
  <c r="M144" i="7"/>
  <c r="L213" i="3"/>
  <c r="M142" i="7"/>
  <c r="I210" i="3"/>
  <c r="J139" i="7"/>
  <c r="M133" i="2"/>
  <c r="M137" i="7"/>
  <c r="I206" i="3"/>
  <c r="J135" i="7"/>
  <c r="M133"/>
  <c r="I204" i="3"/>
  <c r="J133" i="7"/>
  <c r="M104" i="2"/>
  <c r="M93"/>
  <c r="M89"/>
  <c r="M86"/>
  <c r="M76"/>
  <c r="M75"/>
  <c r="M73"/>
  <c r="L23" i="3"/>
  <c r="M23" i="7"/>
  <c r="L21" i="3"/>
  <c r="M21" i="7"/>
  <c r="L17" i="3"/>
  <c r="M17" i="7"/>
  <c r="L15" i="3"/>
  <c r="M15" i="7"/>
  <c r="L13" i="3"/>
  <c r="M13" i="7"/>
  <c r="L11" i="3"/>
  <c r="M11" i="7"/>
  <c r="L19" i="3"/>
  <c r="M19" i="7"/>
  <c r="AL155" i="2"/>
  <c r="AK159" i="7" s="1"/>
  <c r="AN146" i="2"/>
  <c r="AL145"/>
  <c r="AK149" i="7" s="1"/>
  <c r="AL142" i="2"/>
  <c r="AK146" i="7" s="1"/>
  <c r="AL141" i="2"/>
  <c r="AK145" i="7" s="1"/>
  <c r="AL134" i="2"/>
  <c r="AK138" i="7" s="1"/>
  <c r="AO132" i="2"/>
  <c r="AN130"/>
  <c r="AL120"/>
  <c r="AN117"/>
  <c r="AL112"/>
  <c r="AL111"/>
  <c r="AL108"/>
  <c r="AL107"/>
  <c r="AL106"/>
  <c r="AN103"/>
  <c r="AL102"/>
  <c r="AL98"/>
  <c r="AO94"/>
  <c r="AN93"/>
  <c r="AL89"/>
  <c r="AL87"/>
  <c r="AL86"/>
  <c r="AL79"/>
  <c r="AL77"/>
  <c r="AN76"/>
  <c r="AL72"/>
  <c r="AL64"/>
  <c r="AL61"/>
  <c r="AL57"/>
  <c r="AL56"/>
  <c r="AN53"/>
  <c r="AL49"/>
  <c r="AL9"/>
  <c r="AK13" i="7" s="1"/>
  <c r="AO157" i="2"/>
  <c r="AO146"/>
  <c r="AN134"/>
  <c r="AO103"/>
  <c r="AN102"/>
  <c r="AN89"/>
  <c r="AO76"/>
  <c r="AN57"/>
  <c r="AB117"/>
  <c r="AD117" s="1"/>
  <c r="S147"/>
  <c r="T151" i="7" s="1"/>
  <c r="S134" i="2"/>
  <c r="T138" i="7" s="1"/>
  <c r="S116" i="2"/>
  <c r="S114"/>
  <c r="S110"/>
  <c r="S94"/>
  <c r="S91"/>
  <c r="S85"/>
  <c r="S82"/>
  <c r="S69"/>
  <c r="M120"/>
  <c r="M94"/>
  <c r="M134"/>
  <c r="N138" i="7" s="1"/>
  <c r="M77" i="2"/>
  <c r="M37"/>
  <c r="AB43"/>
  <c r="AD43" s="1"/>
  <c r="M109"/>
  <c r="W150"/>
  <c r="AA147"/>
  <c r="W143"/>
  <c r="AA136"/>
  <c r="AA135"/>
  <c r="AA129"/>
  <c r="AA128"/>
  <c r="W127"/>
  <c r="W126"/>
  <c r="W123"/>
  <c r="W121"/>
  <c r="AA115"/>
  <c r="W109"/>
  <c r="W102"/>
  <c r="W100"/>
  <c r="W98"/>
  <c r="AA95"/>
  <c r="AA84"/>
  <c r="W75"/>
  <c r="AA74"/>
  <c r="AA73"/>
  <c r="AN72"/>
  <c r="AA71"/>
  <c r="AA69"/>
  <c r="AA66"/>
  <c r="AA65"/>
  <c r="W61"/>
  <c r="AA58"/>
  <c r="AA57"/>
  <c r="AA54"/>
  <c r="AA53"/>
  <c r="W52"/>
  <c r="AA48"/>
  <c r="AA41"/>
  <c r="AA40"/>
  <c r="AJ14" i="3"/>
  <c r="AJ12"/>
  <c r="W152" i="2"/>
  <c r="AA149"/>
  <c r="AA137"/>
  <c r="W131"/>
  <c r="W130"/>
  <c r="AA125"/>
  <c r="AN120"/>
  <c r="AA118"/>
  <c r="AA114"/>
  <c r="AA113"/>
  <c r="W112"/>
  <c r="W111"/>
  <c r="AN109"/>
  <c r="AA108"/>
  <c r="W107"/>
  <c r="W105"/>
  <c r="AN98"/>
  <c r="W93"/>
  <c r="AA92"/>
  <c r="AA91"/>
  <c r="AA87"/>
  <c r="AA83"/>
  <c r="AA81"/>
  <c r="W80"/>
  <c r="W77"/>
  <c r="AA76"/>
  <c r="AN75"/>
  <c r="W72"/>
  <c r="W68"/>
  <c r="W67"/>
  <c r="X70" i="7" s="1"/>
  <c r="W63" i="2"/>
  <c r="AN61"/>
  <c r="AA55"/>
  <c r="W51"/>
  <c r="AN49"/>
  <c r="AA45"/>
  <c r="W42"/>
  <c r="AB34"/>
  <c r="AB32"/>
  <c r="AD32" s="1"/>
  <c r="AB30"/>
  <c r="AD30" s="1"/>
  <c r="AB26"/>
  <c r="AD26" s="1"/>
  <c r="AB22"/>
  <c r="AD22" s="1"/>
  <c r="AB20"/>
  <c r="AP20" s="1"/>
  <c r="AB18"/>
  <c r="AP18" s="1"/>
  <c r="AB16"/>
  <c r="AP16" s="1"/>
  <c r="AB14"/>
  <c r="AD14" s="1"/>
  <c r="AB12"/>
  <c r="AP12" s="1"/>
  <c r="AN154"/>
  <c r="AL149"/>
  <c r="AK153" i="7" s="1"/>
  <c r="AL144" i="2"/>
  <c r="AK148" i="7" s="1"/>
  <c r="S143" i="2"/>
  <c r="T147" i="7" s="1"/>
  <c r="AN142" i="2"/>
  <c r="M137"/>
  <c r="AL136"/>
  <c r="AK140" i="7" s="1"/>
  <c r="AN133" i="2"/>
  <c r="AO130"/>
  <c r="S130"/>
  <c r="T134" i="7" s="1"/>
  <c r="AL128" i="2"/>
  <c r="AN126"/>
  <c r="AN122"/>
  <c r="S121"/>
  <c r="AO120"/>
  <c r="S120"/>
  <c r="AL118"/>
  <c r="AL116"/>
  <c r="M116"/>
  <c r="AL115"/>
  <c r="AN111"/>
  <c r="AO109"/>
  <c r="AN106"/>
  <c r="S106"/>
  <c r="S105"/>
  <c r="AN104"/>
  <c r="S104"/>
  <c r="M103"/>
  <c r="AO102"/>
  <c r="AL101"/>
  <c r="S99"/>
  <c r="AO98"/>
  <c r="AL97"/>
  <c r="AL96"/>
  <c r="AO93"/>
  <c r="S93"/>
  <c r="AL91"/>
  <c r="AO89"/>
  <c r="AN88"/>
  <c r="S88"/>
  <c r="M85"/>
  <c r="AL84"/>
  <c r="M84"/>
  <c r="AL83"/>
  <c r="M83"/>
  <c r="AL82"/>
  <c r="M82"/>
  <c r="AL81"/>
  <c r="AN79"/>
  <c r="S79"/>
  <c r="AN77"/>
  <c r="AO75"/>
  <c r="S75"/>
  <c r="AO72"/>
  <c r="S72"/>
  <c r="AL70"/>
  <c r="AL69"/>
  <c r="AN67"/>
  <c r="AN63"/>
  <c r="AO61"/>
  <c r="AL60"/>
  <c r="AL59"/>
  <c r="AN51"/>
  <c r="AO49"/>
  <c r="AL48"/>
  <c r="AB39"/>
  <c r="AD39" s="1"/>
  <c r="M10"/>
  <c r="N14" i="7" s="1"/>
  <c r="AN8" i="2"/>
  <c r="AN85"/>
  <c r="AO117"/>
  <c r="AO57"/>
  <c r="AO104"/>
  <c r="AN100"/>
  <c r="AO142"/>
  <c r="AO77"/>
  <c r="AO133"/>
  <c r="AN86"/>
  <c r="AO154"/>
  <c r="AN47"/>
  <c r="AN55"/>
  <c r="AO134"/>
  <c r="AO156"/>
  <c r="AL156"/>
  <c r="AK160" i="7" s="1"/>
  <c r="AN155" i="2"/>
  <c r="AO155"/>
  <c r="AO88"/>
  <c r="AO108"/>
  <c r="AB24"/>
  <c r="AD24" s="1"/>
  <c r="S156"/>
  <c r="T160" i="7" s="1"/>
  <c r="S155" i="2"/>
  <c r="T159" i="7" s="1"/>
  <c r="S154" i="2"/>
  <c r="T158" i="7" s="1"/>
  <c r="S152" i="2"/>
  <c r="T156" i="7" s="1"/>
  <c r="S148" i="2"/>
  <c r="T152" i="7" s="1"/>
  <c r="S146" i="2"/>
  <c r="T150" i="7" s="1"/>
  <c r="S142" i="2"/>
  <c r="T146" i="7" s="1"/>
  <c r="S139" i="2"/>
  <c r="T143" i="7" s="1"/>
  <c r="S137" i="2"/>
  <c r="T141" i="7" s="1"/>
  <c r="S132" i="2"/>
  <c r="T136" i="7" s="1"/>
  <c r="S126" i="2"/>
  <c r="S125"/>
  <c r="S109"/>
  <c r="S102"/>
  <c r="S98"/>
  <c r="S95"/>
  <c r="S84"/>
  <c r="S83"/>
  <c r="S76"/>
  <c r="S65"/>
  <c r="S61"/>
  <c r="S57"/>
  <c r="S53"/>
  <c r="S49"/>
  <c r="S10"/>
  <c r="T14" i="7" s="1"/>
  <c r="M70" i="2"/>
  <c r="AB28"/>
  <c r="AD28" s="1"/>
  <c r="AA154"/>
  <c r="W153"/>
  <c r="AN152"/>
  <c r="W149"/>
  <c r="W141"/>
  <c r="AN139"/>
  <c r="W138"/>
  <c r="AN153"/>
  <c r="S153"/>
  <c r="T157" i="7" s="1"/>
  <c r="AO152" i="2"/>
  <c r="AL151"/>
  <c r="AK155" i="7" s="1"/>
  <c r="AN149" i="2"/>
  <c r="S149"/>
  <c r="T153" i="7" s="1"/>
  <c r="AO148" i="2"/>
  <c r="AL148"/>
  <c r="AK152" i="7" s="1"/>
  <c r="AL147" i="2"/>
  <c r="AK151" i="7" s="1"/>
  <c r="AN145" i="2"/>
  <c r="S145"/>
  <c r="T149" i="7" s="1"/>
  <c r="AO144" i="2"/>
  <c r="AL143"/>
  <c r="AK147" i="7" s="1"/>
  <c r="AN141" i="2"/>
  <c r="S141"/>
  <c r="T145" i="7" s="1"/>
  <c r="AO140" i="2"/>
  <c r="AL140"/>
  <c r="AK144" i="7" s="1"/>
  <c r="AO139" i="2"/>
  <c r="AO137"/>
  <c r="AL137"/>
  <c r="AK141" i="7" s="1"/>
  <c r="AO136" i="2"/>
  <c r="AO128"/>
  <c r="M128"/>
  <c r="S127"/>
  <c r="AO126"/>
  <c r="AL125"/>
  <c r="AL124"/>
  <c r="AN123"/>
  <c r="S123"/>
  <c r="AO122"/>
  <c r="AL121"/>
  <c r="AN119"/>
  <c r="S119"/>
  <c r="AO118"/>
  <c r="M118"/>
  <c r="S117"/>
  <c r="AO116"/>
  <c r="AO115"/>
  <c r="AL114"/>
  <c r="AN112"/>
  <c r="S112"/>
  <c r="AO111"/>
  <c r="AL110"/>
  <c r="AN107"/>
  <c r="S107"/>
  <c r="AO106"/>
  <c r="AL105"/>
  <c r="AN101"/>
  <c r="S101"/>
  <c r="AO100"/>
  <c r="AL99"/>
  <c r="AN97"/>
  <c r="S97"/>
  <c r="AO96"/>
  <c r="AL95"/>
  <c r="AN92"/>
  <c r="S92"/>
  <c r="AO91"/>
  <c r="M91"/>
  <c r="AL90"/>
  <c r="AN87"/>
  <c r="S87"/>
  <c r="AO86"/>
  <c r="AB86"/>
  <c r="AD86" s="1"/>
  <c r="AO85"/>
  <c r="AB85"/>
  <c r="AO84"/>
  <c r="AO83"/>
  <c r="AO82"/>
  <c r="AO81"/>
  <c r="M81"/>
  <c r="AO79"/>
  <c r="M79"/>
  <c r="AO70"/>
  <c r="AO69"/>
  <c r="M69"/>
  <c r="AO67"/>
  <c r="S67"/>
  <c r="AL66"/>
  <c r="AN64"/>
  <c r="AO63"/>
  <c r="S63"/>
  <c r="AL62"/>
  <c r="AN60"/>
  <c r="AO59"/>
  <c r="S59"/>
  <c r="AL58"/>
  <c r="AN56"/>
  <c r="AO55"/>
  <c r="S55"/>
  <c r="AL54"/>
  <c r="AN52"/>
  <c r="AO51"/>
  <c r="S51"/>
  <c r="AL50"/>
  <c r="AN48"/>
  <c r="AO47"/>
  <c r="S47"/>
  <c r="AL46"/>
  <c r="M34"/>
  <c r="N38" i="7" s="1"/>
  <c r="M32" i="2"/>
  <c r="N36" i="7" s="1"/>
  <c r="M30" i="2"/>
  <c r="N34" i="7" s="1"/>
  <c r="M28" i="2"/>
  <c r="N32" i="7" s="1"/>
  <c r="M24" i="2"/>
  <c r="N28" i="7" s="1"/>
  <c r="M22" i="2"/>
  <c r="N26" i="7" s="1"/>
  <c r="AL11" i="2"/>
  <c r="AK15" i="7" s="1"/>
  <c r="AN9" i="2"/>
  <c r="AO8"/>
  <c r="S8"/>
  <c r="T12" i="7" s="1"/>
  <c r="M8" i="2"/>
  <c r="N12" i="7" s="1"/>
  <c r="AA151" i="2"/>
  <c r="AA150"/>
  <c r="W145"/>
  <c r="W144"/>
  <c r="AA142"/>
  <c r="W139"/>
  <c r="AJ222" i="3"/>
  <c r="S220"/>
  <c r="AJ218"/>
  <c r="S216"/>
  <c r="S231"/>
  <c r="S230"/>
  <c r="AJ228"/>
  <c r="S226"/>
  <c r="AJ224"/>
  <c r="S222"/>
  <c r="AJ220"/>
  <c r="S218"/>
  <c r="AJ216"/>
  <c r="AL157" i="2"/>
  <c r="AK161" i="7" s="1"/>
  <c r="AH232" i="3"/>
  <c r="R232"/>
  <c r="O232"/>
  <c r="K232"/>
  <c r="AJ231"/>
  <c r="AH230"/>
  <c r="AI232"/>
  <c r="AF232"/>
  <c r="Q232"/>
  <c r="AI231"/>
  <c r="AF231"/>
  <c r="Q231"/>
  <c r="AI230"/>
  <c r="AF230"/>
  <c r="Q230"/>
  <c r="AI229"/>
  <c r="AF229"/>
  <c r="R229"/>
  <c r="O229"/>
  <c r="K229"/>
  <c r="AH228"/>
  <c r="Q228"/>
  <c r="AI227"/>
  <c r="AF227"/>
  <c r="R227"/>
  <c r="O227"/>
  <c r="K227"/>
  <c r="AH226"/>
  <c r="Q226"/>
  <c r="AI225"/>
  <c r="AF225"/>
  <c r="R225"/>
  <c r="O225"/>
  <c r="K225"/>
  <c r="AH224"/>
  <c r="Q224"/>
  <c r="AI223"/>
  <c r="AF223"/>
  <c r="R223"/>
  <c r="O223"/>
  <c r="K223"/>
  <c r="AH222"/>
  <c r="Q222"/>
  <c r="AI221"/>
  <c r="AF221"/>
  <c r="R221"/>
  <c r="O221"/>
  <c r="K221"/>
  <c r="AH220"/>
  <c r="Q220"/>
  <c r="AI219"/>
  <c r="AF219"/>
  <c r="R219"/>
  <c r="O219"/>
  <c r="K219"/>
  <c r="AH218"/>
  <c r="Q218"/>
  <c r="AI217"/>
  <c r="AF217"/>
  <c r="R217"/>
  <c r="O217"/>
  <c r="K217"/>
  <c r="AH216"/>
  <c r="Q216"/>
  <c r="AI215"/>
  <c r="AF215"/>
  <c r="R213"/>
  <c r="S138" i="2"/>
  <c r="T142" i="7" s="1"/>
  <c r="O213" i="3"/>
  <c r="K213"/>
  <c r="AH212"/>
  <c r="S212"/>
  <c r="Q212"/>
  <c r="K212"/>
  <c r="AJ211"/>
  <c r="AH211"/>
  <c r="S211"/>
  <c r="Q211"/>
  <c r="AI210"/>
  <c r="AL135" i="2"/>
  <c r="AK139" i="7" s="1"/>
  <c r="AO135" i="2"/>
  <c r="AF210" i="3"/>
  <c r="R206"/>
  <c r="S131" i="2"/>
  <c r="T135" i="7" s="1"/>
  <c r="O206" i="3"/>
  <c r="K206"/>
  <c r="AJ205"/>
  <c r="AH205"/>
  <c r="S205"/>
  <c r="Q205"/>
  <c r="AI204"/>
  <c r="AL129" i="2"/>
  <c r="AK133" i="7" s="1"/>
  <c r="AO129" i="2"/>
  <c r="AF204" i="3"/>
  <c r="S157" i="2"/>
  <c r="T161" i="7" s="1"/>
  <c r="M156" i="2"/>
  <c r="N160" i="7" s="1"/>
  <c r="AO153" i="2"/>
  <c r="AO151"/>
  <c r="M151"/>
  <c r="N155" i="7" s="1"/>
  <c r="AO149" i="2"/>
  <c r="M149"/>
  <c r="N153" i="7" s="1"/>
  <c r="AO147" i="2"/>
  <c r="M147"/>
  <c r="N151" i="7" s="1"/>
  <c r="AO145" i="2"/>
  <c r="M145"/>
  <c r="N149" i="7" s="1"/>
  <c r="AO143" i="2"/>
  <c r="M143"/>
  <c r="N147" i="7" s="1"/>
  <c r="AO141" i="2"/>
  <c r="M141"/>
  <c r="N145" i="7" s="1"/>
  <c r="AH231" i="3"/>
  <c r="R231"/>
  <c r="O231"/>
  <c r="K231"/>
  <c r="AJ230"/>
  <c r="R230"/>
  <c r="O230"/>
  <c r="K230"/>
  <c r="AJ229"/>
  <c r="AH229"/>
  <c r="S229"/>
  <c r="Q229"/>
  <c r="AI228"/>
  <c r="AF228"/>
  <c r="R228"/>
  <c r="O228"/>
  <c r="K228"/>
  <c r="AJ227"/>
  <c r="AH227"/>
  <c r="S227"/>
  <c r="Q227"/>
  <c r="AI226"/>
  <c r="AF226"/>
  <c r="R226"/>
  <c r="O226"/>
  <c r="K226"/>
  <c r="AJ225"/>
  <c r="AH225"/>
  <c r="S225"/>
  <c r="Q225"/>
  <c r="AI224"/>
  <c r="AF224"/>
  <c r="R224"/>
  <c r="O224"/>
  <c r="K224"/>
  <c r="AJ223"/>
  <c r="AH223"/>
  <c r="S223"/>
  <c r="Q223"/>
  <c r="AI222"/>
  <c r="AF222"/>
  <c r="R222"/>
  <c r="O222"/>
  <c r="K222"/>
  <c r="AJ221"/>
  <c r="AH221"/>
  <c r="S221"/>
  <c r="Q221"/>
  <c r="AI220"/>
  <c r="AF220"/>
  <c r="R220"/>
  <c r="O220"/>
  <c r="K220"/>
  <c r="AJ219"/>
  <c r="AH219"/>
  <c r="S219"/>
  <c r="Q219"/>
  <c r="AI218"/>
  <c r="AF218"/>
  <c r="R218"/>
  <c r="O218"/>
  <c r="K218"/>
  <c r="AJ217"/>
  <c r="AH217"/>
  <c r="S217"/>
  <c r="Q217"/>
  <c r="AI216"/>
  <c r="AF216"/>
  <c r="R216"/>
  <c r="O216"/>
  <c r="K216"/>
  <c r="AJ215"/>
  <c r="AH215"/>
  <c r="R215"/>
  <c r="S140" i="2"/>
  <c r="T144" i="7" s="1"/>
  <c r="O215" i="3"/>
  <c r="K215"/>
  <c r="AJ214"/>
  <c r="AH214"/>
  <c r="S214"/>
  <c r="Q214"/>
  <c r="AI213"/>
  <c r="AL138" i="2"/>
  <c r="AK142" i="7" s="1"/>
  <c r="AO138" i="2"/>
  <c r="AF213" i="3"/>
  <c r="R210"/>
  <c r="S135" i="2"/>
  <c r="T139" i="7" s="1"/>
  <c r="O210" i="3"/>
  <c r="K210"/>
  <c r="AJ209"/>
  <c r="AH209"/>
  <c r="S209"/>
  <c r="Q209"/>
  <c r="K209"/>
  <c r="AJ208"/>
  <c r="AH208"/>
  <c r="S208"/>
  <c r="Q208"/>
  <c r="K208"/>
  <c r="AJ207"/>
  <c r="AH207"/>
  <c r="S207"/>
  <c r="Q207"/>
  <c r="AI206"/>
  <c r="AL131" i="2"/>
  <c r="AK135" i="7" s="1"/>
  <c r="AO131" i="2"/>
  <c r="AF206" i="3"/>
  <c r="R204"/>
  <c r="S129" i="2"/>
  <c r="O204" i="3"/>
  <c r="K204"/>
  <c r="AL127" i="2"/>
  <c r="AO127"/>
  <c r="W156"/>
  <c r="W155"/>
  <c r="Q215" i="3"/>
  <c r="AI214"/>
  <c r="AF214"/>
  <c r="R214"/>
  <c r="O214"/>
  <c r="K214"/>
  <c r="AH213"/>
  <c r="Q213"/>
  <c r="AI212"/>
  <c r="AF212"/>
  <c r="R212"/>
  <c r="O212"/>
  <c r="L212"/>
  <c r="I212"/>
  <c r="AI211"/>
  <c r="AF211"/>
  <c r="R211"/>
  <c r="O211"/>
  <c r="K211"/>
  <c r="AH210"/>
  <c r="Q210"/>
  <c r="AI209"/>
  <c r="AF209"/>
  <c r="R209"/>
  <c r="O209"/>
  <c r="L209"/>
  <c r="I209"/>
  <c r="AI208"/>
  <c r="AF208"/>
  <c r="R208"/>
  <c r="O208"/>
  <c r="L208"/>
  <c r="I208"/>
  <c r="AI207"/>
  <c r="AF207"/>
  <c r="R207"/>
  <c r="O207"/>
  <c r="K207"/>
  <c r="AH206"/>
  <c r="Q206"/>
  <c r="AI205"/>
  <c r="AF205"/>
  <c r="R205"/>
  <c r="O205"/>
  <c r="K205"/>
  <c r="AH204"/>
  <c r="Q204"/>
  <c r="S80" i="2"/>
  <c r="AL78"/>
  <c r="AO78"/>
  <c r="S74"/>
  <c r="AL71"/>
  <c r="AO71"/>
  <c r="S68"/>
  <c r="AO125"/>
  <c r="M125"/>
  <c r="AO124"/>
  <c r="AB124"/>
  <c r="AP124" s="1"/>
  <c r="AO123"/>
  <c r="AO121"/>
  <c r="M121"/>
  <c r="AO119"/>
  <c r="M119"/>
  <c r="AO114"/>
  <c r="AO112"/>
  <c r="AO110"/>
  <c r="AO107"/>
  <c r="AO105"/>
  <c r="AO101"/>
  <c r="AO99"/>
  <c r="AO97"/>
  <c r="AO95"/>
  <c r="AO92"/>
  <c r="AO90"/>
  <c r="AO87"/>
  <c r="AL80"/>
  <c r="AO80"/>
  <c r="S78"/>
  <c r="AL74"/>
  <c r="AO74"/>
  <c r="S71"/>
  <c r="AL68"/>
  <c r="AO68"/>
  <c r="S46"/>
  <c r="S43"/>
  <c r="S42"/>
  <c r="S39"/>
  <c r="S38"/>
  <c r="S37"/>
  <c r="AH39" i="3"/>
  <c r="Q39"/>
  <c r="AL34" i="2"/>
  <c r="AK38" i="7" s="1"/>
  <c r="AI38" i="3"/>
  <c r="AF38"/>
  <c r="S34" i="2"/>
  <c r="T38" i="7" s="1"/>
  <c r="O38" i="3"/>
  <c r="K38"/>
  <c r="AH37"/>
  <c r="Q37"/>
  <c r="AL32" i="2"/>
  <c r="AK36" i="7" s="1"/>
  <c r="AI36" i="3"/>
  <c r="AF36"/>
  <c r="S32" i="2"/>
  <c r="T36" i="7" s="1"/>
  <c r="O36" i="3"/>
  <c r="K36"/>
  <c r="AH35"/>
  <c r="Q35"/>
  <c r="AL30" i="2"/>
  <c r="AK34" i="7" s="1"/>
  <c r="AI34" i="3"/>
  <c r="AF34"/>
  <c r="S30" i="2"/>
  <c r="T34" i="7" s="1"/>
  <c r="O34" i="3"/>
  <c r="K34"/>
  <c r="AH33"/>
  <c r="Q33"/>
  <c r="AL28" i="2"/>
  <c r="AK32" i="7" s="1"/>
  <c r="AI32" i="3"/>
  <c r="AF32"/>
  <c r="S28" i="2"/>
  <c r="T32" i="7" s="1"/>
  <c r="O32" i="3"/>
  <c r="K32"/>
  <c r="AH31"/>
  <c r="Q31"/>
  <c r="AL26" i="2"/>
  <c r="AK30" i="7" s="1"/>
  <c r="AI30" i="3"/>
  <c r="AF30"/>
  <c r="S26" i="2"/>
  <c r="T30" i="7" s="1"/>
  <c r="O30" i="3"/>
  <c r="K30"/>
  <c r="AH29"/>
  <c r="Q29"/>
  <c r="AL24" i="2"/>
  <c r="AK28" i="7" s="1"/>
  <c r="AI28" i="3"/>
  <c r="AF28"/>
  <c r="S24" i="2"/>
  <c r="T28" i="7" s="1"/>
  <c r="O28" i="3"/>
  <c r="K28"/>
  <c r="AH27"/>
  <c r="Q27"/>
  <c r="AL22" i="2"/>
  <c r="AK26" i="7" s="1"/>
  <c r="AI26" i="3"/>
  <c r="AF26"/>
  <c r="S22" i="2"/>
  <c r="T26" i="7" s="1"/>
  <c r="O26" i="3"/>
  <c r="K26"/>
  <c r="AH25"/>
  <c r="Q25"/>
  <c r="AL20" i="2"/>
  <c r="AK24" i="7" s="1"/>
  <c r="AI24" i="3"/>
  <c r="AF24"/>
  <c r="S20" i="2"/>
  <c r="T24" i="7" s="1"/>
  <c r="O24" i="3"/>
  <c r="K24"/>
  <c r="AH23"/>
  <c r="Q23"/>
  <c r="AL18" i="2"/>
  <c r="AK22" i="7" s="1"/>
  <c r="AI22" i="3"/>
  <c r="AF22"/>
  <c r="S18" i="2"/>
  <c r="T22" i="7" s="1"/>
  <c r="O22" i="3"/>
  <c r="K22"/>
  <c r="AH21"/>
  <c r="Q21"/>
  <c r="AL16" i="2"/>
  <c r="AK20" i="7" s="1"/>
  <c r="AI20" i="3"/>
  <c r="AF20"/>
  <c r="S16" i="2"/>
  <c r="T20" i="7" s="1"/>
  <c r="O20" i="3"/>
  <c r="K20"/>
  <c r="AH19"/>
  <c r="Q19"/>
  <c r="AL14" i="2"/>
  <c r="AK18" i="7" s="1"/>
  <c r="AI18" i="3"/>
  <c r="AF18"/>
  <c r="S14" i="2"/>
  <c r="T18" i="7" s="1"/>
  <c r="O18" i="3"/>
  <c r="K18"/>
  <c r="AH17"/>
  <c r="Q17"/>
  <c r="AL12" i="2"/>
  <c r="AK16" i="7" s="1"/>
  <c r="AI16" i="3"/>
  <c r="AF16"/>
  <c r="S12" i="2"/>
  <c r="T16" i="7" s="1"/>
  <c r="O16" i="3"/>
  <c r="K16"/>
  <c r="AH15"/>
  <c r="Q15"/>
  <c r="AI14"/>
  <c r="AF14"/>
  <c r="O14"/>
  <c r="K14"/>
  <c r="AH13"/>
  <c r="Q13"/>
  <c r="AI12"/>
  <c r="AF12"/>
  <c r="O12"/>
  <c r="K12"/>
  <c r="AH11"/>
  <c r="Q11"/>
  <c r="M68" i="2"/>
  <c r="AO66"/>
  <c r="S66"/>
  <c r="AO64"/>
  <c r="S64"/>
  <c r="AO62"/>
  <c r="S62"/>
  <c r="AO60"/>
  <c r="S60"/>
  <c r="AO58"/>
  <c r="S58"/>
  <c r="AO56"/>
  <c r="S56"/>
  <c r="AO54"/>
  <c r="S54"/>
  <c r="AO52"/>
  <c r="S52"/>
  <c r="AO50"/>
  <c r="S50"/>
  <c r="AO48"/>
  <c r="S48"/>
  <c r="AO46"/>
  <c r="AB45"/>
  <c r="AD45" s="1"/>
  <c r="M45"/>
  <c r="M44"/>
  <c r="AB41"/>
  <c r="AD41" s="1"/>
  <c r="M41"/>
  <c r="M40"/>
  <c r="AB35"/>
  <c r="AD35" s="1"/>
  <c r="M35"/>
  <c r="N39" i="7" s="1"/>
  <c r="AB33" i="2"/>
  <c r="AD33" s="1"/>
  <c r="M33"/>
  <c r="N37" i="7" s="1"/>
  <c r="AB31" i="2"/>
  <c r="AD31" s="1"/>
  <c r="M31"/>
  <c r="N35" i="7" s="1"/>
  <c r="AB29" i="2"/>
  <c r="M29"/>
  <c r="N33" i="7" s="1"/>
  <c r="AB27" i="2"/>
  <c r="M27"/>
  <c r="N31" i="7" s="1"/>
  <c r="AB25" i="2"/>
  <c r="AP25" s="1"/>
  <c r="AB23"/>
  <c r="AD23" s="1"/>
  <c r="M23"/>
  <c r="N27" i="7" s="1"/>
  <c r="AB21" i="2"/>
  <c r="AD21" s="1"/>
  <c r="M21"/>
  <c r="N25" i="7" s="1"/>
  <c r="AB19" i="2"/>
  <c r="AB17"/>
  <c r="AD17" s="1"/>
  <c r="AB15"/>
  <c r="AB13"/>
  <c r="AD13" s="1"/>
  <c r="AO11"/>
  <c r="S11"/>
  <c r="T15" i="7" s="1"/>
  <c r="AO9" i="2"/>
  <c r="S9"/>
  <c r="T13" i="7" s="1"/>
  <c r="S7" i="2"/>
  <c r="T11" i="7" s="1"/>
  <c r="R15" i="3"/>
  <c r="R13"/>
  <c r="R11"/>
  <c r="S45" i="2"/>
  <c r="S44"/>
  <c r="S41"/>
  <c r="S40"/>
  <c r="AL35"/>
  <c r="AK39" i="7" s="1"/>
  <c r="AI39" i="3"/>
  <c r="AF39"/>
  <c r="S35" i="2"/>
  <c r="T39" i="7" s="1"/>
  <c r="O39" i="3"/>
  <c r="K39"/>
  <c r="AH38"/>
  <c r="Q38"/>
  <c r="AL33" i="2"/>
  <c r="AK37" i="7" s="1"/>
  <c r="AI37" i="3"/>
  <c r="AF37"/>
  <c r="S33" i="2"/>
  <c r="T37" i="7" s="1"/>
  <c r="O37" i="3"/>
  <c r="K37"/>
  <c r="AH36"/>
  <c r="Q36"/>
  <c r="AL31" i="2"/>
  <c r="AK35" i="7" s="1"/>
  <c r="AI35" i="3"/>
  <c r="AF35"/>
  <c r="S31" i="2"/>
  <c r="T35" i="7" s="1"/>
  <c r="O35" i="3"/>
  <c r="K35"/>
  <c r="AH34"/>
  <c r="Q34"/>
  <c r="AL29" i="2"/>
  <c r="AK33" i="7" s="1"/>
  <c r="AI33" i="3"/>
  <c r="AF33"/>
  <c r="S29" i="2"/>
  <c r="T33" i="7" s="1"/>
  <c r="O33" i="3"/>
  <c r="K33"/>
  <c r="AH32"/>
  <c r="Q32"/>
  <c r="AL27" i="2"/>
  <c r="AK31" i="7" s="1"/>
  <c r="AI31" i="3"/>
  <c r="AF31"/>
  <c r="S27" i="2"/>
  <c r="T31" i="7" s="1"/>
  <c r="O31" i="3"/>
  <c r="K31"/>
  <c r="AH30"/>
  <c r="Q30"/>
  <c r="AL25" i="2"/>
  <c r="AK29" i="7" s="1"/>
  <c r="AI29" i="3"/>
  <c r="AF29"/>
  <c r="S25" i="2"/>
  <c r="T29" i="7" s="1"/>
  <c r="O29" i="3"/>
  <c r="K29"/>
  <c r="AH28"/>
  <c r="Q28"/>
  <c r="AL23" i="2"/>
  <c r="AK27" i="7" s="1"/>
  <c r="AI27" i="3"/>
  <c r="AF27"/>
  <c r="S23" i="2"/>
  <c r="T27" i="7" s="1"/>
  <c r="O27" i="3"/>
  <c r="K27"/>
  <c r="AH26"/>
  <c r="Q26"/>
  <c r="AL21" i="2"/>
  <c r="AK25" i="7" s="1"/>
  <c r="AI25" i="3"/>
  <c r="AF25"/>
  <c r="S21" i="2"/>
  <c r="T25" i="7" s="1"/>
  <c r="O25" i="3"/>
  <c r="K25"/>
  <c r="AH24"/>
  <c r="Q24"/>
  <c r="AL19" i="2"/>
  <c r="AK23" i="7" s="1"/>
  <c r="AI23" i="3"/>
  <c r="AF23"/>
  <c r="S19" i="2"/>
  <c r="T23" i="7" s="1"/>
  <c r="O23" i="3"/>
  <c r="K23"/>
  <c r="AH22"/>
  <c r="Q22"/>
  <c r="AL17" i="2"/>
  <c r="AK21" i="7" s="1"/>
  <c r="AI21" i="3"/>
  <c r="AF21"/>
  <c r="S17" i="2"/>
  <c r="T21" i="7" s="1"/>
  <c r="O21" i="3"/>
  <c r="K21"/>
  <c r="AH20"/>
  <c r="Q20"/>
  <c r="AL15" i="2"/>
  <c r="AK19" i="7" s="1"/>
  <c r="AI19" i="3"/>
  <c r="AF19"/>
  <c r="S15" i="2"/>
  <c r="T19" i="7" s="1"/>
  <c r="O19" i="3"/>
  <c r="K19"/>
  <c r="AH18"/>
  <c r="Q18"/>
  <c r="AL13" i="2"/>
  <c r="AK17" i="7" s="1"/>
  <c r="AI17" i="3"/>
  <c r="AF17"/>
  <c r="S13" i="2"/>
  <c r="T17" i="7" s="1"/>
  <c r="O17" i="3"/>
  <c r="K17"/>
  <c r="AH16"/>
  <c r="Q16"/>
  <c r="AI15"/>
  <c r="AF15"/>
  <c r="O15"/>
  <c r="K15"/>
  <c r="AH14"/>
  <c r="S14"/>
  <c r="Q14"/>
  <c r="AI13"/>
  <c r="AF13"/>
  <c r="O13"/>
  <c r="K13"/>
  <c r="AH12"/>
  <c r="S12"/>
  <c r="Q12"/>
  <c r="AL7" i="2"/>
  <c r="AK11" i="7" s="1"/>
  <c r="AI11" i="3"/>
  <c r="AF11"/>
  <c r="O11"/>
  <c r="K11"/>
  <c r="AC28" i="2"/>
  <c r="AD32" i="7" s="1"/>
  <c r="AC24" i="2"/>
  <c r="AD28" i="7" s="1"/>
  <c r="R38" i="3"/>
  <c r="R36"/>
  <c r="R34"/>
  <c r="R32"/>
  <c r="R30"/>
  <c r="R28"/>
  <c r="R26"/>
  <c r="R24"/>
  <c r="R22"/>
  <c r="R20"/>
  <c r="R18"/>
  <c r="R16"/>
  <c r="R14"/>
  <c r="R12"/>
  <c r="AB157" i="2"/>
  <c r="AD157" s="1"/>
  <c r="Z232" i="3"/>
  <c r="Y232"/>
  <c r="AA232" s="1"/>
  <c r="Y231"/>
  <c r="AA231" s="1"/>
  <c r="AB155" i="2"/>
  <c r="AD155" s="1"/>
  <c r="Z230" i="3"/>
  <c r="Y230"/>
  <c r="AA230" s="1"/>
  <c r="Y229"/>
  <c r="AA229" s="1"/>
  <c r="Z228"/>
  <c r="Y228"/>
  <c r="AA228" s="1"/>
  <c r="Y227"/>
  <c r="AA227" s="1"/>
  <c r="Z226"/>
  <c r="Y226"/>
  <c r="AA226" s="1"/>
  <c r="Y225"/>
  <c r="AA225" s="1"/>
  <c r="AB150" i="2"/>
  <c r="AP150" s="1"/>
  <c r="Z224" i="3"/>
  <c r="Y224"/>
  <c r="AA224" s="1"/>
  <c r="Y223"/>
  <c r="AA223" s="1"/>
  <c r="Z222"/>
  <c r="Y222"/>
  <c r="AA222" s="1"/>
  <c r="Y221"/>
  <c r="AA221" s="1"/>
  <c r="Z220"/>
  <c r="Y220"/>
  <c r="AA220" s="1"/>
  <c r="Y219"/>
  <c r="AA219" s="1"/>
  <c r="Z218"/>
  <c r="Y218"/>
  <c r="AA218" s="1"/>
  <c r="Y217"/>
  <c r="AA217" s="1"/>
  <c r="Z216"/>
  <c r="Y216"/>
  <c r="AA216" s="1"/>
  <c r="Y215"/>
  <c r="AA215" s="1"/>
  <c r="AB139" i="2"/>
  <c r="Z214" i="3"/>
  <c r="Y214"/>
  <c r="AA214" s="1"/>
  <c r="Y213"/>
  <c r="AA213" s="1"/>
  <c r="AB137" i="2"/>
  <c r="Z212" i="3"/>
  <c r="Y212"/>
  <c r="AA212" s="1"/>
  <c r="Z211"/>
  <c r="Y210"/>
  <c r="AA210" s="1"/>
  <c r="Z210"/>
  <c r="AB134" i="2"/>
  <c r="AD134" s="1"/>
  <c r="Z209" i="3"/>
  <c r="AB133" i="2"/>
  <c r="AD133" s="1"/>
  <c r="Z208" i="3"/>
  <c r="Y208"/>
  <c r="AA208" s="1"/>
  <c r="AB132" i="2"/>
  <c r="AD132" s="1"/>
  <c r="Z207" i="3"/>
  <c r="Y206"/>
  <c r="AA206" s="1"/>
  <c r="Z206"/>
  <c r="Z205"/>
  <c r="Y204"/>
  <c r="AA204" s="1"/>
  <c r="Z204"/>
  <c r="AB116" i="2"/>
  <c r="AP116" s="1"/>
  <c r="AB109"/>
  <c r="AD109" s="1"/>
  <c r="AB104"/>
  <c r="AD104" s="1"/>
  <c r="AB103"/>
  <c r="AP103" s="1"/>
  <c r="AB94"/>
  <c r="AB89"/>
  <c r="AB84"/>
  <c r="AP84" s="1"/>
  <c r="AB83"/>
  <c r="AP83" s="1"/>
  <c r="AB82"/>
  <c r="AD82" s="1"/>
  <c r="AB77"/>
  <c r="AP77" s="1"/>
  <c r="AB76"/>
  <c r="AP76" s="1"/>
  <c r="AB73"/>
  <c r="AD73" s="1"/>
  <c r="AB70"/>
  <c r="AP70" s="1"/>
  <c r="Z39" i="3"/>
  <c r="AC35" i="2"/>
  <c r="AD39" i="7" s="1"/>
  <c r="Y39" i="3"/>
  <c r="AA39" s="1"/>
  <c r="AC34" i="2"/>
  <c r="AD38" i="7" s="1"/>
  <c r="Y38" i="3"/>
  <c r="AA38" s="1"/>
  <c r="Z37"/>
  <c r="Y37"/>
  <c r="AA37" s="1"/>
  <c r="AC32" i="2"/>
  <c r="AD36" i="7" s="1"/>
  <c r="Y36" i="3"/>
  <c r="AA36" s="1"/>
  <c r="Z35"/>
  <c r="Y35"/>
  <c r="AA35" s="1"/>
  <c r="AC30" i="2"/>
  <c r="AD34" i="7" s="1"/>
  <c r="Y34" i="3"/>
  <c r="AA34" s="1"/>
  <c r="Z33"/>
  <c r="AC29" i="2"/>
  <c r="AD33" i="7" s="1"/>
  <c r="Y33" i="3"/>
  <c r="AA33" s="1"/>
  <c r="Y32"/>
  <c r="AA32" s="1"/>
  <c r="Z31"/>
  <c r="Y31"/>
  <c r="AA31" s="1"/>
  <c r="Y30"/>
  <c r="AA30" s="1"/>
  <c r="Z29"/>
  <c r="Y29"/>
  <c r="AA29" s="1"/>
  <c r="Y28"/>
  <c r="AA28" s="1"/>
  <c r="Z27"/>
  <c r="AC23" i="2"/>
  <c r="AD27" i="7" s="1"/>
  <c r="Y27" i="3"/>
  <c r="AA27" s="1"/>
  <c r="AC22" i="2"/>
  <c r="AD26" i="7" s="1"/>
  <c r="Y26" i="3"/>
  <c r="AA26" s="1"/>
  <c r="Z25"/>
  <c r="AC21" i="2"/>
  <c r="AD25" i="7" s="1"/>
  <c r="Y25" i="3"/>
  <c r="AA25" s="1"/>
  <c r="Y24"/>
  <c r="AA24" s="1"/>
  <c r="Z23"/>
  <c r="Y23"/>
  <c r="AA23" s="1"/>
  <c r="Y22"/>
  <c r="AA22" s="1"/>
  <c r="Z21"/>
  <c r="Y21"/>
  <c r="AA21" s="1"/>
  <c r="Y20"/>
  <c r="AA20" s="1"/>
  <c r="Z19"/>
  <c r="Y19"/>
  <c r="AA19" s="1"/>
  <c r="Y18"/>
  <c r="AA18" s="1"/>
  <c r="Z17"/>
  <c r="Y17"/>
  <c r="AA17" s="1"/>
  <c r="Y16"/>
  <c r="AA16" s="1"/>
  <c r="Z15"/>
  <c r="Y15"/>
  <c r="AA15" s="1"/>
  <c r="Y14"/>
  <c r="AA14" s="1"/>
  <c r="Z13"/>
  <c r="Y13"/>
  <c r="AA13" s="1"/>
  <c r="Y12"/>
  <c r="AA12" s="1"/>
  <c r="Z11"/>
  <c r="Y11"/>
  <c r="AA11" s="1"/>
  <c r="U232"/>
  <c r="W232" s="1"/>
  <c r="V232"/>
  <c r="V231"/>
  <c r="U230"/>
  <c r="W230" s="1"/>
  <c r="V230"/>
  <c r="V229"/>
  <c r="U228"/>
  <c r="W228" s="1"/>
  <c r="V227"/>
  <c r="U226"/>
  <c r="W226" s="1"/>
  <c r="V225"/>
  <c r="U224"/>
  <c r="W224" s="1"/>
  <c r="V223"/>
  <c r="U222"/>
  <c r="W222" s="1"/>
  <c r="V221"/>
  <c r="U220"/>
  <c r="W220" s="1"/>
  <c r="V219"/>
  <c r="U218"/>
  <c r="W218" s="1"/>
  <c r="V217"/>
  <c r="U216"/>
  <c r="W216" s="1"/>
  <c r="V215"/>
  <c r="U214"/>
  <c r="W214" s="1"/>
  <c r="V214"/>
  <c r="V213"/>
  <c r="U212"/>
  <c r="W212" s="1"/>
  <c r="V212"/>
  <c r="U211"/>
  <c r="W211" s="1"/>
  <c r="V210"/>
  <c r="U209"/>
  <c r="W209" s="1"/>
  <c r="V209"/>
  <c r="U208"/>
  <c r="W208" s="1"/>
  <c r="V208"/>
  <c r="U207"/>
  <c r="W207" s="1"/>
  <c r="V207"/>
  <c r="V206"/>
  <c r="U205"/>
  <c r="W205" s="1"/>
  <c r="V204"/>
  <c r="U204"/>
  <c r="W204" s="1"/>
  <c r="AD124" i="2"/>
  <c r="AB37"/>
  <c r="AD37" s="1"/>
  <c r="U39" i="3"/>
  <c r="W39" s="1"/>
  <c r="U38"/>
  <c r="W38" s="1"/>
  <c r="V38"/>
  <c r="U37"/>
  <c r="W37" s="1"/>
  <c r="U36"/>
  <c r="W36" s="1"/>
  <c r="V36"/>
  <c r="U35"/>
  <c r="W35" s="1"/>
  <c r="U34"/>
  <c r="W34" s="1"/>
  <c r="V34"/>
  <c r="U33"/>
  <c r="W33" s="1"/>
  <c r="U32"/>
  <c r="W32" s="1"/>
  <c r="V32"/>
  <c r="U31"/>
  <c r="W31" s="1"/>
  <c r="U30"/>
  <c r="W30" s="1"/>
  <c r="V30"/>
  <c r="U29"/>
  <c r="W29" s="1"/>
  <c r="U28"/>
  <c r="W28" s="1"/>
  <c r="V28"/>
  <c r="U27"/>
  <c r="W27" s="1"/>
  <c r="U26"/>
  <c r="W26" s="1"/>
  <c r="V26"/>
  <c r="U25"/>
  <c r="W25" s="1"/>
  <c r="U24"/>
  <c r="W24" s="1"/>
  <c r="V24"/>
  <c r="U23"/>
  <c r="W23" s="1"/>
  <c r="U22"/>
  <c r="W22" s="1"/>
  <c r="V22"/>
  <c r="U21"/>
  <c r="W21" s="1"/>
  <c r="U20"/>
  <c r="W20" s="1"/>
  <c r="V20"/>
  <c r="U19"/>
  <c r="W19" s="1"/>
  <c r="U18"/>
  <c r="W18" s="1"/>
  <c r="V18"/>
  <c r="U17"/>
  <c r="W17" s="1"/>
  <c r="U16"/>
  <c r="W16" s="1"/>
  <c r="V16"/>
  <c r="U15"/>
  <c r="W15" s="1"/>
  <c r="U14"/>
  <c r="W14" s="1"/>
  <c r="V14"/>
  <c r="U13"/>
  <c r="W13" s="1"/>
  <c r="U12"/>
  <c r="W12" s="1"/>
  <c r="V12"/>
  <c r="U11"/>
  <c r="W11" s="1"/>
  <c r="L232"/>
  <c r="M157" i="2"/>
  <c r="N161" i="7" s="1"/>
  <c r="I232" i="3"/>
  <c r="M231"/>
  <c r="I231"/>
  <c r="L231"/>
  <c r="AB230"/>
  <c r="AD230" s="1"/>
  <c r="L230"/>
  <c r="M155" i="2"/>
  <c r="N159" i="7" s="1"/>
  <c r="I230" i="3"/>
  <c r="AB154" i="2"/>
  <c r="AD154" s="1"/>
  <c r="M154"/>
  <c r="N158" i="7" s="1"/>
  <c r="I229" i="3"/>
  <c r="L228"/>
  <c r="AB153" i="2"/>
  <c r="AD153" s="1"/>
  <c r="M153"/>
  <c r="N157" i="7" s="1"/>
  <c r="I228" i="3"/>
  <c r="AB152" i="2"/>
  <c r="M152"/>
  <c r="N156" i="7" s="1"/>
  <c r="I227" i="3"/>
  <c r="M226"/>
  <c r="L226"/>
  <c r="AB151" i="2"/>
  <c r="I226" i="3"/>
  <c r="M150" i="2"/>
  <c r="N154" i="7" s="1"/>
  <c r="I225" i="3"/>
  <c r="M224"/>
  <c r="L224"/>
  <c r="AB149" i="2"/>
  <c r="AD149" s="1"/>
  <c r="I224" i="3"/>
  <c r="AB148" i="2"/>
  <c r="AD148" s="1"/>
  <c r="M148"/>
  <c r="N152" i="7" s="1"/>
  <c r="I223" i="3"/>
  <c r="M222"/>
  <c r="L222"/>
  <c r="AB147" i="2"/>
  <c r="I222" i="3"/>
  <c r="AB146" i="2"/>
  <c r="AD146" s="1"/>
  <c r="M146"/>
  <c r="N150" i="7" s="1"/>
  <c r="I221" i="3"/>
  <c r="M220"/>
  <c r="L220"/>
  <c r="AB145" i="2"/>
  <c r="AD145" s="1"/>
  <c r="I220" i="3"/>
  <c r="AB144" i="2"/>
  <c r="AD144" s="1"/>
  <c r="M144"/>
  <c r="N148" i="7" s="1"/>
  <c r="I219" i="3"/>
  <c r="M218"/>
  <c r="L218"/>
  <c r="AB143" i="2"/>
  <c r="AD143" s="1"/>
  <c r="I218" i="3"/>
  <c r="AB142" i="2"/>
  <c r="M142"/>
  <c r="N146" i="7" s="1"/>
  <c r="I217" i="3"/>
  <c r="M216"/>
  <c r="L216"/>
  <c r="AB141" i="2"/>
  <c r="I216" i="3"/>
  <c r="AB140" i="2"/>
  <c r="AD140" s="1"/>
  <c r="M140"/>
  <c r="N144" i="7" s="1"/>
  <c r="I215" i="3"/>
  <c r="AB214"/>
  <c r="L214"/>
  <c r="M139" i="2"/>
  <c r="N143" i="7" s="1"/>
  <c r="I214" i="3"/>
  <c r="AB138" i="2"/>
  <c r="AD138" s="1"/>
  <c r="M138"/>
  <c r="N142" i="7" s="1"/>
  <c r="I213" i="3"/>
  <c r="AB212"/>
  <c r="AD212" s="1"/>
  <c r="I211"/>
  <c r="AB136" i="2"/>
  <c r="M136"/>
  <c r="N140" i="7" s="1"/>
  <c r="L211" i="3"/>
  <c r="AB135" i="2"/>
  <c r="AD135" s="1"/>
  <c r="M135"/>
  <c r="N139" i="7" s="1"/>
  <c r="L210" i="3"/>
  <c r="M209"/>
  <c r="AB208"/>
  <c r="AD208" s="1"/>
  <c r="I207"/>
  <c r="M132" i="2"/>
  <c r="N136" i="7" s="1"/>
  <c r="AB207" i="3"/>
  <c r="AD207" s="1"/>
  <c r="L207"/>
  <c r="AB131" i="2"/>
  <c r="M131"/>
  <c r="N135" i="7" s="1"/>
  <c r="L206" i="3"/>
  <c r="I205"/>
  <c r="AB130" i="2"/>
  <c r="M130"/>
  <c r="N134" i="7" s="1"/>
  <c r="L205" i="3"/>
  <c r="AB129" i="2"/>
  <c r="AP129" s="1"/>
  <c r="M129"/>
  <c r="N132" i="7" s="1"/>
  <c r="L204" i="3"/>
  <c r="AB127" i="2"/>
  <c r="AD127" s="1"/>
  <c r="M127"/>
  <c r="AB126"/>
  <c r="M126"/>
  <c r="AB125"/>
  <c r="AP125" s="1"/>
  <c r="AE124"/>
  <c r="M124"/>
  <c r="AB123"/>
  <c r="AP123" s="1"/>
  <c r="M123"/>
  <c r="AB122"/>
  <c r="AP122" s="1"/>
  <c r="M122"/>
  <c r="AB121"/>
  <c r="AP121" s="1"/>
  <c r="M117"/>
  <c r="AB115"/>
  <c r="AD115" s="1"/>
  <c r="M115"/>
  <c r="AB114"/>
  <c r="AD114" s="1"/>
  <c r="M114"/>
  <c r="AB113"/>
  <c r="AP113" s="1"/>
  <c r="M113"/>
  <c r="AB112"/>
  <c r="AP112" s="1"/>
  <c r="M112"/>
  <c r="AB111"/>
  <c r="AP111" s="1"/>
  <c r="M111"/>
  <c r="AB110"/>
  <c r="AP110" s="1"/>
  <c r="M110"/>
  <c r="AB108"/>
  <c r="AD108" s="1"/>
  <c r="M108"/>
  <c r="AB107"/>
  <c r="AP107" s="1"/>
  <c r="M107"/>
  <c r="AB106"/>
  <c r="AD106" s="1"/>
  <c r="M106"/>
  <c r="AB105"/>
  <c r="AD105" s="1"/>
  <c r="M105"/>
  <c r="AB102"/>
  <c r="AD102" s="1"/>
  <c r="M102"/>
  <c r="AB101"/>
  <c r="M101"/>
  <c r="AB100"/>
  <c r="AD100" s="1"/>
  <c r="M100"/>
  <c r="AB99"/>
  <c r="M99"/>
  <c r="AB98"/>
  <c r="AD98" s="1"/>
  <c r="M98"/>
  <c r="AB97"/>
  <c r="AD97" s="1"/>
  <c r="M97"/>
  <c r="AB96"/>
  <c r="M96"/>
  <c r="AB95"/>
  <c r="AP95" s="1"/>
  <c r="M95"/>
  <c r="AB93"/>
  <c r="AB92"/>
  <c r="AD92" s="1"/>
  <c r="M92"/>
  <c r="AB91"/>
  <c r="AD91" s="1"/>
  <c r="AB90"/>
  <c r="AD90" s="1"/>
  <c r="M90"/>
  <c r="AB88"/>
  <c r="AD88" s="1"/>
  <c r="M88"/>
  <c r="AB87"/>
  <c r="AP87" s="1"/>
  <c r="M87"/>
  <c r="AB81"/>
  <c r="AB80"/>
  <c r="AP80" s="1"/>
  <c r="M80"/>
  <c r="AB79"/>
  <c r="AP79" s="1"/>
  <c r="AB78"/>
  <c r="AP78" s="1"/>
  <c r="M78"/>
  <c r="AB75"/>
  <c r="AD75" s="1"/>
  <c r="AB74"/>
  <c r="AP74" s="1"/>
  <c r="M74"/>
  <c r="AB72"/>
  <c r="AP72" s="1"/>
  <c r="M72"/>
  <c r="AB71"/>
  <c r="AD71" s="1"/>
  <c r="M71"/>
  <c r="AB69"/>
  <c r="AD69" s="1"/>
  <c r="AB68"/>
  <c r="AD68" s="1"/>
  <c r="AB67"/>
  <c r="AD67" s="1"/>
  <c r="M67"/>
  <c r="AB66"/>
  <c r="AD66" s="1"/>
  <c r="M66"/>
  <c r="AB65"/>
  <c r="AP65" s="1"/>
  <c r="M65"/>
  <c r="AB64"/>
  <c r="AD64" s="1"/>
  <c r="M64"/>
  <c r="AB63"/>
  <c r="AD63" s="1"/>
  <c r="M63"/>
  <c r="AB62"/>
  <c r="AD62" s="1"/>
  <c r="M62"/>
  <c r="AB61"/>
  <c r="AD61" s="1"/>
  <c r="M61"/>
  <c r="AB60"/>
  <c r="AP60" s="1"/>
  <c r="M60"/>
  <c r="AB59"/>
  <c r="AD59" s="1"/>
  <c r="M59"/>
  <c r="AB58"/>
  <c r="AP58" s="1"/>
  <c r="M58"/>
  <c r="AB57"/>
  <c r="AP57" s="1"/>
  <c r="M57"/>
  <c r="AB56"/>
  <c r="AD56" s="1"/>
  <c r="M56"/>
  <c r="AB55"/>
  <c r="AD55" s="1"/>
  <c r="M55"/>
  <c r="AB54"/>
  <c r="AD54" s="1"/>
  <c r="M54"/>
  <c r="AB53"/>
  <c r="AD53" s="1"/>
  <c r="M53"/>
  <c r="AB52"/>
  <c r="AP52" s="1"/>
  <c r="M52"/>
  <c r="AB51"/>
  <c r="AP51" s="1"/>
  <c r="M51"/>
  <c r="AB50"/>
  <c r="M50"/>
  <c r="AB49"/>
  <c r="AD49" s="1"/>
  <c r="M49"/>
  <c r="AB48"/>
  <c r="AD48" s="1"/>
  <c r="M48"/>
  <c r="AB47"/>
  <c r="AP47" s="1"/>
  <c r="M47"/>
  <c r="AB39" i="3"/>
  <c r="AD39" s="1"/>
  <c r="AC39"/>
  <c r="L39"/>
  <c r="I39"/>
  <c r="M39"/>
  <c r="AC38"/>
  <c r="L38"/>
  <c r="I38"/>
  <c r="AB38"/>
  <c r="AD38" s="1"/>
  <c r="M38"/>
  <c r="AB37"/>
  <c r="AD37" s="1"/>
  <c r="L37"/>
  <c r="I37"/>
  <c r="M37"/>
  <c r="AC36"/>
  <c r="L36"/>
  <c r="I36"/>
  <c r="AB36"/>
  <c r="AD36" s="1"/>
  <c r="M36"/>
  <c r="L35"/>
  <c r="I35"/>
  <c r="M35"/>
  <c r="AC34"/>
  <c r="L34"/>
  <c r="I34"/>
  <c r="AB34"/>
  <c r="AD34" s="1"/>
  <c r="M34"/>
  <c r="AB33"/>
  <c r="AD33" s="1"/>
  <c r="AC33"/>
  <c r="L33"/>
  <c r="I33"/>
  <c r="L32"/>
  <c r="I32"/>
  <c r="AB32"/>
  <c r="AD32" s="1"/>
  <c r="M32"/>
  <c r="AB31"/>
  <c r="AD31" s="1"/>
  <c r="L31"/>
  <c r="I31"/>
  <c r="M31"/>
  <c r="L30"/>
  <c r="I30"/>
  <c r="M26" i="2"/>
  <c r="N30" i="7" s="1"/>
  <c r="AB30" i="3"/>
  <c r="AD30" s="1"/>
  <c r="M25" i="2"/>
  <c r="L29" i="3"/>
  <c r="I29"/>
  <c r="AC28"/>
  <c r="L28"/>
  <c r="I28"/>
  <c r="AB28"/>
  <c r="AD28" s="1"/>
  <c r="M28"/>
  <c r="AB27"/>
  <c r="AD27" s="1"/>
  <c r="AC27"/>
  <c r="L27"/>
  <c r="I27"/>
  <c r="M27"/>
  <c r="L26"/>
  <c r="I26"/>
  <c r="AB26"/>
  <c r="AD26" s="1"/>
  <c r="M26"/>
  <c r="AB25"/>
  <c r="AD25" s="1"/>
  <c r="AC25"/>
  <c r="L25"/>
  <c r="I25"/>
  <c r="M25"/>
  <c r="L24"/>
  <c r="I24"/>
  <c r="AB24"/>
  <c r="AD24" s="1"/>
  <c r="AB23"/>
  <c r="AD23" s="1"/>
  <c r="I23"/>
  <c r="L22"/>
  <c r="I22"/>
  <c r="AD18" i="2"/>
  <c r="AB21" i="3"/>
  <c r="AD21" s="1"/>
  <c r="I21"/>
  <c r="L20"/>
  <c r="I20"/>
  <c r="AD16" i="2"/>
  <c r="AB19" i="3"/>
  <c r="AD19" s="1"/>
  <c r="I19"/>
  <c r="L18"/>
  <c r="I18"/>
  <c r="AB17"/>
  <c r="AD17" s="1"/>
  <c r="I17"/>
  <c r="L16"/>
  <c r="I16"/>
  <c r="AD12" i="2"/>
  <c r="AB11"/>
  <c r="M11"/>
  <c r="N15" i="7" s="1"/>
  <c r="I15" i="3"/>
  <c r="M14"/>
  <c r="L14"/>
  <c r="I14"/>
  <c r="AB10" i="2"/>
  <c r="AB9"/>
  <c r="AD9" s="1"/>
  <c r="M9"/>
  <c r="N13" i="7" s="1"/>
  <c r="I13" i="3"/>
  <c r="M12"/>
  <c r="L12"/>
  <c r="I12"/>
  <c r="AB8" i="2"/>
  <c r="AD8" s="1"/>
  <c r="AB7"/>
  <c r="I11" i="3"/>
  <c r="S36" i="2"/>
  <c r="S59" i="3" s="1"/>
  <c r="M36" i="2"/>
  <c r="M59" i="3" s="1"/>
  <c r="AB156" i="2"/>
  <c r="AD156" s="1"/>
  <c r="AB128"/>
  <c r="AD128" s="1"/>
  <c r="AE125"/>
  <c r="AE121"/>
  <c r="AB120"/>
  <c r="AP120" s="1"/>
  <c r="AB119"/>
  <c r="AP119" s="1"/>
  <c r="AB118"/>
  <c r="AP118" s="1"/>
  <c r="M46"/>
  <c r="M43"/>
  <c r="M42"/>
  <c r="M39"/>
  <c r="M38"/>
  <c r="AD34"/>
  <c r="AD29"/>
  <c r="AD25"/>
  <c r="M7"/>
  <c r="N11" i="7" s="1"/>
  <c r="M20" i="2"/>
  <c r="N24" i="7" s="1"/>
  <c r="M19" i="2"/>
  <c r="N23" i="7" s="1"/>
  <c r="M18" i="2"/>
  <c r="M17"/>
  <c r="M16"/>
  <c r="M15"/>
  <c r="M14"/>
  <c r="M13"/>
  <c r="N17" i="7" s="1"/>
  <c r="M12" i="2"/>
  <c r="N16" i="7" s="1"/>
  <c r="AC157" i="2"/>
  <c r="AD161" i="7" s="1"/>
  <c r="AC155" i="2"/>
  <c r="AD159" i="7" s="1"/>
  <c r="AC154" i="2"/>
  <c r="AD158" i="7" s="1"/>
  <c r="AC153" i="2"/>
  <c r="AD157" i="7" s="1"/>
  <c r="AC152" i="2"/>
  <c r="AD156" i="7" s="1"/>
  <c r="AE152" i="2"/>
  <c r="AD152"/>
  <c r="AC151"/>
  <c r="AD155" i="7" s="1"/>
  <c r="AE151" i="2"/>
  <c r="AD151"/>
  <c r="AC149"/>
  <c r="AD153" i="7" s="1"/>
  <c r="AC148" i="2"/>
  <c r="AD152" i="7" s="1"/>
  <c r="AC146" i="2"/>
  <c r="AD150" i="7" s="1"/>
  <c r="AC150" i="2"/>
  <c r="AD154" i="7" s="1"/>
  <c r="AE150" i="2"/>
  <c r="AM154" i="7"/>
  <c r="AD150" i="2"/>
  <c r="AC147"/>
  <c r="AD151" i="7" s="1"/>
  <c r="AC145" i="2"/>
  <c r="AD149" i="7" s="1"/>
  <c r="AC144" i="2"/>
  <c r="AD148" i="7" s="1"/>
  <c r="AC143" i="2"/>
  <c r="AD147" i="7" s="1"/>
  <c r="AC142" i="2"/>
  <c r="AD146" i="7" s="1"/>
  <c r="AE142" i="2"/>
  <c r="AD142"/>
  <c r="AC141"/>
  <c r="AD145" i="7" s="1"/>
  <c r="AE141" i="2"/>
  <c r="AD141"/>
  <c r="AC140"/>
  <c r="AD144" i="7" s="1"/>
  <c r="AC139" i="2"/>
  <c r="AD143" i="7" s="1"/>
  <c r="AC138" i="2"/>
  <c r="AD142" i="7" s="1"/>
  <c r="AC137" i="2"/>
  <c r="AD141" i="7" s="1"/>
  <c r="AE137" i="2"/>
  <c r="AD137"/>
  <c r="AC136"/>
  <c r="AD140" i="7" s="1"/>
  <c r="AE136" i="2"/>
  <c r="AD136"/>
  <c r="AC135"/>
  <c r="AD139" i="7" s="1"/>
  <c r="AC134" i="2"/>
  <c r="AD138" i="7" s="1"/>
  <c r="AC133" i="2"/>
  <c r="AD137" i="7" s="1"/>
  <c r="AC132" i="2"/>
  <c r="AD136" i="7" s="1"/>
  <c r="AC131" i="2"/>
  <c r="AD135" i="7" s="1"/>
  <c r="AE131" i="2"/>
  <c r="AD131"/>
  <c r="AC130"/>
  <c r="AD134" i="7" s="1"/>
  <c r="AE130" i="2"/>
  <c r="AD130"/>
  <c r="AC129"/>
  <c r="AE129"/>
  <c r="AM132" i="7"/>
  <c r="AD129" i="2"/>
  <c r="AE120"/>
  <c r="AD119"/>
  <c r="AE118"/>
  <c r="AE126"/>
  <c r="AD126"/>
  <c r="AC123"/>
  <c r="AC122"/>
  <c r="AE122"/>
  <c r="AD122"/>
  <c r="AC116"/>
  <c r="AE116"/>
  <c r="AD116"/>
  <c r="AC115"/>
  <c r="AC114"/>
  <c r="AC113"/>
  <c r="AE113"/>
  <c r="AD113"/>
  <c r="AC112"/>
  <c r="AE112"/>
  <c r="AD112"/>
  <c r="AC111"/>
  <c r="AE111"/>
  <c r="AD111"/>
  <c r="AC110"/>
  <c r="AE110"/>
  <c r="AD110"/>
  <c r="AC109"/>
  <c r="AC108"/>
  <c r="AC107"/>
  <c r="AE107"/>
  <c r="AD107"/>
  <c r="AC106"/>
  <c r="AC105"/>
  <c r="AC104"/>
  <c r="AC103"/>
  <c r="AC102"/>
  <c r="AC101"/>
  <c r="AC100"/>
  <c r="AC99"/>
  <c r="AC98"/>
  <c r="AC97"/>
  <c r="AC96"/>
  <c r="AC95"/>
  <c r="AE95"/>
  <c r="AD95"/>
  <c r="AC94"/>
  <c r="AC92"/>
  <c r="AC91"/>
  <c r="AC90"/>
  <c r="AC89"/>
  <c r="AC87"/>
  <c r="AE87"/>
  <c r="AD87"/>
  <c r="AC86"/>
  <c r="AC85"/>
  <c r="AC84"/>
  <c r="AE84"/>
  <c r="AD84"/>
  <c r="AC83"/>
  <c r="AE83"/>
  <c r="AD83"/>
  <c r="AC82"/>
  <c r="AC81"/>
  <c r="AC80"/>
  <c r="AC79"/>
  <c r="AE79"/>
  <c r="AD79"/>
  <c r="AC78"/>
  <c r="AE78"/>
  <c r="AD78"/>
  <c r="AC77"/>
  <c r="AE77"/>
  <c r="AD77"/>
  <c r="AE76"/>
  <c r="AD76"/>
  <c r="AC75"/>
  <c r="AC74"/>
  <c r="AE74"/>
  <c r="AD74"/>
  <c r="AC72"/>
  <c r="AE72"/>
  <c r="AD72"/>
  <c r="AC71"/>
  <c r="AC70"/>
  <c r="AE70"/>
  <c r="AD70"/>
  <c r="AC69"/>
  <c r="AC67"/>
  <c r="AC66"/>
  <c r="AC65"/>
  <c r="AC64"/>
  <c r="AC63"/>
  <c r="AC62"/>
  <c r="AC61"/>
  <c r="AE60"/>
  <c r="AD60"/>
  <c r="AC58"/>
  <c r="AE58"/>
  <c r="AD58"/>
  <c r="AC57"/>
  <c r="AE57"/>
  <c r="AD57"/>
  <c r="AC56"/>
  <c r="AC55"/>
  <c r="AC54"/>
  <c r="AC53"/>
  <c r="AC52"/>
  <c r="AE52"/>
  <c r="AD52"/>
  <c r="AC51"/>
  <c r="AE51"/>
  <c r="AD51"/>
  <c r="AC49"/>
  <c r="AC48"/>
  <c r="AE47"/>
  <c r="AD47"/>
  <c r="AL44"/>
  <c r="AN44"/>
  <c r="AL42"/>
  <c r="AN42"/>
  <c r="AL40"/>
  <c r="AN40"/>
  <c r="AL38"/>
  <c r="AN38"/>
  <c r="AL36"/>
  <c r="AN36"/>
  <c r="AC11"/>
  <c r="AD15" i="7" s="1"/>
  <c r="AE11" i="2"/>
  <c r="AD11"/>
  <c r="AC10"/>
  <c r="AD14" i="7" s="1"/>
  <c r="AE10" i="2"/>
  <c r="AD10"/>
  <c r="AC8"/>
  <c r="AD12" i="7" s="1"/>
  <c r="AB46" i="2"/>
  <c r="AP46" s="1"/>
  <c r="AB44"/>
  <c r="AD44" s="1"/>
  <c r="AB42"/>
  <c r="AP42" s="1"/>
  <c r="AB40"/>
  <c r="AD40" s="1"/>
  <c r="AB38"/>
  <c r="AP38" s="1"/>
  <c r="AB36"/>
  <c r="AP36" s="1"/>
  <c r="AL45"/>
  <c r="AN45"/>
  <c r="AC45"/>
  <c r="AL43"/>
  <c r="AN43"/>
  <c r="AC43"/>
  <c r="AL41"/>
  <c r="AN41"/>
  <c r="AC41"/>
  <c r="AL39"/>
  <c r="AN39"/>
  <c r="AL37"/>
  <c r="AN37"/>
  <c r="AC37"/>
  <c r="AM34"/>
  <c r="AL38" i="7" s="1"/>
  <c r="AM32" i="2"/>
  <c r="AL36" i="7" s="1"/>
  <c r="AM30" i="2"/>
  <c r="AL34" i="7" s="1"/>
  <c r="AM29" i="2"/>
  <c r="AL33" i="7" s="1"/>
  <c r="AM24" i="2"/>
  <c r="AL28" i="7" s="1"/>
  <c r="AM23" i="2"/>
  <c r="AL27" i="7" s="1"/>
  <c r="AM21" i="2"/>
  <c r="AL25" i="7" s="1"/>
  <c r="AC13" i="2"/>
  <c r="AD17" i="7" s="1"/>
  <c r="AC12" i="2"/>
  <c r="AD16" i="7" s="1"/>
  <c r="AN35" i="2"/>
  <c r="AN34"/>
  <c r="AE34"/>
  <c r="AN33"/>
  <c r="AN32"/>
  <c r="AN31"/>
  <c r="AN30"/>
  <c r="AN29"/>
  <c r="AE29"/>
  <c r="AN28"/>
  <c r="AN27"/>
  <c r="AN26"/>
  <c r="AN25"/>
  <c r="AE25"/>
  <c r="AN24"/>
  <c r="AN23"/>
  <c r="AN22"/>
  <c r="AN21"/>
  <c r="AN20"/>
  <c r="AE20"/>
  <c r="AN19"/>
  <c r="AN18"/>
  <c r="AE18"/>
  <c r="AN17"/>
  <c r="AN16"/>
  <c r="AE16"/>
  <c r="AN15"/>
  <c r="AN14"/>
  <c r="AN13"/>
  <c r="AN12"/>
  <c r="AE12"/>
  <c r="AN7"/>
  <c r="AP81" l="1"/>
  <c r="AD81"/>
  <c r="AP93"/>
  <c r="AD93"/>
  <c r="AP96"/>
  <c r="AD96"/>
  <c r="AP99"/>
  <c r="AD99"/>
  <c r="AP101"/>
  <c r="AD101"/>
  <c r="AP94"/>
  <c r="AD94"/>
  <c r="AP85"/>
  <c r="AD85"/>
  <c r="AP50"/>
  <c r="AD50"/>
  <c r="AP89"/>
  <c r="AD89"/>
  <c r="AP15"/>
  <c r="AD15"/>
  <c r="AP19"/>
  <c r="AD19"/>
  <c r="AD118"/>
  <c r="AC118"/>
  <c r="AD120"/>
  <c r="AC120"/>
  <c r="AB232" i="3"/>
  <c r="AD232" s="1"/>
  <c r="AP48" i="2"/>
  <c r="AP49"/>
  <c r="AP53"/>
  <c r="AP54"/>
  <c r="AP55"/>
  <c r="AP56"/>
  <c r="AP59"/>
  <c r="AP61"/>
  <c r="AP62"/>
  <c r="AP63"/>
  <c r="AP64"/>
  <c r="AP66"/>
  <c r="AP67"/>
  <c r="AP69"/>
  <c r="AP71"/>
  <c r="AP91"/>
  <c r="AP92"/>
  <c r="AP127"/>
  <c r="AP82"/>
  <c r="AP104"/>
  <c r="AP134"/>
  <c r="AM138" i="7" s="1"/>
  <c r="AP13" i="2"/>
  <c r="AP17"/>
  <c r="AP45"/>
  <c r="AP86"/>
  <c r="AP40"/>
  <c r="AP44"/>
  <c r="AP75"/>
  <c r="AP90"/>
  <c r="AP97"/>
  <c r="AP98"/>
  <c r="AP100"/>
  <c r="AP102"/>
  <c r="AP105"/>
  <c r="AP106"/>
  <c r="AP108"/>
  <c r="AP114"/>
  <c r="AP115"/>
  <c r="AP37"/>
  <c r="AP73"/>
  <c r="AP109"/>
  <c r="AP41"/>
  <c r="AP14"/>
  <c r="AP43"/>
  <c r="AP117"/>
  <c r="AE119"/>
  <c r="S224" i="3"/>
  <c r="AJ212"/>
  <c r="AJ226"/>
  <c r="AC11" i="7"/>
  <c r="AP7" i="2"/>
  <c r="AC14" i="7"/>
  <c r="AP10" i="2"/>
  <c r="AC139" i="7"/>
  <c r="AP135" i="2"/>
  <c r="AM139" i="7" s="1"/>
  <c r="AC142"/>
  <c r="AP138" i="2"/>
  <c r="AM142" i="7" s="1"/>
  <c r="AC150"/>
  <c r="AP146" i="2"/>
  <c r="AM150" i="7" s="1"/>
  <c r="AC151"/>
  <c r="AP147" i="2"/>
  <c r="AM151" i="7" s="1"/>
  <c r="AC156"/>
  <c r="AP152" i="2"/>
  <c r="AM156" i="7" s="1"/>
  <c r="AC137"/>
  <c r="AP133" i="2"/>
  <c r="AM137" i="7" s="1"/>
  <c r="AC141"/>
  <c r="AP137" i="2"/>
  <c r="AM141" i="7" s="1"/>
  <c r="AC143"/>
  <c r="AP139" i="2"/>
  <c r="AM143" i="7" s="1"/>
  <c r="AC159"/>
  <c r="AP155" i="2"/>
  <c r="AM159" i="7" s="1"/>
  <c r="AC161"/>
  <c r="AP157" i="2"/>
  <c r="AM161" i="7" s="1"/>
  <c r="AC31"/>
  <c r="AP27" i="2"/>
  <c r="AC35" i="7"/>
  <c r="AP31" i="2"/>
  <c r="AC37" i="7"/>
  <c r="AP33" i="2"/>
  <c r="AC39" i="7"/>
  <c r="AP35" i="2"/>
  <c r="AK72" i="7"/>
  <c r="AK52"/>
  <c r="AJ71" i="3"/>
  <c r="AJ109"/>
  <c r="AK84" i="7"/>
  <c r="AK64"/>
  <c r="AJ121" i="3"/>
  <c r="AJ83"/>
  <c r="AK75" i="7"/>
  <c r="AK55"/>
  <c r="AJ74" i="3"/>
  <c r="AJ112"/>
  <c r="AK42" i="7"/>
  <c r="AJ61" i="3"/>
  <c r="AK46" i="7"/>
  <c r="AJ65" i="3"/>
  <c r="AK50" i="7"/>
  <c r="AJ69" i="3"/>
  <c r="AK99" i="7"/>
  <c r="AJ136" i="3"/>
  <c r="AK103" i="7"/>
  <c r="AJ159" i="3"/>
  <c r="AK109" i="7"/>
  <c r="AJ165" i="3"/>
  <c r="AK114" i="7"/>
  <c r="AJ170" i="3"/>
  <c r="AK118" i="7"/>
  <c r="AJ174" i="3"/>
  <c r="AK125" i="7"/>
  <c r="AJ181" i="3"/>
  <c r="AK128" i="7"/>
  <c r="AJ184" i="3"/>
  <c r="AC32" i="7"/>
  <c r="AP28" i="2"/>
  <c r="AK44" i="7"/>
  <c r="AJ63" i="3"/>
  <c r="AK73" i="7"/>
  <c r="AK53"/>
  <c r="AJ72" i="3"/>
  <c r="AJ110"/>
  <c r="AK95" i="7"/>
  <c r="AJ132" i="3"/>
  <c r="AK101" i="7"/>
  <c r="AJ138" i="3"/>
  <c r="AK122" i="7"/>
  <c r="AJ178" i="3"/>
  <c r="AK132" i="7"/>
  <c r="AJ188" i="3"/>
  <c r="AC34" i="7"/>
  <c r="AP30" i="2"/>
  <c r="AC38" i="7"/>
  <c r="AP34" i="2"/>
  <c r="AK41" i="7"/>
  <c r="AJ60" i="3"/>
  <c r="AK48" i="7"/>
  <c r="AJ67" i="3"/>
  <c r="AK83" i="7"/>
  <c r="AK63"/>
  <c r="AJ120" i="3"/>
  <c r="AJ82"/>
  <c r="AK91" i="7"/>
  <c r="AJ128" i="3"/>
  <c r="AK102" i="7"/>
  <c r="AJ158" i="3"/>
  <c r="AK111" i="7"/>
  <c r="AJ167" i="3"/>
  <c r="AK115" i="7"/>
  <c r="AJ171" i="3"/>
  <c r="AK104" i="7"/>
  <c r="AJ160" i="3"/>
  <c r="AK123" i="7"/>
  <c r="AJ179" i="3"/>
  <c r="AK127" i="7"/>
  <c r="AJ183" i="3"/>
  <c r="AK130" i="7"/>
  <c r="AJ186" i="3"/>
  <c r="AK47" i="7"/>
  <c r="AJ66" i="3"/>
  <c r="AK71" i="7"/>
  <c r="AK51"/>
  <c r="AJ108" i="3"/>
  <c r="AJ70"/>
  <c r="AK79" i="7"/>
  <c r="AK59"/>
  <c r="AJ116" i="3"/>
  <c r="AJ78"/>
  <c r="AK89" i="7"/>
  <c r="AK69"/>
  <c r="AJ126" i="3"/>
  <c r="AJ88"/>
  <c r="AK96" i="7"/>
  <c r="AJ133" i="3"/>
  <c r="AK108" i="7"/>
  <c r="AJ164" i="3"/>
  <c r="AK121" i="7"/>
  <c r="AJ177" i="3"/>
  <c r="AC50" i="2"/>
  <c r="AC73" i="3" s="1"/>
  <c r="AC12" i="7"/>
  <c r="AP8" i="2"/>
  <c r="AC68"/>
  <c r="AP68"/>
  <c r="AL109" i="3" s="1"/>
  <c r="AC88" i="2"/>
  <c r="AP88"/>
  <c r="AM91" i="7" s="1"/>
  <c r="AC126" i="2"/>
  <c r="AP126"/>
  <c r="AM129" i="7" s="1"/>
  <c r="AC134"/>
  <c r="AP130" i="2"/>
  <c r="AM134" i="7" s="1"/>
  <c r="AC135"/>
  <c r="AP131" i="2"/>
  <c r="AM135" i="7" s="1"/>
  <c r="AC140"/>
  <c r="AP136" i="2"/>
  <c r="AM140" i="7" s="1"/>
  <c r="AC144"/>
  <c r="AP140" i="2"/>
  <c r="AM144" i="7" s="1"/>
  <c r="AC148"/>
  <c r="AP144" i="2"/>
  <c r="AM148" i="7" s="1"/>
  <c r="AC149"/>
  <c r="AP145" i="2"/>
  <c r="AM149" i="7" s="1"/>
  <c r="AC152"/>
  <c r="AP148" i="2"/>
  <c r="AM152" i="7" s="1"/>
  <c r="AC155"/>
  <c r="AP151" i="2"/>
  <c r="AM155" i="7" s="1"/>
  <c r="AC157"/>
  <c r="AP153" i="2"/>
  <c r="AM157" i="7" s="1"/>
  <c r="AC158"/>
  <c r="AP154" i="2"/>
  <c r="AM158" i="7" s="1"/>
  <c r="AC136"/>
  <c r="AP132" i="2"/>
  <c r="AM136" i="7" s="1"/>
  <c r="AC27"/>
  <c r="AP23" i="2"/>
  <c r="AM27" i="7" s="1"/>
  <c r="AK78"/>
  <c r="AK58"/>
  <c r="AJ115" i="3"/>
  <c r="AJ77"/>
  <c r="AK82" i="7"/>
  <c r="AK62"/>
  <c r="AJ119" i="3"/>
  <c r="AJ81"/>
  <c r="AK131" i="7"/>
  <c r="AJ187" i="3"/>
  <c r="AK94" i="7"/>
  <c r="AJ131" i="3"/>
  <c r="AK129" i="7"/>
  <c r="AJ185" i="3"/>
  <c r="AC28" i="7"/>
  <c r="AP24" i="2"/>
  <c r="AM28" i="7" s="1"/>
  <c r="AC39" i="2"/>
  <c r="AP39"/>
  <c r="AM42" i="7" s="1"/>
  <c r="AK43"/>
  <c r="AJ62" i="3"/>
  <c r="AK74" i="7"/>
  <c r="AK54"/>
  <c r="AJ73" i="3"/>
  <c r="AJ111"/>
  <c r="AK85" i="7"/>
  <c r="AK65"/>
  <c r="AJ122" i="3"/>
  <c r="AJ84"/>
  <c r="AK86" i="7"/>
  <c r="AK66"/>
  <c r="AJ123" i="3"/>
  <c r="AJ85"/>
  <c r="AK87" i="7"/>
  <c r="AK67"/>
  <c r="AJ124" i="3"/>
  <c r="AJ86"/>
  <c r="AK68" i="7"/>
  <c r="AK88"/>
  <c r="AJ125" i="3"/>
  <c r="AJ87"/>
  <c r="AK100" i="7"/>
  <c r="AJ137" i="3"/>
  <c r="AK105" i="7"/>
  <c r="AJ161" i="3"/>
  <c r="AK119" i="7"/>
  <c r="AJ175" i="3"/>
  <c r="AK120" i="7"/>
  <c r="AJ176" i="3"/>
  <c r="AC30" i="7"/>
  <c r="AP26" i="2"/>
  <c r="AM30" i="7" s="1"/>
  <c r="AC36"/>
  <c r="AP32" i="2"/>
  <c r="AM36" i="7" s="1"/>
  <c r="AJ59" i="3"/>
  <c r="AK40" i="7"/>
  <c r="AK45"/>
  <c r="AJ64" i="3"/>
  <c r="AK76" i="7"/>
  <c r="AK56"/>
  <c r="AJ75" i="3"/>
  <c r="AJ113"/>
  <c r="AK81" i="7"/>
  <c r="AK61"/>
  <c r="AJ118" i="3"/>
  <c r="AJ80"/>
  <c r="AK70" i="7"/>
  <c r="AK90"/>
  <c r="AJ127" i="3"/>
  <c r="AJ89"/>
  <c r="AK93" i="7"/>
  <c r="AJ130" i="3"/>
  <c r="AK106" i="7"/>
  <c r="AJ162" i="3"/>
  <c r="AK110" i="7"/>
  <c r="AJ166" i="3"/>
  <c r="AK112" i="7"/>
  <c r="AJ168" i="3"/>
  <c r="AK116" i="7"/>
  <c r="AJ172" i="3"/>
  <c r="AK124" i="7"/>
  <c r="AJ180" i="3"/>
  <c r="AK98" i="7"/>
  <c r="AJ135" i="3"/>
  <c r="AK107" i="7"/>
  <c r="AJ163" i="3"/>
  <c r="AK126" i="7"/>
  <c r="AJ182" i="3"/>
  <c r="AK80" i="7"/>
  <c r="AK60"/>
  <c r="AJ117" i="3"/>
  <c r="AJ79"/>
  <c r="AK92" i="7"/>
  <c r="AJ129" i="3"/>
  <c r="AK97" i="7"/>
  <c r="AJ134" i="3"/>
  <c r="AK113" i="7"/>
  <c r="AJ169" i="3"/>
  <c r="AJ13"/>
  <c r="AC145" i="7"/>
  <c r="AP141" i="2"/>
  <c r="AM145" i="7" s="1"/>
  <c r="AC128" i="2"/>
  <c r="AC188" i="3" s="1"/>
  <c r="AP128" i="2"/>
  <c r="AM22"/>
  <c r="AL26" i="7" s="1"/>
  <c r="AC26" i="3"/>
  <c r="AC147" i="7"/>
  <c r="AP143" i="2"/>
  <c r="AM147" i="7" s="1"/>
  <c r="AC153"/>
  <c r="AP149" i="2"/>
  <c r="AM153" i="7" s="1"/>
  <c r="AC146"/>
  <c r="AP142" i="2"/>
  <c r="AM146" i="7" s="1"/>
  <c r="AC26"/>
  <c r="AP22" i="2"/>
  <c r="AM26" i="7" s="1"/>
  <c r="AC13"/>
  <c r="AP9" i="2"/>
  <c r="AC73"/>
  <c r="AC114" i="3" s="1"/>
  <c r="AC15" i="7"/>
  <c r="AP11" i="2"/>
  <c r="AC25" i="7"/>
  <c r="AP21" i="2"/>
  <c r="AC33" i="7"/>
  <c r="AP29" i="2"/>
  <c r="AL33" i="3" s="1"/>
  <c r="M33"/>
  <c r="AP156" i="2"/>
  <c r="AC125"/>
  <c r="AD147"/>
  <c r="AE147"/>
  <c r="T132" i="7"/>
  <c r="T133"/>
  <c r="T131"/>
  <c r="S188" i="3"/>
  <c r="T130" i="7"/>
  <c r="S187" i="3"/>
  <c r="T129" i="7"/>
  <c r="S186" i="3"/>
  <c r="T128" i="7"/>
  <c r="S185" i="3"/>
  <c r="T127" i="7"/>
  <c r="S184" i="3"/>
  <c r="T126" i="7"/>
  <c r="S183" i="3"/>
  <c r="T125" i="7"/>
  <c r="S182" i="3"/>
  <c r="T124" i="7"/>
  <c r="S181" i="3"/>
  <c r="T123" i="7"/>
  <c r="S180" i="3"/>
  <c r="T122" i="7"/>
  <c r="S179" i="3"/>
  <c r="T121" i="7"/>
  <c r="S178" i="3"/>
  <c r="T120" i="7"/>
  <c r="S177" i="3"/>
  <c r="T119" i="7"/>
  <c r="S176" i="3"/>
  <c r="T118" i="7"/>
  <c r="S175" i="3"/>
  <c r="T117" i="7"/>
  <c r="S174" i="3"/>
  <c r="T116" i="7"/>
  <c r="S173" i="3"/>
  <c r="T115" i="7"/>
  <c r="S172" i="3"/>
  <c r="T114" i="7"/>
  <c r="S171" i="3"/>
  <c r="T113" i="7"/>
  <c r="S170" i="3"/>
  <c r="T112" i="7"/>
  <c r="S169" i="3"/>
  <c r="T111" i="7"/>
  <c r="S168" i="3"/>
  <c r="T110" i="7"/>
  <c r="S167" i="3"/>
  <c r="T109" i="7"/>
  <c r="S166" i="3"/>
  <c r="T108" i="7"/>
  <c r="S165" i="3"/>
  <c r="T107" i="7"/>
  <c r="S164" i="3"/>
  <c r="T106" i="7"/>
  <c r="S163" i="3"/>
  <c r="T105" i="7"/>
  <c r="S162" i="3"/>
  <c r="T104" i="7"/>
  <c r="S161" i="3"/>
  <c r="T103" i="7"/>
  <c r="S160" i="3"/>
  <c r="S159"/>
  <c r="T102" i="7"/>
  <c r="T101"/>
  <c r="S158" i="3"/>
  <c r="T100" i="7"/>
  <c r="S138" i="3"/>
  <c r="T99" i="7"/>
  <c r="S137" i="3"/>
  <c r="T98" i="7"/>
  <c r="S136" i="3"/>
  <c r="T97" i="7"/>
  <c r="S135" i="3"/>
  <c r="T96" i="7"/>
  <c r="S134" i="3"/>
  <c r="T95" i="7"/>
  <c r="S133" i="3"/>
  <c r="T94" i="7"/>
  <c r="S132" i="3"/>
  <c r="T93" i="7"/>
  <c r="S131" i="3"/>
  <c r="T92" i="7"/>
  <c r="S130" i="3"/>
  <c r="T91" i="7"/>
  <c r="S129" i="3"/>
  <c r="T90" i="7"/>
  <c r="S128" i="3"/>
  <c r="T89" i="7"/>
  <c r="S127" i="3"/>
  <c r="T88" i="7"/>
  <c r="S126" i="3"/>
  <c r="T87" i="7"/>
  <c r="S125" i="3"/>
  <c r="T86" i="7"/>
  <c r="S124" i="3"/>
  <c r="T85" i="7"/>
  <c r="S123" i="3"/>
  <c r="T84" i="7"/>
  <c r="S122" i="3"/>
  <c r="T83" i="7"/>
  <c r="S121" i="3"/>
  <c r="T82" i="7"/>
  <c r="S120" i="3"/>
  <c r="T81" i="7"/>
  <c r="S119" i="3"/>
  <c r="T80" i="7"/>
  <c r="S118" i="3"/>
  <c r="T79" i="7"/>
  <c r="S117" i="3"/>
  <c r="AC76" i="2"/>
  <c r="AD80" i="7" s="1"/>
  <c r="T78"/>
  <c r="S116" i="3"/>
  <c r="T77" i="7"/>
  <c r="S115" i="3"/>
  <c r="T76" i="7"/>
  <c r="S114" i="3"/>
  <c r="T75" i="7"/>
  <c r="S113" i="3"/>
  <c r="T74" i="7"/>
  <c r="S112" i="3"/>
  <c r="T73" i="7"/>
  <c r="S111" i="3"/>
  <c r="T72" i="7"/>
  <c r="S110" i="3"/>
  <c r="S109"/>
  <c r="T71" i="7"/>
  <c r="T70"/>
  <c r="S108" i="3"/>
  <c r="T69" i="7"/>
  <c r="S89" i="3"/>
  <c r="T68" i="7"/>
  <c r="S88" i="3"/>
  <c r="T67" i="7"/>
  <c r="S87" i="3"/>
  <c r="T66" i="7"/>
  <c r="S86" i="3"/>
  <c r="T65" i="7"/>
  <c r="S85" i="3"/>
  <c r="T64" i="7"/>
  <c r="S84" i="3"/>
  <c r="T63" i="7"/>
  <c r="S83" i="3"/>
  <c r="T62" i="7"/>
  <c r="S82" i="3"/>
  <c r="T61" i="7"/>
  <c r="S81" i="3"/>
  <c r="T60" i="7"/>
  <c r="S80" i="3"/>
  <c r="T59" i="7"/>
  <c r="S79" i="3"/>
  <c r="T58" i="7"/>
  <c r="S78" i="3"/>
  <c r="T57" i="7"/>
  <c r="S77" i="3"/>
  <c r="T56" i="7"/>
  <c r="S76" i="3"/>
  <c r="T55" i="7"/>
  <c r="S75" i="3"/>
  <c r="T54" i="7"/>
  <c r="S74" i="3"/>
  <c r="T53" i="7"/>
  <c r="S73" i="3"/>
  <c r="T52" i="7"/>
  <c r="S72" i="3"/>
  <c r="T51" i="7"/>
  <c r="S71" i="3"/>
  <c r="T50" i="7"/>
  <c r="S70" i="3"/>
  <c r="T49" i="7"/>
  <c r="S69" i="3"/>
  <c r="T48" i="7"/>
  <c r="S68" i="3"/>
  <c r="T47" i="7"/>
  <c r="S67" i="3"/>
  <c r="T46" i="7"/>
  <c r="S66" i="3"/>
  <c r="T45" i="7"/>
  <c r="S65" i="3"/>
  <c r="T44" i="7"/>
  <c r="S64" i="3"/>
  <c r="T43" i="7"/>
  <c r="S63" i="3"/>
  <c r="T42" i="7"/>
  <c r="S62" i="3"/>
  <c r="T41" i="7"/>
  <c r="S61" i="3"/>
  <c r="S60"/>
  <c r="T40" i="7"/>
  <c r="AM39"/>
  <c r="AL39" i="3"/>
  <c r="AM39"/>
  <c r="AM38"/>
  <c r="AM38" i="7"/>
  <c r="AL38" i="3"/>
  <c r="AM37" i="7"/>
  <c r="AL37" i="3"/>
  <c r="AM37"/>
  <c r="AL36"/>
  <c r="AM36"/>
  <c r="AM34" i="7"/>
  <c r="AL34" i="3"/>
  <c r="AM34"/>
  <c r="AM33" i="7"/>
  <c r="AM33" i="3"/>
  <c r="AM32" i="7"/>
  <c r="AL32" i="3"/>
  <c r="AM32"/>
  <c r="AM31" i="7"/>
  <c r="AL31" i="3"/>
  <c r="AM31"/>
  <c r="AL30"/>
  <c r="AM30"/>
  <c r="AM29" i="7"/>
  <c r="AL29" i="3"/>
  <c r="AM28"/>
  <c r="AL28"/>
  <c r="AL27"/>
  <c r="AM27"/>
  <c r="AL26"/>
  <c r="AM26"/>
  <c r="AM25" i="7"/>
  <c r="AL25" i="3"/>
  <c r="AM25"/>
  <c r="AM24" i="7"/>
  <c r="AL24" i="3"/>
  <c r="AM24"/>
  <c r="AM23" i="7"/>
  <c r="AL23" i="3"/>
  <c r="AM23"/>
  <c r="AM22" i="7"/>
  <c r="AL22" i="3"/>
  <c r="AM21" i="7"/>
  <c r="AL21" i="3"/>
  <c r="AM21"/>
  <c r="AM20" i="7"/>
  <c r="AL20" i="3"/>
  <c r="AM19" i="7"/>
  <c r="AL19" i="3"/>
  <c r="AM19"/>
  <c r="AM18" i="7"/>
  <c r="AL18" i="3"/>
  <c r="AM17" i="7"/>
  <c r="AL17" i="3"/>
  <c r="AM17"/>
  <c r="AM16" i="7"/>
  <c r="AL16" i="3"/>
  <c r="AM15" i="7"/>
  <c r="AL15" i="3"/>
  <c r="AM14" i="7"/>
  <c r="AL14" i="3"/>
  <c r="N131" i="7"/>
  <c r="M188" i="3"/>
  <c r="N130" i="7"/>
  <c r="M187" i="3"/>
  <c r="N129" i="7"/>
  <c r="M186" i="3"/>
  <c r="N128" i="7"/>
  <c r="M185" i="3"/>
  <c r="N127" i="7"/>
  <c r="M184" i="3"/>
  <c r="N126" i="7"/>
  <c r="M183" i="3"/>
  <c r="N125" i="7"/>
  <c r="M182" i="3"/>
  <c r="N124" i="7"/>
  <c r="M181" i="3"/>
  <c r="N123" i="7"/>
  <c r="M180" i="3"/>
  <c r="N122" i="7"/>
  <c r="M179" i="3"/>
  <c r="N121" i="7"/>
  <c r="M178" i="3"/>
  <c r="N120" i="7"/>
  <c r="M177" i="3"/>
  <c r="N119" i="7"/>
  <c r="M176" i="3"/>
  <c r="N118" i="7"/>
  <c r="M175" i="3"/>
  <c r="N117" i="7"/>
  <c r="M174" i="3"/>
  <c r="N116" i="7"/>
  <c r="M173" i="3"/>
  <c r="N115" i="7"/>
  <c r="M172" i="3"/>
  <c r="N114" i="7"/>
  <c r="M171" i="3"/>
  <c r="N113" i="7"/>
  <c r="M170" i="3"/>
  <c r="N112" i="7"/>
  <c r="M169" i="3"/>
  <c r="N111" i="7"/>
  <c r="M168" i="3"/>
  <c r="N110" i="7"/>
  <c r="M167" i="3"/>
  <c r="N109" i="7"/>
  <c r="M166" i="3"/>
  <c r="N108" i="7"/>
  <c r="M165" i="3"/>
  <c r="N107" i="7"/>
  <c r="M164" i="3"/>
  <c r="N106" i="7"/>
  <c r="M163" i="3"/>
  <c r="N105" i="7"/>
  <c r="M162" i="3"/>
  <c r="N104" i="7"/>
  <c r="M161" i="3"/>
  <c r="N103" i="7"/>
  <c r="M160" i="3"/>
  <c r="N102" i="7"/>
  <c r="M159" i="3"/>
  <c r="N101" i="7"/>
  <c r="M158" i="3"/>
  <c r="N100" i="7"/>
  <c r="M138" i="3"/>
  <c r="N99" i="7"/>
  <c r="M137" i="3"/>
  <c r="N98" i="7"/>
  <c r="M136" i="3"/>
  <c r="N97" i="7"/>
  <c r="M135" i="3"/>
  <c r="N96" i="7"/>
  <c r="M134" i="3"/>
  <c r="N95" i="7"/>
  <c r="M133" i="3"/>
  <c r="N94" i="7"/>
  <c r="M132" i="3"/>
  <c r="N93" i="7"/>
  <c r="M131" i="3"/>
  <c r="N92" i="7"/>
  <c r="M130" i="3"/>
  <c r="N91" i="7"/>
  <c r="M129" i="3"/>
  <c r="N90" i="7"/>
  <c r="M128" i="3"/>
  <c r="N89" i="7"/>
  <c r="M127" i="3"/>
  <c r="N88" i="7"/>
  <c r="M126" i="3"/>
  <c r="N87" i="7"/>
  <c r="M125" i="3"/>
  <c r="N86" i="7"/>
  <c r="M124" i="3"/>
  <c r="N85" i="7"/>
  <c r="M123" i="3"/>
  <c r="N84" i="7"/>
  <c r="M122" i="3"/>
  <c r="N83" i="7"/>
  <c r="M121" i="3"/>
  <c r="N82" i="7"/>
  <c r="M120" i="3"/>
  <c r="N81" i="7"/>
  <c r="M119" i="3"/>
  <c r="N80" i="7"/>
  <c r="M118" i="3"/>
  <c r="N79" i="7"/>
  <c r="M117" i="3"/>
  <c r="N78" i="7"/>
  <c r="M116" i="3"/>
  <c r="N77" i="7"/>
  <c r="M115" i="3"/>
  <c r="N76" i="7"/>
  <c r="M114" i="3"/>
  <c r="N75" i="7"/>
  <c r="M113" i="3"/>
  <c r="N74" i="7"/>
  <c r="M112" i="3"/>
  <c r="N73" i="7"/>
  <c r="M111" i="3"/>
  <c r="N72" i="7"/>
  <c r="M110" i="3"/>
  <c r="N71" i="7"/>
  <c r="M109" i="3"/>
  <c r="N70" i="7"/>
  <c r="M108" i="3"/>
  <c r="N69" i="7"/>
  <c r="M89" i="3"/>
  <c r="N68" i="7"/>
  <c r="M88" i="3"/>
  <c r="N67" i="7"/>
  <c r="M87" i="3"/>
  <c r="N66" i="7"/>
  <c r="M86" i="3"/>
  <c r="N65" i="7"/>
  <c r="M85" i="3"/>
  <c r="N64" i="7"/>
  <c r="M84" i="3"/>
  <c r="N63" i="7"/>
  <c r="M83" i="3"/>
  <c r="N62" i="7"/>
  <c r="M82" i="3"/>
  <c r="N61" i="7"/>
  <c r="M81" i="3"/>
  <c r="N60" i="7"/>
  <c r="M80" i="3"/>
  <c r="N59" i="7"/>
  <c r="M79" i="3"/>
  <c r="N58" i="7"/>
  <c r="M78" i="3"/>
  <c r="N57" i="7"/>
  <c r="M77" i="3"/>
  <c r="N56" i="7"/>
  <c r="M76" i="3"/>
  <c r="N55" i="7"/>
  <c r="M75" i="3"/>
  <c r="N54" i="7"/>
  <c r="M74" i="3"/>
  <c r="N53" i="7"/>
  <c r="M73" i="3"/>
  <c r="N52" i="7"/>
  <c r="M72" i="3"/>
  <c r="N51" i="7"/>
  <c r="M71" i="3"/>
  <c r="N50" i="7"/>
  <c r="M70" i="3"/>
  <c r="N49" i="7"/>
  <c r="M69" i="3"/>
  <c r="AM48" i="7"/>
  <c r="AL68" i="3"/>
  <c r="AD49" i="7"/>
  <c r="AC68" i="3"/>
  <c r="N48" i="7"/>
  <c r="M68" i="3"/>
  <c r="AC49" i="7"/>
  <c r="AB68" i="3"/>
  <c r="AD68" s="1"/>
  <c r="N47" i="7"/>
  <c r="M67" i="3"/>
  <c r="N46" i="7"/>
  <c r="M66" i="3"/>
  <c r="N45" i="7"/>
  <c r="M65" i="3"/>
  <c r="N44" i="7"/>
  <c r="M64" i="3"/>
  <c r="N43" i="7"/>
  <c r="M63" i="3"/>
  <c r="N42" i="7"/>
  <c r="M62" i="3"/>
  <c r="N41" i="7"/>
  <c r="M61" i="3"/>
  <c r="N40" i="7"/>
  <c r="M60" i="3"/>
  <c r="AC132" i="7"/>
  <c r="AB188" i="3"/>
  <c r="AD188" s="1"/>
  <c r="AD132" i="7"/>
  <c r="AC131"/>
  <c r="AB187" i="3"/>
  <c r="AD187" s="1"/>
  <c r="AC130" i="7"/>
  <c r="AB186" i="3"/>
  <c r="AD186" s="1"/>
  <c r="AL186"/>
  <c r="AD130" i="7"/>
  <c r="AC186" i="3"/>
  <c r="AD129" i="7"/>
  <c r="AC185" i="3"/>
  <c r="AC129" i="7"/>
  <c r="AB185" i="3"/>
  <c r="AD185" s="1"/>
  <c r="AC128" i="7"/>
  <c r="AB184" i="3"/>
  <c r="AD184" s="1"/>
  <c r="AM126" i="7"/>
  <c r="AL183" i="3"/>
  <c r="AD127" i="7"/>
  <c r="AC183" i="3"/>
  <c r="AC127" i="7"/>
  <c r="AB183" i="3"/>
  <c r="AD183" s="1"/>
  <c r="AM125" i="7"/>
  <c r="AL182" i="3"/>
  <c r="AD126" i="7"/>
  <c r="AC182" i="3"/>
  <c r="AC126" i="7"/>
  <c r="AB182" i="3"/>
  <c r="AD182" s="1"/>
  <c r="AC125" i="7"/>
  <c r="AB181" i="3"/>
  <c r="AD181" s="1"/>
  <c r="AM123" i="7"/>
  <c r="AL180" i="3"/>
  <c r="AD124" i="7"/>
  <c r="AC180" i="3"/>
  <c r="AC124" i="7"/>
  <c r="AB180" i="3"/>
  <c r="AD180" s="1"/>
  <c r="AM122" i="7"/>
  <c r="AL179" i="3"/>
  <c r="AC123" i="7"/>
  <c r="AB179" i="3"/>
  <c r="AD179" s="1"/>
  <c r="AC122" i="7"/>
  <c r="AB178" i="3"/>
  <c r="AD178" s="1"/>
  <c r="AM121" i="7"/>
  <c r="AL178" i="3"/>
  <c r="AD122" i="7"/>
  <c r="AC178" i="3"/>
  <c r="AC121" i="7"/>
  <c r="AB177" i="3"/>
  <c r="AD177" s="1"/>
  <c r="AM120" i="7"/>
  <c r="AL177" i="3"/>
  <c r="AC120" i="7"/>
  <c r="AB176" i="3"/>
  <c r="AD176" s="1"/>
  <c r="AM119" i="7"/>
  <c r="AL176" i="3"/>
  <c r="AD120" i="7"/>
  <c r="AC176" i="3"/>
  <c r="AC119" i="7"/>
  <c r="AB175" i="3"/>
  <c r="AD175" s="1"/>
  <c r="AM118" i="7"/>
  <c r="AL175" i="3"/>
  <c r="AD119" i="7"/>
  <c r="AC175" i="3"/>
  <c r="AC118" i="7"/>
  <c r="AB174" i="3"/>
  <c r="AD174" s="1"/>
  <c r="AM117" i="7"/>
  <c r="AL174" i="3"/>
  <c r="AD118" i="7"/>
  <c r="AC174" i="3"/>
  <c r="AC117" i="7"/>
  <c r="AB173" i="3"/>
  <c r="AD173" s="1"/>
  <c r="AM116" i="7"/>
  <c r="AL173" i="3"/>
  <c r="AD117" i="7"/>
  <c r="AC173" i="3"/>
  <c r="AC116" i="7"/>
  <c r="AB172" i="3"/>
  <c r="AD172" s="1"/>
  <c r="AM115" i="7"/>
  <c r="AL172" i="3"/>
  <c r="AD116" i="7"/>
  <c r="AC172" i="3"/>
  <c r="AC115" i="7"/>
  <c r="AB171" i="3"/>
  <c r="AD171" s="1"/>
  <c r="AM114" i="7"/>
  <c r="AL171" i="3"/>
  <c r="AD115" i="7"/>
  <c r="AC171" i="3"/>
  <c r="AC114" i="7"/>
  <c r="AB170" i="3"/>
  <c r="AD170" s="1"/>
  <c r="AM113" i="7"/>
  <c r="AL170" i="3"/>
  <c r="AD114" i="7"/>
  <c r="AC170" i="3"/>
  <c r="AM112" i="7"/>
  <c r="AL169" i="3"/>
  <c r="AD113" i="7"/>
  <c r="AC169" i="3"/>
  <c r="AC113" i="7"/>
  <c r="AB169" i="3"/>
  <c r="AD169" s="1"/>
  <c r="AC112" i="7"/>
  <c r="AB168" i="3"/>
  <c r="AD168" s="1"/>
  <c r="AM111" i="7"/>
  <c r="AL168" i="3"/>
  <c r="AD112" i="7"/>
  <c r="AC168" i="3"/>
  <c r="AC111" i="7"/>
  <c r="AB167" i="3"/>
  <c r="AD167" s="1"/>
  <c r="AM110" i="7"/>
  <c r="AL167" i="3"/>
  <c r="AD111" i="7"/>
  <c r="AC167" i="3"/>
  <c r="AC110" i="7"/>
  <c r="AB166" i="3"/>
  <c r="AD166" s="1"/>
  <c r="AM109" i="7"/>
  <c r="AL166" i="3"/>
  <c r="AD110" i="7"/>
  <c r="AC166" i="3"/>
  <c r="AC109" i="7"/>
  <c r="AB165" i="3"/>
  <c r="AD165" s="1"/>
  <c r="AM108" i="7"/>
  <c r="AL165" i="3"/>
  <c r="AD109" i="7"/>
  <c r="AC165" i="3"/>
  <c r="AC108" i="7"/>
  <c r="AB164" i="3"/>
  <c r="AD164" s="1"/>
  <c r="AM107" i="7"/>
  <c r="AL164" i="3"/>
  <c r="AD108" i="7"/>
  <c r="AC164" i="3"/>
  <c r="AM106" i="7"/>
  <c r="AL163" i="3"/>
  <c r="AD107" i="7"/>
  <c r="AC163" i="3"/>
  <c r="AC107" i="7"/>
  <c r="AB163" i="3"/>
  <c r="AD163" s="1"/>
  <c r="AC106" i="7"/>
  <c r="AB162" i="3"/>
  <c r="AD162" s="1"/>
  <c r="AM105" i="7"/>
  <c r="AL162" i="3"/>
  <c r="AD106" i="7"/>
  <c r="AC162" i="3"/>
  <c r="AC105" i="7"/>
  <c r="AB161" i="3"/>
  <c r="AD161" s="1"/>
  <c r="AM104" i="7"/>
  <c r="AL161" i="3"/>
  <c r="AD105" i="7"/>
  <c r="AC161" i="3"/>
  <c r="AC104" i="7"/>
  <c r="AB160" i="3"/>
  <c r="AD160" s="1"/>
  <c r="AM103" i="7"/>
  <c r="AL160" i="3"/>
  <c r="AD104" i="7"/>
  <c r="AC160" i="3"/>
  <c r="AC103" i="7"/>
  <c r="AB159" i="3"/>
  <c r="AD159" s="1"/>
  <c r="AM102" i="7"/>
  <c r="AL159" i="3"/>
  <c r="AD103" i="7"/>
  <c r="AC159" i="3"/>
  <c r="AC102" i="7"/>
  <c r="AB158" i="3"/>
  <c r="AD158" s="1"/>
  <c r="AM101" i="7"/>
  <c r="AL158" i="3"/>
  <c r="AD102" i="7"/>
  <c r="AC158" i="3"/>
  <c r="AM100" i="7"/>
  <c r="AL138" i="3"/>
  <c r="AD101" i="7"/>
  <c r="AC138" i="3"/>
  <c r="AC101" i="7"/>
  <c r="AB138" i="3"/>
  <c r="AD138" s="1"/>
  <c r="AM99" i="7"/>
  <c r="AL137" i="3"/>
  <c r="AD100" i="7"/>
  <c r="AC137" i="3"/>
  <c r="AC100" i="7"/>
  <c r="AB137" i="3"/>
  <c r="AD137" s="1"/>
  <c r="AM98" i="7"/>
  <c r="AL136" i="3"/>
  <c r="AD99" i="7"/>
  <c r="AC136" i="3"/>
  <c r="AC99" i="7"/>
  <c r="AB136" i="3"/>
  <c r="AD136" s="1"/>
  <c r="AM97" i="7"/>
  <c r="AL135" i="3"/>
  <c r="AD98" i="7"/>
  <c r="AC135" i="3"/>
  <c r="AC98" i="7"/>
  <c r="AB135" i="3"/>
  <c r="AD135" s="1"/>
  <c r="AC97" i="7"/>
  <c r="AB134" i="3"/>
  <c r="AD134" s="1"/>
  <c r="AD96" i="7"/>
  <c r="AC133" i="3"/>
  <c r="AC96" i="7"/>
  <c r="AB133" i="3"/>
  <c r="AD133" s="1"/>
  <c r="AM95" i="7"/>
  <c r="AL133" i="3"/>
  <c r="AM94" i="7"/>
  <c r="AL132" i="3"/>
  <c r="AD95" i="7"/>
  <c r="AC132" i="3"/>
  <c r="AC95" i="7"/>
  <c r="AB132" i="3"/>
  <c r="AD132" s="1"/>
  <c r="AM93" i="7"/>
  <c r="AL131" i="3"/>
  <c r="AD94" i="7"/>
  <c r="AC131" i="3"/>
  <c r="AC94" i="7"/>
  <c r="AB131" i="3"/>
  <c r="AD131" s="1"/>
  <c r="AM92" i="7"/>
  <c r="AL130" i="3"/>
  <c r="AD93" i="7"/>
  <c r="AC130" i="3"/>
  <c r="AC93" i="7"/>
  <c r="AB130" i="3"/>
  <c r="AD130" s="1"/>
  <c r="AL129"/>
  <c r="AD92" i="7"/>
  <c r="AC129" i="3"/>
  <c r="AC92" i="7"/>
  <c r="AB129" i="3"/>
  <c r="AD129" s="1"/>
  <c r="AM90" i="7"/>
  <c r="AL128" i="3"/>
  <c r="AD91" i="7"/>
  <c r="AC128" i="3"/>
  <c r="AC91" i="7"/>
  <c r="AB128" i="3"/>
  <c r="AD128" s="1"/>
  <c r="AM89" i="7"/>
  <c r="AL127" i="3"/>
  <c r="AD90" i="7"/>
  <c r="AC127" i="3"/>
  <c r="AC90" i="7"/>
  <c r="AB127" i="3"/>
  <c r="AD127" s="1"/>
  <c r="AM88" i="7"/>
  <c r="AL126" i="3"/>
  <c r="AD89" i="7"/>
  <c r="AC126" i="3"/>
  <c r="AC89" i="7"/>
  <c r="AB126" i="3"/>
  <c r="AD126" s="1"/>
  <c r="AM87" i="7"/>
  <c r="AL125" i="3"/>
  <c r="AD88" i="7"/>
  <c r="AC125" i="3"/>
  <c r="AC88" i="7"/>
  <c r="AB125" i="3"/>
  <c r="AD125" s="1"/>
  <c r="AM86" i="7"/>
  <c r="AL124" i="3"/>
  <c r="AD87" i="7"/>
  <c r="AC124" i="3"/>
  <c r="AC87" i="7"/>
  <c r="AB124" i="3"/>
  <c r="AD124" s="1"/>
  <c r="AM85" i="7"/>
  <c r="AL123" i="3"/>
  <c r="AD86" i="7"/>
  <c r="AC123" i="3"/>
  <c r="AC86" i="7"/>
  <c r="AB123" i="3"/>
  <c r="AD123" s="1"/>
  <c r="AM84" i="7"/>
  <c r="AL122" i="3"/>
  <c r="AD85" i="7"/>
  <c r="AC122" i="3"/>
  <c r="AC85" i="7"/>
  <c r="AB122" i="3"/>
  <c r="AD122" s="1"/>
  <c r="AM83" i="7"/>
  <c r="AL121" i="3"/>
  <c r="AD84" i="7"/>
  <c r="AC121" i="3"/>
  <c r="AC84" i="7"/>
  <c r="AB121" i="3"/>
  <c r="AD121" s="1"/>
  <c r="AM82" i="7"/>
  <c r="AL120" i="3"/>
  <c r="AD83" i="7"/>
  <c r="AC120" i="3"/>
  <c r="AC83" i="7"/>
  <c r="AB120" i="3"/>
  <c r="AD120" s="1"/>
  <c r="AM81" i="7"/>
  <c r="AL119" i="3"/>
  <c r="AD82" i="7"/>
  <c r="AC119" i="3"/>
  <c r="AC82" i="7"/>
  <c r="AB119" i="3"/>
  <c r="AD119" s="1"/>
  <c r="AM80" i="7"/>
  <c r="AL118" i="3"/>
  <c r="AD81" i="7"/>
  <c r="AC118" i="3"/>
  <c r="AC81" i="7"/>
  <c r="AB118" i="3"/>
  <c r="AD118" s="1"/>
  <c r="AM79" i="7"/>
  <c r="AL117" i="3"/>
  <c r="AC117"/>
  <c r="AC80" i="7"/>
  <c r="AB117" i="3"/>
  <c r="AD117" s="1"/>
  <c r="AM78" i="7"/>
  <c r="AL116" i="3"/>
  <c r="AD79" i="7"/>
  <c r="AC116" i="3"/>
  <c r="AC79" i="7"/>
  <c r="AB116" i="3"/>
  <c r="AD116" s="1"/>
  <c r="AM77" i="7"/>
  <c r="AL115" i="3"/>
  <c r="AD78" i="7"/>
  <c r="AC115" i="3"/>
  <c r="AC78" i="7"/>
  <c r="AB115" i="3"/>
  <c r="AD115" s="1"/>
  <c r="AM76" i="7"/>
  <c r="AL114" i="3"/>
  <c r="AD77" i="7"/>
  <c r="AC77"/>
  <c r="AB114" i="3"/>
  <c r="AD114" s="1"/>
  <c r="AM75" i="7"/>
  <c r="AL113" i="3"/>
  <c r="AD76" i="7"/>
  <c r="AC113" i="3"/>
  <c r="AC76" i="7"/>
  <c r="AB113" i="3"/>
  <c r="AD113" s="1"/>
  <c r="AM74" i="7"/>
  <c r="AL112" i="3"/>
  <c r="AD75" i="7"/>
  <c r="AC112" i="3"/>
  <c r="AC75" i="7"/>
  <c r="AB112" i="3"/>
  <c r="AD112" s="1"/>
  <c r="AM73" i="7"/>
  <c r="AL111" i="3"/>
  <c r="AD74" i="7"/>
  <c r="AC111" i="3"/>
  <c r="AC74" i="7"/>
  <c r="AB111" i="3"/>
  <c r="AD111" s="1"/>
  <c r="AM72" i="7"/>
  <c r="AL110" i="3"/>
  <c r="AD73" i="7"/>
  <c r="AC110" i="3"/>
  <c r="AC73" i="7"/>
  <c r="AB110" i="3"/>
  <c r="AD110" s="1"/>
  <c r="AM71" i="7"/>
  <c r="AD72"/>
  <c r="AC109" i="3"/>
  <c r="AC72" i="7"/>
  <c r="AB109" i="3"/>
  <c r="AD109" s="1"/>
  <c r="AM70" i="7"/>
  <c r="AL108" i="3"/>
  <c r="AD71" i="7"/>
  <c r="AC108" i="3"/>
  <c r="AC71" i="7"/>
  <c r="AB108" i="3"/>
  <c r="AD108" s="1"/>
  <c r="AM69" i="7"/>
  <c r="AL89" i="3"/>
  <c r="AD70" i="7"/>
  <c r="AC89" i="3"/>
  <c r="AC70" i="7"/>
  <c r="AB89" i="3"/>
  <c r="AD89" s="1"/>
  <c r="AM68" i="7"/>
  <c r="AL88" i="3"/>
  <c r="AD69" i="7"/>
  <c r="AC88" i="3"/>
  <c r="AC69" i="7"/>
  <c r="AB88" i="3"/>
  <c r="AM67" i="7"/>
  <c r="AL87" i="3"/>
  <c r="AD68" i="7"/>
  <c r="AC87" i="3"/>
  <c r="AC68" i="7"/>
  <c r="AB87" i="3"/>
  <c r="AD87" s="1"/>
  <c r="X66" i="7"/>
  <c r="W86" i="3"/>
  <c r="AM66" i="7"/>
  <c r="AL86" i="3"/>
  <c r="AD67" i="7"/>
  <c r="AC86" i="3"/>
  <c r="AC67" i="7"/>
  <c r="AB86" i="3"/>
  <c r="AD86" s="1"/>
  <c r="AM65" i="7"/>
  <c r="AL85" i="3"/>
  <c r="AD66" i="7"/>
  <c r="AC85" i="3"/>
  <c r="AC66" i="7"/>
  <c r="AB85" i="3"/>
  <c r="AD85" s="1"/>
  <c r="X64" i="7"/>
  <c r="W84" i="3"/>
  <c r="AM64" i="7"/>
  <c r="AL84" i="3"/>
  <c r="AD65" i="7"/>
  <c r="AC84" i="3"/>
  <c r="AC65" i="7"/>
  <c r="AB84" i="3"/>
  <c r="AD84" s="1"/>
  <c r="AC64" i="7"/>
  <c r="AB83" i="3"/>
  <c r="AD83" s="1"/>
  <c r="AM62" i="7"/>
  <c r="AL82" i="3"/>
  <c r="AC63" i="7"/>
  <c r="AB82" i="3"/>
  <c r="AD82" s="1"/>
  <c r="AM61" i="7"/>
  <c r="AL81" i="3"/>
  <c r="AD62" i="7"/>
  <c r="AC81" i="3"/>
  <c r="AC62" i="7"/>
  <c r="AB81" i="3"/>
  <c r="AD81" s="1"/>
  <c r="AM60" i="7"/>
  <c r="AL80" i="3"/>
  <c r="AD61" i="7"/>
  <c r="AC80" i="3"/>
  <c r="AC61" i="7"/>
  <c r="AB80" i="3"/>
  <c r="AD80" s="1"/>
  <c r="AM59" i="7"/>
  <c r="AL79" i="3"/>
  <c r="AD60" i="7"/>
  <c r="AC79" i="3"/>
  <c r="AC60" i="7"/>
  <c r="AB79" i="3"/>
  <c r="AD79" s="1"/>
  <c r="AM58" i="7"/>
  <c r="AL78" i="3"/>
  <c r="AD59" i="7"/>
  <c r="AC78" i="3"/>
  <c r="AC59" i="7"/>
  <c r="AB78" i="3"/>
  <c r="AD78" s="1"/>
  <c r="AM57" i="7"/>
  <c r="AL77" i="3"/>
  <c r="AD58" i="7"/>
  <c r="AC77" i="3"/>
  <c r="AC58" i="7"/>
  <c r="AB77" i="3"/>
  <c r="AD77" s="1"/>
  <c r="AM56" i="7"/>
  <c r="AL76" i="3"/>
  <c r="AD57" i="7"/>
  <c r="AC76" i="3"/>
  <c r="AC57" i="7"/>
  <c r="AB76" i="3"/>
  <c r="AD76" s="1"/>
  <c r="AM55" i="7"/>
  <c r="AL75" i="3"/>
  <c r="AD56" i="7"/>
  <c r="AC75" i="3"/>
  <c r="AC56" i="7"/>
  <c r="AB75" i="3"/>
  <c r="AD75" s="1"/>
  <c r="X55" i="7"/>
  <c r="W75" i="3"/>
  <c r="AM54" i="7"/>
  <c r="AL74" i="3"/>
  <c r="AD55" i="7"/>
  <c r="AC74" i="3"/>
  <c r="AC55" i="7"/>
  <c r="AB74" i="3"/>
  <c r="AD74" s="1"/>
  <c r="X54" i="7"/>
  <c r="W74" i="3"/>
  <c r="AM53" i="7"/>
  <c r="AL73" i="3"/>
  <c r="AD54" i="7"/>
  <c r="AC54"/>
  <c r="AB73" i="3"/>
  <c r="AD73" s="1"/>
  <c r="AM52" i="7"/>
  <c r="AL72" i="3"/>
  <c r="AD53" i="7"/>
  <c r="AC72" i="3"/>
  <c r="AC53" i="7"/>
  <c r="AB72" i="3"/>
  <c r="AD72" s="1"/>
  <c r="AM51" i="7"/>
  <c r="AL71" i="3"/>
  <c r="AD52" i="7"/>
  <c r="AC71" i="3"/>
  <c r="AC52" i="7"/>
  <c r="AB71" i="3"/>
  <c r="AD71" s="1"/>
  <c r="AC51" i="7"/>
  <c r="AB70" i="3"/>
  <c r="AD70" s="1"/>
  <c r="AC47" i="2"/>
  <c r="AM47" s="1"/>
  <c r="AC50" i="7"/>
  <c r="AB69" i="3"/>
  <c r="AD69" s="1"/>
  <c r="AC48" i="7"/>
  <c r="AB67" i="3"/>
  <c r="AD67" s="1"/>
  <c r="AM46" i="7"/>
  <c r="AL66" i="3"/>
  <c r="AD47" i="7"/>
  <c r="AC66" i="3"/>
  <c r="AC47" i="7"/>
  <c r="AB66" i="3"/>
  <c r="AD66" s="1"/>
  <c r="X45" i="7"/>
  <c r="W65" i="3"/>
  <c r="AC46" i="7"/>
  <c r="AB65" i="3"/>
  <c r="AD65" s="1"/>
  <c r="AM44" i="7"/>
  <c r="AL64" i="3"/>
  <c r="AD45" i="7"/>
  <c r="AC64" i="3"/>
  <c r="AC45" i="7"/>
  <c r="AB64" i="3"/>
  <c r="AD64" s="1"/>
  <c r="AC44" i="7"/>
  <c r="AB63" i="3"/>
  <c r="AD63" s="1"/>
  <c r="AC43" i="7"/>
  <c r="AB62" i="3"/>
  <c r="AD62" s="1"/>
  <c r="AD43" i="7"/>
  <c r="AC62" i="3"/>
  <c r="AC42" i="7"/>
  <c r="AB61" i="3"/>
  <c r="AM40" i="7"/>
  <c r="AL60" i="3"/>
  <c r="AD41" i="7"/>
  <c r="AC60" i="3"/>
  <c r="AC41" i="7"/>
  <c r="AB60" i="3"/>
  <c r="AD60" s="1"/>
  <c r="AC40" i="7"/>
  <c r="AB59" i="3"/>
  <c r="AM59" s="1"/>
  <c r="AC9" i="2"/>
  <c r="AD13" i="7" s="1"/>
  <c r="AC160"/>
  <c r="AN158"/>
  <c r="AN157"/>
  <c r="AN156"/>
  <c r="AN155"/>
  <c r="AB225" i="3"/>
  <c r="AD225" s="1"/>
  <c r="AC154" i="7"/>
  <c r="AN153"/>
  <c r="AN152"/>
  <c r="AN151"/>
  <c r="AN149"/>
  <c r="AN148"/>
  <c r="AN147"/>
  <c r="AN145"/>
  <c r="AN144"/>
  <c r="AN143"/>
  <c r="AN141"/>
  <c r="M212" i="3"/>
  <c r="N141" i="7"/>
  <c r="AN140"/>
  <c r="AN139"/>
  <c r="AB209" i="3"/>
  <c r="AD209" s="1"/>
  <c r="AC138" i="7"/>
  <c r="M208" i="3"/>
  <c r="N137" i="7"/>
  <c r="AN136"/>
  <c r="AN135"/>
  <c r="AN134"/>
  <c r="AC133"/>
  <c r="AM133"/>
  <c r="AD133"/>
  <c r="N133"/>
  <c r="AC124" i="2"/>
  <c r="AM124" s="1"/>
  <c r="AC119"/>
  <c r="AM119" s="1"/>
  <c r="AC117"/>
  <c r="AN102" i="7"/>
  <c r="AN71"/>
  <c r="AN39"/>
  <c r="AN37"/>
  <c r="AN36"/>
  <c r="AN35"/>
  <c r="AB35" i="3"/>
  <c r="AD35" s="1"/>
  <c r="AC31" i="2"/>
  <c r="AN33" i="7"/>
  <c r="AN31"/>
  <c r="AN30"/>
  <c r="AC25" i="2"/>
  <c r="AD29" i="7" s="1"/>
  <c r="N29"/>
  <c r="AB29" i="3"/>
  <c r="AD29" s="1"/>
  <c r="AC29" i="7"/>
  <c r="AN27"/>
  <c r="AN25"/>
  <c r="AD20" i="2"/>
  <c r="AC24" i="7"/>
  <c r="AC23"/>
  <c r="AC18" i="2"/>
  <c r="AD22" i="7" s="1"/>
  <c r="N22"/>
  <c r="AB22" i="3"/>
  <c r="AD22" s="1"/>
  <c r="AC22" i="7"/>
  <c r="AC17" i="2"/>
  <c r="AD21" i="7" s="1"/>
  <c r="N21"/>
  <c r="AC21"/>
  <c r="AB20" i="3"/>
  <c r="AD20" s="1"/>
  <c r="AC20" i="7"/>
  <c r="AC16" i="2"/>
  <c r="AD20" i="7" s="1"/>
  <c r="N20"/>
  <c r="AC14" i="2"/>
  <c r="AD18" i="7" s="1"/>
  <c r="N18"/>
  <c r="AB18" i="3"/>
  <c r="AD18" s="1"/>
  <c r="AC18" i="7"/>
  <c r="AC17"/>
  <c r="AN13"/>
  <c r="AN11"/>
  <c r="AN161"/>
  <c r="AB16" i="3"/>
  <c r="AD16" s="1"/>
  <c r="AC16" i="7"/>
  <c r="AC15" i="2"/>
  <c r="N19" i="7"/>
  <c r="AC19"/>
  <c r="AN14"/>
  <c r="AM35" i="2"/>
  <c r="AL39" i="7" s="1"/>
  <c r="S228" i="3"/>
  <c r="AJ11"/>
  <c r="AJ19"/>
  <c r="AJ23"/>
  <c r="AJ27"/>
  <c r="AJ31"/>
  <c r="AJ35"/>
  <c r="AJ39"/>
  <c r="AJ16"/>
  <c r="AJ20"/>
  <c r="AJ24"/>
  <c r="AJ28"/>
  <c r="AJ32"/>
  <c r="AJ36"/>
  <c r="AJ17"/>
  <c r="AJ21"/>
  <c r="AJ25"/>
  <c r="AJ29"/>
  <c r="AJ33"/>
  <c r="AJ37"/>
  <c r="AJ18"/>
  <c r="AJ22"/>
  <c r="AJ26"/>
  <c r="AJ30"/>
  <c r="AJ34"/>
  <c r="AJ38"/>
  <c r="AJ15"/>
  <c r="AM207"/>
  <c r="AM208"/>
  <c r="AM214"/>
  <c r="AM230"/>
  <c r="AM232"/>
  <c r="AM225"/>
  <c r="AM212"/>
  <c r="AM209"/>
  <c r="AM28" i="2"/>
  <c r="AL32" i="7" s="1"/>
  <c r="AC32" i="3"/>
  <c r="S19"/>
  <c r="S23"/>
  <c r="S27"/>
  <c r="S31"/>
  <c r="S35"/>
  <c r="S39"/>
  <c r="S11"/>
  <c r="S18"/>
  <c r="S22"/>
  <c r="S26"/>
  <c r="S30"/>
  <c r="S34"/>
  <c r="S38"/>
  <c r="S204"/>
  <c r="AJ206"/>
  <c r="S215"/>
  <c r="S206"/>
  <c r="AJ210"/>
  <c r="AJ232"/>
  <c r="S17"/>
  <c r="S21"/>
  <c r="S25"/>
  <c r="S29"/>
  <c r="S33"/>
  <c r="S37"/>
  <c r="S13"/>
  <c r="S15"/>
  <c r="S16"/>
  <c r="S20"/>
  <c r="S24"/>
  <c r="S28"/>
  <c r="S32"/>
  <c r="S36"/>
  <c r="S210"/>
  <c r="AJ213"/>
  <c r="S232"/>
  <c r="AJ204"/>
  <c r="S213"/>
  <c r="AC27" i="2"/>
  <c r="AD31" i="7" s="1"/>
  <c r="AC33" i="2"/>
  <c r="AD37" i="7" s="1"/>
  <c r="AM157" i="2"/>
  <c r="AL161" i="7" s="1"/>
  <c r="AC232" i="3"/>
  <c r="M232"/>
  <c r="AL232"/>
  <c r="AB231"/>
  <c r="AD231" s="1"/>
  <c r="AC156" i="2"/>
  <c r="AD160" i="7" s="1"/>
  <c r="AM160"/>
  <c r="AM155" i="2"/>
  <c r="AL159" i="7" s="1"/>
  <c r="AC230" i="3"/>
  <c r="M230"/>
  <c r="AL230"/>
  <c r="AM154" i="2"/>
  <c r="AL158" i="7" s="1"/>
  <c r="AC229" i="3"/>
  <c r="AB229"/>
  <c r="AD229" s="1"/>
  <c r="AL229"/>
  <c r="M229"/>
  <c r="AL228"/>
  <c r="AM153" i="2"/>
  <c r="AL157" i="7" s="1"/>
  <c r="AC228" i="3"/>
  <c r="M228"/>
  <c r="AB228"/>
  <c r="AD228" s="1"/>
  <c r="AL227"/>
  <c r="AM152" i="2"/>
  <c r="AL156" i="7" s="1"/>
  <c r="AC227" i="3"/>
  <c r="AB227"/>
  <c r="AD227" s="1"/>
  <c r="M227"/>
  <c r="AL226"/>
  <c r="AM151" i="2"/>
  <c r="AL155" i="7" s="1"/>
  <c r="AC226" i="3"/>
  <c r="AB226"/>
  <c r="AD226" s="1"/>
  <c r="AL225"/>
  <c r="AM150" i="2"/>
  <c r="AL154" i="7" s="1"/>
  <c r="AC225" i="3"/>
  <c r="M225"/>
  <c r="AM149" i="2"/>
  <c r="AL153" i="7" s="1"/>
  <c r="AC224" i="3"/>
  <c r="AB224"/>
  <c r="AD224" s="1"/>
  <c r="AL223"/>
  <c r="AM148" i="2"/>
  <c r="AL152" i="7" s="1"/>
  <c r="AC223" i="3"/>
  <c r="AB223"/>
  <c r="AD223" s="1"/>
  <c r="M223"/>
  <c r="AL222"/>
  <c r="AM147" i="2"/>
  <c r="AL151" i="7" s="1"/>
  <c r="AC222" i="3"/>
  <c r="AB222"/>
  <c r="AD222" s="1"/>
  <c r="AL221"/>
  <c r="AM146" i="2"/>
  <c r="AL150" i="7" s="1"/>
  <c r="AC221" i="3"/>
  <c r="AB221"/>
  <c r="AD221" s="1"/>
  <c r="M221"/>
  <c r="AL220"/>
  <c r="AM145" i="2"/>
  <c r="AL149" i="7" s="1"/>
  <c r="AC220" i="3"/>
  <c r="AB220"/>
  <c r="AD220" s="1"/>
  <c r="AL219"/>
  <c r="AM144" i="2"/>
  <c r="AL148" i="7" s="1"/>
  <c r="AC219" i="3"/>
  <c r="AB219"/>
  <c r="AD219" s="1"/>
  <c r="M219"/>
  <c r="AL218"/>
  <c r="AM143" i="2"/>
  <c r="AL147" i="7" s="1"/>
  <c r="AC218" i="3"/>
  <c r="AB218"/>
  <c r="AD218" s="1"/>
  <c r="AL217"/>
  <c r="AM142" i="2"/>
  <c r="AL146" i="7" s="1"/>
  <c r="AC217" i="3"/>
  <c r="AB217"/>
  <c r="AD217" s="1"/>
  <c r="M217"/>
  <c r="AL216"/>
  <c r="AM141" i="2"/>
  <c r="AL145" i="7" s="1"/>
  <c r="AC216" i="3"/>
  <c r="AB216"/>
  <c r="AD216" s="1"/>
  <c r="AL215"/>
  <c r="AM140" i="2"/>
  <c r="AL144" i="7" s="1"/>
  <c r="AC215" i="3"/>
  <c r="AB215"/>
  <c r="AD215" s="1"/>
  <c r="M215"/>
  <c r="AL214"/>
  <c r="AM139" i="2"/>
  <c r="AL143" i="7" s="1"/>
  <c r="AC214" i="3"/>
  <c r="M214"/>
  <c r="AL213"/>
  <c r="AM138" i="2"/>
  <c r="AL142" i="7" s="1"/>
  <c r="AC213" i="3"/>
  <c r="AB213"/>
  <c r="AD213" s="1"/>
  <c r="M213"/>
  <c r="AL212"/>
  <c r="AM137" i="2"/>
  <c r="AL141" i="7" s="1"/>
  <c r="AC212" i="3"/>
  <c r="AL211"/>
  <c r="AM136" i="2"/>
  <c r="AL140" i="7" s="1"/>
  <c r="AC211" i="3"/>
  <c r="M211"/>
  <c r="AB211"/>
  <c r="AD211" s="1"/>
  <c r="AL210"/>
  <c r="AM135" i="2"/>
  <c r="AL139" i="7" s="1"/>
  <c r="AC210" i="3"/>
  <c r="AB210"/>
  <c r="AD210" s="1"/>
  <c r="M210"/>
  <c r="AL209"/>
  <c r="AM134" i="2"/>
  <c r="AL138" i="7" s="1"/>
  <c r="AC209" i="3"/>
  <c r="AL208"/>
  <c r="AM133" i="2"/>
  <c r="AL137" i="7" s="1"/>
  <c r="AC208" i="3"/>
  <c r="AL207"/>
  <c r="AM132" i="2"/>
  <c r="AL136" i="7" s="1"/>
  <c r="AC207" i="3"/>
  <c r="M207"/>
  <c r="AL206"/>
  <c r="AM131" i="2"/>
  <c r="AL135" i="7" s="1"/>
  <c r="AC206" i="3"/>
  <c r="AB206"/>
  <c r="M206"/>
  <c r="AL205"/>
  <c r="AM130" i="2"/>
  <c r="AL134" i="7" s="1"/>
  <c r="AC205" i="3"/>
  <c r="M205"/>
  <c r="AB205"/>
  <c r="AL204"/>
  <c r="AM129" i="2"/>
  <c r="AC204" i="3"/>
  <c r="AB204"/>
  <c r="M204"/>
  <c r="AC127" i="2"/>
  <c r="AM126"/>
  <c r="AM125"/>
  <c r="AD125"/>
  <c r="AM123"/>
  <c r="AM122"/>
  <c r="AC121"/>
  <c r="AD121"/>
  <c r="AM120"/>
  <c r="AM118"/>
  <c r="AM117"/>
  <c r="AM116"/>
  <c r="AM115"/>
  <c r="AM114"/>
  <c r="AM113"/>
  <c r="AM112"/>
  <c r="AM111"/>
  <c r="AM110"/>
  <c r="AM109"/>
  <c r="AM108"/>
  <c r="AM107"/>
  <c r="AM106"/>
  <c r="AM105"/>
  <c r="AM104"/>
  <c r="AM103"/>
  <c r="AM102"/>
  <c r="AM101"/>
  <c r="AM100"/>
  <c r="AM99"/>
  <c r="AM98"/>
  <c r="AM97"/>
  <c r="AM96"/>
  <c r="AM95"/>
  <c r="AM94"/>
  <c r="AC93"/>
  <c r="AM92"/>
  <c r="AM91"/>
  <c r="AM90"/>
  <c r="AM89"/>
  <c r="AM88"/>
  <c r="AM87"/>
  <c r="AM86"/>
  <c r="AM85"/>
  <c r="AM84"/>
  <c r="AM83"/>
  <c r="AM82"/>
  <c r="AM81"/>
  <c r="AM80"/>
  <c r="AM79"/>
  <c r="AM78"/>
  <c r="AM77"/>
  <c r="AM76"/>
  <c r="AM75"/>
  <c r="AM74"/>
  <c r="AM73"/>
  <c r="AM72"/>
  <c r="AM71"/>
  <c r="AM70"/>
  <c r="AM69"/>
  <c r="AM68"/>
  <c r="AM67"/>
  <c r="AM66"/>
  <c r="AM65"/>
  <c r="AM64"/>
  <c r="AM63"/>
  <c r="AM62"/>
  <c r="AM61"/>
  <c r="AC60"/>
  <c r="AC59"/>
  <c r="AM58"/>
  <c r="AM57"/>
  <c r="AM56"/>
  <c r="AM55"/>
  <c r="AM54"/>
  <c r="AM53"/>
  <c r="AM52"/>
  <c r="AM51"/>
  <c r="AM50"/>
  <c r="AM49"/>
  <c r="AM48"/>
  <c r="AM45"/>
  <c r="AM43"/>
  <c r="AM41"/>
  <c r="AM39"/>
  <c r="AM37"/>
  <c r="AK38" i="3"/>
  <c r="AK36"/>
  <c r="AK34"/>
  <c r="AK33"/>
  <c r="M30"/>
  <c r="AC26" i="2"/>
  <c r="AD30" i="7" s="1"/>
  <c r="AC29" i="3"/>
  <c r="M29"/>
  <c r="AK28"/>
  <c r="AK27"/>
  <c r="AK26"/>
  <c r="AK25"/>
  <c r="AC20" i="2"/>
  <c r="AD24" i="7" s="1"/>
  <c r="M24" i="3"/>
  <c r="AC19" i="2"/>
  <c r="AD23" i="7" s="1"/>
  <c r="M23" i="3"/>
  <c r="AC22"/>
  <c r="AM18" i="2"/>
  <c r="AL22" i="7" s="1"/>
  <c r="M22" i="3"/>
  <c r="AC21"/>
  <c r="M21"/>
  <c r="AM17" i="2"/>
  <c r="AL21" i="7" s="1"/>
  <c r="AC20" i="3"/>
  <c r="AM16" i="2"/>
  <c r="AL20" i="7" s="1"/>
  <c r="M20" i="3"/>
  <c r="AC19"/>
  <c r="M19"/>
  <c r="AC18"/>
  <c r="AM14" i="2"/>
  <c r="AL18" i="7" s="1"/>
  <c r="M18" i="3"/>
  <c r="M17"/>
  <c r="AM13" i="2"/>
  <c r="AL17" i="7" s="1"/>
  <c r="AC17" i="3"/>
  <c r="AM12" i="2"/>
  <c r="AL16" i="7" s="1"/>
  <c r="AC16" i="3"/>
  <c r="M16"/>
  <c r="M15"/>
  <c r="AM11" i="2"/>
  <c r="AL15" i="7" s="1"/>
  <c r="AC15" i="3"/>
  <c r="AB15"/>
  <c r="AD15" s="1"/>
  <c r="AM10" i="2"/>
  <c r="AL14" i="7" s="1"/>
  <c r="AC14" i="3"/>
  <c r="AB14"/>
  <c r="AD14" s="1"/>
  <c r="M13"/>
  <c r="AC13"/>
  <c r="AB13"/>
  <c r="AD13" s="1"/>
  <c r="AM8" i="2"/>
  <c r="AL12" i="7" s="1"/>
  <c r="AC12" i="3"/>
  <c r="AB12"/>
  <c r="AD12" s="1"/>
  <c r="AC7" i="2"/>
  <c r="AD11" i="7" s="1"/>
  <c r="M11" i="3"/>
  <c r="AD7" i="2"/>
  <c r="AB11" i="3"/>
  <c r="AE7" i="2"/>
  <c r="AC36"/>
  <c r="AE36"/>
  <c r="AL59" i="3"/>
  <c r="AD36" i="2"/>
  <c r="AC40"/>
  <c r="AC44"/>
  <c r="AC38"/>
  <c r="AE38"/>
  <c r="AD38"/>
  <c r="AC42"/>
  <c r="AC46"/>
  <c r="AE46"/>
  <c r="AD46"/>
  <c r="AM9" l="1"/>
  <c r="AL13" i="7" s="1"/>
  <c r="AM25" i="2"/>
  <c r="AL29" i="7" s="1"/>
  <c r="AK32" i="3"/>
  <c r="AM128" i="2"/>
  <c r="AL132" i="7" s="1"/>
  <c r="AN15"/>
  <c r="AN26"/>
  <c r="AN32"/>
  <c r="AN34"/>
  <c r="AN38"/>
  <c r="AN137"/>
  <c r="AN142"/>
  <c r="AN146"/>
  <c r="AN150"/>
  <c r="AN159"/>
  <c r="AL62" i="3"/>
  <c r="AK39"/>
  <c r="AL12"/>
  <c r="AM12" i="7"/>
  <c r="AN28"/>
  <c r="AN12"/>
  <c r="AL224" i="3"/>
  <c r="AM35"/>
  <c r="AM35" i="7"/>
  <c r="AL35" i="3"/>
  <c r="AM29"/>
  <c r="AM22"/>
  <c r="AM20"/>
  <c r="AM18"/>
  <c r="AM16"/>
  <c r="AM15"/>
  <c r="AM14"/>
  <c r="AM13"/>
  <c r="AM13" i="7"/>
  <c r="AL13" i="3"/>
  <c r="AM12"/>
  <c r="AM11" i="7"/>
  <c r="AL11" i="3"/>
  <c r="AM11"/>
  <c r="AD11"/>
  <c r="AL49" i="7"/>
  <c r="AK68" i="3"/>
  <c r="AN49" i="7"/>
  <c r="AM68" i="3"/>
  <c r="AK188"/>
  <c r="AN132" i="7"/>
  <c r="AM131"/>
  <c r="AL188" i="3"/>
  <c r="AM188"/>
  <c r="AN131" i="7"/>
  <c r="AD131"/>
  <c r="AC187" i="3"/>
  <c r="AM130" i="7"/>
  <c r="AL187" i="3"/>
  <c r="AM187"/>
  <c r="AL130" i="7"/>
  <c r="AK186" i="3"/>
  <c r="AN130" i="7"/>
  <c r="AM186" i="3"/>
  <c r="AN129" i="7"/>
  <c r="AM128"/>
  <c r="AL185" i="3"/>
  <c r="AL129" i="7"/>
  <c r="AK185" i="3"/>
  <c r="AM185"/>
  <c r="AL128" i="7"/>
  <c r="AK184" i="3"/>
  <c r="AM127" i="7"/>
  <c r="AL184" i="3"/>
  <c r="AD128" i="7"/>
  <c r="AC184" i="3"/>
  <c r="AN128" i="7"/>
  <c r="AM184" i="3"/>
  <c r="AN127" i="7"/>
  <c r="AL127"/>
  <c r="AK183" i="3"/>
  <c r="AM183"/>
  <c r="AL126" i="7"/>
  <c r="AK182" i="3"/>
  <c r="AN126" i="7"/>
  <c r="AM182" i="3"/>
  <c r="AM124" i="7"/>
  <c r="AL181" i="3"/>
  <c r="AN125" i="7"/>
  <c r="AD125"/>
  <c r="AC181" i="3"/>
  <c r="AM181"/>
  <c r="AL124" i="7"/>
  <c r="AK180" i="3"/>
  <c r="AN124" i="7"/>
  <c r="AM180" i="3"/>
  <c r="AN123" i="7"/>
  <c r="AL123"/>
  <c r="AK179" i="3"/>
  <c r="AD123" i="7"/>
  <c r="AC179" i="3"/>
  <c r="AM179"/>
  <c r="AL122" i="7"/>
  <c r="AK178" i="3"/>
  <c r="AN122" i="7"/>
  <c r="AM178" i="3"/>
  <c r="AD121" i="7"/>
  <c r="AC177" i="3"/>
  <c r="AN121" i="7"/>
  <c r="AL121"/>
  <c r="AK177" i="3"/>
  <c r="AM177"/>
  <c r="AL120" i="7"/>
  <c r="AK176" i="3"/>
  <c r="AN120" i="7"/>
  <c r="AM176" i="3"/>
  <c r="AN119" i="7"/>
  <c r="AL119"/>
  <c r="AK175" i="3"/>
  <c r="AM175"/>
  <c r="AL118" i="7"/>
  <c r="AK174" i="3"/>
  <c r="AN118" i="7"/>
  <c r="AM174" i="3"/>
  <c r="AN117" i="7"/>
  <c r="AL117"/>
  <c r="AK173" i="3"/>
  <c r="AM173"/>
  <c r="AL116" i="7"/>
  <c r="AK172" i="3"/>
  <c r="AN116" i="7"/>
  <c r="AM172" i="3"/>
  <c r="AN115" i="7"/>
  <c r="AL115"/>
  <c r="AK171" i="3"/>
  <c r="AM171"/>
  <c r="AL114" i="7"/>
  <c r="AK170" i="3"/>
  <c r="AN114" i="7"/>
  <c r="AM170" i="3"/>
  <c r="AN113" i="7"/>
  <c r="AL113"/>
  <c r="AK169" i="3"/>
  <c r="AM169"/>
  <c r="AL112" i="7"/>
  <c r="AK168" i="3"/>
  <c r="AN112" i="7"/>
  <c r="AM168" i="3"/>
  <c r="AN111" i="7"/>
  <c r="AL111"/>
  <c r="AK167" i="3"/>
  <c r="AM167"/>
  <c r="AL110" i="7"/>
  <c r="AK166" i="3"/>
  <c r="AN110" i="7"/>
  <c r="AM166" i="3"/>
  <c r="AN109" i="7"/>
  <c r="AL109"/>
  <c r="AK165" i="3"/>
  <c r="AM165"/>
  <c r="AL108" i="7"/>
  <c r="AK164" i="3"/>
  <c r="AN108" i="7"/>
  <c r="AM164" i="3"/>
  <c r="AN107" i="7"/>
  <c r="AL107"/>
  <c r="AK163" i="3"/>
  <c r="AM163"/>
  <c r="AL106" i="7"/>
  <c r="AK162" i="3"/>
  <c r="AN106" i="7"/>
  <c r="AM162" i="3"/>
  <c r="AN105" i="7"/>
  <c r="AL105"/>
  <c r="AK161" i="3"/>
  <c r="AM161"/>
  <c r="AL104" i="7"/>
  <c r="AK160" i="3"/>
  <c r="AN104" i="7"/>
  <c r="AM160" i="3"/>
  <c r="AN103" i="7"/>
  <c r="AL103"/>
  <c r="AK159" i="3"/>
  <c r="AM159"/>
  <c r="AL102" i="7"/>
  <c r="AK158" i="3"/>
  <c r="AN101" i="7"/>
  <c r="AL101"/>
  <c r="AK138" i="3"/>
  <c r="AM138"/>
  <c r="AL100" i="7"/>
  <c r="AK137" i="3"/>
  <c r="AN100" i="7"/>
  <c r="AM137" i="3"/>
  <c r="AN99" i="7"/>
  <c r="AL99"/>
  <c r="AK136" i="3"/>
  <c r="AM136"/>
  <c r="AL98" i="7"/>
  <c r="AK135" i="3"/>
  <c r="AN98" i="7"/>
  <c r="AM135" i="3"/>
  <c r="AD97" i="7"/>
  <c r="AC134" i="3"/>
  <c r="AN97" i="7"/>
  <c r="AM96"/>
  <c r="AL134" i="3"/>
  <c r="AM134"/>
  <c r="AN96" i="7"/>
  <c r="AL96"/>
  <c r="AK133" i="3"/>
  <c r="AM133"/>
  <c r="AL95" i="7"/>
  <c r="AK132" i="3"/>
  <c r="AN95" i="7"/>
  <c r="AM132" i="3"/>
  <c r="AN94" i="7"/>
  <c r="AL94"/>
  <c r="AK131" i="3"/>
  <c r="AM131"/>
  <c r="AL93" i="7"/>
  <c r="AK130" i="3"/>
  <c r="AN93" i="7"/>
  <c r="AM130" i="3"/>
  <c r="AN92" i="7"/>
  <c r="AL92"/>
  <c r="AK129" i="3"/>
  <c r="AM129"/>
  <c r="AL91" i="7"/>
  <c r="AK128" i="3"/>
  <c r="AN91" i="7"/>
  <c r="AM128" i="3"/>
  <c r="AN90" i="7"/>
  <c r="AL90"/>
  <c r="AK127" i="3"/>
  <c r="AM127"/>
  <c r="AL89" i="7"/>
  <c r="AK126" i="3"/>
  <c r="AN89" i="7"/>
  <c r="AM126" i="3"/>
  <c r="AN88" i="7"/>
  <c r="AL88"/>
  <c r="AK125" i="3"/>
  <c r="AM125"/>
  <c r="AL87" i="7"/>
  <c r="AK124" i="3"/>
  <c r="AN87" i="7"/>
  <c r="AM124" i="3"/>
  <c r="AN86" i="7"/>
  <c r="AL86"/>
  <c r="AK123" i="3"/>
  <c r="AM123"/>
  <c r="AL85" i="7"/>
  <c r="AK122" i="3"/>
  <c r="AN85" i="7"/>
  <c r="AM122" i="3"/>
  <c r="AN84" i="7"/>
  <c r="AL84"/>
  <c r="AK121" i="3"/>
  <c r="AM121"/>
  <c r="AL83" i="7"/>
  <c r="AK120" i="3"/>
  <c r="AN83" i="7"/>
  <c r="AM120" i="3"/>
  <c r="AN82" i="7"/>
  <c r="AL82"/>
  <c r="AK119" i="3"/>
  <c r="AM119"/>
  <c r="AL81" i="7"/>
  <c r="AK118" i="3"/>
  <c r="AN81" i="7"/>
  <c r="AM118" i="3"/>
  <c r="AN80" i="7"/>
  <c r="AL80"/>
  <c r="AK117" i="3"/>
  <c r="AM117"/>
  <c r="AL79" i="7"/>
  <c r="AK116" i="3"/>
  <c r="AN79" i="7"/>
  <c r="AM116" i="3"/>
  <c r="AN78" i="7"/>
  <c r="AL78"/>
  <c r="AK115" i="3"/>
  <c r="AM115"/>
  <c r="AL77" i="7"/>
  <c r="AK114" i="3"/>
  <c r="AN77" i="7"/>
  <c r="AM114" i="3"/>
  <c r="AN76" i="7"/>
  <c r="AL76"/>
  <c r="AK113" i="3"/>
  <c r="AM113"/>
  <c r="AL75" i="7"/>
  <c r="AK112" i="3"/>
  <c r="AN75" i="7"/>
  <c r="AM112" i="3"/>
  <c r="AN74" i="7"/>
  <c r="AL74"/>
  <c r="AK111" i="3"/>
  <c r="AM111"/>
  <c r="AL73" i="7"/>
  <c r="AK110" i="3"/>
  <c r="AN73" i="7"/>
  <c r="AM110" i="3"/>
  <c r="AN72" i="7"/>
  <c r="AL72"/>
  <c r="AK109" i="3"/>
  <c r="AM109"/>
  <c r="AL71" i="7"/>
  <c r="AK108" i="3"/>
  <c r="AN70" i="7"/>
  <c r="AL70"/>
  <c r="AK89" i="3"/>
  <c r="AM89"/>
  <c r="AL69" i="7"/>
  <c r="AK88" i="3"/>
  <c r="AN69" i="7"/>
  <c r="AM88" i="3"/>
  <c r="AN68" i="7"/>
  <c r="AL68"/>
  <c r="AK87" i="3"/>
  <c r="AM87"/>
  <c r="AL67" i="7"/>
  <c r="AK86" i="3"/>
  <c r="AN67" i="7"/>
  <c r="AM86" i="3"/>
  <c r="AN66" i="7"/>
  <c r="AL66"/>
  <c r="AK85" i="3"/>
  <c r="AM85"/>
  <c r="AL65" i="7"/>
  <c r="AK84" i="3"/>
  <c r="AN65" i="7"/>
  <c r="AM84" i="3"/>
  <c r="AD64" i="7"/>
  <c r="AC83" i="3"/>
  <c r="AN64" i="7"/>
  <c r="AM63"/>
  <c r="AL83" i="3"/>
  <c r="AM83"/>
  <c r="AN63" i="7"/>
  <c r="AD63"/>
  <c r="AC82" i="3"/>
  <c r="AM82"/>
  <c r="AL62" i="7"/>
  <c r="AK81" i="3"/>
  <c r="AN62" i="7"/>
  <c r="AM81" i="3"/>
  <c r="AN61" i="7"/>
  <c r="AL61"/>
  <c r="AK80" i="3"/>
  <c r="AM80"/>
  <c r="AL60" i="7"/>
  <c r="AK79" i="3"/>
  <c r="AN60" i="7"/>
  <c r="AM79" i="3"/>
  <c r="AN59" i="7"/>
  <c r="AL59"/>
  <c r="AK78" i="3"/>
  <c r="AM78"/>
  <c r="AL58" i="7"/>
  <c r="AK77" i="3"/>
  <c r="AN58" i="7"/>
  <c r="AM77" i="3"/>
  <c r="AN57" i="7"/>
  <c r="AL57"/>
  <c r="AK76" i="3"/>
  <c r="AM76"/>
  <c r="AL56" i="7"/>
  <c r="AK75" i="3"/>
  <c r="AN56" i="7"/>
  <c r="AM75" i="3"/>
  <c r="AN55" i="7"/>
  <c r="AL55"/>
  <c r="AK74" i="3"/>
  <c r="AM74"/>
  <c r="AL54" i="7"/>
  <c r="AK73" i="3"/>
  <c r="AN54" i="7"/>
  <c r="AM73" i="3"/>
  <c r="AN53" i="7"/>
  <c r="AL53"/>
  <c r="AK72" i="3"/>
  <c r="AM72"/>
  <c r="AL52" i="7"/>
  <c r="AK71" i="3"/>
  <c r="AN52" i="7"/>
  <c r="AM71" i="3"/>
  <c r="AL51" i="7"/>
  <c r="AK70" i="3"/>
  <c r="AD51" i="7"/>
  <c r="AC70" i="3"/>
  <c r="AM70"/>
  <c r="AM50" i="7"/>
  <c r="AL70" i="3"/>
  <c r="AN51" i="7"/>
  <c r="AN50"/>
  <c r="AM49"/>
  <c r="AL69" i="3"/>
  <c r="AD50" i="7"/>
  <c r="AC69" i="3"/>
  <c r="AM69"/>
  <c r="AN48" i="7"/>
  <c r="AM47"/>
  <c r="AL67" i="3"/>
  <c r="AD48" i="7"/>
  <c r="AC67" i="3"/>
  <c r="AM67"/>
  <c r="AN47" i="7"/>
  <c r="AL47"/>
  <c r="AK66" i="3"/>
  <c r="AM66"/>
  <c r="AN46" i="7"/>
  <c r="AM45"/>
  <c r="AL65" i="3"/>
  <c r="AD46" i="7"/>
  <c r="AC65" i="3"/>
  <c r="AM65"/>
  <c r="AL45" i="7"/>
  <c r="AK64" i="3"/>
  <c r="AN45" i="7"/>
  <c r="AM64" i="3"/>
  <c r="AN44" i="7"/>
  <c r="AM43"/>
  <c r="AL63" i="3"/>
  <c r="AD44" i="7"/>
  <c r="AC63" i="3"/>
  <c r="AM63"/>
  <c r="AN43" i="7"/>
  <c r="AL43"/>
  <c r="AK62" i="3"/>
  <c r="AM62"/>
  <c r="AN42" i="7"/>
  <c r="AM41"/>
  <c r="AL61" i="3"/>
  <c r="AD42" i="7"/>
  <c r="AC61" i="3"/>
  <c r="AD61"/>
  <c r="AM61"/>
  <c r="AL41" i="7"/>
  <c r="AK60" i="3"/>
  <c r="AN41" i="7"/>
  <c r="AM60" i="3"/>
  <c r="AD40" i="7"/>
  <c r="AC59" i="3"/>
  <c r="AN160" i="7"/>
  <c r="AN154"/>
  <c r="AN138"/>
  <c r="AN133"/>
  <c r="AL133"/>
  <c r="AN40"/>
  <c r="AD35"/>
  <c r="AC35" i="3"/>
  <c r="AM31" i="2"/>
  <c r="AN29" i="7"/>
  <c r="AN24"/>
  <c r="AN23"/>
  <c r="AN22"/>
  <c r="AN21"/>
  <c r="AN20"/>
  <c r="AN18"/>
  <c r="AN17"/>
  <c r="AN16"/>
  <c r="AM15" i="2"/>
  <c r="AD19" i="7"/>
  <c r="AN19"/>
  <c r="AM108" i="3"/>
  <c r="AD205"/>
  <c r="AM205"/>
  <c r="AM211"/>
  <c r="AD204"/>
  <c r="AM204"/>
  <c r="AD206"/>
  <c r="AM206"/>
  <c r="AM210"/>
  <c r="AM213"/>
  <c r="AM215"/>
  <c r="AM216"/>
  <c r="AM217"/>
  <c r="AM218"/>
  <c r="AM219"/>
  <c r="AM220"/>
  <c r="AM221"/>
  <c r="AM222"/>
  <c r="AM223"/>
  <c r="AM224"/>
  <c r="AM226"/>
  <c r="AM227"/>
  <c r="AM228"/>
  <c r="AM229"/>
  <c r="AM231"/>
  <c r="AM158"/>
  <c r="AC31"/>
  <c r="AM27" i="2"/>
  <c r="AL31" i="7" s="1"/>
  <c r="AC37" i="3"/>
  <c r="AM33" i="2"/>
  <c r="AL37" i="7" s="1"/>
  <c r="AK232" i="3"/>
  <c r="AM156" i="2"/>
  <c r="AL160" i="7" s="1"/>
  <c r="AC231" i="3"/>
  <c r="AL231"/>
  <c r="AK230"/>
  <c r="AK229"/>
  <c r="AK228"/>
  <c r="AK227"/>
  <c r="AK226"/>
  <c r="AK225"/>
  <c r="AK224"/>
  <c r="AK223"/>
  <c r="AK222"/>
  <c r="AK221"/>
  <c r="AK220"/>
  <c r="AK219"/>
  <c r="AK218"/>
  <c r="AK217"/>
  <c r="AK216"/>
  <c r="AK215"/>
  <c r="AK214"/>
  <c r="AK213"/>
  <c r="AK212"/>
  <c r="AK211"/>
  <c r="AK210"/>
  <c r="AK209"/>
  <c r="AK208"/>
  <c r="AK207"/>
  <c r="AK206"/>
  <c r="AK205"/>
  <c r="AK204"/>
  <c r="AM127" i="2"/>
  <c r="AM121"/>
  <c r="AM93"/>
  <c r="AM60"/>
  <c r="AM59"/>
  <c r="AM46"/>
  <c r="AM44"/>
  <c r="AM42"/>
  <c r="AM40"/>
  <c r="AM38"/>
  <c r="AC30" i="3"/>
  <c r="AM26" i="2"/>
  <c r="AL30" i="7" s="1"/>
  <c r="AK29" i="3"/>
  <c r="AM20" i="2"/>
  <c r="AL24" i="7" s="1"/>
  <c r="AC24" i="3"/>
  <c r="AM19" i="2"/>
  <c r="AL23" i="7" s="1"/>
  <c r="AC23" i="3"/>
  <c r="AK22"/>
  <c r="AK21"/>
  <c r="AK20"/>
  <c r="AK18"/>
  <c r="AK17"/>
  <c r="AK16"/>
  <c r="AK15"/>
  <c r="AK14"/>
  <c r="AK13"/>
  <c r="AK12"/>
  <c r="AC11"/>
  <c r="AM7" i="2"/>
  <c r="AL11" i="7" s="1"/>
  <c r="AM36" i="2"/>
  <c r="L23" i="4"/>
  <c r="L24"/>
  <c r="K24" s="1"/>
  <c r="M24" s="1"/>
  <c r="AL131" i="7" l="1"/>
  <c r="AK187" i="3"/>
  <c r="AL125" i="7"/>
  <c r="AK181" i="3"/>
  <c r="AL97" i="7"/>
  <c r="AK134" i="3"/>
  <c r="AL64" i="7"/>
  <c r="AK83" i="3"/>
  <c r="AL63" i="7"/>
  <c r="AK82" i="3"/>
  <c r="AL50" i="7"/>
  <c r="AK69" i="3"/>
  <c r="AL48" i="7"/>
  <c r="AK67" i="3"/>
  <c r="AL46" i="7"/>
  <c r="AK65" i="3"/>
  <c r="AL44" i="7"/>
  <c r="AK63" i="3"/>
  <c r="AL42" i="7"/>
  <c r="AK61" i="3"/>
  <c r="AL40" i="7"/>
  <c r="AK59" i="3"/>
  <c r="AL35" i="7"/>
  <c r="AK35" i="3"/>
  <c r="AL19" i="7"/>
  <c r="AK19" i="3"/>
  <c r="AK31"/>
  <c r="AK37"/>
  <c r="AK231"/>
  <c r="AK30"/>
  <c r="AK24"/>
  <c r="AK23"/>
  <c r="AK11"/>
  <c r="L19" i="4"/>
  <c r="K19" s="1"/>
  <c r="L22"/>
  <c r="K22" s="1"/>
  <c r="M22" s="1"/>
  <c r="K23"/>
  <c r="M23" s="1"/>
  <c r="N23"/>
  <c r="K18"/>
  <c r="L17" l="1"/>
  <c r="K17"/>
  <c r="O23"/>
  <c r="K20"/>
  <c r="M19" s="1"/>
  <c r="L21"/>
  <c r="K21" s="1"/>
  <c r="M21" s="1"/>
  <c r="M17" l="1"/>
  <c r="N17"/>
  <c r="G89" i="3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O17" i="4" l="1"/>
  <c r="I25" s="1"/>
  <c r="G10" i="3"/>
  <c r="AH9"/>
  <c r="AF9"/>
  <c r="AA59" l="1"/>
  <c r="AK6" i="2" l="1"/>
  <c r="AJ10" i="7" s="1"/>
  <c r="AJ6" i="2"/>
  <c r="AI10" i="7" s="1"/>
  <c r="AH6" i="2"/>
  <c r="AG10" i="7" s="1"/>
  <c r="Y6" i="2"/>
  <c r="Z10" i="7" s="1"/>
  <c r="AB10" s="1"/>
  <c r="AF10" i="3" l="1"/>
  <c r="AI10"/>
  <c r="AH10"/>
  <c r="AA6" i="2"/>
  <c r="AO6"/>
  <c r="Y10" i="3"/>
  <c r="AA10" s="1"/>
  <c r="Z10"/>
  <c r="AL6" i="2"/>
  <c r="AK10" i="7" s="1"/>
  <c r="AN6" i="2"/>
  <c r="U6"/>
  <c r="V10" i="7" s="1"/>
  <c r="X10" s="1"/>
  <c r="R6" i="2"/>
  <c r="S10" i="7" s="1"/>
  <c r="Q6" i="2"/>
  <c r="R10" i="7" s="1"/>
  <c r="O6" i="2"/>
  <c r="P10" i="7" s="1"/>
  <c r="L6" i="2"/>
  <c r="M10" i="7" s="1"/>
  <c r="K6" i="2"/>
  <c r="L10" i="7" s="1"/>
  <c r="I6" i="2"/>
  <c r="J10" i="7" s="1"/>
  <c r="AJ10" i="3" l="1"/>
  <c r="K10"/>
  <c r="O10"/>
  <c r="R10"/>
  <c r="Q10"/>
  <c r="L10"/>
  <c r="I10"/>
  <c r="U10"/>
  <c r="W10" s="1"/>
  <c r="W6" i="2"/>
  <c r="AB6"/>
  <c r="AC10" i="7" s="1"/>
  <c r="V10" i="3"/>
  <c r="M6" i="2"/>
  <c r="N10" i="7" s="1"/>
  <c r="S6" i="2"/>
  <c r="T10" i="7" s="1"/>
  <c r="AN10" l="1"/>
  <c r="C25" i="4" s="1"/>
  <c r="AB10" i="3"/>
  <c r="AM10" s="1"/>
  <c r="M10"/>
  <c r="AD10"/>
  <c r="AP6" i="2"/>
  <c r="AM10" i="7" s="1"/>
  <c r="AE6" i="2"/>
  <c r="AC6"/>
  <c r="AD10" i="7" s="1"/>
  <c r="S10" i="3"/>
  <c r="AC10" l="1"/>
  <c r="AD6" i="2"/>
  <c r="AL10" i="3"/>
  <c r="AM6" i="2"/>
  <c r="AL10" i="7" s="1"/>
  <c r="AK10" i="3" l="1"/>
  <c r="AD59"/>
</calcChain>
</file>

<file path=xl/sharedStrings.xml><?xml version="1.0" encoding="utf-8"?>
<sst xmlns="http://schemas.openxmlformats.org/spreadsheetml/2006/main" count="4004" uniqueCount="771">
  <si>
    <t>Etablissement : universite abderrahmane mira - béjaia</t>
  </si>
  <si>
    <t>Faculté de droit et des sciences politiques</t>
  </si>
  <si>
    <t>RELEVé DE NOTES</t>
  </si>
  <si>
    <t>Nom :</t>
  </si>
  <si>
    <t>Prénom :</t>
  </si>
  <si>
    <t>Date et lieu de naissance :</t>
  </si>
  <si>
    <t>à</t>
  </si>
  <si>
    <t>N° d'inscription :</t>
  </si>
  <si>
    <t>Diplôme préparé :</t>
  </si>
  <si>
    <t>Master  ( Académique )</t>
  </si>
  <si>
    <t>Semestre</t>
  </si>
  <si>
    <t>Unités d'enseignement (U. E)</t>
  </si>
  <si>
    <t>Matière(s) constitutive(s) de l'unite d'enseignement</t>
  </si>
  <si>
    <t>Résultats obtenus</t>
  </si>
  <si>
    <t>Nature</t>
  </si>
  <si>
    <t>Code et intitulé</t>
  </si>
  <si>
    <t>Crédits requis</t>
  </si>
  <si>
    <t>Coef</t>
  </si>
  <si>
    <t>intitulé(s)</t>
  </si>
  <si>
    <t>Crédits Requis</t>
  </si>
  <si>
    <t>Matières</t>
  </si>
  <si>
    <t>U . E</t>
  </si>
  <si>
    <t xml:space="preserve">Semestre </t>
  </si>
  <si>
    <t>Note</t>
  </si>
  <si>
    <t>Crédits</t>
  </si>
  <si>
    <t>Session</t>
  </si>
  <si>
    <t>Semestre III</t>
  </si>
  <si>
    <t>U.E.F 3.1</t>
  </si>
  <si>
    <t>Fondamentale3.1</t>
  </si>
  <si>
    <t>Droit des Marchés Publics</t>
  </si>
  <si>
    <t>Droit de la Régulation Economique</t>
  </si>
  <si>
    <t>U.E.F 3.2</t>
  </si>
  <si>
    <t>Fondamentale3.2</t>
  </si>
  <si>
    <t>Droit de Délégation de service public</t>
  </si>
  <si>
    <t>Droit Public de la Concurrence</t>
  </si>
  <si>
    <t>U.E.M 3</t>
  </si>
  <si>
    <t>Méthodologie 3</t>
  </si>
  <si>
    <t>Séminaire Méthodologie Recherche</t>
  </si>
  <si>
    <t>U.E.T 3</t>
  </si>
  <si>
    <t>Transversale 3</t>
  </si>
  <si>
    <t>Droit de l'Environnement</t>
  </si>
  <si>
    <t>Semestre IV</t>
  </si>
  <si>
    <t>Travail Personnel (Mémoire)</t>
  </si>
  <si>
    <t>Séminaire (Méthodologie)</t>
  </si>
  <si>
    <t>Décision :</t>
  </si>
  <si>
    <t>Total des crédits cumulés pour l'année (S3+S4) :</t>
  </si>
  <si>
    <t>Béjaia le :</t>
  </si>
  <si>
    <t>REPUBLIQUE ALGERIENNE DEMOCRATIQUE ET POPULAIRE</t>
  </si>
  <si>
    <t>S</t>
  </si>
  <si>
    <t>E</t>
  </si>
  <si>
    <t>M</t>
  </si>
  <si>
    <t>T</t>
  </si>
  <si>
    <t>R</t>
  </si>
  <si>
    <t>SEMESTRE 04</t>
  </si>
  <si>
    <t>N°</t>
  </si>
  <si>
    <t>CR</t>
  </si>
  <si>
    <t>MUEF 3,1</t>
  </si>
  <si>
    <t>MUEF3,2</t>
  </si>
  <si>
    <t>MUEM3</t>
  </si>
  <si>
    <t>MUET3</t>
  </si>
  <si>
    <t>M S3</t>
  </si>
  <si>
    <t>M S4</t>
  </si>
  <si>
    <t>CR AN</t>
  </si>
  <si>
    <t>N° d'inscription</t>
  </si>
  <si>
    <t>Nom</t>
  </si>
  <si>
    <t>Prénom</t>
  </si>
  <si>
    <t>Béjaia</t>
  </si>
  <si>
    <t>Sabrina</t>
  </si>
  <si>
    <t>Bejaia</t>
  </si>
  <si>
    <t>Kahina</t>
  </si>
  <si>
    <t>Akbou</t>
  </si>
  <si>
    <t>Souad</t>
  </si>
  <si>
    <t>Barbacha</t>
  </si>
  <si>
    <t>Ait r'zine</t>
  </si>
  <si>
    <t>Ait smail</t>
  </si>
  <si>
    <t>Tazmalt</t>
  </si>
  <si>
    <t>Nadir</t>
  </si>
  <si>
    <t>Amizour</t>
  </si>
  <si>
    <t>Hakima</t>
  </si>
  <si>
    <t>Kherrata</t>
  </si>
  <si>
    <t>Naima</t>
  </si>
  <si>
    <t>Karima</t>
  </si>
  <si>
    <t>Meriem</t>
  </si>
  <si>
    <t>Sidi aich</t>
  </si>
  <si>
    <t>Lamia</t>
  </si>
  <si>
    <t>MESSAOUDI</t>
  </si>
  <si>
    <t>Sofiane</t>
  </si>
  <si>
    <t>Aokas</t>
  </si>
  <si>
    <t>Souhila</t>
  </si>
  <si>
    <t>Lounis</t>
  </si>
  <si>
    <t>El kseur</t>
  </si>
  <si>
    <t>YALAOUI</t>
  </si>
  <si>
    <t>Yasmina</t>
  </si>
  <si>
    <t>MAT</t>
  </si>
  <si>
    <t>Date Nais</t>
  </si>
  <si>
    <t>Lieu de nais</t>
  </si>
  <si>
    <t>Gpe</t>
  </si>
  <si>
    <t>DMP</t>
  </si>
  <si>
    <t>DRE</t>
  </si>
  <si>
    <t>U.Fondamentale  1</t>
  </si>
  <si>
    <t>DPConc</t>
  </si>
  <si>
    <t>U.Fondamentale  2</t>
  </si>
  <si>
    <t>SMNR</t>
  </si>
  <si>
    <t>U.E.M3</t>
  </si>
  <si>
    <t>D.Envir</t>
  </si>
  <si>
    <t>U.Transversale</t>
  </si>
  <si>
    <t>Semestre   3</t>
  </si>
  <si>
    <t>Semestre  4</t>
  </si>
  <si>
    <t>Mémoire</t>
  </si>
  <si>
    <t xml:space="preserve">Faculté de Droit  et des sciences politiques </t>
  </si>
  <si>
    <t>Lieu de Nais</t>
  </si>
  <si>
    <t>MUF3</t>
  </si>
  <si>
    <t>DDSP</t>
  </si>
  <si>
    <t>DPC</t>
  </si>
  <si>
    <t>MUF2</t>
  </si>
  <si>
    <t>MUM3</t>
  </si>
  <si>
    <t>DEnv</t>
  </si>
  <si>
    <t>MUT3</t>
  </si>
  <si>
    <t>MS3</t>
  </si>
  <si>
    <t>Mmre</t>
  </si>
  <si>
    <t>MS4</t>
  </si>
  <si>
    <t>TCr</t>
  </si>
  <si>
    <t>Département de Droit des Affaires</t>
  </si>
  <si>
    <t>Département de droit des affaires</t>
  </si>
  <si>
    <t>Session :Normale</t>
  </si>
  <si>
    <t xml:space="preserve">                        MINISTERE DE L'ENSEIGNEMENT SUPERIEUR ET DE LA RECHERCHE SCIENTIFIQUE</t>
  </si>
  <si>
    <t xml:space="preserve">                      MINISTERE DE L'ENSEIGNEMENT SUPERIEUR ET DE LA RECHERCHE SCIENTIFIQUE</t>
  </si>
  <si>
    <t>Décision</t>
  </si>
  <si>
    <t xml:space="preserve">                    REPUBLIQUE ALGERIENNE DEMOCRATIQUE ET POPULAIRE</t>
  </si>
  <si>
    <t xml:space="preserve">Décision </t>
  </si>
  <si>
    <t>Domaine : Droit  et des Sciences Politiques</t>
  </si>
  <si>
    <t>Filière : Droit</t>
  </si>
  <si>
    <t>Université ABDERAHMAN MIRA de Béjaia</t>
  </si>
  <si>
    <t>Décision AN</t>
  </si>
  <si>
    <t>Décision S4</t>
  </si>
  <si>
    <t>Session S4</t>
  </si>
  <si>
    <t xml:space="preserve">Année universitaire : </t>
  </si>
  <si>
    <t>Spécialité : Droit Public  des Affaires</t>
  </si>
  <si>
    <t>ABBAS</t>
  </si>
  <si>
    <t>Fatiha</t>
  </si>
  <si>
    <t>Amina</t>
  </si>
  <si>
    <t>Sarah</t>
  </si>
  <si>
    <t>Ouzellaguen</t>
  </si>
  <si>
    <t>07DR360</t>
  </si>
  <si>
    <t>AYACHE</t>
  </si>
  <si>
    <t>Aida</t>
  </si>
  <si>
    <t>Saida</t>
  </si>
  <si>
    <t>AZZOUG</t>
  </si>
  <si>
    <t>BAKLI</t>
  </si>
  <si>
    <t>07DR451</t>
  </si>
  <si>
    <t>BEDJIH</t>
  </si>
  <si>
    <t>Faouzi</t>
  </si>
  <si>
    <t>Hassiba</t>
  </si>
  <si>
    <t>07DR182</t>
  </si>
  <si>
    <t>BEKTACHE</t>
  </si>
  <si>
    <t>Darguina</t>
  </si>
  <si>
    <t>09DR0350</t>
  </si>
  <si>
    <t>BELFARKOUSE</t>
  </si>
  <si>
    <t>Fatouma</t>
  </si>
  <si>
    <t>B.b.a</t>
  </si>
  <si>
    <t>Lynda</t>
  </si>
  <si>
    <t>08DR09T07</t>
  </si>
  <si>
    <t>BIREM</t>
  </si>
  <si>
    <t>Omar</t>
  </si>
  <si>
    <t>09DR0739</t>
  </si>
  <si>
    <t>Melbou</t>
  </si>
  <si>
    <t>07DR348</t>
  </si>
  <si>
    <t>CHAHLEF</t>
  </si>
  <si>
    <t>Linda</t>
  </si>
  <si>
    <t>Lilia</t>
  </si>
  <si>
    <t>08DR294</t>
  </si>
  <si>
    <t>DAHDAH</t>
  </si>
  <si>
    <t>Mouhoub</t>
  </si>
  <si>
    <t>Ifalan</t>
  </si>
  <si>
    <t>Sonia</t>
  </si>
  <si>
    <t>Nawal</t>
  </si>
  <si>
    <t>Beni maouche</t>
  </si>
  <si>
    <t>08DR242</t>
  </si>
  <si>
    <t>HAMACHE</t>
  </si>
  <si>
    <t>Massinissa</t>
  </si>
  <si>
    <t>09DR0053</t>
  </si>
  <si>
    <t>HAMIDOUCHE</t>
  </si>
  <si>
    <t>08DR385</t>
  </si>
  <si>
    <t>HAROUN</t>
  </si>
  <si>
    <t>Leila</t>
  </si>
  <si>
    <t>Ighram</t>
  </si>
  <si>
    <t>Nora</t>
  </si>
  <si>
    <t>M'cisna</t>
  </si>
  <si>
    <t>Tifra</t>
  </si>
  <si>
    <t>IDIR</t>
  </si>
  <si>
    <t>09DR0839</t>
  </si>
  <si>
    <t>IKHLEF</t>
  </si>
  <si>
    <t>Safia</t>
  </si>
  <si>
    <t>08DR09T18</t>
  </si>
  <si>
    <t>IZEM</t>
  </si>
  <si>
    <t>Abbas</t>
  </si>
  <si>
    <t>Feraoun</t>
  </si>
  <si>
    <t>Fahima</t>
  </si>
  <si>
    <t>09DR0847</t>
  </si>
  <si>
    <t>KHALED</t>
  </si>
  <si>
    <t>Katia</t>
  </si>
  <si>
    <t>Kamel</t>
  </si>
  <si>
    <t>Assia</t>
  </si>
  <si>
    <t>Farida</t>
  </si>
  <si>
    <t>Bouira</t>
  </si>
  <si>
    <t>09DR0652</t>
  </si>
  <si>
    <t>MEDJAT</t>
  </si>
  <si>
    <t>M'chedallah</t>
  </si>
  <si>
    <t>07814608CDR</t>
  </si>
  <si>
    <t>MERZOUK</t>
  </si>
  <si>
    <t>Ghenima</t>
  </si>
  <si>
    <t>en 1987</t>
  </si>
  <si>
    <t>Bechloul</t>
  </si>
  <si>
    <t>Alger</t>
  </si>
  <si>
    <t>SAOUDI</t>
  </si>
  <si>
    <t>Djamila</t>
  </si>
  <si>
    <t>09DR0920</t>
  </si>
  <si>
    <t>YAHIA CHERIF</t>
  </si>
  <si>
    <t>Fares</t>
  </si>
  <si>
    <t>09DR0436</t>
  </si>
  <si>
    <t>Ali</t>
  </si>
  <si>
    <t>ZAIDI</t>
  </si>
  <si>
    <t>ZOUAOUI</t>
  </si>
  <si>
    <t>2012/2013</t>
  </si>
  <si>
    <t>Décision S3</t>
  </si>
  <si>
    <t>Session  S3</t>
  </si>
  <si>
    <t>Groupe : 01</t>
  </si>
  <si>
    <t>Groupe : 05</t>
  </si>
  <si>
    <t>Groupe : 04</t>
  </si>
  <si>
    <t>Groupe : 03</t>
  </si>
  <si>
    <t>Groupe : 02</t>
  </si>
  <si>
    <t>Cr.AN</t>
  </si>
  <si>
    <t>PROCES VERBAL annuel de délibération De la deuxieme année MASTER   "DROIT PUBLIC DES AFFAIRES"</t>
  </si>
  <si>
    <t>Ministère de l'Enseignement Superieure et de la Recherche Scientifique</t>
  </si>
  <si>
    <t xml:space="preserve">Université  ABDERRAHMANE MIRA  de Béjaia </t>
  </si>
  <si>
    <t>Faculté de Droit  et des  Sciences Politiques</t>
  </si>
  <si>
    <t>Année Universitaire : 2013/2014</t>
  </si>
  <si>
    <t>Spécialité :  Droit Public des Affaires</t>
  </si>
  <si>
    <t xml:space="preserve">LISTE DES ETUDIANTS PAR GROUPE  </t>
  </si>
  <si>
    <t>09DR0577</t>
  </si>
  <si>
    <t>Razika</t>
  </si>
  <si>
    <t>01</t>
  </si>
  <si>
    <t>08S31510CDR</t>
  </si>
  <si>
    <t>ABDELFETTAH</t>
  </si>
  <si>
    <t>10DR480</t>
  </si>
  <si>
    <t>ABDOUN</t>
  </si>
  <si>
    <t>Mohamed mahdi</t>
  </si>
  <si>
    <t>08DR406</t>
  </si>
  <si>
    <t>ACHOUR</t>
  </si>
  <si>
    <t>Arab</t>
  </si>
  <si>
    <t>09DR0218</t>
  </si>
  <si>
    <t>ADJAOUD</t>
  </si>
  <si>
    <t>Lissia</t>
  </si>
  <si>
    <t>09DR0587</t>
  </si>
  <si>
    <t>AIT ELDJOUDI</t>
  </si>
  <si>
    <t>Baya</t>
  </si>
  <si>
    <t>10DR084</t>
  </si>
  <si>
    <t>Mourad</t>
  </si>
  <si>
    <t>07DR341</t>
  </si>
  <si>
    <t>AIT KHEDDACHE</t>
  </si>
  <si>
    <t>Hamida</t>
  </si>
  <si>
    <t>07DR173</t>
  </si>
  <si>
    <t>AIT SAHEL</t>
  </si>
  <si>
    <t>07DR255</t>
  </si>
  <si>
    <t>AKLI</t>
  </si>
  <si>
    <t>09DR0609</t>
  </si>
  <si>
    <t>ALITOUCHE</t>
  </si>
  <si>
    <t>09DR0520</t>
  </si>
  <si>
    <t>ALLOUACHE</t>
  </si>
  <si>
    <t>10DR122</t>
  </si>
  <si>
    <t>ALLOUCHE</t>
  </si>
  <si>
    <t>Sabra ismahane</t>
  </si>
  <si>
    <t>07DR293</t>
  </si>
  <si>
    <t>ALLOUNE</t>
  </si>
  <si>
    <t>Khellaf</t>
  </si>
  <si>
    <t>09DR0438</t>
  </si>
  <si>
    <t>AMGHAR</t>
  </si>
  <si>
    <t>10DR568</t>
  </si>
  <si>
    <t>AMIMEUR</t>
  </si>
  <si>
    <t>09DR0552</t>
  </si>
  <si>
    <t>ANKI</t>
  </si>
  <si>
    <t>Dalia</t>
  </si>
  <si>
    <t>10DR447</t>
  </si>
  <si>
    <t>ARKAM</t>
  </si>
  <si>
    <t>Souaad</t>
  </si>
  <si>
    <t>10DR057</t>
  </si>
  <si>
    <t>ASLOUDJ</t>
  </si>
  <si>
    <t>Faiza</t>
  </si>
  <si>
    <t>09DR0853</t>
  </si>
  <si>
    <t>ASLOUN</t>
  </si>
  <si>
    <t>Anais</t>
  </si>
  <si>
    <t>09DR0046</t>
  </si>
  <si>
    <t>ATOUB</t>
  </si>
  <si>
    <t>Sylia</t>
  </si>
  <si>
    <t>09DR0692</t>
  </si>
  <si>
    <t>ATROUNE</t>
  </si>
  <si>
    <t>09DR1017</t>
  </si>
  <si>
    <t>Idir</t>
  </si>
  <si>
    <t>09DR0394</t>
  </si>
  <si>
    <t>Zineddine</t>
  </si>
  <si>
    <t>09DR0783</t>
  </si>
  <si>
    <t>BADJADJ</t>
  </si>
  <si>
    <t>10DR663</t>
  </si>
  <si>
    <t>09DR0808</t>
  </si>
  <si>
    <t>BEDJA</t>
  </si>
  <si>
    <t>Yazid</t>
  </si>
  <si>
    <t>10DR080</t>
  </si>
  <si>
    <t>BEKAOUI</t>
  </si>
  <si>
    <t>02</t>
  </si>
  <si>
    <t>09LCA18510CDR</t>
  </si>
  <si>
    <t>BELAKHDAR</t>
  </si>
  <si>
    <t>10DR313</t>
  </si>
  <si>
    <t>BELFOU</t>
  </si>
  <si>
    <t>09DR0051</t>
  </si>
  <si>
    <t>BELGACEM</t>
  </si>
  <si>
    <t>10DR105</t>
  </si>
  <si>
    <t>BELHABIB</t>
  </si>
  <si>
    <t>Mohamed</t>
  </si>
  <si>
    <t>09DR0126</t>
  </si>
  <si>
    <t>BELHOCINE</t>
  </si>
  <si>
    <t>10DR384</t>
  </si>
  <si>
    <t>BELLILI</t>
  </si>
  <si>
    <t>Riad</t>
  </si>
  <si>
    <t>10DR073</t>
  </si>
  <si>
    <t>BENDIAB</t>
  </si>
  <si>
    <t>09DR0896</t>
  </si>
  <si>
    <t>BENSAOU</t>
  </si>
  <si>
    <t>Khalil</t>
  </si>
  <si>
    <t>10DR121</t>
  </si>
  <si>
    <t>BENTARA</t>
  </si>
  <si>
    <t>09DR0299</t>
  </si>
  <si>
    <t>BERKI</t>
  </si>
  <si>
    <t>10DR014</t>
  </si>
  <si>
    <t>BERKOUK</t>
  </si>
  <si>
    <t>BOUCHILLAOUENE</t>
  </si>
  <si>
    <t>09DR0586</t>
  </si>
  <si>
    <t>BOUDIBA</t>
  </si>
  <si>
    <t>09DR0591</t>
  </si>
  <si>
    <t>BOUDJERDA</t>
  </si>
  <si>
    <t>Karim</t>
  </si>
  <si>
    <t>08DR208</t>
  </si>
  <si>
    <t>BOUHADDI</t>
  </si>
  <si>
    <t>09DR0198</t>
  </si>
  <si>
    <t>BOUHADJ</t>
  </si>
  <si>
    <t>Habiba</t>
  </si>
  <si>
    <t>09DR0473</t>
  </si>
  <si>
    <t>BOUIDGHAGHEN</t>
  </si>
  <si>
    <t>Ouazna</t>
  </si>
  <si>
    <t>10DR243</t>
  </si>
  <si>
    <t>BOUMANSOUR</t>
  </si>
  <si>
    <t>10DR097</t>
  </si>
  <si>
    <t>BOUSRI</t>
  </si>
  <si>
    <t>Mounira</t>
  </si>
  <si>
    <t>10DR404</t>
  </si>
  <si>
    <t>BOUTI</t>
  </si>
  <si>
    <t>10DR300</t>
  </si>
  <si>
    <t>BOUZEKRI</t>
  </si>
  <si>
    <t>10DR346</t>
  </si>
  <si>
    <t>BRABEZ</t>
  </si>
  <si>
    <t>Samia</t>
  </si>
  <si>
    <t>10DR251</t>
  </si>
  <si>
    <t>CHABATI</t>
  </si>
  <si>
    <t>10DR103</t>
  </si>
  <si>
    <t>CHELLI</t>
  </si>
  <si>
    <t>Douniazed</t>
  </si>
  <si>
    <t>09DR0861</t>
  </si>
  <si>
    <t>CHERIEF</t>
  </si>
  <si>
    <t>Mehdi</t>
  </si>
  <si>
    <t>10DR673</t>
  </si>
  <si>
    <t>CHERIFI</t>
  </si>
  <si>
    <t>Malika</t>
  </si>
  <si>
    <t>10DR156</t>
  </si>
  <si>
    <t>CHETTOUT</t>
  </si>
  <si>
    <t>03</t>
  </si>
  <si>
    <t>10DR223</t>
  </si>
  <si>
    <t>CHIBANI</t>
  </si>
  <si>
    <t>Massika</t>
  </si>
  <si>
    <t>10DR086</t>
  </si>
  <si>
    <t>CHITOUR</t>
  </si>
  <si>
    <t>Berkahoum</t>
  </si>
  <si>
    <t>10DR081</t>
  </si>
  <si>
    <t>Fatsiha</t>
  </si>
  <si>
    <t>10DR066</t>
  </si>
  <si>
    <t>DJEMA</t>
  </si>
  <si>
    <t>Amel</t>
  </si>
  <si>
    <t>09DR0799</t>
  </si>
  <si>
    <t>DRICI</t>
  </si>
  <si>
    <t>09DR0070</t>
  </si>
  <si>
    <t>FERKAL</t>
  </si>
  <si>
    <t>10DR056</t>
  </si>
  <si>
    <t>GANA</t>
  </si>
  <si>
    <t>09DR0893</t>
  </si>
  <si>
    <t>GAOUA</t>
  </si>
  <si>
    <t>10DR096</t>
  </si>
  <si>
    <t>GHILAS</t>
  </si>
  <si>
    <t>10DR211</t>
  </si>
  <si>
    <t>GOURI</t>
  </si>
  <si>
    <t>Tania</t>
  </si>
  <si>
    <t>10DR242</t>
  </si>
  <si>
    <t>GUEDJALI</t>
  </si>
  <si>
    <t>10DR324</t>
  </si>
  <si>
    <t>GUENFIS</t>
  </si>
  <si>
    <t>08DR285</t>
  </si>
  <si>
    <t>GUENOUNOU</t>
  </si>
  <si>
    <t>Mounir</t>
  </si>
  <si>
    <t>09SHS13210CDR</t>
  </si>
  <si>
    <t>HADDAR</t>
  </si>
  <si>
    <t>Lamine</t>
  </si>
  <si>
    <t>10DR431</t>
  </si>
  <si>
    <t>HADDOUF</t>
  </si>
  <si>
    <t>Toufik</t>
  </si>
  <si>
    <t>10DR432</t>
  </si>
  <si>
    <t>HADJOUT</t>
  </si>
  <si>
    <t>10DR275</t>
  </si>
  <si>
    <t>HAMANA</t>
  </si>
  <si>
    <t>09DR0975</t>
  </si>
  <si>
    <t>HAMICHE</t>
  </si>
  <si>
    <t>Messaouda</t>
  </si>
  <si>
    <t>07DR463</t>
  </si>
  <si>
    <t>HAMMA</t>
  </si>
  <si>
    <t>Fazia</t>
  </si>
  <si>
    <t>07DR433</t>
  </si>
  <si>
    <t>HAMMAR</t>
  </si>
  <si>
    <t>09DR0602</t>
  </si>
  <si>
    <t>HAMMOUCHE</t>
  </si>
  <si>
    <t>Mustapha</t>
  </si>
  <si>
    <t>09DR1015</t>
  </si>
  <si>
    <t>HAMMOUM</t>
  </si>
  <si>
    <t>Abdenour</t>
  </si>
  <si>
    <t>09DR0767</t>
  </si>
  <si>
    <t>HAMOUDI</t>
  </si>
  <si>
    <t>Nesrine</t>
  </si>
  <si>
    <t>09DR0969</t>
  </si>
  <si>
    <t>HARFI</t>
  </si>
  <si>
    <t>Réda</t>
  </si>
  <si>
    <t>09DR0633</t>
  </si>
  <si>
    <t>HASSANI</t>
  </si>
  <si>
    <t>Tawfiq</t>
  </si>
  <si>
    <t>10DR557</t>
  </si>
  <si>
    <t>Louisa</t>
  </si>
  <si>
    <t>10DR655</t>
  </si>
  <si>
    <t>Malia</t>
  </si>
  <si>
    <t>04</t>
  </si>
  <si>
    <t>10DR139</t>
  </si>
  <si>
    <t>Noura</t>
  </si>
  <si>
    <t>09DR0199</t>
  </si>
  <si>
    <t>IDIRI</t>
  </si>
  <si>
    <t>09DR0124</t>
  </si>
  <si>
    <t>IMATOUKENE</t>
  </si>
  <si>
    <t>Amine</t>
  </si>
  <si>
    <t>09DR0604</t>
  </si>
  <si>
    <t>KACIMI</t>
  </si>
  <si>
    <t>09DR0493</t>
  </si>
  <si>
    <t>KADI</t>
  </si>
  <si>
    <t>Yamina</t>
  </si>
  <si>
    <t>09DR0614</t>
  </si>
  <si>
    <t>KEBBI</t>
  </si>
  <si>
    <t>Tarik</t>
  </si>
  <si>
    <t>10DR369</t>
  </si>
  <si>
    <t>KHALDI</t>
  </si>
  <si>
    <t>09DR0014</t>
  </si>
  <si>
    <t>KHAROUNI</t>
  </si>
  <si>
    <t>Nadjette</t>
  </si>
  <si>
    <t>10DR650</t>
  </si>
  <si>
    <t>KHELOUF</t>
  </si>
  <si>
    <t>Rebiha</t>
  </si>
  <si>
    <t>10DR197</t>
  </si>
  <si>
    <t>KHENOUSSI</t>
  </si>
  <si>
    <t>Radia</t>
  </si>
  <si>
    <t>10DR638</t>
  </si>
  <si>
    <t>KHERAZ</t>
  </si>
  <si>
    <t>Nadira</t>
  </si>
  <si>
    <t>09DR0273</t>
  </si>
  <si>
    <t>LEBSIR</t>
  </si>
  <si>
    <t>Thayri</t>
  </si>
  <si>
    <t>10DR470</t>
  </si>
  <si>
    <t>LEKBOUR</t>
  </si>
  <si>
    <t>09DR0750</t>
  </si>
  <si>
    <t>LOUDJANI</t>
  </si>
  <si>
    <t>Ouerda</t>
  </si>
  <si>
    <t>10DR267</t>
  </si>
  <si>
    <t>MADJOUBI</t>
  </si>
  <si>
    <t>Rima</t>
  </si>
  <si>
    <t>09DR0149</t>
  </si>
  <si>
    <t>MAHIOUT</t>
  </si>
  <si>
    <t>Yacine</t>
  </si>
  <si>
    <t>10DR039</t>
  </si>
  <si>
    <t>MAHMOUDI</t>
  </si>
  <si>
    <t>Rania</t>
  </si>
  <si>
    <t>10DR038</t>
  </si>
  <si>
    <t>10DR389</t>
  </si>
  <si>
    <t>MASSIOUN</t>
  </si>
  <si>
    <t>Mhand</t>
  </si>
  <si>
    <t>08DR234</t>
  </si>
  <si>
    <t>MECHOUCHE</t>
  </si>
  <si>
    <t>Hayat</t>
  </si>
  <si>
    <t>08DR09T15</t>
  </si>
  <si>
    <t>MEDDOUR</t>
  </si>
  <si>
    <t>Badaoui</t>
  </si>
  <si>
    <t>09SHS14010CDR</t>
  </si>
  <si>
    <t>MENASRIA</t>
  </si>
  <si>
    <t>09DR0867</t>
  </si>
  <si>
    <t>Boukhalfa</t>
  </si>
  <si>
    <t>09DR0163</t>
  </si>
  <si>
    <t>MESSAOUDENE</t>
  </si>
  <si>
    <t>Melaaz</t>
  </si>
  <si>
    <t>09DR0197</t>
  </si>
  <si>
    <t>10DR423</t>
  </si>
  <si>
    <t>MOUSSAOUI</t>
  </si>
  <si>
    <t>Djedjia</t>
  </si>
  <si>
    <t>05</t>
  </si>
  <si>
    <t>10DR294</t>
  </si>
  <si>
    <t>Nabil</t>
  </si>
  <si>
    <t>08DR221</t>
  </si>
  <si>
    <t>NAIT-DJOUDI</t>
  </si>
  <si>
    <t>Sarrah</t>
  </si>
  <si>
    <t>10DR562</t>
  </si>
  <si>
    <t>NAIT-IDIR</t>
  </si>
  <si>
    <t>09DR0813</t>
  </si>
  <si>
    <t>NASRI</t>
  </si>
  <si>
    <t>Radhia</t>
  </si>
  <si>
    <t>10DR683</t>
  </si>
  <si>
    <t>OUGUERGOUZ</t>
  </si>
  <si>
    <t>Naoual</t>
  </si>
  <si>
    <t>09DR0551</t>
  </si>
  <si>
    <t>OUKACHBI</t>
  </si>
  <si>
    <t>Nadjia</t>
  </si>
  <si>
    <t>09DR0321</t>
  </si>
  <si>
    <t>OUZIB</t>
  </si>
  <si>
    <t>Khadidja</t>
  </si>
  <si>
    <t>10DR007</t>
  </si>
  <si>
    <t>RABHI</t>
  </si>
  <si>
    <t>Aziza</t>
  </si>
  <si>
    <t>09DR0553</t>
  </si>
  <si>
    <t>RABIA</t>
  </si>
  <si>
    <t>08DR359</t>
  </si>
  <si>
    <t>RAHMANI</t>
  </si>
  <si>
    <t>10DR104</t>
  </si>
  <si>
    <t>RAMDANI</t>
  </si>
  <si>
    <t>Laldja</t>
  </si>
  <si>
    <t>10DR151</t>
  </si>
  <si>
    <t>09DR0385</t>
  </si>
  <si>
    <t>SEKHRI</t>
  </si>
  <si>
    <t>09DR0180</t>
  </si>
  <si>
    <t>SERIDJ</t>
  </si>
  <si>
    <t>09DR0502</t>
  </si>
  <si>
    <t>SLIMANI</t>
  </si>
  <si>
    <t>Leyla</t>
  </si>
  <si>
    <t>09DR0364</t>
  </si>
  <si>
    <t>TAAZIBT</t>
  </si>
  <si>
    <t>Hania</t>
  </si>
  <si>
    <t>10DR377</t>
  </si>
  <si>
    <t>TAIBI</t>
  </si>
  <si>
    <t>Chafiaa</t>
  </si>
  <si>
    <t>10DR089</t>
  </si>
  <si>
    <t>TIGRINE</t>
  </si>
  <si>
    <t>Macine</t>
  </si>
  <si>
    <t>09DR0497</t>
  </si>
  <si>
    <t>TISSOUKAI</t>
  </si>
  <si>
    <t>Hayette</t>
  </si>
  <si>
    <t>08DR389</t>
  </si>
  <si>
    <t>TOUATOU</t>
  </si>
  <si>
    <t>Chafia</t>
  </si>
  <si>
    <t>09DR0358</t>
  </si>
  <si>
    <t>YAHIA</t>
  </si>
  <si>
    <t>Nacera</t>
  </si>
  <si>
    <t>10DR234</t>
  </si>
  <si>
    <t>Hanane</t>
  </si>
  <si>
    <t>10DR240</t>
  </si>
  <si>
    <t>ZAROURI</t>
  </si>
  <si>
    <t>10DR498</t>
  </si>
  <si>
    <t>ZIDANE</t>
  </si>
  <si>
    <t>09DR0001</t>
  </si>
  <si>
    <t>09DR0398</t>
  </si>
  <si>
    <t>Taciana</t>
  </si>
  <si>
    <t>Date Nais.</t>
  </si>
  <si>
    <t>Lieu de Nais.</t>
  </si>
  <si>
    <t>28/03/1989</t>
  </si>
  <si>
    <t>28/10/1988</t>
  </si>
  <si>
    <t>28/07/1988</t>
  </si>
  <si>
    <t>30/09/1988</t>
  </si>
  <si>
    <t>07/01/1990</t>
  </si>
  <si>
    <t>08/07/1988</t>
  </si>
  <si>
    <t>12/09/1989</t>
  </si>
  <si>
    <t>16/11/1984</t>
  </si>
  <si>
    <t>03/01/1985</t>
  </si>
  <si>
    <t>05/07/1984</t>
  </si>
  <si>
    <t>27/02/1990</t>
  </si>
  <si>
    <t>04/06/1986</t>
  </si>
  <si>
    <t>30/03/1988</t>
  </si>
  <si>
    <t>12/05/1985</t>
  </si>
  <si>
    <t>09/05/1990</t>
  </si>
  <si>
    <t>26/08/1989</t>
  </si>
  <si>
    <t>29/06/1989</t>
  </si>
  <si>
    <t>28/02/1984</t>
  </si>
  <si>
    <t>Akfadou</t>
  </si>
  <si>
    <t>28/10/1990</t>
  </si>
  <si>
    <t>05/07/1990</t>
  </si>
  <si>
    <t>10/05/1991</t>
  </si>
  <si>
    <t>08/11/1989</t>
  </si>
  <si>
    <t>08/06/1986</t>
  </si>
  <si>
    <t>03/11/1990</t>
  </si>
  <si>
    <t>16/10/1988</t>
  </si>
  <si>
    <t>09/07/1990</t>
  </si>
  <si>
    <t>Seddouk</t>
  </si>
  <si>
    <t>03/02/1991</t>
  </si>
  <si>
    <t>20/12/1990</t>
  </si>
  <si>
    <t>Constantine</t>
  </si>
  <si>
    <t>15/04/1987</t>
  </si>
  <si>
    <t>02/04/1989</t>
  </si>
  <si>
    <t>01/01/1985</t>
  </si>
  <si>
    <t>14/05/1989</t>
  </si>
  <si>
    <t>09/04/1990</t>
  </si>
  <si>
    <t>25/07/1987</t>
  </si>
  <si>
    <t>14/09/1987</t>
  </si>
  <si>
    <t>Lakhdaria</t>
  </si>
  <si>
    <t>11/01/1990</t>
  </si>
  <si>
    <t>15/01/1986</t>
  </si>
  <si>
    <t>Chemini</t>
  </si>
  <si>
    <t>10/12/1988</t>
  </si>
  <si>
    <t>28/05/1991</t>
  </si>
  <si>
    <t>22/02/1989</t>
  </si>
  <si>
    <t>BENOUARET</t>
  </si>
  <si>
    <t>Hicham</t>
  </si>
  <si>
    <t>29/09/1987</t>
  </si>
  <si>
    <t>Ras el oued</t>
  </si>
  <si>
    <t>19/06/1990</t>
  </si>
  <si>
    <t>Bouandass</t>
  </si>
  <si>
    <t>30/03/1991</t>
  </si>
  <si>
    <t>31/07/1989</t>
  </si>
  <si>
    <t>17/04/1987</t>
  </si>
  <si>
    <t>22/08/1988</t>
  </si>
  <si>
    <t>14/06/1990</t>
  </si>
  <si>
    <t>11/08/1990</t>
  </si>
  <si>
    <t>26/02/1987</t>
  </si>
  <si>
    <t>20/05/1989</t>
  </si>
  <si>
    <t>Samoun</t>
  </si>
  <si>
    <t>22/09/1987</t>
  </si>
  <si>
    <t>13/04/1990</t>
  </si>
  <si>
    <t>05/06/1990</t>
  </si>
  <si>
    <t>03/07/1990</t>
  </si>
  <si>
    <t>Adekar</t>
  </si>
  <si>
    <t>27/10/1989</t>
  </si>
  <si>
    <t>Kharata</t>
  </si>
  <si>
    <t>11/05/1990</t>
  </si>
  <si>
    <t>Beni djellil</t>
  </si>
  <si>
    <t>23/09/1988</t>
  </si>
  <si>
    <t>07/07/1985</t>
  </si>
  <si>
    <t>27/08/1988</t>
  </si>
  <si>
    <t>10/11/1987</t>
  </si>
  <si>
    <t>18/08/1990</t>
  </si>
  <si>
    <t>01/07/1985</t>
  </si>
  <si>
    <t>20/01/1988</t>
  </si>
  <si>
    <t>12/03/1988</t>
  </si>
  <si>
    <t>23/10/1987</t>
  </si>
  <si>
    <t>04/12/1983</t>
  </si>
  <si>
    <t>04/04/1990</t>
  </si>
  <si>
    <t>11/10/1990</t>
  </si>
  <si>
    <t>22/08/1990</t>
  </si>
  <si>
    <t>09/04/1988</t>
  </si>
  <si>
    <t>22/06/1990</t>
  </si>
  <si>
    <t>15/01/1988</t>
  </si>
  <si>
    <t>Benidjellil</t>
  </si>
  <si>
    <t>06/11/1988</t>
  </si>
  <si>
    <t>Tala hamza</t>
  </si>
  <si>
    <t>31/05/1987</t>
  </si>
  <si>
    <t>Bouandes</t>
  </si>
  <si>
    <t>30/11/1990</t>
  </si>
  <si>
    <t>04/04/1986</t>
  </si>
  <si>
    <t>17/03/1989</t>
  </si>
  <si>
    <t>27/08/1989</t>
  </si>
  <si>
    <t>28/08/1988</t>
  </si>
  <si>
    <t>08/04/1989</t>
  </si>
  <si>
    <t>19/11/1988</t>
  </si>
  <si>
    <t>06/05/1991</t>
  </si>
  <si>
    <t>05/09/1986</t>
  </si>
  <si>
    <t>Freha</t>
  </si>
  <si>
    <t>18/05/1988</t>
  </si>
  <si>
    <t>Djermouna</t>
  </si>
  <si>
    <t>10/07/1988</t>
  </si>
  <si>
    <t>14/09/1988</t>
  </si>
  <si>
    <t>04/04/1987</t>
  </si>
  <si>
    <t>14/03/1987</t>
  </si>
  <si>
    <t>14/01/1988</t>
  </si>
  <si>
    <t>Derage medea</t>
  </si>
  <si>
    <t>04/02/1990</t>
  </si>
  <si>
    <t>Tichy</t>
  </si>
  <si>
    <t>17/02/1990</t>
  </si>
  <si>
    <t>29/06/1988</t>
  </si>
  <si>
    <t>14/01/1989</t>
  </si>
  <si>
    <t>01/05/1989</t>
  </si>
  <si>
    <t>11/03/1990</t>
  </si>
  <si>
    <t>08/02/1986</t>
  </si>
  <si>
    <t>08/05/1989</t>
  </si>
  <si>
    <t>07/02/1989</t>
  </si>
  <si>
    <t>05/02/1991</t>
  </si>
  <si>
    <t>23/07/1990</t>
  </si>
  <si>
    <t>04/08/1990</t>
  </si>
  <si>
    <t>20/10/1987</t>
  </si>
  <si>
    <t>13/04/1989</t>
  </si>
  <si>
    <t>02/07/1988</t>
  </si>
  <si>
    <t>08/07/1987</t>
  </si>
  <si>
    <t>12/05/1989</t>
  </si>
  <si>
    <t>15/08/1989</t>
  </si>
  <si>
    <t>09/03/1986</t>
  </si>
  <si>
    <t>18/07/1990</t>
  </si>
  <si>
    <t>23/12/1989</t>
  </si>
  <si>
    <t>12/05/1988</t>
  </si>
  <si>
    <t>16/08/1987</t>
  </si>
  <si>
    <t>22/01/1990</t>
  </si>
  <si>
    <t>Timezrit</t>
  </si>
  <si>
    <t>04/01/1986</t>
  </si>
  <si>
    <t>01/02/1986</t>
  </si>
  <si>
    <t>28/01/1986</t>
  </si>
  <si>
    <t>14/06/1987</t>
  </si>
  <si>
    <t>M'chedellah</t>
  </si>
  <si>
    <t>16/06/1990</t>
  </si>
  <si>
    <t>12/02/1986</t>
  </si>
  <si>
    <t>22/07/1989</t>
  </si>
  <si>
    <t>M'chedelah</t>
  </si>
  <si>
    <t>02/07/1989</t>
  </si>
  <si>
    <t>16/08/1989</t>
  </si>
  <si>
    <t>Mekla</t>
  </si>
  <si>
    <t>23/10/1988</t>
  </si>
  <si>
    <t>23/11/1990</t>
  </si>
  <si>
    <t>12/02/1990</t>
  </si>
  <si>
    <t>05/10/1987</t>
  </si>
  <si>
    <t>13/04/1987</t>
  </si>
  <si>
    <t>02/10/1990</t>
  </si>
  <si>
    <t>17/10/1990</t>
  </si>
  <si>
    <t>Yakourane</t>
  </si>
  <si>
    <t>28/05/1986</t>
  </si>
  <si>
    <t>06/06/1988</t>
  </si>
  <si>
    <t>09/02/1986</t>
  </si>
  <si>
    <t>24/09/1985</t>
  </si>
  <si>
    <t>08/03/1987</t>
  </si>
  <si>
    <t>04/08/1988</t>
  </si>
  <si>
    <t>03/06/1988</t>
  </si>
  <si>
    <t>03/12/1987</t>
  </si>
  <si>
    <t>20/12/1988</t>
  </si>
  <si>
    <t>13/11/1986</t>
  </si>
  <si>
    <t>10/09/1986</t>
  </si>
  <si>
    <t>08/06/1990</t>
  </si>
  <si>
    <t>02/01/1989</t>
  </si>
  <si>
    <t>03/03/1988</t>
  </si>
  <si>
    <t>06/06/1990</t>
  </si>
  <si>
    <t>03/05/1988</t>
  </si>
  <si>
    <t>21/03/1988</t>
  </si>
  <si>
    <t>23/03/1990</t>
  </si>
  <si>
    <t>Grouge</t>
  </si>
  <si>
    <t>Année Universitaire 2013/2014</t>
  </si>
  <si>
    <t>Année Universitaire</t>
  </si>
  <si>
    <t>2013/2014</t>
  </si>
  <si>
    <t>Session S1</t>
  </si>
  <si>
    <t>Session S2</t>
  </si>
  <si>
    <t>Le Chef de Département</t>
  </si>
  <si>
    <t xml:space="preserve">   république algérienne démocratique et populaire</t>
  </si>
  <si>
    <t xml:space="preserve">    </t>
  </si>
  <si>
    <t>ministère de l'enseignement superieur  et de la recherche scientifique</t>
  </si>
  <si>
    <t>ABS</t>
  </si>
  <si>
    <t>\</t>
  </si>
  <si>
    <t>10DR452</t>
  </si>
  <si>
    <t xml:space="preserve">Fait le : </t>
  </si>
  <si>
    <t>PROCES VERBAL Semestriel de délibération De la deuxieme année MASTER   "DROIT PUBLIC DES AFFAIRES"</t>
  </si>
  <si>
    <t>ABD</t>
  </si>
  <si>
    <t>Rattrapage</t>
  </si>
  <si>
    <t>Session :Rattrapage</t>
  </si>
  <si>
    <t>Ajourne(é )</t>
  </si>
  <si>
    <t>Normale</t>
  </si>
  <si>
    <t>Normale 2012/2013</t>
  </si>
  <si>
    <t>Aprés les Délibérations</t>
  </si>
</sst>
</file>

<file path=xl/styles.xml><?xml version="1.0" encoding="utf-8"?>
<styleSheet xmlns="http://schemas.openxmlformats.org/spreadsheetml/2006/main">
  <numFmts count="2">
    <numFmt numFmtId="164" formatCode="00"/>
    <numFmt numFmtId="165" formatCode="[$-F800]dddd\,\ mmmm\ dd\,\ yyyy"/>
  </numFmts>
  <fonts count="4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lgerian"/>
      <family val="5"/>
    </font>
    <font>
      <b/>
      <u/>
      <sz val="11"/>
      <color theme="1"/>
      <name val="Algerian"/>
      <family val="5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lgerian"/>
      <family val="5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7030A0"/>
      <name val="Cambria"/>
      <family val="1"/>
      <scheme val="major"/>
    </font>
    <font>
      <b/>
      <sz val="18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b/>
      <sz val="2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libri"/>
      <family val="2"/>
      <scheme val="minor"/>
    </font>
    <font>
      <sz val="13"/>
      <color theme="1"/>
      <name val="Algerian"/>
      <family val="5"/>
    </font>
    <font>
      <u/>
      <sz val="12"/>
      <color theme="1"/>
      <name val="Algerian"/>
      <family val="5"/>
    </font>
    <font>
      <sz val="12"/>
      <color theme="1"/>
      <name val="Algerian"/>
      <family val="5"/>
    </font>
    <font>
      <sz val="11"/>
      <color theme="1"/>
      <name val="Algerian"/>
      <family val="5"/>
    </font>
    <font>
      <u/>
      <sz val="11"/>
      <color theme="1"/>
      <name val="Algerian"/>
      <family val="5"/>
    </font>
    <font>
      <u/>
      <sz val="16"/>
      <color theme="1"/>
      <name val="Algerian"/>
      <family val="5"/>
    </font>
    <font>
      <b/>
      <sz val="9"/>
      <color theme="1"/>
      <name val="Arial"/>
      <family val="2"/>
    </font>
    <font>
      <b/>
      <u/>
      <sz val="11"/>
      <color theme="1"/>
      <name val="Times New Roman"/>
      <family val="1"/>
    </font>
    <font>
      <b/>
      <sz val="11"/>
      <name val="Algerian"/>
      <family val="5"/>
    </font>
    <font>
      <b/>
      <u/>
      <sz val="10"/>
      <color theme="1"/>
      <name val="Times New Roman"/>
      <family val="1"/>
    </font>
    <font>
      <b/>
      <sz val="11"/>
      <color theme="1"/>
      <name val="Cambria"/>
      <family val="1"/>
      <scheme val="major"/>
    </font>
    <font>
      <sz val="48"/>
      <color rgb="FFFF0000"/>
      <name val="Algerian"/>
      <family val="5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u/>
      <sz val="13"/>
      <color theme="1"/>
      <name val="Times New Roman"/>
      <family val="1"/>
    </font>
    <font>
      <b/>
      <sz val="10"/>
      <color theme="1"/>
      <name val="Cambria"/>
      <family val="1"/>
      <scheme val="major"/>
    </font>
    <font>
      <b/>
      <sz val="11"/>
      <color theme="1"/>
      <name val="Bell MT"/>
      <family val="1"/>
    </font>
    <font>
      <b/>
      <sz val="9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91">
    <xf numFmtId="0" fontId="0" fillId="0" borderId="0" xfId="0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Continuous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1" xfId="0" applyFont="1" applyBorder="1"/>
    <xf numFmtId="0" fontId="4" fillId="0" borderId="4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3" xfId="0" applyFont="1" applyFill="1" applyBorder="1" applyAlignment="1">
      <alignment horizontal="centerContinuous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2" fontId="4" fillId="0" borderId="37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2" fontId="4" fillId="0" borderId="47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53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left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2" fontId="4" fillId="0" borderId="30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2" fontId="4" fillId="0" borderId="39" xfId="0" applyNumberFormat="1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0" borderId="59" xfId="0" applyFont="1" applyFill="1" applyBorder="1" applyAlignment="1">
      <alignment horizontal="left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2" fontId="4" fillId="0" borderId="15" xfId="0" applyNumberFormat="1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2" fontId="4" fillId="0" borderId="64" xfId="0" applyNumberFormat="1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2" fontId="4" fillId="0" borderId="71" xfId="0" applyNumberFormat="1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2" fontId="4" fillId="0" borderId="7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9" fillId="0" borderId="0" xfId="0" applyNumberFormat="1" applyFont="1" applyAlignment="1">
      <alignment horizontal="left"/>
    </xf>
    <xf numFmtId="0" fontId="10" fillId="0" borderId="0" xfId="0" applyFont="1" applyAlignment="1">
      <alignment horizontal="centerContinuous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0" fillId="2" borderId="76" xfId="0" applyFill="1" applyBorder="1"/>
    <xf numFmtId="0" fontId="0" fillId="2" borderId="77" xfId="0" applyFill="1" applyBorder="1"/>
    <xf numFmtId="0" fontId="0" fillId="2" borderId="79" xfId="0" applyFill="1" applyBorder="1"/>
    <xf numFmtId="0" fontId="0" fillId="4" borderId="75" xfId="0" applyFill="1" applyBorder="1"/>
    <xf numFmtId="0" fontId="0" fillId="4" borderId="77" xfId="0" applyFill="1" applyBorder="1"/>
    <xf numFmtId="0" fontId="0" fillId="4" borderId="79" xfId="0" applyFill="1" applyBorder="1"/>
    <xf numFmtId="0" fontId="0" fillId="5" borderId="75" xfId="0" applyFill="1" applyBorder="1"/>
    <xf numFmtId="0" fontId="0" fillId="5" borderId="77" xfId="0" applyFill="1" applyBorder="1"/>
    <xf numFmtId="0" fontId="0" fillId="5" borderId="79" xfId="0" applyFill="1" applyBorder="1"/>
    <xf numFmtId="0" fontId="0" fillId="6" borderId="75" xfId="0" applyFill="1" applyBorder="1"/>
    <xf numFmtId="0" fontId="0" fillId="6" borderId="77" xfId="0" applyFill="1" applyBorder="1"/>
    <xf numFmtId="0" fontId="0" fillId="6" borderId="79" xfId="0" applyFill="1" applyBorder="1"/>
    <xf numFmtId="0" fontId="0" fillId="2" borderId="77" xfId="0" applyFill="1" applyBorder="1" applyAlignment="1">
      <alignment horizontal="center"/>
    </xf>
    <xf numFmtId="0" fontId="1" fillId="3" borderId="7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8" borderId="0" xfId="0" applyFont="1" applyFill="1" applyAlignment="1">
      <alignment horizontal="center"/>
    </xf>
    <xf numFmtId="0" fontId="1" fillId="2" borderId="80" xfId="0" applyFont="1" applyFill="1" applyBorder="1" applyAlignment="1">
      <alignment horizontal="center"/>
    </xf>
    <xf numFmtId="0" fontId="1" fillId="2" borderId="81" xfId="0" applyFont="1" applyFill="1" applyBorder="1" applyAlignment="1">
      <alignment horizontal="center"/>
    </xf>
    <xf numFmtId="0" fontId="1" fillId="2" borderId="82" xfId="0" applyFont="1" applyFill="1" applyBorder="1" applyAlignment="1">
      <alignment horizontal="center"/>
    </xf>
    <xf numFmtId="0" fontId="1" fillId="2" borderId="83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4" borderId="87" xfId="0" applyFont="1" applyFill="1" applyBorder="1" applyAlignment="1">
      <alignment horizontal="center"/>
    </xf>
    <xf numFmtId="0" fontId="1" fillId="4" borderId="81" xfId="0" applyFont="1" applyFill="1" applyBorder="1" applyAlignment="1">
      <alignment horizontal="center"/>
    </xf>
    <xf numFmtId="0" fontId="1" fillId="4" borderId="83" xfId="0" applyFont="1" applyFill="1" applyBorder="1" applyAlignment="1">
      <alignment horizontal="center"/>
    </xf>
    <xf numFmtId="0" fontId="1" fillId="5" borderId="87" xfId="0" applyFont="1" applyFill="1" applyBorder="1" applyAlignment="1">
      <alignment horizontal="center"/>
    </xf>
    <xf numFmtId="0" fontId="1" fillId="5" borderId="81" xfId="0" applyFont="1" applyFill="1" applyBorder="1" applyAlignment="1">
      <alignment horizontal="center"/>
    </xf>
    <xf numFmtId="0" fontId="1" fillId="5" borderId="83" xfId="0" applyFont="1" applyFill="1" applyBorder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0" fontId="1" fillId="6" borderId="87" xfId="0" applyFont="1" applyFill="1" applyBorder="1" applyAlignment="1">
      <alignment horizontal="center"/>
    </xf>
    <xf numFmtId="0" fontId="1" fillId="6" borderId="81" xfId="0" applyFont="1" applyFill="1" applyBorder="1" applyAlignment="1">
      <alignment horizontal="center"/>
    </xf>
    <xf numFmtId="0" fontId="1" fillId="6" borderId="83" xfId="0" applyFont="1" applyFill="1" applyBorder="1" applyAlignment="1">
      <alignment horizontal="center"/>
    </xf>
    <xf numFmtId="0" fontId="0" fillId="0" borderId="81" xfId="0" applyBorder="1"/>
    <xf numFmtId="0" fontId="1" fillId="8" borderId="84" xfId="0" applyFont="1" applyFill="1" applyBorder="1" applyAlignment="1">
      <alignment horizontal="center"/>
    </xf>
    <xf numFmtId="0" fontId="1" fillId="8" borderId="85" xfId="0" applyFont="1" applyFill="1" applyBorder="1" applyAlignment="1">
      <alignment horizontal="center"/>
    </xf>
    <xf numFmtId="0" fontId="18" fillId="0" borderId="0" xfId="0" applyFont="1"/>
    <xf numFmtId="0" fontId="12" fillId="0" borderId="0" xfId="0" applyFont="1"/>
    <xf numFmtId="0" fontId="19" fillId="0" borderId="0" xfId="0" applyFont="1"/>
    <xf numFmtId="0" fontId="20" fillId="0" borderId="0" xfId="0" applyFont="1"/>
    <xf numFmtId="0" fontId="0" fillId="11" borderId="0" xfId="0" applyFill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164" fontId="25" fillId="0" borderId="0" xfId="0" applyNumberFormat="1" applyFont="1" applyAlignment="1">
      <alignment horizontal="centerContinuous"/>
    </xf>
    <xf numFmtId="2" fontId="8" fillId="0" borderId="77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/>
    </xf>
    <xf numFmtId="0" fontId="24" fillId="0" borderId="0" xfId="0" applyFont="1" applyAlignment="1"/>
    <xf numFmtId="0" fontId="8" fillId="11" borderId="0" xfId="0" applyFont="1" applyFill="1" applyBorder="1" applyAlignment="1">
      <alignment horizontal="center" vertical="center"/>
    </xf>
    <xf numFmtId="0" fontId="0" fillId="11" borderId="0" xfId="0" applyFill="1" applyBorder="1"/>
    <xf numFmtId="0" fontId="22" fillId="11" borderId="0" xfId="0" applyFont="1" applyFill="1" applyBorder="1" applyAlignment="1">
      <alignment horizontal="center"/>
    </xf>
    <xf numFmtId="2" fontId="8" fillId="11" borderId="0" xfId="0" applyNumberFormat="1" applyFont="1" applyFill="1" applyBorder="1" applyAlignment="1">
      <alignment horizontal="right" vertical="center"/>
    </xf>
    <xf numFmtId="1" fontId="8" fillId="11" borderId="0" xfId="0" applyNumberFormat="1" applyFont="1" applyFill="1" applyBorder="1" applyAlignment="1">
      <alignment horizontal="center" vertical="center"/>
    </xf>
    <xf numFmtId="2" fontId="8" fillId="11" borderId="0" xfId="0" applyNumberFormat="1" applyFont="1" applyFill="1" applyBorder="1" applyAlignment="1">
      <alignment horizontal="center" vertical="center"/>
    </xf>
    <xf numFmtId="0" fontId="8" fillId="11" borderId="0" xfId="0" applyNumberFormat="1" applyFont="1" applyFill="1" applyBorder="1" applyAlignment="1">
      <alignment horizontal="center" vertical="center"/>
    </xf>
    <xf numFmtId="0" fontId="11" fillId="0" borderId="77" xfId="0" applyFont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horizontal="centerContinuous"/>
    </xf>
    <xf numFmtId="1" fontId="29" fillId="11" borderId="0" xfId="0" applyNumberFormat="1" applyFont="1" applyFill="1" applyBorder="1"/>
    <xf numFmtId="2" fontId="1" fillId="6" borderId="77" xfId="0" applyNumberFormat="1" applyFont="1" applyFill="1" applyBorder="1"/>
    <xf numFmtId="0" fontId="17" fillId="0" borderId="0" xfId="0" applyFont="1" applyAlignment="1">
      <alignment horizontal="center"/>
    </xf>
    <xf numFmtId="0" fontId="1" fillId="7" borderId="74" xfId="0" applyFont="1" applyFill="1" applyBorder="1" applyAlignment="1">
      <alignment horizontal="center"/>
    </xf>
    <xf numFmtId="0" fontId="1" fillId="7" borderId="92" xfId="0" applyFont="1" applyFill="1" applyBorder="1" applyAlignment="1">
      <alignment horizontal="center"/>
    </xf>
    <xf numFmtId="1" fontId="8" fillId="0" borderId="77" xfId="0" applyNumberFormat="1" applyFont="1" applyBorder="1" applyAlignment="1">
      <alignment horizontal="right" vertical="center"/>
    </xf>
    <xf numFmtId="2" fontId="8" fillId="8" borderId="77" xfId="0" applyNumberFormat="1" applyFont="1" applyFill="1" applyBorder="1" applyAlignment="1">
      <alignment horizontal="right" vertical="center"/>
    </xf>
    <xf numFmtId="2" fontId="8" fillId="0" borderId="76" xfId="0" applyNumberFormat="1" applyFont="1" applyBorder="1" applyAlignment="1">
      <alignment horizontal="right" vertical="center"/>
    </xf>
    <xf numFmtId="0" fontId="22" fillId="0" borderId="93" xfId="0" applyFont="1" applyBorder="1" applyAlignment="1">
      <alignment horizontal="center"/>
    </xf>
    <xf numFmtId="0" fontId="8" fillId="0" borderId="9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2" fontId="8" fillId="8" borderId="84" xfId="0" applyNumberFormat="1" applyFont="1" applyFill="1" applyBorder="1" applyAlignment="1">
      <alignment horizontal="center" vertical="center" wrapText="1"/>
    </xf>
    <xf numFmtId="2" fontId="8" fillId="8" borderId="85" xfId="0" applyNumberFormat="1" applyFont="1" applyFill="1" applyBorder="1" applyAlignment="1">
      <alignment horizontal="center" vertical="center" wrapText="1"/>
    </xf>
    <xf numFmtId="2" fontId="8" fillId="8" borderId="86" xfId="0" applyNumberFormat="1" applyFont="1" applyFill="1" applyBorder="1" applyAlignment="1">
      <alignment horizontal="center" vertical="center" wrapText="1"/>
    </xf>
    <xf numFmtId="2" fontId="8" fillId="0" borderId="80" xfId="0" applyNumberFormat="1" applyFont="1" applyBorder="1" applyAlignment="1">
      <alignment horizontal="right" vertical="center"/>
    </xf>
    <xf numFmtId="1" fontId="8" fillId="0" borderId="81" xfId="0" applyNumberFormat="1" applyFont="1" applyBorder="1" applyAlignment="1">
      <alignment horizontal="right" vertical="center"/>
    </xf>
    <xf numFmtId="2" fontId="8" fillId="0" borderId="81" xfId="0" applyNumberFormat="1" applyFont="1" applyBorder="1" applyAlignment="1">
      <alignment horizontal="right" vertical="center"/>
    </xf>
    <xf numFmtId="0" fontId="22" fillId="0" borderId="100" xfId="0" applyFont="1" applyBorder="1" applyAlignment="1">
      <alignment horizontal="center"/>
    </xf>
    <xf numFmtId="2" fontId="8" fillId="0" borderId="101" xfId="0" applyNumberFormat="1" applyFont="1" applyBorder="1" applyAlignment="1">
      <alignment horizontal="right" vertical="center"/>
    </xf>
    <xf numFmtId="2" fontId="8" fillId="8" borderId="81" xfId="0" applyNumberFormat="1" applyFont="1" applyFill="1" applyBorder="1" applyAlignment="1">
      <alignment horizontal="right" vertical="center"/>
    </xf>
    <xf numFmtId="0" fontId="8" fillId="8" borderId="85" xfId="0" applyFont="1" applyFill="1" applyBorder="1" applyAlignment="1">
      <alignment horizontal="center" vertical="center" wrapText="1"/>
    </xf>
    <xf numFmtId="0" fontId="22" fillId="8" borderId="89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1" fillId="12" borderId="77" xfId="0" applyFont="1" applyFill="1" applyBorder="1"/>
    <xf numFmtId="0" fontId="8" fillId="0" borderId="104" xfId="0" applyFont="1" applyBorder="1" applyAlignment="1">
      <alignment horizontal="center" vertical="center"/>
    </xf>
    <xf numFmtId="0" fontId="1" fillId="12" borderId="76" xfId="0" applyFont="1" applyFill="1" applyBorder="1"/>
    <xf numFmtId="0" fontId="22" fillId="0" borderId="105" xfId="0" applyFont="1" applyBorder="1" applyAlignment="1">
      <alignment horizontal="center"/>
    </xf>
    <xf numFmtId="2" fontId="8" fillId="8" borderId="76" xfId="0" applyNumberFormat="1" applyFont="1" applyFill="1" applyBorder="1" applyAlignment="1">
      <alignment horizontal="center" vertical="center" wrapText="1"/>
    </xf>
    <xf numFmtId="0" fontId="8" fillId="8" borderId="97" xfId="0" applyFont="1" applyFill="1" applyBorder="1" applyAlignment="1">
      <alignment horizontal="center" vertical="center" wrapText="1"/>
    </xf>
    <xf numFmtId="165" fontId="30" fillId="11" borderId="0" xfId="0" applyNumberFormat="1" applyFont="1" applyFill="1" applyBorder="1" applyAlignment="1">
      <alignment vertical="center"/>
    </xf>
    <xf numFmtId="2" fontId="2" fillId="13" borderId="88" xfId="0" applyNumberFormat="1" applyFont="1" applyFill="1" applyBorder="1" applyAlignment="1">
      <alignment horizontal="center" vertical="center"/>
    </xf>
    <xf numFmtId="2" fontId="2" fillId="13" borderId="89" xfId="0" applyNumberFormat="1" applyFont="1" applyFill="1" applyBorder="1" applyAlignment="1">
      <alignment horizontal="center" vertical="center"/>
    </xf>
    <xf numFmtId="0" fontId="2" fillId="13" borderId="89" xfId="0" applyNumberFormat="1" applyFont="1" applyFill="1" applyBorder="1" applyAlignment="1">
      <alignment horizontal="center" vertical="center"/>
    </xf>
    <xf numFmtId="2" fontId="2" fillId="13" borderId="90" xfId="0" applyNumberFormat="1" applyFont="1" applyFill="1" applyBorder="1" applyAlignment="1">
      <alignment horizontal="center" vertical="center"/>
    </xf>
    <xf numFmtId="0" fontId="8" fillId="14" borderId="102" xfId="0" applyNumberFormat="1" applyFont="1" applyFill="1" applyBorder="1" applyAlignment="1">
      <alignment horizontal="right" vertical="center"/>
    </xf>
    <xf numFmtId="2" fontId="31" fillId="15" borderId="97" xfId="0" applyNumberFormat="1" applyFont="1" applyFill="1" applyBorder="1" applyAlignment="1">
      <alignment horizontal="center" vertical="center"/>
    </xf>
    <xf numFmtId="2" fontId="31" fillId="15" borderId="98" xfId="0" applyNumberFormat="1" applyFont="1" applyFill="1" applyBorder="1" applyAlignment="1">
      <alignment horizontal="center" vertical="center"/>
    </xf>
    <xf numFmtId="0" fontId="31" fillId="15" borderId="98" xfId="0" applyNumberFormat="1" applyFont="1" applyFill="1" applyBorder="1" applyAlignment="1">
      <alignment horizontal="center" vertical="center"/>
    </xf>
    <xf numFmtId="2" fontId="31" fillId="15" borderId="9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/>
    <xf numFmtId="0" fontId="1" fillId="7" borderId="106" xfId="0" applyFont="1" applyFill="1" applyBorder="1" applyAlignment="1">
      <alignment horizontal="center"/>
    </xf>
    <xf numFmtId="0" fontId="1" fillId="7" borderId="103" xfId="0" applyFont="1" applyFill="1" applyBorder="1" applyAlignment="1">
      <alignment horizontal="center"/>
    </xf>
    <xf numFmtId="0" fontId="1" fillId="12" borderId="94" xfId="0" applyFont="1" applyFill="1" applyBorder="1"/>
    <xf numFmtId="0" fontId="1" fillId="8" borderId="92" xfId="0" applyFont="1" applyFill="1" applyBorder="1" applyAlignment="1">
      <alignment horizontal="center"/>
    </xf>
    <xf numFmtId="0" fontId="1" fillId="16" borderId="77" xfId="0" applyFont="1" applyFill="1" applyBorder="1"/>
    <xf numFmtId="2" fontId="8" fillId="11" borderId="0" xfId="0" applyNumberFormat="1" applyFont="1" applyFill="1" applyBorder="1" applyAlignment="1">
      <alignment horizontal="right" vertical="center"/>
    </xf>
    <xf numFmtId="0" fontId="4" fillId="1" borderId="3" xfId="0" applyFont="1" applyFill="1" applyBorder="1" applyAlignment="1">
      <alignment horizontal="centerContinuous" vertical="center" wrapText="1"/>
    </xf>
    <xf numFmtId="0" fontId="4" fillId="1" borderId="4" xfId="0" applyFont="1" applyFill="1" applyBorder="1" applyAlignment="1">
      <alignment horizontal="centerContinuous" vertical="center" wrapText="1"/>
    </xf>
    <xf numFmtId="0" fontId="4" fillId="1" borderId="4" xfId="0" applyFont="1" applyFill="1" applyBorder="1" applyAlignment="1">
      <alignment horizontal="centerContinuous" vertical="center"/>
    </xf>
    <xf numFmtId="0" fontId="4" fillId="1" borderId="5" xfId="0" applyFont="1" applyFill="1" applyBorder="1" applyAlignment="1">
      <alignment horizontal="centerContinuous" vertical="center"/>
    </xf>
    <xf numFmtId="0" fontId="4" fillId="1" borderId="6" xfId="0" applyFont="1" applyFill="1" applyBorder="1" applyAlignment="1">
      <alignment horizontal="centerContinuous" vertical="center"/>
    </xf>
    <xf numFmtId="0" fontId="4" fillId="1" borderId="7" xfId="0" applyFont="1" applyFill="1" applyBorder="1" applyAlignment="1">
      <alignment horizontal="centerContinuous" vertical="center"/>
    </xf>
    <xf numFmtId="0" fontId="4" fillId="1" borderId="8" xfId="0" applyFont="1" applyFill="1" applyBorder="1" applyAlignment="1">
      <alignment horizontal="centerContinuous" vertical="center"/>
    </xf>
    <xf numFmtId="0" fontId="4" fillId="1" borderId="9" xfId="0" applyFont="1" applyFill="1" applyBorder="1" applyAlignment="1">
      <alignment horizontal="centerContinuous" vertical="center"/>
    </xf>
    <xf numFmtId="0" fontId="4" fillId="1" borderId="3" xfId="0" applyFont="1" applyFill="1" applyBorder="1" applyAlignment="1">
      <alignment horizontal="center" vertical="center"/>
    </xf>
    <xf numFmtId="0" fontId="4" fillId="1" borderId="20" xfId="0" applyFont="1" applyFill="1" applyBorder="1" applyAlignment="1">
      <alignment horizontal="center" vertical="center" wrapText="1"/>
    </xf>
    <xf numFmtId="0" fontId="4" fillId="1" borderId="21" xfId="0" applyFont="1" applyFill="1" applyBorder="1" applyAlignment="1">
      <alignment horizontal="center" vertical="center"/>
    </xf>
    <xf numFmtId="0" fontId="4" fillId="1" borderId="13" xfId="0" applyFont="1" applyFill="1" applyBorder="1" applyAlignment="1">
      <alignment horizontal="center" vertical="center"/>
    </xf>
    <xf numFmtId="0" fontId="4" fillId="1" borderId="4" xfId="0" applyFont="1" applyFill="1" applyBorder="1" applyAlignment="1">
      <alignment horizontal="center" vertical="center"/>
    </xf>
    <xf numFmtId="0" fontId="4" fillId="1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3" borderId="78" xfId="0" applyFont="1" applyFill="1" applyBorder="1" applyAlignment="1">
      <alignment horizontal="center"/>
    </xf>
    <xf numFmtId="0" fontId="1" fillId="3" borderId="107" xfId="0" applyFont="1" applyFill="1" applyBorder="1" applyAlignment="1">
      <alignment horizontal="center"/>
    </xf>
    <xf numFmtId="0" fontId="1" fillId="3" borderId="91" xfId="0" applyFont="1" applyFill="1" applyBorder="1" applyAlignment="1">
      <alignment horizontal="center"/>
    </xf>
    <xf numFmtId="0" fontId="33" fillId="0" borderId="77" xfId="0" applyFont="1" applyBorder="1"/>
    <xf numFmtId="0" fontId="1" fillId="8" borderId="19" xfId="0" applyFont="1" applyFill="1" applyBorder="1" applyAlignment="1">
      <alignment horizontal="center"/>
    </xf>
    <xf numFmtId="0" fontId="11" fillId="3" borderId="108" xfId="0" applyFont="1" applyFill="1" applyBorder="1" applyAlignment="1">
      <alignment horizontal="center"/>
    </xf>
    <xf numFmtId="0" fontId="1" fillId="12" borderId="81" xfId="0" applyFont="1" applyFill="1" applyBorder="1"/>
    <xf numFmtId="0" fontId="11" fillId="3" borderId="6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65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/>
    <xf numFmtId="0" fontId="22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right" vertical="center"/>
    </xf>
    <xf numFmtId="1" fontId="8" fillId="0" borderId="0" xfId="0" applyNumberFormat="1" applyFont="1" applyBorder="1" applyAlignment="1">
      <alignment horizontal="right" vertical="center"/>
    </xf>
    <xf numFmtId="1" fontId="8" fillId="11" borderId="0" xfId="0" applyNumberFormat="1" applyFont="1" applyFill="1" applyBorder="1" applyAlignment="1">
      <alignment horizontal="right" vertical="center"/>
    </xf>
    <xf numFmtId="0" fontId="8" fillId="11" borderId="0" xfId="0" applyNumberFormat="1" applyFont="1" applyFill="1" applyBorder="1" applyAlignment="1">
      <alignment horizontal="right" vertical="center"/>
    </xf>
    <xf numFmtId="0" fontId="1" fillId="11" borderId="0" xfId="0" applyFont="1" applyFill="1" applyBorder="1"/>
    <xf numFmtId="0" fontId="8" fillId="14" borderId="77" xfId="0" applyNumberFormat="1" applyFont="1" applyFill="1" applyBorder="1" applyAlignment="1">
      <alignment horizontal="right" vertical="center"/>
    </xf>
    <xf numFmtId="0" fontId="8" fillId="14" borderId="81" xfId="0" applyNumberFormat="1" applyFont="1" applyFill="1" applyBorder="1" applyAlignment="1">
      <alignment horizontal="right" vertical="center"/>
    </xf>
    <xf numFmtId="2" fontId="8" fillId="8" borderId="92" xfId="0" applyNumberFormat="1" applyFont="1" applyFill="1" applyBorder="1" applyAlignment="1">
      <alignment horizontal="center" vertical="center" wrapText="1"/>
    </xf>
    <xf numFmtId="0" fontId="8" fillId="0" borderId="110" xfId="0" applyFont="1" applyBorder="1" applyAlignment="1">
      <alignment horizontal="center" vertical="center"/>
    </xf>
    <xf numFmtId="0" fontId="8" fillId="8" borderId="84" xfId="0" applyFont="1" applyFill="1" applyBorder="1" applyAlignment="1">
      <alignment horizontal="center" vertical="center" wrapText="1"/>
    </xf>
    <xf numFmtId="0" fontId="8" fillId="8" borderId="96" xfId="0" applyFont="1" applyFill="1" applyBorder="1" applyAlignment="1">
      <alignment horizontal="center" vertical="center" wrapText="1"/>
    </xf>
    <xf numFmtId="0" fontId="8" fillId="8" borderId="111" xfId="0" applyFont="1" applyFill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/>
    </xf>
    <xf numFmtId="0" fontId="8" fillId="8" borderId="88" xfId="0" applyFont="1" applyFill="1" applyBorder="1" applyAlignment="1">
      <alignment horizontal="center" vertical="center" wrapText="1"/>
    </xf>
    <xf numFmtId="0" fontId="8" fillId="8" borderId="89" xfId="0" applyFont="1" applyFill="1" applyBorder="1" applyAlignment="1">
      <alignment horizontal="center" vertical="center" wrapText="1"/>
    </xf>
    <xf numFmtId="0" fontId="8" fillId="8" borderId="92" xfId="0" applyFont="1" applyFill="1" applyBorder="1" applyAlignment="1">
      <alignment horizontal="center" vertical="center" wrapText="1"/>
    </xf>
    <xf numFmtId="0" fontId="8" fillId="8" borderId="90" xfId="0" applyFont="1" applyFill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/>
    </xf>
    <xf numFmtId="2" fontId="8" fillId="8" borderId="111" xfId="0" applyNumberFormat="1" applyFont="1" applyFill="1" applyBorder="1" applyAlignment="1">
      <alignment horizontal="center" vertical="center" wrapText="1"/>
    </xf>
    <xf numFmtId="2" fontId="8" fillId="8" borderId="112" xfId="0" applyNumberFormat="1" applyFont="1" applyFill="1" applyBorder="1" applyAlignment="1">
      <alignment horizontal="center" vertical="center" wrapText="1"/>
    </xf>
    <xf numFmtId="0" fontId="1" fillId="12" borderId="80" xfId="0" applyFont="1" applyFill="1" applyBorder="1"/>
    <xf numFmtId="0" fontId="1" fillId="0" borderId="0" xfId="0" applyFont="1"/>
    <xf numFmtId="2" fontId="1" fillId="2" borderId="76" xfId="0" applyNumberFormat="1" applyFont="1" applyFill="1" applyBorder="1"/>
    <xf numFmtId="2" fontId="2" fillId="14" borderId="90" xfId="0" applyNumberFormat="1" applyFont="1" applyFill="1" applyBorder="1" applyAlignment="1">
      <alignment vertical="center"/>
    </xf>
    <xf numFmtId="2" fontId="8" fillId="8" borderId="80" xfId="0" applyNumberFormat="1" applyFont="1" applyFill="1" applyBorder="1" applyAlignment="1">
      <alignment horizontal="center" vertical="center" wrapText="1"/>
    </xf>
    <xf numFmtId="2" fontId="8" fillId="8" borderId="81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8" fillId="0" borderId="81" xfId="0" applyNumberFormat="1" applyFont="1" applyBorder="1" applyAlignment="1">
      <alignment horizontal="center" vertical="center"/>
    </xf>
    <xf numFmtId="2" fontId="8" fillId="8" borderId="77" xfId="0" applyNumberFormat="1" applyFont="1" applyFill="1" applyBorder="1" applyAlignment="1">
      <alignment horizontal="center" vertical="center"/>
    </xf>
    <xf numFmtId="2" fontId="4" fillId="11" borderId="0" xfId="0" applyNumberFormat="1" applyFont="1" applyFill="1" applyBorder="1" applyAlignment="1">
      <alignment horizontal="center" vertical="center"/>
    </xf>
    <xf numFmtId="0" fontId="8" fillId="14" borderId="83" xfId="0" applyNumberFormat="1" applyFont="1" applyFill="1" applyBorder="1" applyAlignment="1">
      <alignment horizontal="right" vertical="center"/>
    </xf>
    <xf numFmtId="2" fontId="8" fillId="0" borderId="81" xfId="0" applyNumberFormat="1" applyFont="1" applyFill="1" applyBorder="1" applyAlignment="1">
      <alignment horizontal="right" vertical="center"/>
    </xf>
    <xf numFmtId="2" fontId="8" fillId="0" borderId="77" xfId="0" applyNumberFormat="1" applyFont="1" applyFill="1" applyBorder="1" applyAlignment="1">
      <alignment horizontal="right" vertical="center"/>
    </xf>
    <xf numFmtId="0" fontId="35" fillId="8" borderId="9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36" fillId="0" borderId="0" xfId="0" applyFont="1"/>
    <xf numFmtId="2" fontId="37" fillId="0" borderId="0" xfId="0" applyNumberFormat="1" applyFont="1" applyAlignment="1">
      <alignment horizontal="center" vertical="center"/>
    </xf>
    <xf numFmtId="0" fontId="38" fillId="0" borderId="0" xfId="0" applyFont="1"/>
    <xf numFmtId="2" fontId="37" fillId="8" borderId="92" xfId="0" applyNumberFormat="1" applyFont="1" applyFill="1" applyBorder="1" applyAlignment="1">
      <alignment horizontal="center" vertical="center" wrapText="1"/>
    </xf>
    <xf numFmtId="0" fontId="37" fillId="8" borderId="89" xfId="0" applyFont="1" applyFill="1" applyBorder="1" applyAlignment="1">
      <alignment horizontal="center" vertical="center" wrapText="1"/>
    </xf>
    <xf numFmtId="2" fontId="37" fillId="8" borderId="103" xfId="0" applyNumberFormat="1" applyFont="1" applyFill="1" applyBorder="1" applyAlignment="1">
      <alignment horizontal="center" vertical="center" wrapText="1"/>
    </xf>
    <xf numFmtId="0" fontId="37" fillId="0" borderId="87" xfId="0" applyNumberFormat="1" applyFont="1" applyFill="1" applyBorder="1" applyAlignment="1">
      <alignment horizontal="right" vertical="center"/>
    </xf>
    <xf numFmtId="0" fontId="37" fillId="0" borderId="82" xfId="0" applyFont="1" applyBorder="1" applyAlignment="1">
      <alignment horizontal="center"/>
    </xf>
    <xf numFmtId="0" fontId="36" fillId="0" borderId="77" xfId="0" applyFont="1" applyBorder="1"/>
    <xf numFmtId="0" fontId="37" fillId="11" borderId="0" xfId="0" applyNumberFormat="1" applyFont="1" applyFill="1" applyBorder="1" applyAlignment="1">
      <alignment horizontal="center" vertical="center"/>
    </xf>
    <xf numFmtId="0" fontId="37" fillId="11" borderId="0" xfId="0" applyFont="1" applyFill="1" applyBorder="1" applyAlignment="1">
      <alignment horizontal="center"/>
    </xf>
    <xf numFmtId="0" fontId="36" fillId="11" borderId="0" xfId="0" applyFont="1" applyFill="1"/>
    <xf numFmtId="165" fontId="39" fillId="11" borderId="0" xfId="0" applyNumberFormat="1" applyFont="1" applyFill="1" applyBorder="1" applyAlignment="1">
      <alignment vertical="center"/>
    </xf>
    <xf numFmtId="0" fontId="37" fillId="0" borderId="75" xfId="0" applyNumberFormat="1" applyFont="1" applyBorder="1" applyAlignment="1">
      <alignment horizontal="right" vertical="center"/>
    </xf>
    <xf numFmtId="0" fontId="37" fillId="0" borderId="106" xfId="0" applyFont="1" applyBorder="1" applyAlignment="1">
      <alignment horizontal="center"/>
    </xf>
    <xf numFmtId="0" fontId="37" fillId="11" borderId="0" xfId="0" applyNumberFormat="1" applyFont="1" applyFill="1" applyBorder="1" applyAlignment="1">
      <alignment horizontal="right" vertical="center"/>
    </xf>
    <xf numFmtId="0" fontId="37" fillId="0" borderId="0" xfId="0" applyFont="1" applyBorder="1" applyAlignment="1">
      <alignment horizontal="center"/>
    </xf>
    <xf numFmtId="0" fontId="37" fillId="0" borderId="79" xfId="0" applyFont="1" applyBorder="1" applyAlignment="1">
      <alignment horizontal="center"/>
    </xf>
    <xf numFmtId="2" fontId="8" fillId="8" borderId="115" xfId="0" applyNumberFormat="1" applyFont="1" applyFill="1" applyBorder="1" applyAlignment="1">
      <alignment horizontal="center" vertical="center" wrapText="1"/>
    </xf>
    <xf numFmtId="2" fontId="8" fillId="8" borderId="113" xfId="0" applyNumberFormat="1" applyFont="1" applyFill="1" applyBorder="1" applyAlignment="1">
      <alignment horizontal="center" vertical="center" wrapText="1"/>
    </xf>
    <xf numFmtId="2" fontId="8" fillId="8" borderId="114" xfId="0" applyNumberFormat="1" applyFont="1" applyFill="1" applyBorder="1" applyAlignment="1">
      <alignment horizontal="center" vertical="center" wrapText="1"/>
    </xf>
    <xf numFmtId="0" fontId="40" fillId="0" borderId="0" xfId="0" applyFont="1" applyAlignment="1"/>
    <xf numFmtId="0" fontId="33" fillId="0" borderId="0" xfId="0" applyFont="1" applyAlignment="1"/>
    <xf numFmtId="0" fontId="12" fillId="8" borderId="0" xfId="0" applyFont="1" applyFill="1" applyAlignment="1">
      <alignment horizontal="center"/>
    </xf>
    <xf numFmtId="0" fontId="12" fillId="8" borderId="0" xfId="0" applyFont="1" applyFill="1" applyAlignment="1"/>
    <xf numFmtId="0" fontId="1" fillId="8" borderId="77" xfId="0" applyFont="1" applyFill="1" applyBorder="1" applyAlignment="1">
      <alignment horizontal="center" vertical="center"/>
    </xf>
    <xf numFmtId="0" fontId="11" fillId="8" borderId="77" xfId="0" applyFont="1" applyFill="1" applyBorder="1" applyAlignment="1">
      <alignment horizontal="center" vertical="center"/>
    </xf>
    <xf numFmtId="0" fontId="33" fillId="0" borderId="77" xfId="0" applyFont="1" applyBorder="1" applyAlignment="1">
      <alignment horizontal="center"/>
    </xf>
    <xf numFmtId="0" fontId="11" fillId="8" borderId="91" xfId="0" applyFont="1" applyFill="1" applyBorder="1" applyAlignment="1">
      <alignment horizontal="center" vertical="center"/>
    </xf>
    <xf numFmtId="0" fontId="41" fillId="0" borderId="77" xfId="0" applyFont="1" applyBorder="1"/>
    <xf numFmtId="0" fontId="8" fillId="8" borderId="116" xfId="0" applyFont="1" applyFill="1" applyBorder="1" applyAlignment="1">
      <alignment horizontal="center" vertical="center" wrapText="1"/>
    </xf>
    <xf numFmtId="0" fontId="0" fillId="0" borderId="77" xfId="0" applyBorder="1"/>
    <xf numFmtId="0" fontId="22" fillId="0" borderId="117" xfId="0" applyFont="1" applyBorder="1" applyAlignment="1">
      <alignment horizontal="center"/>
    </xf>
    <xf numFmtId="2" fontId="42" fillId="8" borderId="92" xfId="0" applyNumberFormat="1" applyFont="1" applyFill="1" applyBorder="1" applyAlignment="1">
      <alignment horizontal="center" vertical="center" wrapText="1"/>
    </xf>
    <xf numFmtId="14" fontId="8" fillId="11" borderId="0" xfId="0" applyNumberFormat="1" applyFont="1" applyFill="1" applyBorder="1" applyAlignment="1">
      <alignment horizontal="center" vertical="center"/>
    </xf>
    <xf numFmtId="2" fontId="8" fillId="11" borderId="0" xfId="0" applyNumberFormat="1" applyFont="1" applyFill="1" applyBorder="1" applyAlignment="1">
      <alignment horizontal="center" vertical="center"/>
    </xf>
    <xf numFmtId="14" fontId="8" fillId="11" borderId="0" xfId="0" applyNumberFormat="1" applyFont="1" applyFill="1" applyBorder="1" applyAlignment="1">
      <alignment vertical="center"/>
    </xf>
    <xf numFmtId="0" fontId="33" fillId="17" borderId="77" xfId="0" applyFont="1" applyFill="1" applyBorder="1"/>
    <xf numFmtId="0" fontId="41" fillId="17" borderId="77" xfId="0" applyFont="1" applyFill="1" applyBorder="1"/>
    <xf numFmtId="0" fontId="11" fillId="17" borderId="78" xfId="0" applyFont="1" applyFill="1" applyBorder="1" applyAlignment="1">
      <alignment horizontal="center"/>
    </xf>
    <xf numFmtId="2" fontId="1" fillId="17" borderId="76" xfId="0" applyNumberFormat="1" applyFont="1" applyFill="1" applyBorder="1"/>
    <xf numFmtId="0" fontId="0" fillId="17" borderId="77" xfId="0" applyFill="1" applyBorder="1" applyAlignment="1">
      <alignment horizontal="center"/>
    </xf>
    <xf numFmtId="0" fontId="0" fillId="17" borderId="77" xfId="0" applyFill="1" applyBorder="1"/>
    <xf numFmtId="0" fontId="0" fillId="17" borderId="76" xfId="0" applyFill="1" applyBorder="1"/>
    <xf numFmtId="0" fontId="0" fillId="17" borderId="79" xfId="0" applyFill="1" applyBorder="1"/>
    <xf numFmtId="0" fontId="0" fillId="17" borderId="75" xfId="0" applyFill="1" applyBorder="1"/>
    <xf numFmtId="2" fontId="1" fillId="17" borderId="77" xfId="0" applyNumberFormat="1" applyFont="1" applyFill="1" applyBorder="1"/>
    <xf numFmtId="0" fontId="1" fillId="17" borderId="106" xfId="0" applyFont="1" applyFill="1" applyBorder="1" applyAlignment="1">
      <alignment horizontal="center"/>
    </xf>
    <xf numFmtId="0" fontId="1" fillId="17" borderId="94" xfId="0" applyFont="1" applyFill="1" applyBorder="1"/>
    <xf numFmtId="0" fontId="1" fillId="17" borderId="77" xfId="0" applyFont="1" applyFill="1" applyBorder="1"/>
    <xf numFmtId="0" fontId="11" fillId="17" borderId="109" xfId="0" applyFont="1" applyFill="1" applyBorder="1" applyAlignment="1">
      <alignment horizontal="center"/>
    </xf>
    <xf numFmtId="0" fontId="11" fillId="17" borderId="108" xfId="0" applyFont="1" applyFill="1" applyBorder="1" applyAlignment="1">
      <alignment horizontal="center"/>
    </xf>
    <xf numFmtId="0" fontId="0" fillId="18" borderId="81" xfId="0" applyFill="1" applyBorder="1"/>
    <xf numFmtId="2" fontId="0" fillId="4" borderId="77" xfId="0" applyNumberFormat="1" applyFill="1" applyBorder="1"/>
    <xf numFmtId="0" fontId="33" fillId="0" borderId="0" xfId="0" applyFont="1" applyAlignment="1">
      <alignment horizontal="center"/>
    </xf>
    <xf numFmtId="0" fontId="12" fillId="8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8" borderId="84" xfId="0" applyFont="1" applyFill="1" applyBorder="1" applyAlignment="1">
      <alignment horizontal="center"/>
    </xf>
    <xf numFmtId="0" fontId="13" fillId="8" borderId="85" xfId="0" applyFont="1" applyFill="1" applyBorder="1" applyAlignment="1">
      <alignment horizontal="center"/>
    </xf>
    <xf numFmtId="0" fontId="13" fillId="8" borderId="86" xfId="0" applyFont="1" applyFill="1" applyBorder="1" applyAlignment="1">
      <alignment horizontal="center"/>
    </xf>
    <xf numFmtId="0" fontId="14" fillId="8" borderId="84" xfId="0" applyFont="1" applyFill="1" applyBorder="1" applyAlignment="1">
      <alignment horizontal="center"/>
    </xf>
    <xf numFmtId="0" fontId="14" fillId="8" borderId="85" xfId="0" applyFont="1" applyFill="1" applyBorder="1" applyAlignment="1">
      <alignment horizontal="center"/>
    </xf>
    <xf numFmtId="0" fontId="14" fillId="8" borderId="86" xfId="0" applyFont="1" applyFill="1" applyBorder="1" applyAlignment="1">
      <alignment horizontal="center"/>
    </xf>
    <xf numFmtId="0" fontId="15" fillId="9" borderId="88" xfId="0" applyFont="1" applyFill="1" applyBorder="1" applyAlignment="1">
      <alignment horizontal="center"/>
    </xf>
    <xf numFmtId="0" fontId="15" fillId="9" borderId="89" xfId="0" applyFont="1" applyFill="1" applyBorder="1" applyAlignment="1">
      <alignment horizontal="center"/>
    </xf>
    <xf numFmtId="0" fontId="15" fillId="9" borderId="90" xfId="0" applyFont="1" applyFill="1" applyBorder="1" applyAlignment="1">
      <alignment horizontal="center"/>
    </xf>
    <xf numFmtId="0" fontId="16" fillId="6" borderId="88" xfId="0" applyFont="1" applyFill="1" applyBorder="1" applyAlignment="1">
      <alignment horizontal="center"/>
    </xf>
    <xf numFmtId="0" fontId="16" fillId="6" borderId="89" xfId="0" applyFont="1" applyFill="1" applyBorder="1" applyAlignment="1">
      <alignment horizontal="center"/>
    </xf>
    <xf numFmtId="0" fontId="16" fillId="6" borderId="90" xfId="0" applyFont="1" applyFill="1" applyBorder="1" applyAlignment="1">
      <alignment horizontal="center"/>
    </xf>
    <xf numFmtId="2" fontId="8" fillId="11" borderId="0" xfId="0" applyNumberFormat="1" applyFont="1" applyFill="1" applyBorder="1" applyAlignment="1">
      <alignment horizontal="center" vertical="center"/>
    </xf>
    <xf numFmtId="14" fontId="8" fillId="11" borderId="0" xfId="0" applyNumberFormat="1" applyFont="1" applyFill="1" applyBorder="1" applyAlignment="1">
      <alignment horizontal="center" vertical="center"/>
    </xf>
    <xf numFmtId="14" fontId="8" fillId="11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2" fontId="2" fillId="14" borderId="88" xfId="0" applyNumberFormat="1" applyFont="1" applyFill="1" applyBorder="1" applyAlignment="1">
      <alignment horizontal="center" vertical="center"/>
    </xf>
    <xf numFmtId="2" fontId="2" fillId="14" borderId="89" xfId="0" applyNumberFormat="1" applyFont="1" applyFill="1" applyBorder="1" applyAlignment="1">
      <alignment horizontal="center" vertical="center"/>
    </xf>
    <xf numFmtId="2" fontId="2" fillId="14" borderId="90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right" vertical="center"/>
    </xf>
    <xf numFmtId="165" fontId="32" fillId="11" borderId="0" xfId="0" applyNumberFormat="1" applyFont="1" applyFill="1" applyBorder="1" applyAlignment="1">
      <alignment horizontal="left" vertical="center"/>
    </xf>
    <xf numFmtId="2" fontId="8" fillId="11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2" fontId="4" fillId="0" borderId="28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left" vertical="center"/>
    </xf>
    <xf numFmtId="0" fontId="8" fillId="0" borderId="68" xfId="0" applyFont="1" applyFill="1" applyBorder="1" applyAlignment="1">
      <alignment horizontal="left" vertical="center"/>
    </xf>
    <xf numFmtId="0" fontId="4" fillId="1" borderId="2" xfId="0" applyFont="1" applyFill="1" applyBorder="1" applyAlignment="1">
      <alignment horizontal="center" vertical="center" textRotation="90"/>
    </xf>
    <xf numFmtId="0" fontId="4" fillId="1" borderId="10" xfId="0" applyFont="1" applyFill="1" applyBorder="1" applyAlignment="1">
      <alignment horizontal="center" vertical="center" textRotation="90"/>
    </xf>
    <xf numFmtId="0" fontId="4" fillId="1" borderId="14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43" xfId="0" applyFont="1" applyFill="1" applyBorder="1" applyAlignment="1">
      <alignment horizontal="center" vertical="center" textRotation="90"/>
    </xf>
    <xf numFmtId="0" fontId="4" fillId="0" borderId="17" xfId="0" applyFont="1" applyFill="1" applyBorder="1" applyAlignment="1">
      <alignment horizontal="center" vertical="center" textRotation="90"/>
    </xf>
    <xf numFmtId="0" fontId="8" fillId="0" borderId="33" xfId="0" applyFont="1" applyFill="1" applyBorder="1" applyAlignment="1">
      <alignment horizontal="left" vertical="center"/>
    </xf>
    <xf numFmtId="0" fontId="8" fillId="0" borderId="34" xfId="0" applyFont="1" applyFill="1" applyBorder="1" applyAlignment="1">
      <alignment horizontal="left" vertical="center"/>
    </xf>
    <xf numFmtId="0" fontId="4" fillId="1" borderId="9" xfId="0" applyFont="1" applyFill="1" applyBorder="1" applyAlignment="1">
      <alignment horizontal="center" vertical="center" wrapText="1"/>
    </xf>
    <xf numFmtId="0" fontId="4" fillId="1" borderId="16" xfId="0" applyFont="1" applyFill="1" applyBorder="1" applyAlignment="1">
      <alignment horizontal="center" vertical="center" wrapText="1"/>
    </xf>
    <xf numFmtId="0" fontId="4" fillId="1" borderId="8" xfId="0" applyFont="1" applyFill="1" applyBorder="1" applyAlignment="1">
      <alignment horizontal="center" vertical="center"/>
    </xf>
    <xf numFmtId="0" fontId="4" fillId="1" borderId="17" xfId="0" applyFont="1" applyFill="1" applyBorder="1" applyAlignment="1">
      <alignment horizontal="center" vertical="center"/>
    </xf>
    <xf numFmtId="2" fontId="4" fillId="0" borderId="39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2" fontId="4" fillId="0" borderId="41" xfId="0" applyNumberFormat="1" applyFont="1" applyFill="1" applyBorder="1" applyAlignment="1">
      <alignment horizontal="center" vertical="center"/>
    </xf>
    <xf numFmtId="2" fontId="4" fillId="0" borderId="51" xfId="0" applyNumberFormat="1" applyFont="1" applyFill="1" applyBorder="1" applyAlignment="1">
      <alignment horizontal="center" vertical="center"/>
    </xf>
    <xf numFmtId="2" fontId="4" fillId="0" borderId="52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276224</xdr:colOff>
      <xdr:row>3</xdr:row>
      <xdr:rowOff>104775</xdr:rowOff>
    </xdr:to>
    <xdr:sp macro="" textlink="">
      <xdr:nvSpPr>
        <xdr:cNvPr id="2" name="Rectangle 1"/>
        <xdr:cNvSpPr/>
      </xdr:nvSpPr>
      <xdr:spPr>
        <a:xfrm>
          <a:off x="0" y="19050"/>
          <a:ext cx="1438274" cy="68580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14</xdr:col>
      <xdr:colOff>19050</xdr:colOff>
      <xdr:row>0</xdr:row>
      <xdr:rowOff>0</xdr:rowOff>
    </xdr:from>
    <xdr:to>
      <xdr:col>16</xdr:col>
      <xdr:colOff>9525</xdr:colOff>
      <xdr:row>3</xdr:row>
      <xdr:rowOff>180975</xdr:rowOff>
    </xdr:to>
    <xdr:sp macro="" textlink="">
      <xdr:nvSpPr>
        <xdr:cNvPr id="4" name="Rectangle 3"/>
        <xdr:cNvSpPr/>
      </xdr:nvSpPr>
      <xdr:spPr>
        <a:xfrm>
          <a:off x="10010775" y="0"/>
          <a:ext cx="1200150" cy="78105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eur/Bureau/MASTER%202/PV%20JUIN%20MASTER%202%20DROIT%20AFFAIRES%20(Nachida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ISIE"/>
      <sheetName val="CALCUL"/>
      <sheetName val="IMPRESSION"/>
      <sheetName val="releve des notes"/>
      <sheetName val="attest"/>
      <sheetName val="PV SI"/>
      <sheetName val="PV S1RATT"/>
    </sheetNames>
    <sheetDataSet>
      <sheetData sheetId="0" refreshError="1"/>
      <sheetData sheetId="1" refreshError="1">
        <row r="5">
          <cell r="AE5" t="str">
            <v>CR</v>
          </cell>
          <cell r="AG5" t="str">
            <v>CR</v>
          </cell>
        </row>
        <row r="6">
          <cell r="F6">
            <v>1</v>
          </cell>
        </row>
        <row r="7">
          <cell r="F7">
            <v>1</v>
          </cell>
        </row>
        <row r="8">
          <cell r="F8">
            <v>1</v>
          </cell>
        </row>
        <row r="9">
          <cell r="F9">
            <v>1</v>
          </cell>
        </row>
        <row r="10">
          <cell r="F10">
            <v>1</v>
          </cell>
        </row>
        <row r="11">
          <cell r="F11">
            <v>1</v>
          </cell>
        </row>
        <row r="12">
          <cell r="F12">
            <v>1</v>
          </cell>
        </row>
        <row r="13">
          <cell r="F13">
            <v>1</v>
          </cell>
        </row>
        <row r="14">
          <cell r="F14">
            <v>1</v>
          </cell>
        </row>
        <row r="15">
          <cell r="F15">
            <v>1</v>
          </cell>
        </row>
        <row r="16">
          <cell r="F16">
            <v>1</v>
          </cell>
        </row>
        <row r="17">
          <cell r="F17">
            <v>1</v>
          </cell>
        </row>
        <row r="18">
          <cell r="F18">
            <v>1</v>
          </cell>
        </row>
        <row r="19">
          <cell r="F19">
            <v>1</v>
          </cell>
        </row>
        <row r="20">
          <cell r="F20">
            <v>1</v>
          </cell>
        </row>
        <row r="21">
          <cell r="F21">
            <v>1</v>
          </cell>
        </row>
        <row r="22">
          <cell r="F22">
            <v>1</v>
          </cell>
        </row>
        <row r="23">
          <cell r="F23">
            <v>1</v>
          </cell>
        </row>
        <row r="24">
          <cell r="F24">
            <v>1</v>
          </cell>
        </row>
        <row r="25">
          <cell r="F25">
            <v>1</v>
          </cell>
        </row>
        <row r="26">
          <cell r="F26">
            <v>1</v>
          </cell>
        </row>
        <row r="27">
          <cell r="F27">
            <v>1</v>
          </cell>
        </row>
        <row r="28">
          <cell r="F28">
            <v>1</v>
          </cell>
        </row>
        <row r="29">
          <cell r="F29">
            <v>1</v>
          </cell>
        </row>
        <row r="30">
          <cell r="F30">
            <v>1</v>
          </cell>
        </row>
        <row r="31">
          <cell r="F31">
            <v>1</v>
          </cell>
        </row>
        <row r="32">
          <cell r="F32">
            <v>1</v>
          </cell>
        </row>
        <row r="33">
          <cell r="F33">
            <v>1</v>
          </cell>
        </row>
        <row r="34">
          <cell r="F34">
            <v>1</v>
          </cell>
        </row>
        <row r="35">
          <cell r="F35">
            <v>1</v>
          </cell>
        </row>
        <row r="48">
          <cell r="F48">
            <v>2</v>
          </cell>
        </row>
        <row r="49">
          <cell r="F49">
            <v>2</v>
          </cell>
        </row>
        <row r="50">
          <cell r="F50">
            <v>2</v>
          </cell>
        </row>
        <row r="51">
          <cell r="F51">
            <v>2</v>
          </cell>
        </row>
        <row r="52">
          <cell r="F52">
            <v>2</v>
          </cell>
        </row>
        <row r="53">
          <cell r="F53">
            <v>2</v>
          </cell>
        </row>
        <row r="54">
          <cell r="F54">
            <v>2</v>
          </cell>
        </row>
        <row r="55">
          <cell r="F55">
            <v>2</v>
          </cell>
        </row>
        <row r="56">
          <cell r="F56">
            <v>2</v>
          </cell>
        </row>
        <row r="57">
          <cell r="F57">
            <v>2</v>
          </cell>
        </row>
        <row r="58">
          <cell r="F58">
            <v>2</v>
          </cell>
        </row>
        <row r="59">
          <cell r="F59">
            <v>2</v>
          </cell>
        </row>
        <row r="60">
          <cell r="F60">
            <v>2</v>
          </cell>
        </row>
        <row r="61">
          <cell r="F61">
            <v>2</v>
          </cell>
        </row>
        <row r="62">
          <cell r="F62">
            <v>2</v>
          </cell>
        </row>
        <row r="63">
          <cell r="F63">
            <v>2</v>
          </cell>
        </row>
        <row r="64">
          <cell r="F64">
            <v>2</v>
          </cell>
        </row>
        <row r="65">
          <cell r="F65">
            <v>2</v>
          </cell>
        </row>
        <row r="66">
          <cell r="F66">
            <v>2</v>
          </cell>
        </row>
        <row r="67">
          <cell r="F67">
            <v>2</v>
          </cell>
        </row>
        <row r="68">
          <cell r="F68">
            <v>2</v>
          </cell>
        </row>
        <row r="69">
          <cell r="F69">
            <v>2</v>
          </cell>
        </row>
        <row r="70">
          <cell r="F70">
            <v>2</v>
          </cell>
        </row>
        <row r="71">
          <cell r="F71">
            <v>2</v>
          </cell>
        </row>
        <row r="72">
          <cell r="F72">
            <v>2</v>
          </cell>
        </row>
        <row r="73">
          <cell r="F73">
            <v>2</v>
          </cell>
        </row>
        <row r="74">
          <cell r="F74">
            <v>2</v>
          </cell>
        </row>
        <row r="75">
          <cell r="F75">
            <v>2</v>
          </cell>
        </row>
        <row r="76">
          <cell r="F76">
            <v>2</v>
          </cell>
        </row>
        <row r="77">
          <cell r="F77">
            <v>2</v>
          </cell>
        </row>
        <row r="78">
          <cell r="F78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167"/>
  <sheetViews>
    <sheetView workbookViewId="0"/>
  </sheetViews>
  <sheetFormatPr baseColWidth="10" defaultRowHeight="15"/>
  <cols>
    <col min="1" max="1" width="4.85546875" customWidth="1"/>
    <col min="2" max="2" width="19.140625" customWidth="1"/>
    <col min="3" max="3" width="18.28515625" customWidth="1"/>
    <col min="4" max="4" width="18" customWidth="1"/>
    <col min="5" max="5" width="15.28515625" customWidth="1"/>
    <col min="6" max="6" width="14.42578125" customWidth="1"/>
    <col min="7" max="7" width="14.140625" customWidth="1"/>
    <col min="11" max="11" width="16" customWidth="1"/>
  </cols>
  <sheetData>
    <row r="4" spans="1:7">
      <c r="B4" s="263" t="s">
        <v>233</v>
      </c>
      <c r="C4" s="264"/>
      <c r="D4" s="264"/>
      <c r="E4" s="264"/>
      <c r="F4" s="264"/>
    </row>
    <row r="5" spans="1:7">
      <c r="B5" s="296" t="s">
        <v>234</v>
      </c>
      <c r="C5" s="296"/>
      <c r="D5" s="296"/>
      <c r="E5" s="296"/>
      <c r="F5" s="296"/>
    </row>
    <row r="6" spans="1:7">
      <c r="B6" s="296" t="s">
        <v>235</v>
      </c>
      <c r="C6" s="296"/>
      <c r="D6" s="296"/>
      <c r="E6" s="296"/>
      <c r="F6" s="296"/>
    </row>
    <row r="7" spans="1:7" ht="15.75">
      <c r="B7" s="103"/>
      <c r="C7" s="103"/>
      <c r="D7" s="103"/>
      <c r="E7" s="103"/>
      <c r="F7" s="103"/>
    </row>
    <row r="8" spans="1:7" ht="15.75">
      <c r="A8" s="103" t="s">
        <v>122</v>
      </c>
      <c r="B8" s="103"/>
      <c r="C8" s="103"/>
      <c r="D8" s="103"/>
      <c r="E8" s="103"/>
      <c r="F8" s="103"/>
    </row>
    <row r="9" spans="1:7" ht="15.75">
      <c r="A9" s="103" t="s">
        <v>236</v>
      </c>
      <c r="C9" s="103"/>
      <c r="D9" s="103"/>
      <c r="E9" s="103"/>
      <c r="F9" s="103"/>
    </row>
    <row r="10" spans="1:7" ht="15.75">
      <c r="A10" s="103" t="s">
        <v>237</v>
      </c>
      <c r="C10" s="103"/>
      <c r="F10" s="103"/>
    </row>
    <row r="11" spans="1:7" ht="15.75">
      <c r="A11" s="103"/>
      <c r="C11" s="103"/>
      <c r="D11" s="103"/>
      <c r="E11" s="103"/>
    </row>
    <row r="13" spans="1:7" ht="26.25" customHeight="1">
      <c r="A13" s="297" t="s">
        <v>238</v>
      </c>
      <c r="B13" s="297"/>
      <c r="C13" s="297"/>
      <c r="D13" s="297"/>
      <c r="E13" s="265"/>
      <c r="F13" s="266"/>
    </row>
    <row r="14" spans="1:7" ht="15.75">
      <c r="F14" s="193"/>
    </row>
    <row r="15" spans="1:7" ht="30" customHeight="1">
      <c r="A15" s="267" t="s">
        <v>54</v>
      </c>
      <c r="B15" s="268" t="s">
        <v>63</v>
      </c>
      <c r="C15" s="268" t="s">
        <v>64</v>
      </c>
      <c r="D15" s="268" t="s">
        <v>65</v>
      </c>
      <c r="E15" s="270" t="s">
        <v>575</v>
      </c>
      <c r="F15" s="268" t="s">
        <v>576</v>
      </c>
      <c r="G15" s="268" t="s">
        <v>749</v>
      </c>
    </row>
    <row r="16" spans="1:7" ht="16.5" customHeight="1">
      <c r="A16" s="125">
        <v>1</v>
      </c>
      <c r="B16" s="197" t="s">
        <v>239</v>
      </c>
      <c r="C16" s="197" t="s">
        <v>138</v>
      </c>
      <c r="D16" s="197" t="s">
        <v>240</v>
      </c>
      <c r="E16" s="271" t="s">
        <v>577</v>
      </c>
      <c r="F16" s="271" t="s">
        <v>70</v>
      </c>
      <c r="G16" s="269" t="s">
        <v>241</v>
      </c>
    </row>
    <row r="17" spans="1:7" ht="16.5">
      <c r="A17" s="125">
        <v>2</v>
      </c>
      <c r="B17" s="197" t="s">
        <v>242</v>
      </c>
      <c r="C17" s="197" t="s">
        <v>243</v>
      </c>
      <c r="D17" s="197" t="s">
        <v>152</v>
      </c>
      <c r="E17" s="271" t="s">
        <v>578</v>
      </c>
      <c r="F17" s="271" t="s">
        <v>68</v>
      </c>
      <c r="G17" s="269" t="s">
        <v>241</v>
      </c>
    </row>
    <row r="18" spans="1:7" ht="16.5">
      <c r="A18" s="125">
        <v>3</v>
      </c>
      <c r="B18" s="197" t="s">
        <v>244</v>
      </c>
      <c r="C18" s="197" t="s">
        <v>245</v>
      </c>
      <c r="D18" s="197" t="s">
        <v>246</v>
      </c>
      <c r="E18" s="271" t="s">
        <v>579</v>
      </c>
      <c r="F18" s="271" t="s">
        <v>68</v>
      </c>
      <c r="G18" s="269" t="s">
        <v>241</v>
      </c>
    </row>
    <row r="19" spans="1:7" ht="16.5">
      <c r="A19" s="125">
        <v>4</v>
      </c>
      <c r="B19" s="197" t="s">
        <v>247</v>
      </c>
      <c r="C19" s="197" t="s">
        <v>248</v>
      </c>
      <c r="D19" s="197" t="s">
        <v>249</v>
      </c>
      <c r="E19" s="271" t="s">
        <v>580</v>
      </c>
      <c r="F19" s="271" t="s">
        <v>68</v>
      </c>
      <c r="G19" s="269" t="s">
        <v>241</v>
      </c>
    </row>
    <row r="20" spans="1:7" ht="16.5">
      <c r="A20" s="125">
        <v>5</v>
      </c>
      <c r="B20" s="197" t="s">
        <v>250</v>
      </c>
      <c r="C20" s="197" t="s">
        <v>251</v>
      </c>
      <c r="D20" s="197" t="s">
        <v>252</v>
      </c>
      <c r="E20" s="271" t="s">
        <v>581</v>
      </c>
      <c r="F20" s="271" t="s">
        <v>90</v>
      </c>
      <c r="G20" s="269" t="s">
        <v>241</v>
      </c>
    </row>
    <row r="21" spans="1:7" ht="16.5">
      <c r="A21" s="125">
        <v>6</v>
      </c>
      <c r="B21" s="197" t="s">
        <v>253</v>
      </c>
      <c r="C21" s="197" t="s">
        <v>254</v>
      </c>
      <c r="D21" s="197" t="s">
        <v>255</v>
      </c>
      <c r="E21" s="271" t="s">
        <v>582</v>
      </c>
      <c r="F21" s="271" t="s">
        <v>70</v>
      </c>
      <c r="G21" s="269" t="s">
        <v>241</v>
      </c>
    </row>
    <row r="22" spans="1:7" ht="16.5">
      <c r="A22" s="125">
        <v>7</v>
      </c>
      <c r="B22" s="197" t="s">
        <v>256</v>
      </c>
      <c r="C22" s="197" t="s">
        <v>254</v>
      </c>
      <c r="D22" s="197" t="s">
        <v>257</v>
      </c>
      <c r="E22" s="271" t="s">
        <v>583</v>
      </c>
      <c r="F22" s="271" t="s">
        <v>142</v>
      </c>
      <c r="G22" s="269" t="s">
        <v>241</v>
      </c>
    </row>
    <row r="23" spans="1:7" ht="16.5">
      <c r="A23" s="125">
        <v>8</v>
      </c>
      <c r="B23" s="197" t="s">
        <v>258</v>
      </c>
      <c r="C23" s="197" t="s">
        <v>259</v>
      </c>
      <c r="D23" s="197" t="s">
        <v>260</v>
      </c>
      <c r="E23" s="271" t="s">
        <v>584</v>
      </c>
      <c r="F23" s="271" t="s">
        <v>70</v>
      </c>
      <c r="G23" s="269" t="s">
        <v>241</v>
      </c>
    </row>
    <row r="24" spans="1:7" ht="16.5">
      <c r="A24" s="125">
        <v>9</v>
      </c>
      <c r="B24" s="197" t="s">
        <v>261</v>
      </c>
      <c r="C24" s="197" t="s">
        <v>262</v>
      </c>
      <c r="D24" s="197" t="s">
        <v>69</v>
      </c>
      <c r="E24" s="271" t="s">
        <v>585</v>
      </c>
      <c r="F24" s="271" t="s">
        <v>68</v>
      </c>
      <c r="G24" s="269" t="s">
        <v>241</v>
      </c>
    </row>
    <row r="25" spans="1:7" ht="16.5">
      <c r="A25" s="125">
        <v>10</v>
      </c>
      <c r="B25" s="197" t="s">
        <v>263</v>
      </c>
      <c r="C25" s="197" t="s">
        <v>264</v>
      </c>
      <c r="D25" s="197" t="s">
        <v>92</v>
      </c>
      <c r="E25" s="271" t="s">
        <v>586</v>
      </c>
      <c r="F25" s="271" t="s">
        <v>68</v>
      </c>
      <c r="G25" s="269" t="s">
        <v>241</v>
      </c>
    </row>
    <row r="26" spans="1:7" ht="16.5">
      <c r="A26" s="125">
        <v>11</v>
      </c>
      <c r="B26" s="197" t="s">
        <v>265</v>
      </c>
      <c r="C26" s="197" t="s">
        <v>266</v>
      </c>
      <c r="D26" s="197" t="s">
        <v>69</v>
      </c>
      <c r="E26" s="271" t="s">
        <v>587</v>
      </c>
      <c r="F26" s="271" t="s">
        <v>83</v>
      </c>
      <c r="G26" s="269" t="s">
        <v>241</v>
      </c>
    </row>
    <row r="27" spans="1:7" ht="16.5">
      <c r="A27" s="125">
        <v>12</v>
      </c>
      <c r="B27" s="197" t="s">
        <v>267</v>
      </c>
      <c r="C27" s="197" t="s">
        <v>268</v>
      </c>
      <c r="D27" s="197" t="s">
        <v>203</v>
      </c>
      <c r="E27" s="271" t="s">
        <v>588</v>
      </c>
      <c r="F27" s="271" t="s">
        <v>72</v>
      </c>
      <c r="G27" s="269" t="s">
        <v>241</v>
      </c>
    </row>
    <row r="28" spans="1:7" ht="16.5">
      <c r="A28" s="125">
        <v>13</v>
      </c>
      <c r="B28" s="197" t="s">
        <v>269</v>
      </c>
      <c r="C28" s="197" t="s">
        <v>270</v>
      </c>
      <c r="D28" s="197" t="s">
        <v>271</v>
      </c>
      <c r="E28" s="271" t="s">
        <v>589</v>
      </c>
      <c r="F28" s="271" t="s">
        <v>90</v>
      </c>
      <c r="G28" s="269" t="s">
        <v>241</v>
      </c>
    </row>
    <row r="29" spans="1:7" ht="16.5">
      <c r="A29" s="125">
        <v>14</v>
      </c>
      <c r="B29" s="197" t="s">
        <v>272</v>
      </c>
      <c r="C29" s="197" t="s">
        <v>273</v>
      </c>
      <c r="D29" s="197" t="s">
        <v>274</v>
      </c>
      <c r="E29" s="271" t="s">
        <v>590</v>
      </c>
      <c r="F29" s="271" t="s">
        <v>187</v>
      </c>
      <c r="G29" s="269" t="s">
        <v>241</v>
      </c>
    </row>
    <row r="30" spans="1:7" ht="16.5">
      <c r="A30" s="125">
        <v>15</v>
      </c>
      <c r="B30" s="197" t="s">
        <v>275</v>
      </c>
      <c r="C30" s="197" t="s">
        <v>276</v>
      </c>
      <c r="D30" s="197" t="s">
        <v>203</v>
      </c>
      <c r="E30" s="271" t="s">
        <v>591</v>
      </c>
      <c r="F30" s="271" t="s">
        <v>83</v>
      </c>
      <c r="G30" s="269" t="s">
        <v>241</v>
      </c>
    </row>
    <row r="31" spans="1:7" ht="16.5">
      <c r="A31" s="125">
        <v>16</v>
      </c>
      <c r="B31" s="197" t="s">
        <v>277</v>
      </c>
      <c r="C31" s="197" t="s">
        <v>278</v>
      </c>
      <c r="D31" s="197" t="s">
        <v>200</v>
      </c>
      <c r="E31" s="271" t="s">
        <v>592</v>
      </c>
      <c r="F31" s="271" t="s">
        <v>83</v>
      </c>
      <c r="G31" s="269" t="s">
        <v>241</v>
      </c>
    </row>
    <row r="32" spans="1:7" ht="16.5">
      <c r="A32" s="125">
        <v>17</v>
      </c>
      <c r="B32" s="197" t="s">
        <v>279</v>
      </c>
      <c r="C32" s="197" t="s">
        <v>280</v>
      </c>
      <c r="D32" s="197" t="s">
        <v>281</v>
      </c>
      <c r="E32" s="271" t="s">
        <v>593</v>
      </c>
      <c r="F32" s="271" t="s">
        <v>70</v>
      </c>
      <c r="G32" s="269" t="s">
        <v>241</v>
      </c>
    </row>
    <row r="33" spans="1:7" ht="16.5">
      <c r="A33" s="125">
        <v>18</v>
      </c>
      <c r="B33" s="197" t="s">
        <v>282</v>
      </c>
      <c r="C33" s="197" t="s">
        <v>283</v>
      </c>
      <c r="D33" s="197" t="s">
        <v>284</v>
      </c>
      <c r="E33" s="271" t="s">
        <v>594</v>
      </c>
      <c r="F33" s="271" t="s">
        <v>595</v>
      </c>
      <c r="G33" s="269" t="s">
        <v>241</v>
      </c>
    </row>
    <row r="34" spans="1:7" ht="16.5">
      <c r="A34" s="125">
        <v>19</v>
      </c>
      <c r="B34" s="197" t="s">
        <v>285</v>
      </c>
      <c r="C34" s="197" t="s">
        <v>286</v>
      </c>
      <c r="D34" s="197" t="s">
        <v>287</v>
      </c>
      <c r="E34" s="271" t="s">
        <v>596</v>
      </c>
      <c r="F34" s="271" t="s">
        <v>68</v>
      </c>
      <c r="G34" s="269" t="s">
        <v>241</v>
      </c>
    </row>
    <row r="35" spans="1:7" ht="16.5">
      <c r="A35" s="125">
        <v>20</v>
      </c>
      <c r="B35" s="197" t="s">
        <v>288</v>
      </c>
      <c r="C35" s="197" t="s">
        <v>289</v>
      </c>
      <c r="D35" s="197" t="s">
        <v>290</v>
      </c>
      <c r="E35" s="271" t="s">
        <v>597</v>
      </c>
      <c r="F35" s="271" t="s">
        <v>68</v>
      </c>
      <c r="G35" s="269" t="s">
        <v>241</v>
      </c>
    </row>
    <row r="36" spans="1:7" ht="16.5">
      <c r="A36" s="125">
        <v>21</v>
      </c>
      <c r="B36" s="197" t="s">
        <v>291</v>
      </c>
      <c r="C36" s="197" t="s">
        <v>292</v>
      </c>
      <c r="D36" s="197" t="s">
        <v>293</v>
      </c>
      <c r="E36" s="271" t="s">
        <v>598</v>
      </c>
      <c r="F36" s="271" t="s">
        <v>83</v>
      </c>
      <c r="G36" s="269" t="s">
        <v>241</v>
      </c>
    </row>
    <row r="37" spans="1:7" ht="16.5">
      <c r="A37" s="125">
        <v>22</v>
      </c>
      <c r="B37" s="197" t="s">
        <v>294</v>
      </c>
      <c r="C37" s="197" t="s">
        <v>295</v>
      </c>
      <c r="D37" s="197" t="s">
        <v>174</v>
      </c>
      <c r="E37" s="271" t="s">
        <v>599</v>
      </c>
      <c r="F37" s="271" t="s">
        <v>83</v>
      </c>
      <c r="G37" s="269" t="s">
        <v>241</v>
      </c>
    </row>
    <row r="38" spans="1:7" ht="16.5">
      <c r="A38" s="125">
        <v>23</v>
      </c>
      <c r="B38" s="197" t="s">
        <v>143</v>
      </c>
      <c r="C38" s="197" t="s">
        <v>144</v>
      </c>
      <c r="D38" s="197" t="s">
        <v>145</v>
      </c>
      <c r="E38" s="271" t="s">
        <v>600</v>
      </c>
      <c r="F38" s="271" t="s">
        <v>68</v>
      </c>
      <c r="G38" s="269" t="s">
        <v>241</v>
      </c>
    </row>
    <row r="39" spans="1:7" ht="16.5">
      <c r="A39" s="125">
        <v>24</v>
      </c>
      <c r="B39" s="197" t="s">
        <v>296</v>
      </c>
      <c r="C39" s="197" t="s">
        <v>144</v>
      </c>
      <c r="D39" s="197" t="s">
        <v>297</v>
      </c>
      <c r="E39" s="271" t="s">
        <v>601</v>
      </c>
      <c r="F39" s="271" t="s">
        <v>87</v>
      </c>
      <c r="G39" s="269" t="s">
        <v>241</v>
      </c>
    </row>
    <row r="40" spans="1:7" ht="16.5">
      <c r="A40" s="125">
        <v>25</v>
      </c>
      <c r="B40" s="197" t="s">
        <v>298</v>
      </c>
      <c r="C40" s="197" t="s">
        <v>147</v>
      </c>
      <c r="D40" s="197" t="s">
        <v>299</v>
      </c>
      <c r="E40" s="271" t="s">
        <v>602</v>
      </c>
      <c r="F40" s="271" t="s">
        <v>68</v>
      </c>
      <c r="G40" s="269" t="s">
        <v>241</v>
      </c>
    </row>
    <row r="41" spans="1:7" ht="16.5">
      <c r="A41" s="125">
        <v>26</v>
      </c>
      <c r="B41" s="197" t="s">
        <v>300</v>
      </c>
      <c r="C41" s="197" t="s">
        <v>301</v>
      </c>
      <c r="D41" s="197" t="s">
        <v>78</v>
      </c>
      <c r="E41" s="271" t="s">
        <v>603</v>
      </c>
      <c r="F41" s="271" t="s">
        <v>604</v>
      </c>
      <c r="G41" s="269" t="s">
        <v>241</v>
      </c>
    </row>
    <row r="42" spans="1:7" ht="16.5">
      <c r="A42" s="125">
        <v>27</v>
      </c>
      <c r="B42" s="197" t="s">
        <v>302</v>
      </c>
      <c r="C42" s="197" t="s">
        <v>148</v>
      </c>
      <c r="D42" s="197" t="s">
        <v>202</v>
      </c>
      <c r="E42" s="271" t="s">
        <v>605</v>
      </c>
      <c r="F42" s="271" t="s">
        <v>68</v>
      </c>
      <c r="G42" s="269" t="s">
        <v>241</v>
      </c>
    </row>
    <row r="43" spans="1:7" ht="16.5">
      <c r="A43" s="125">
        <v>28</v>
      </c>
      <c r="B43" s="197" t="s">
        <v>303</v>
      </c>
      <c r="C43" s="197" t="s">
        <v>304</v>
      </c>
      <c r="D43" s="197" t="s">
        <v>305</v>
      </c>
      <c r="E43" s="271" t="s">
        <v>606</v>
      </c>
      <c r="F43" s="271" t="s">
        <v>607</v>
      </c>
      <c r="G43" s="269" t="s">
        <v>241</v>
      </c>
    </row>
    <row r="44" spans="1:7" ht="16.5">
      <c r="A44" s="125">
        <v>29</v>
      </c>
      <c r="B44" s="197" t="s">
        <v>149</v>
      </c>
      <c r="C44" s="197" t="s">
        <v>150</v>
      </c>
      <c r="D44" s="197" t="s">
        <v>151</v>
      </c>
      <c r="E44" s="271" t="s">
        <v>608</v>
      </c>
      <c r="F44" s="271" t="s">
        <v>75</v>
      </c>
      <c r="G44" s="269" t="s">
        <v>241</v>
      </c>
    </row>
    <row r="45" spans="1:7" ht="16.5">
      <c r="A45" s="125">
        <v>30</v>
      </c>
      <c r="B45" s="197" t="s">
        <v>306</v>
      </c>
      <c r="C45" s="197" t="s">
        <v>307</v>
      </c>
      <c r="D45" s="197" t="s">
        <v>174</v>
      </c>
      <c r="E45" s="271" t="s">
        <v>609</v>
      </c>
      <c r="F45" s="271" t="s">
        <v>196</v>
      </c>
      <c r="G45" s="269" t="s">
        <v>241</v>
      </c>
    </row>
    <row r="46" spans="1:7" ht="16.5">
      <c r="A46" s="125">
        <v>31</v>
      </c>
      <c r="B46" s="197" t="s">
        <v>153</v>
      </c>
      <c r="C46" s="197" t="s">
        <v>154</v>
      </c>
      <c r="D46" s="197" t="s">
        <v>88</v>
      </c>
      <c r="E46" s="271" t="s">
        <v>610</v>
      </c>
      <c r="F46" s="271" t="s">
        <v>155</v>
      </c>
      <c r="G46" s="269" t="s">
        <v>308</v>
      </c>
    </row>
    <row r="47" spans="1:7" ht="16.5">
      <c r="A47" s="125">
        <v>32</v>
      </c>
      <c r="B47" s="197" t="s">
        <v>309</v>
      </c>
      <c r="C47" s="197" t="s">
        <v>310</v>
      </c>
      <c r="D47" s="197" t="s">
        <v>197</v>
      </c>
      <c r="E47" s="271" t="s">
        <v>611</v>
      </c>
      <c r="F47" s="271" t="s">
        <v>68</v>
      </c>
      <c r="G47" s="269" t="s">
        <v>308</v>
      </c>
    </row>
    <row r="48" spans="1:7" ht="16.5">
      <c r="A48" s="125">
        <v>33</v>
      </c>
      <c r="B48" s="197" t="s">
        <v>156</v>
      </c>
      <c r="C48" s="197" t="s">
        <v>157</v>
      </c>
      <c r="D48" s="197" t="s">
        <v>158</v>
      </c>
      <c r="E48" s="271" t="s">
        <v>612</v>
      </c>
      <c r="F48" s="271" t="s">
        <v>159</v>
      </c>
      <c r="G48" s="269" t="s">
        <v>308</v>
      </c>
    </row>
    <row r="49" spans="1:7" ht="16.5">
      <c r="A49" s="125">
        <v>34</v>
      </c>
      <c r="B49" s="197" t="s">
        <v>311</v>
      </c>
      <c r="C49" s="197" t="s">
        <v>312</v>
      </c>
      <c r="D49" s="197" t="s">
        <v>80</v>
      </c>
      <c r="E49" s="271" t="s">
        <v>613</v>
      </c>
      <c r="F49" s="271" t="s">
        <v>79</v>
      </c>
      <c r="G49" s="269" t="s">
        <v>308</v>
      </c>
    </row>
    <row r="50" spans="1:7" ht="16.5">
      <c r="A50" s="125">
        <v>35</v>
      </c>
      <c r="B50" s="197" t="s">
        <v>313</v>
      </c>
      <c r="C50" s="197" t="s">
        <v>314</v>
      </c>
      <c r="D50" s="197" t="s">
        <v>184</v>
      </c>
      <c r="E50" s="271" t="s">
        <v>614</v>
      </c>
      <c r="F50" s="271" t="s">
        <v>615</v>
      </c>
      <c r="G50" s="269" t="s">
        <v>308</v>
      </c>
    </row>
    <row r="51" spans="1:7" ht="16.5">
      <c r="A51" s="125">
        <v>36</v>
      </c>
      <c r="B51" s="197" t="s">
        <v>315</v>
      </c>
      <c r="C51" s="197" t="s">
        <v>316</v>
      </c>
      <c r="D51" s="197" t="s">
        <v>317</v>
      </c>
      <c r="E51" s="271" t="s">
        <v>616</v>
      </c>
      <c r="F51" s="271" t="s">
        <v>68</v>
      </c>
      <c r="G51" s="269" t="s">
        <v>308</v>
      </c>
    </row>
    <row r="52" spans="1:7" ht="16.5">
      <c r="A52" s="125">
        <v>37</v>
      </c>
      <c r="B52" s="197" t="s">
        <v>318</v>
      </c>
      <c r="C52" s="197" t="s">
        <v>319</v>
      </c>
      <c r="D52" s="197" t="s">
        <v>255</v>
      </c>
      <c r="E52" s="271" t="s">
        <v>617</v>
      </c>
      <c r="F52" s="271" t="s">
        <v>618</v>
      </c>
      <c r="G52" s="269" t="s">
        <v>308</v>
      </c>
    </row>
    <row r="53" spans="1:7" ht="16.5">
      <c r="A53" s="125">
        <v>38</v>
      </c>
      <c r="B53" s="197" t="s">
        <v>320</v>
      </c>
      <c r="C53" s="197" t="s">
        <v>321</v>
      </c>
      <c r="D53" s="197" t="s">
        <v>322</v>
      </c>
      <c r="E53" s="271" t="s">
        <v>619</v>
      </c>
      <c r="F53" s="271" t="s">
        <v>70</v>
      </c>
      <c r="G53" s="269" t="s">
        <v>308</v>
      </c>
    </row>
    <row r="54" spans="1:7" ht="16.5">
      <c r="A54" s="125">
        <v>39</v>
      </c>
      <c r="B54" s="197" t="s">
        <v>323</v>
      </c>
      <c r="C54" s="197" t="s">
        <v>324</v>
      </c>
      <c r="D54" s="197" t="s">
        <v>179</v>
      </c>
      <c r="E54" s="271" t="s">
        <v>620</v>
      </c>
      <c r="F54" s="271" t="s">
        <v>70</v>
      </c>
      <c r="G54" s="269" t="s">
        <v>308</v>
      </c>
    </row>
    <row r="55" spans="1:7" ht="16.5">
      <c r="A55" s="125"/>
      <c r="B55" s="197"/>
      <c r="C55" t="s">
        <v>622</v>
      </c>
      <c r="D55" t="s">
        <v>623</v>
      </c>
      <c r="E55" s="271" t="s">
        <v>621</v>
      </c>
      <c r="F55" s="271" t="s">
        <v>68</v>
      </c>
      <c r="G55" s="269" t="s">
        <v>308</v>
      </c>
    </row>
    <row r="56" spans="1:7" ht="16.5">
      <c r="A56" s="125">
        <v>40</v>
      </c>
      <c r="B56" s="197" t="s">
        <v>325</v>
      </c>
      <c r="C56" s="197" t="s">
        <v>326</v>
      </c>
      <c r="D56" s="197" t="s">
        <v>327</v>
      </c>
      <c r="E56" s="271" t="s">
        <v>624</v>
      </c>
      <c r="F56" s="271" t="s">
        <v>625</v>
      </c>
      <c r="G56" s="269" t="s">
        <v>308</v>
      </c>
    </row>
    <row r="57" spans="1:7" ht="16.5">
      <c r="A57" s="125">
        <v>41</v>
      </c>
      <c r="B57" s="197" t="s">
        <v>328</v>
      </c>
      <c r="C57" s="197" t="s">
        <v>329</v>
      </c>
      <c r="D57" s="197" t="s">
        <v>88</v>
      </c>
      <c r="E57" s="271" t="s">
        <v>626</v>
      </c>
      <c r="F57" s="271" t="s">
        <v>627</v>
      </c>
      <c r="G57" s="269" t="s">
        <v>308</v>
      </c>
    </row>
    <row r="58" spans="1:7" ht="16.5">
      <c r="A58" s="125">
        <v>42</v>
      </c>
      <c r="B58" s="197" t="s">
        <v>330</v>
      </c>
      <c r="C58" s="197" t="s">
        <v>331</v>
      </c>
      <c r="D58" s="197" t="s">
        <v>160</v>
      </c>
      <c r="E58" s="271" t="s">
        <v>628</v>
      </c>
      <c r="F58" s="271" t="s">
        <v>68</v>
      </c>
      <c r="G58" s="269" t="s">
        <v>308</v>
      </c>
    </row>
    <row r="59" spans="1:7" ht="16.5">
      <c r="A59" s="125">
        <v>43</v>
      </c>
      <c r="B59" s="197" t="s">
        <v>332</v>
      </c>
      <c r="C59" s="197" t="s">
        <v>333</v>
      </c>
      <c r="D59" s="197" t="s">
        <v>160</v>
      </c>
      <c r="E59" s="271" t="s">
        <v>629</v>
      </c>
      <c r="F59" s="271" t="s">
        <v>68</v>
      </c>
      <c r="G59" s="269" t="s">
        <v>308</v>
      </c>
    </row>
    <row r="60" spans="1:7" ht="16.5">
      <c r="A60" s="125">
        <v>44</v>
      </c>
      <c r="B60" s="197" t="s">
        <v>161</v>
      </c>
      <c r="C60" s="197" t="s">
        <v>162</v>
      </c>
      <c r="D60" s="197" t="s">
        <v>163</v>
      </c>
      <c r="E60" s="271" t="s">
        <v>630</v>
      </c>
      <c r="F60" s="271" t="s">
        <v>68</v>
      </c>
      <c r="G60" s="269" t="s">
        <v>308</v>
      </c>
    </row>
    <row r="61" spans="1:7" ht="16.5">
      <c r="A61" s="125">
        <v>45</v>
      </c>
      <c r="B61" s="197" t="s">
        <v>164</v>
      </c>
      <c r="C61" s="197" t="s">
        <v>334</v>
      </c>
      <c r="D61" s="197" t="s">
        <v>86</v>
      </c>
      <c r="E61" s="271" t="s">
        <v>631</v>
      </c>
      <c r="F61" s="271" t="s">
        <v>165</v>
      </c>
      <c r="G61" s="269" t="s">
        <v>308</v>
      </c>
    </row>
    <row r="62" spans="1:7" ht="16.5">
      <c r="A62" s="125">
        <v>46</v>
      </c>
      <c r="B62" s="197" t="s">
        <v>335</v>
      </c>
      <c r="C62" s="197" t="s">
        <v>336</v>
      </c>
      <c r="D62" s="197" t="s">
        <v>141</v>
      </c>
      <c r="E62" s="271" t="s">
        <v>632</v>
      </c>
      <c r="F62" s="271" t="s">
        <v>70</v>
      </c>
      <c r="G62" s="269" t="s">
        <v>308</v>
      </c>
    </row>
    <row r="63" spans="1:7" ht="16.5">
      <c r="A63" s="125">
        <v>47</v>
      </c>
      <c r="B63" s="197" t="s">
        <v>337</v>
      </c>
      <c r="C63" s="197" t="s">
        <v>338</v>
      </c>
      <c r="D63" s="197" t="s">
        <v>339</v>
      </c>
      <c r="E63" s="271" t="s">
        <v>633</v>
      </c>
      <c r="F63" s="271" t="s">
        <v>70</v>
      </c>
      <c r="G63" s="269" t="s">
        <v>308</v>
      </c>
    </row>
    <row r="64" spans="1:7" ht="16.5">
      <c r="A64" s="125">
        <v>48</v>
      </c>
      <c r="B64" s="197" t="s">
        <v>340</v>
      </c>
      <c r="C64" s="197" t="s">
        <v>341</v>
      </c>
      <c r="D64" s="197" t="s">
        <v>339</v>
      </c>
      <c r="E64" s="271" t="s">
        <v>634</v>
      </c>
      <c r="F64" s="271" t="s">
        <v>70</v>
      </c>
      <c r="G64" s="269" t="s">
        <v>308</v>
      </c>
    </row>
    <row r="65" spans="1:7" ht="16.5">
      <c r="A65" s="125">
        <v>49</v>
      </c>
      <c r="B65" s="197" t="s">
        <v>342</v>
      </c>
      <c r="C65" s="197" t="s">
        <v>343</v>
      </c>
      <c r="D65" s="197" t="s">
        <v>344</v>
      </c>
      <c r="E65" s="271" t="s">
        <v>635</v>
      </c>
      <c r="F65" s="271" t="s">
        <v>636</v>
      </c>
      <c r="G65" s="269" t="s">
        <v>308</v>
      </c>
    </row>
    <row r="66" spans="1:7" ht="16.5">
      <c r="A66" s="125">
        <v>50</v>
      </c>
      <c r="B66" s="197" t="s">
        <v>345</v>
      </c>
      <c r="C66" s="197" t="s">
        <v>346</v>
      </c>
      <c r="D66" s="197" t="s">
        <v>347</v>
      </c>
      <c r="E66" s="271" t="s">
        <v>637</v>
      </c>
      <c r="F66" s="271" t="s">
        <v>70</v>
      </c>
      <c r="G66" s="269" t="s">
        <v>308</v>
      </c>
    </row>
    <row r="67" spans="1:7" ht="16.5">
      <c r="A67" s="125">
        <v>51</v>
      </c>
      <c r="B67" s="197" t="s">
        <v>348</v>
      </c>
      <c r="C67" s="197" t="s">
        <v>349</v>
      </c>
      <c r="D67" s="197" t="s">
        <v>186</v>
      </c>
      <c r="E67" s="271" t="s">
        <v>638</v>
      </c>
      <c r="F67" s="271" t="s">
        <v>142</v>
      </c>
      <c r="G67" s="269" t="s">
        <v>308</v>
      </c>
    </row>
    <row r="68" spans="1:7" ht="16.5">
      <c r="A68" s="125">
        <v>52</v>
      </c>
      <c r="B68" s="197" t="s">
        <v>350</v>
      </c>
      <c r="C68" s="197" t="s">
        <v>351</v>
      </c>
      <c r="D68" s="197" t="s">
        <v>352</v>
      </c>
      <c r="E68" s="271" t="s">
        <v>639</v>
      </c>
      <c r="F68" s="271" t="s">
        <v>604</v>
      </c>
      <c r="G68" s="269" t="s">
        <v>308</v>
      </c>
    </row>
    <row r="69" spans="1:7" ht="16.5">
      <c r="A69" s="125">
        <v>53</v>
      </c>
      <c r="B69" s="197" t="s">
        <v>353</v>
      </c>
      <c r="C69" s="197" t="s">
        <v>354</v>
      </c>
      <c r="D69" s="197" t="s">
        <v>139</v>
      </c>
      <c r="E69" s="271" t="s">
        <v>640</v>
      </c>
      <c r="F69" s="271" t="s">
        <v>641</v>
      </c>
      <c r="G69" s="269" t="s">
        <v>308</v>
      </c>
    </row>
    <row r="70" spans="1:7" ht="16.5">
      <c r="A70" s="125">
        <v>54</v>
      </c>
      <c r="B70" s="197" t="s">
        <v>355</v>
      </c>
      <c r="C70" s="197" t="s">
        <v>356</v>
      </c>
      <c r="D70" s="197" t="s">
        <v>69</v>
      </c>
      <c r="E70" s="271" t="s">
        <v>642</v>
      </c>
      <c r="F70" s="271" t="s">
        <v>643</v>
      </c>
      <c r="G70" s="269" t="s">
        <v>308</v>
      </c>
    </row>
    <row r="71" spans="1:7" ht="16.5">
      <c r="A71" s="125">
        <v>55</v>
      </c>
      <c r="B71" s="197" t="s">
        <v>357</v>
      </c>
      <c r="C71" s="197" t="s">
        <v>358</v>
      </c>
      <c r="D71" s="197" t="s">
        <v>359</v>
      </c>
      <c r="E71" s="271" t="s">
        <v>644</v>
      </c>
      <c r="F71" s="271" t="s">
        <v>645</v>
      </c>
      <c r="G71" s="269" t="s">
        <v>308</v>
      </c>
    </row>
    <row r="72" spans="1:7" ht="16.5">
      <c r="A72" s="125">
        <v>56</v>
      </c>
      <c r="B72" s="197" t="s">
        <v>360</v>
      </c>
      <c r="C72" s="197" t="s">
        <v>361</v>
      </c>
      <c r="D72" s="197" t="s">
        <v>174</v>
      </c>
      <c r="E72" s="271" t="s">
        <v>646</v>
      </c>
      <c r="F72" s="271" t="s">
        <v>68</v>
      </c>
      <c r="G72" s="269" t="s">
        <v>308</v>
      </c>
    </row>
    <row r="73" spans="1:7" ht="16.5">
      <c r="A73" s="125">
        <v>57</v>
      </c>
      <c r="B73" s="197" t="s">
        <v>166</v>
      </c>
      <c r="C73" s="197" t="s">
        <v>167</v>
      </c>
      <c r="D73" s="197" t="s">
        <v>168</v>
      </c>
      <c r="E73" s="271" t="s">
        <v>647</v>
      </c>
      <c r="F73" s="271" t="s">
        <v>73</v>
      </c>
      <c r="G73" s="269" t="s">
        <v>308</v>
      </c>
    </row>
    <row r="74" spans="1:7" ht="16.5">
      <c r="A74" s="125">
        <v>58</v>
      </c>
      <c r="B74" s="197" t="s">
        <v>362</v>
      </c>
      <c r="C74" s="197" t="s">
        <v>363</v>
      </c>
      <c r="D74" s="197" t="s">
        <v>364</v>
      </c>
      <c r="E74" s="271" t="s">
        <v>648</v>
      </c>
      <c r="F74" s="271" t="s">
        <v>68</v>
      </c>
      <c r="G74" s="269" t="s">
        <v>308</v>
      </c>
    </row>
    <row r="75" spans="1:7" ht="16.5">
      <c r="A75" s="125">
        <v>59</v>
      </c>
      <c r="B75" s="197" t="s">
        <v>365</v>
      </c>
      <c r="C75" s="197" t="s">
        <v>366</v>
      </c>
      <c r="D75" s="197" t="s">
        <v>367</v>
      </c>
      <c r="E75" s="271" t="s">
        <v>649</v>
      </c>
      <c r="F75" s="271" t="s">
        <v>213</v>
      </c>
      <c r="G75" s="269" t="s">
        <v>308</v>
      </c>
    </row>
    <row r="76" spans="1:7" ht="16.5">
      <c r="A76" s="125">
        <v>60</v>
      </c>
      <c r="B76" s="197" t="s">
        <v>368</v>
      </c>
      <c r="C76" s="197" t="s">
        <v>369</v>
      </c>
      <c r="D76" s="197" t="s">
        <v>370</v>
      </c>
      <c r="E76" s="271" t="s">
        <v>650</v>
      </c>
      <c r="F76" s="271" t="s">
        <v>68</v>
      </c>
      <c r="G76" s="269" t="s">
        <v>308</v>
      </c>
    </row>
    <row r="77" spans="1:7" ht="16.5">
      <c r="A77" s="125">
        <v>61</v>
      </c>
      <c r="B77" s="197" t="s">
        <v>371</v>
      </c>
      <c r="C77" s="197" t="s">
        <v>372</v>
      </c>
      <c r="D77" s="197" t="s">
        <v>197</v>
      </c>
      <c r="E77" s="271" t="s">
        <v>651</v>
      </c>
      <c r="F77" s="271" t="s">
        <v>68</v>
      </c>
      <c r="G77" s="269" t="s">
        <v>373</v>
      </c>
    </row>
    <row r="78" spans="1:7" ht="16.5">
      <c r="A78" s="125">
        <v>62</v>
      </c>
      <c r="B78" s="197" t="s">
        <v>374</v>
      </c>
      <c r="C78" s="197" t="s">
        <v>375</v>
      </c>
      <c r="D78" s="197" t="s">
        <v>376</v>
      </c>
      <c r="E78" s="271" t="s">
        <v>652</v>
      </c>
      <c r="F78" s="271" t="s">
        <v>188</v>
      </c>
      <c r="G78" s="269" t="s">
        <v>373</v>
      </c>
    </row>
    <row r="79" spans="1:7" ht="16.5">
      <c r="A79" s="125">
        <v>63</v>
      </c>
      <c r="B79" s="197" t="s">
        <v>377</v>
      </c>
      <c r="C79" s="197" t="s">
        <v>378</v>
      </c>
      <c r="D79" s="197" t="s">
        <v>379</v>
      </c>
      <c r="E79" s="271" t="s">
        <v>653</v>
      </c>
      <c r="F79" s="271" t="s">
        <v>196</v>
      </c>
      <c r="G79" s="269" t="s">
        <v>373</v>
      </c>
    </row>
    <row r="80" spans="1:7" ht="16.5">
      <c r="A80" s="125">
        <v>64</v>
      </c>
      <c r="B80" s="197" t="s">
        <v>380</v>
      </c>
      <c r="C80" s="197" t="s">
        <v>378</v>
      </c>
      <c r="D80" s="197" t="s">
        <v>381</v>
      </c>
      <c r="E80" s="271" t="s">
        <v>654</v>
      </c>
      <c r="F80" s="271" t="s">
        <v>196</v>
      </c>
      <c r="G80" s="269" t="s">
        <v>373</v>
      </c>
    </row>
    <row r="81" spans="1:7" ht="16.5">
      <c r="A81" s="125">
        <v>65</v>
      </c>
      <c r="B81" s="197" t="s">
        <v>170</v>
      </c>
      <c r="C81" s="197" t="s">
        <v>171</v>
      </c>
      <c r="D81" s="197" t="s">
        <v>172</v>
      </c>
      <c r="E81" s="271" t="s">
        <v>655</v>
      </c>
      <c r="F81" s="271" t="s">
        <v>173</v>
      </c>
      <c r="G81" s="269" t="s">
        <v>373</v>
      </c>
    </row>
    <row r="82" spans="1:7" ht="16.5">
      <c r="A82" s="125">
        <v>66</v>
      </c>
      <c r="B82" s="197" t="s">
        <v>382</v>
      </c>
      <c r="C82" s="197" t="s">
        <v>383</v>
      </c>
      <c r="D82" s="197" t="s">
        <v>384</v>
      </c>
      <c r="E82" s="271" t="s">
        <v>656</v>
      </c>
      <c r="F82" s="271" t="s">
        <v>68</v>
      </c>
      <c r="G82" s="269" t="s">
        <v>373</v>
      </c>
    </row>
    <row r="83" spans="1:7" ht="16.5">
      <c r="A83" s="125">
        <v>67</v>
      </c>
      <c r="B83" s="197" t="s">
        <v>385</v>
      </c>
      <c r="C83" s="197" t="s">
        <v>386</v>
      </c>
      <c r="D83" s="197" t="s">
        <v>69</v>
      </c>
      <c r="E83" s="271" t="s">
        <v>657</v>
      </c>
      <c r="F83" s="271" t="s">
        <v>68</v>
      </c>
      <c r="G83" s="269" t="s">
        <v>373</v>
      </c>
    </row>
    <row r="84" spans="1:7" ht="16.5">
      <c r="A84" s="125">
        <v>68</v>
      </c>
      <c r="B84" s="197" t="s">
        <v>387</v>
      </c>
      <c r="C84" s="197" t="s">
        <v>388</v>
      </c>
      <c r="D84" s="197" t="s">
        <v>160</v>
      </c>
      <c r="E84" s="271" t="s">
        <v>658</v>
      </c>
      <c r="F84" s="271" t="s">
        <v>142</v>
      </c>
      <c r="G84" s="269" t="s">
        <v>373</v>
      </c>
    </row>
    <row r="85" spans="1:7" ht="16.5">
      <c r="A85" s="125">
        <v>69</v>
      </c>
      <c r="B85" s="197" t="s">
        <v>389</v>
      </c>
      <c r="C85" s="197" t="s">
        <v>390</v>
      </c>
      <c r="D85" s="197" t="s">
        <v>359</v>
      </c>
      <c r="E85" s="271" t="s">
        <v>659</v>
      </c>
      <c r="F85" s="271" t="s">
        <v>68</v>
      </c>
      <c r="G85" s="269" t="s">
        <v>373</v>
      </c>
    </row>
    <row r="86" spans="1:7" ht="16.5">
      <c r="A86" s="125">
        <v>70</v>
      </c>
      <c r="B86" s="197" t="s">
        <v>391</v>
      </c>
      <c r="C86" s="197" t="s">
        <v>392</v>
      </c>
      <c r="D86" s="197" t="s">
        <v>84</v>
      </c>
      <c r="E86" s="271" t="s">
        <v>660</v>
      </c>
      <c r="F86" s="271" t="s">
        <v>79</v>
      </c>
      <c r="G86" s="269" t="s">
        <v>373</v>
      </c>
    </row>
    <row r="87" spans="1:7" ht="16.5">
      <c r="A87" s="125">
        <v>71</v>
      </c>
      <c r="B87" s="197" t="s">
        <v>393</v>
      </c>
      <c r="C87" s="197" t="s">
        <v>394</v>
      </c>
      <c r="D87" s="197" t="s">
        <v>69</v>
      </c>
      <c r="E87" s="271" t="s">
        <v>661</v>
      </c>
      <c r="F87" s="271" t="s">
        <v>662</v>
      </c>
      <c r="G87" s="269" t="s">
        <v>373</v>
      </c>
    </row>
    <row r="88" spans="1:7" ht="16.5">
      <c r="A88" s="125">
        <v>72</v>
      </c>
      <c r="B88" s="197" t="s">
        <v>395</v>
      </c>
      <c r="C88" s="197" t="s">
        <v>396</v>
      </c>
      <c r="D88" s="197" t="s">
        <v>397</v>
      </c>
      <c r="E88" s="271" t="s">
        <v>663</v>
      </c>
      <c r="F88" s="271" t="s">
        <v>664</v>
      </c>
      <c r="G88" s="269" t="s">
        <v>373</v>
      </c>
    </row>
    <row r="89" spans="1:7" ht="16.5">
      <c r="A89" s="125">
        <v>73</v>
      </c>
      <c r="B89" s="197" t="s">
        <v>398</v>
      </c>
      <c r="C89" s="197" t="s">
        <v>399</v>
      </c>
      <c r="D89" s="197" t="s">
        <v>260</v>
      </c>
      <c r="E89" s="271" t="s">
        <v>665</v>
      </c>
      <c r="F89" s="271" t="s">
        <v>666</v>
      </c>
      <c r="G89" s="269" t="s">
        <v>373</v>
      </c>
    </row>
    <row r="90" spans="1:7" ht="16.5">
      <c r="A90" s="125">
        <v>74</v>
      </c>
      <c r="B90" s="197" t="s">
        <v>400</v>
      </c>
      <c r="C90" s="197" t="s">
        <v>401</v>
      </c>
      <c r="D90" s="197" t="s">
        <v>168</v>
      </c>
      <c r="E90" s="271" t="s">
        <v>667</v>
      </c>
      <c r="F90" s="271" t="s">
        <v>68</v>
      </c>
      <c r="G90" s="269" t="s">
        <v>373</v>
      </c>
    </row>
    <row r="91" spans="1:7" ht="16.5">
      <c r="A91" s="125">
        <v>75</v>
      </c>
      <c r="B91" s="197" t="s">
        <v>402</v>
      </c>
      <c r="C91" s="197" t="s">
        <v>403</v>
      </c>
      <c r="D91" s="197" t="s">
        <v>404</v>
      </c>
      <c r="E91" s="271" t="s">
        <v>668</v>
      </c>
      <c r="F91" s="271" t="s">
        <v>66</v>
      </c>
      <c r="G91" s="269" t="s">
        <v>373</v>
      </c>
    </row>
    <row r="92" spans="1:7" ht="16.5">
      <c r="A92" s="125">
        <v>76</v>
      </c>
      <c r="B92" s="197" t="s">
        <v>405</v>
      </c>
      <c r="C92" s="197" t="s">
        <v>406</v>
      </c>
      <c r="D92" s="197" t="s">
        <v>407</v>
      </c>
      <c r="E92" s="271" t="s">
        <v>669</v>
      </c>
      <c r="F92" s="271" t="s">
        <v>83</v>
      </c>
      <c r="G92" s="269" t="s">
        <v>373</v>
      </c>
    </row>
    <row r="93" spans="1:7" ht="16.5">
      <c r="A93" s="125">
        <v>77</v>
      </c>
      <c r="B93" s="197" t="s">
        <v>408</v>
      </c>
      <c r="C93" s="197" t="s">
        <v>409</v>
      </c>
      <c r="D93" s="197" t="s">
        <v>410</v>
      </c>
      <c r="E93" s="271" t="s">
        <v>670</v>
      </c>
      <c r="F93" s="271" t="s">
        <v>70</v>
      </c>
      <c r="G93" s="269" t="s">
        <v>373</v>
      </c>
    </row>
    <row r="94" spans="1:7" ht="16.5">
      <c r="A94" s="125">
        <v>78</v>
      </c>
      <c r="B94" s="197" t="s">
        <v>411</v>
      </c>
      <c r="C94" s="197" t="s">
        <v>412</v>
      </c>
      <c r="D94" s="197" t="s">
        <v>174</v>
      </c>
      <c r="E94" s="271" t="s">
        <v>592</v>
      </c>
      <c r="F94" s="271" t="s">
        <v>83</v>
      </c>
      <c r="G94" s="269" t="s">
        <v>373</v>
      </c>
    </row>
    <row r="95" spans="1:7" ht="16.5">
      <c r="A95" s="125">
        <v>79</v>
      </c>
      <c r="B95" s="197" t="s">
        <v>177</v>
      </c>
      <c r="C95" s="197" t="s">
        <v>178</v>
      </c>
      <c r="D95" s="197" t="s">
        <v>179</v>
      </c>
      <c r="E95" s="271" t="s">
        <v>671</v>
      </c>
      <c r="F95" s="271" t="s">
        <v>83</v>
      </c>
      <c r="G95" s="269" t="s">
        <v>373</v>
      </c>
    </row>
    <row r="96" spans="1:7" ht="16.5">
      <c r="A96" s="125">
        <v>80</v>
      </c>
      <c r="B96" s="197" t="s">
        <v>413</v>
      </c>
      <c r="C96" s="197" t="s">
        <v>414</v>
      </c>
      <c r="D96" s="197" t="s">
        <v>71</v>
      </c>
      <c r="E96" s="271" t="s">
        <v>672</v>
      </c>
      <c r="F96" s="271" t="s">
        <v>70</v>
      </c>
      <c r="G96" s="269" t="s">
        <v>373</v>
      </c>
    </row>
    <row r="97" spans="1:7" ht="16.5">
      <c r="A97" s="125">
        <v>81</v>
      </c>
      <c r="B97" s="197" t="s">
        <v>415</v>
      </c>
      <c r="C97" s="197" t="s">
        <v>416</v>
      </c>
      <c r="D97" s="197" t="s">
        <v>417</v>
      </c>
      <c r="E97" s="271" t="s">
        <v>673</v>
      </c>
      <c r="F97" s="271" t="s">
        <v>207</v>
      </c>
      <c r="G97" s="269" t="s">
        <v>373</v>
      </c>
    </row>
    <row r="98" spans="1:7" ht="16.5">
      <c r="A98" s="125">
        <v>82</v>
      </c>
      <c r="B98" s="197" t="s">
        <v>180</v>
      </c>
      <c r="C98" s="197" t="s">
        <v>181</v>
      </c>
      <c r="D98" s="197" t="s">
        <v>89</v>
      </c>
      <c r="E98" s="271" t="s">
        <v>674</v>
      </c>
      <c r="F98" s="271" t="s">
        <v>70</v>
      </c>
      <c r="G98" s="269" t="s">
        <v>373</v>
      </c>
    </row>
    <row r="99" spans="1:7" ht="16.5">
      <c r="A99" s="125">
        <v>83</v>
      </c>
      <c r="B99" s="197" t="s">
        <v>418</v>
      </c>
      <c r="C99" s="197" t="s">
        <v>419</v>
      </c>
      <c r="D99" s="197" t="s">
        <v>420</v>
      </c>
      <c r="E99" s="271" t="s">
        <v>675</v>
      </c>
      <c r="F99" s="271" t="s">
        <v>676</v>
      </c>
      <c r="G99" s="269" t="s">
        <v>373</v>
      </c>
    </row>
    <row r="100" spans="1:7" ht="16.5">
      <c r="A100" s="125">
        <v>84</v>
      </c>
      <c r="B100" s="197" t="s">
        <v>421</v>
      </c>
      <c r="C100" s="197" t="s">
        <v>422</v>
      </c>
      <c r="D100" s="197" t="s">
        <v>81</v>
      </c>
      <c r="E100" s="271" t="s">
        <v>677</v>
      </c>
      <c r="F100" s="271" t="s">
        <v>678</v>
      </c>
      <c r="G100" s="269" t="s">
        <v>373</v>
      </c>
    </row>
    <row r="101" spans="1:7" ht="16.5">
      <c r="A101" s="125">
        <v>85</v>
      </c>
      <c r="B101" s="197" t="s">
        <v>423</v>
      </c>
      <c r="C101" s="197" t="s">
        <v>424</v>
      </c>
      <c r="D101" s="197" t="s">
        <v>425</v>
      </c>
      <c r="E101" s="271" t="s">
        <v>679</v>
      </c>
      <c r="F101" s="271" t="s">
        <v>68</v>
      </c>
      <c r="G101" s="269" t="s">
        <v>373</v>
      </c>
    </row>
    <row r="102" spans="1:7" ht="16.5">
      <c r="A102" s="125">
        <v>86</v>
      </c>
      <c r="B102" s="197" t="s">
        <v>426</v>
      </c>
      <c r="C102" s="197" t="s">
        <v>427</v>
      </c>
      <c r="D102" s="197" t="s">
        <v>428</v>
      </c>
      <c r="E102" s="271" t="s">
        <v>632</v>
      </c>
      <c r="F102" s="271" t="s">
        <v>83</v>
      </c>
      <c r="G102" s="269" t="s">
        <v>373</v>
      </c>
    </row>
    <row r="103" spans="1:7" ht="16.5">
      <c r="A103" s="125">
        <v>87</v>
      </c>
      <c r="B103" s="197" t="s">
        <v>429</v>
      </c>
      <c r="C103" s="197" t="s">
        <v>430</v>
      </c>
      <c r="D103" s="197" t="s">
        <v>431</v>
      </c>
      <c r="E103" s="271" t="s">
        <v>680</v>
      </c>
      <c r="F103" s="271" t="s">
        <v>68</v>
      </c>
      <c r="G103" s="269" t="s">
        <v>373</v>
      </c>
    </row>
    <row r="104" spans="1:7" ht="16.5">
      <c r="A104" s="125">
        <v>88</v>
      </c>
      <c r="B104" s="197" t="s">
        <v>432</v>
      </c>
      <c r="C104" s="197" t="s">
        <v>433</v>
      </c>
      <c r="D104" s="197" t="s">
        <v>434</v>
      </c>
      <c r="E104" s="271" t="s">
        <v>681</v>
      </c>
      <c r="F104" s="271" t="s">
        <v>68</v>
      </c>
      <c r="G104" s="269" t="s">
        <v>373</v>
      </c>
    </row>
    <row r="105" spans="1:7" ht="16.5">
      <c r="A105" s="125">
        <v>89</v>
      </c>
      <c r="B105" s="197" t="s">
        <v>182</v>
      </c>
      <c r="C105" s="197" t="s">
        <v>183</v>
      </c>
      <c r="D105" s="197" t="s">
        <v>184</v>
      </c>
      <c r="E105" s="271" t="s">
        <v>682</v>
      </c>
      <c r="F105" s="271" t="s">
        <v>185</v>
      </c>
      <c r="G105" s="269" t="s">
        <v>373</v>
      </c>
    </row>
    <row r="106" spans="1:7" ht="16.5">
      <c r="A106" s="125">
        <v>90</v>
      </c>
      <c r="B106" s="197" t="s">
        <v>435</v>
      </c>
      <c r="C106" s="197" t="s">
        <v>436</v>
      </c>
      <c r="D106" s="197" t="s">
        <v>437</v>
      </c>
      <c r="E106" s="271" t="s">
        <v>683</v>
      </c>
      <c r="F106" s="271" t="s">
        <v>684</v>
      </c>
      <c r="G106" s="269" t="s">
        <v>373</v>
      </c>
    </row>
    <row r="107" spans="1:7" ht="16.5">
      <c r="A107" s="125">
        <v>91</v>
      </c>
      <c r="B107" s="197" t="s">
        <v>438</v>
      </c>
      <c r="C107" s="197" t="s">
        <v>189</v>
      </c>
      <c r="D107" s="197" t="s">
        <v>439</v>
      </c>
      <c r="E107" s="271" t="s">
        <v>685</v>
      </c>
      <c r="F107" s="271" t="s">
        <v>686</v>
      </c>
      <c r="G107" s="269" t="s">
        <v>373</v>
      </c>
    </row>
    <row r="108" spans="1:7" ht="16.5">
      <c r="A108" s="125">
        <v>92</v>
      </c>
      <c r="B108" s="197" t="s">
        <v>440</v>
      </c>
      <c r="C108" s="197" t="s">
        <v>189</v>
      </c>
      <c r="D108" s="197" t="s">
        <v>441</v>
      </c>
      <c r="E108" s="271" t="s">
        <v>687</v>
      </c>
      <c r="F108" s="271" t="s">
        <v>155</v>
      </c>
      <c r="G108" s="269" t="s">
        <v>442</v>
      </c>
    </row>
    <row r="109" spans="1:7" ht="16.5">
      <c r="A109" s="125">
        <v>93</v>
      </c>
      <c r="B109" s="197" t="s">
        <v>443</v>
      </c>
      <c r="C109" s="197" t="s">
        <v>189</v>
      </c>
      <c r="D109" s="197" t="s">
        <v>444</v>
      </c>
      <c r="E109" s="271" t="s">
        <v>688</v>
      </c>
      <c r="F109" s="271" t="s">
        <v>87</v>
      </c>
      <c r="G109" s="269" t="s">
        <v>442</v>
      </c>
    </row>
    <row r="110" spans="1:7" ht="16.5">
      <c r="A110" s="125">
        <v>94</v>
      </c>
      <c r="B110" s="197" t="s">
        <v>445</v>
      </c>
      <c r="C110" s="197" t="s">
        <v>446</v>
      </c>
      <c r="D110" s="197" t="s">
        <v>76</v>
      </c>
      <c r="E110" s="271" t="s">
        <v>689</v>
      </c>
      <c r="F110" s="271" t="s">
        <v>68</v>
      </c>
      <c r="G110" s="269" t="s">
        <v>442</v>
      </c>
    </row>
    <row r="111" spans="1:7" ht="16.5">
      <c r="A111" s="125">
        <v>95</v>
      </c>
      <c r="B111" s="197" t="s">
        <v>190</v>
      </c>
      <c r="C111" s="197" t="s">
        <v>191</v>
      </c>
      <c r="D111" s="197" t="s">
        <v>192</v>
      </c>
      <c r="E111" s="271" t="s">
        <v>690</v>
      </c>
      <c r="F111" s="271" t="s">
        <v>68</v>
      </c>
      <c r="G111" s="269" t="s">
        <v>442</v>
      </c>
    </row>
    <row r="112" spans="1:7" ht="16.5">
      <c r="A112" s="125">
        <v>96</v>
      </c>
      <c r="B112" s="197" t="s">
        <v>447</v>
      </c>
      <c r="C112" s="197" t="s">
        <v>448</v>
      </c>
      <c r="D112" s="197" t="s">
        <v>449</v>
      </c>
      <c r="E112" s="271" t="s">
        <v>691</v>
      </c>
      <c r="F112" s="271" t="s">
        <v>70</v>
      </c>
      <c r="G112" s="269" t="s">
        <v>442</v>
      </c>
    </row>
    <row r="113" spans="1:7" ht="16.5">
      <c r="A113" s="125">
        <v>97</v>
      </c>
      <c r="B113" s="197" t="s">
        <v>193</v>
      </c>
      <c r="C113" s="197" t="s">
        <v>194</v>
      </c>
      <c r="D113" s="197" t="s">
        <v>195</v>
      </c>
      <c r="E113" s="271" t="s">
        <v>692</v>
      </c>
      <c r="F113" s="271" t="s">
        <v>196</v>
      </c>
      <c r="G113" s="269" t="s">
        <v>442</v>
      </c>
    </row>
    <row r="114" spans="1:7" ht="16.5">
      <c r="A114" s="125">
        <v>98</v>
      </c>
      <c r="B114" s="197" t="s">
        <v>450</v>
      </c>
      <c r="C114" s="197" t="s">
        <v>451</v>
      </c>
      <c r="D114" s="197" t="s">
        <v>140</v>
      </c>
      <c r="E114" s="271" t="s">
        <v>693</v>
      </c>
      <c r="F114" s="271" t="s">
        <v>68</v>
      </c>
      <c r="G114" s="269" t="s">
        <v>442</v>
      </c>
    </row>
    <row r="115" spans="1:7" ht="16.5">
      <c r="A115" s="125">
        <v>99</v>
      </c>
      <c r="B115" s="197" t="s">
        <v>452</v>
      </c>
      <c r="C115" s="197" t="s">
        <v>453</v>
      </c>
      <c r="D115" s="197" t="s">
        <v>454</v>
      </c>
      <c r="E115" s="271" t="s">
        <v>694</v>
      </c>
      <c r="F115" s="271" t="s">
        <v>70</v>
      </c>
      <c r="G115" s="269" t="s">
        <v>442</v>
      </c>
    </row>
    <row r="116" spans="1:7" ht="16.5">
      <c r="A116" s="125">
        <v>100</v>
      </c>
      <c r="B116" s="197" t="s">
        <v>455</v>
      </c>
      <c r="C116" s="197" t="s">
        <v>456</v>
      </c>
      <c r="D116" s="197" t="s">
        <v>457</v>
      </c>
      <c r="E116" s="271" t="s">
        <v>695</v>
      </c>
      <c r="F116" s="271" t="s">
        <v>604</v>
      </c>
      <c r="G116" s="269" t="s">
        <v>442</v>
      </c>
    </row>
    <row r="117" spans="1:7" ht="16.5">
      <c r="A117" s="125">
        <v>101</v>
      </c>
      <c r="B117" s="197" t="s">
        <v>458</v>
      </c>
      <c r="C117" s="197" t="s">
        <v>459</v>
      </c>
      <c r="D117" s="197" t="s">
        <v>169</v>
      </c>
      <c r="E117" s="271" t="s">
        <v>696</v>
      </c>
      <c r="F117" s="271" t="s">
        <v>68</v>
      </c>
      <c r="G117" s="269" t="s">
        <v>442</v>
      </c>
    </row>
    <row r="118" spans="1:7" ht="16.5">
      <c r="A118" s="125">
        <v>102</v>
      </c>
      <c r="B118" s="197" t="s">
        <v>198</v>
      </c>
      <c r="C118" s="197" t="s">
        <v>199</v>
      </c>
      <c r="D118" s="197" t="s">
        <v>200</v>
      </c>
      <c r="E118" s="271" t="s">
        <v>697</v>
      </c>
      <c r="F118" s="271" t="s">
        <v>68</v>
      </c>
      <c r="G118" s="269" t="s">
        <v>442</v>
      </c>
    </row>
    <row r="119" spans="1:7" ht="16.5">
      <c r="A119" s="125">
        <v>103</v>
      </c>
      <c r="B119" s="197" t="s">
        <v>460</v>
      </c>
      <c r="C119" s="197" t="s">
        <v>461</v>
      </c>
      <c r="D119" s="197" t="s">
        <v>462</v>
      </c>
      <c r="E119" s="271" t="s">
        <v>698</v>
      </c>
      <c r="F119" s="271" t="s">
        <v>68</v>
      </c>
      <c r="G119" s="269" t="s">
        <v>442</v>
      </c>
    </row>
    <row r="120" spans="1:7" ht="16.5">
      <c r="A120" s="125">
        <v>104</v>
      </c>
      <c r="B120" s="197" t="s">
        <v>463</v>
      </c>
      <c r="C120" s="197" t="s">
        <v>464</v>
      </c>
      <c r="D120" s="197" t="s">
        <v>465</v>
      </c>
      <c r="E120" s="271" t="s">
        <v>699</v>
      </c>
      <c r="F120" s="271" t="s">
        <v>68</v>
      </c>
      <c r="G120" s="269" t="s">
        <v>442</v>
      </c>
    </row>
    <row r="121" spans="1:7" ht="16.5">
      <c r="A121" s="125">
        <v>105</v>
      </c>
      <c r="B121" s="197" t="s">
        <v>466</v>
      </c>
      <c r="C121" s="197" t="s">
        <v>467</v>
      </c>
      <c r="D121" s="197" t="s">
        <v>468</v>
      </c>
      <c r="E121" s="271" t="s">
        <v>700</v>
      </c>
      <c r="F121" s="271" t="s">
        <v>83</v>
      </c>
      <c r="G121" s="269" t="s">
        <v>442</v>
      </c>
    </row>
    <row r="122" spans="1:7" ht="16.5">
      <c r="A122" s="125">
        <v>106</v>
      </c>
      <c r="B122" s="197" t="s">
        <v>469</v>
      </c>
      <c r="C122" s="197" t="s">
        <v>470</v>
      </c>
      <c r="D122" s="197" t="s">
        <v>471</v>
      </c>
      <c r="E122" s="271" t="s">
        <v>701</v>
      </c>
      <c r="F122" s="271" t="s">
        <v>68</v>
      </c>
      <c r="G122" s="269" t="s">
        <v>442</v>
      </c>
    </row>
    <row r="123" spans="1:7" ht="16.5">
      <c r="A123" s="125">
        <v>107</v>
      </c>
      <c r="B123" s="197" t="s">
        <v>472</v>
      </c>
      <c r="C123" s="197" t="s">
        <v>473</v>
      </c>
      <c r="D123" s="197" t="s">
        <v>474</v>
      </c>
      <c r="E123" s="271" t="s">
        <v>702</v>
      </c>
      <c r="F123" s="271" t="s">
        <v>70</v>
      </c>
      <c r="G123" s="269" t="s">
        <v>442</v>
      </c>
    </row>
    <row r="124" spans="1:7" ht="16.5">
      <c r="A124" s="125">
        <v>108</v>
      </c>
      <c r="B124" s="197" t="s">
        <v>475</v>
      </c>
      <c r="C124" s="197" t="s">
        <v>476</v>
      </c>
      <c r="D124" s="197" t="s">
        <v>82</v>
      </c>
      <c r="E124" s="271" t="s">
        <v>703</v>
      </c>
      <c r="F124" s="271" t="s">
        <v>68</v>
      </c>
      <c r="G124" s="269" t="s">
        <v>442</v>
      </c>
    </row>
    <row r="125" spans="1:7" ht="16.5">
      <c r="A125" s="125">
        <v>109</v>
      </c>
      <c r="B125" s="197" t="s">
        <v>477</v>
      </c>
      <c r="C125" s="197" t="s">
        <v>478</v>
      </c>
      <c r="D125" s="197" t="s">
        <v>479</v>
      </c>
      <c r="E125" s="271" t="s">
        <v>704</v>
      </c>
      <c r="F125" s="271" t="s">
        <v>176</v>
      </c>
      <c r="G125" s="269" t="s">
        <v>442</v>
      </c>
    </row>
    <row r="126" spans="1:7" ht="16.5">
      <c r="A126" s="125">
        <v>110</v>
      </c>
      <c r="B126" s="197" t="s">
        <v>480</v>
      </c>
      <c r="C126" s="197" t="s">
        <v>481</v>
      </c>
      <c r="D126" s="197" t="s">
        <v>482</v>
      </c>
      <c r="E126" s="271" t="s">
        <v>705</v>
      </c>
      <c r="F126" s="271" t="s">
        <v>70</v>
      </c>
      <c r="G126" s="269" t="s">
        <v>442</v>
      </c>
    </row>
    <row r="127" spans="1:7" ht="16.5">
      <c r="A127" s="125">
        <v>111</v>
      </c>
      <c r="B127" s="197" t="s">
        <v>483</v>
      </c>
      <c r="C127" s="197" t="s">
        <v>484</v>
      </c>
      <c r="D127" s="197" t="s">
        <v>485</v>
      </c>
      <c r="E127" s="271" t="s">
        <v>706</v>
      </c>
      <c r="F127" s="271" t="s">
        <v>68</v>
      </c>
      <c r="G127" s="269" t="s">
        <v>442</v>
      </c>
    </row>
    <row r="128" spans="1:7" ht="16.5">
      <c r="A128" s="125">
        <v>112</v>
      </c>
      <c r="B128" s="197" t="s">
        <v>486</v>
      </c>
      <c r="C128" s="197" t="s">
        <v>487</v>
      </c>
      <c r="D128" s="197" t="s">
        <v>488</v>
      </c>
      <c r="E128" s="271" t="s">
        <v>707</v>
      </c>
      <c r="F128" s="271" t="s">
        <v>68</v>
      </c>
      <c r="G128" s="269" t="s">
        <v>442</v>
      </c>
    </row>
    <row r="129" spans="1:7" ht="16.5">
      <c r="A129" s="125">
        <v>113</v>
      </c>
      <c r="B129" s="197" t="s">
        <v>489</v>
      </c>
      <c r="C129" s="197" t="s">
        <v>487</v>
      </c>
      <c r="D129" s="197" t="s">
        <v>359</v>
      </c>
      <c r="E129" s="271" t="s">
        <v>708</v>
      </c>
      <c r="F129" s="271" t="s">
        <v>68</v>
      </c>
      <c r="G129" s="269" t="s">
        <v>442</v>
      </c>
    </row>
    <row r="130" spans="1:7" ht="16.5">
      <c r="A130" s="125">
        <v>114</v>
      </c>
      <c r="B130" s="197" t="s">
        <v>490</v>
      </c>
      <c r="C130" s="197" t="s">
        <v>491</v>
      </c>
      <c r="D130" s="197" t="s">
        <v>492</v>
      </c>
      <c r="E130" s="271" t="s">
        <v>709</v>
      </c>
      <c r="F130" s="271" t="s">
        <v>710</v>
      </c>
      <c r="G130" s="269" t="s">
        <v>442</v>
      </c>
    </row>
    <row r="131" spans="1:7" ht="16.5">
      <c r="A131" s="125">
        <v>115</v>
      </c>
      <c r="B131" s="197" t="s">
        <v>493</v>
      </c>
      <c r="C131" s="197" t="s">
        <v>494</v>
      </c>
      <c r="D131" s="197" t="s">
        <v>495</v>
      </c>
      <c r="E131" s="271" t="s">
        <v>711</v>
      </c>
      <c r="F131" s="271" t="s">
        <v>74</v>
      </c>
      <c r="G131" s="269" t="s">
        <v>442</v>
      </c>
    </row>
    <row r="132" spans="1:7" ht="16.5">
      <c r="A132" s="125">
        <v>116</v>
      </c>
      <c r="B132" s="197" t="s">
        <v>496</v>
      </c>
      <c r="C132" s="197" t="s">
        <v>497</v>
      </c>
      <c r="D132" s="197" t="s">
        <v>498</v>
      </c>
      <c r="E132" s="271" t="s">
        <v>712</v>
      </c>
      <c r="F132" s="271" t="s">
        <v>196</v>
      </c>
      <c r="G132" s="269" t="s">
        <v>442</v>
      </c>
    </row>
    <row r="133" spans="1:7" ht="16.5">
      <c r="A133" s="125">
        <v>117</v>
      </c>
      <c r="B133" s="197" t="s">
        <v>205</v>
      </c>
      <c r="C133" s="197" t="s">
        <v>206</v>
      </c>
      <c r="D133" s="197" t="s">
        <v>152</v>
      </c>
      <c r="E133" s="271" t="s">
        <v>713</v>
      </c>
      <c r="F133" s="271" t="s">
        <v>207</v>
      </c>
      <c r="G133" s="269" t="s">
        <v>442</v>
      </c>
    </row>
    <row r="134" spans="1:7" ht="16.5">
      <c r="A134" s="125">
        <v>118</v>
      </c>
      <c r="B134" s="197" t="s">
        <v>499</v>
      </c>
      <c r="C134" s="197" t="s">
        <v>500</v>
      </c>
      <c r="D134" s="197" t="s">
        <v>88</v>
      </c>
      <c r="E134" s="271" t="s">
        <v>714</v>
      </c>
      <c r="F134" s="271" t="s">
        <v>715</v>
      </c>
      <c r="G134" s="269" t="s">
        <v>442</v>
      </c>
    </row>
    <row r="135" spans="1:7" ht="16.5">
      <c r="A135" s="125">
        <v>119</v>
      </c>
      <c r="B135" s="197" t="s">
        <v>501</v>
      </c>
      <c r="C135" s="197" t="s">
        <v>209</v>
      </c>
      <c r="D135" s="197" t="s">
        <v>502</v>
      </c>
      <c r="E135" s="271" t="s">
        <v>716</v>
      </c>
      <c r="F135" s="271" t="s">
        <v>204</v>
      </c>
      <c r="G135" s="269" t="s">
        <v>442</v>
      </c>
    </row>
    <row r="136" spans="1:7" ht="16.5">
      <c r="A136" s="125">
        <v>120</v>
      </c>
      <c r="B136" s="197" t="s">
        <v>208</v>
      </c>
      <c r="C136" s="197" t="s">
        <v>209</v>
      </c>
      <c r="D136" s="197" t="s">
        <v>210</v>
      </c>
      <c r="E136" s="271" t="s">
        <v>211</v>
      </c>
      <c r="F136" s="271" t="s">
        <v>212</v>
      </c>
      <c r="G136" s="269" t="s">
        <v>442</v>
      </c>
    </row>
    <row r="137" spans="1:7" ht="16.5">
      <c r="A137" s="125">
        <v>121</v>
      </c>
      <c r="B137" s="197" t="s">
        <v>503</v>
      </c>
      <c r="C137" s="197" t="s">
        <v>504</v>
      </c>
      <c r="D137" s="197" t="s">
        <v>505</v>
      </c>
      <c r="E137" s="271" t="s">
        <v>717</v>
      </c>
      <c r="F137" s="271" t="s">
        <v>90</v>
      </c>
      <c r="G137" s="269" t="s">
        <v>442</v>
      </c>
    </row>
    <row r="138" spans="1:7" ht="16.5">
      <c r="A138" s="125">
        <v>122</v>
      </c>
      <c r="B138" s="197" t="s">
        <v>506</v>
      </c>
      <c r="C138" s="197" t="s">
        <v>85</v>
      </c>
      <c r="D138" s="197" t="s">
        <v>257</v>
      </c>
      <c r="E138" s="271" t="s">
        <v>718</v>
      </c>
      <c r="F138" s="271" t="s">
        <v>719</v>
      </c>
      <c r="G138" s="269" t="s">
        <v>442</v>
      </c>
    </row>
    <row r="139" spans="1:7" ht="16.5">
      <c r="A139" s="125">
        <v>123</v>
      </c>
      <c r="B139" s="197" t="s">
        <v>507</v>
      </c>
      <c r="C139" s="197" t="s">
        <v>508</v>
      </c>
      <c r="D139" s="197" t="s">
        <v>509</v>
      </c>
      <c r="E139" s="271" t="s">
        <v>720</v>
      </c>
      <c r="F139" s="271" t="s">
        <v>68</v>
      </c>
      <c r="G139" s="269" t="s">
        <v>510</v>
      </c>
    </row>
    <row r="140" spans="1:7" ht="16.5">
      <c r="A140" s="125">
        <v>124</v>
      </c>
      <c r="B140" s="197" t="s">
        <v>511</v>
      </c>
      <c r="C140" s="197" t="s">
        <v>508</v>
      </c>
      <c r="D140" s="197" t="s">
        <v>512</v>
      </c>
      <c r="E140" s="271" t="s">
        <v>721</v>
      </c>
      <c r="F140" s="271" t="s">
        <v>68</v>
      </c>
      <c r="G140" s="269" t="s">
        <v>510</v>
      </c>
    </row>
    <row r="141" spans="1:7" ht="16.5">
      <c r="A141" s="125">
        <v>125</v>
      </c>
      <c r="B141" s="197" t="s">
        <v>513</v>
      </c>
      <c r="C141" s="197" t="s">
        <v>514</v>
      </c>
      <c r="D141" s="197" t="s">
        <v>515</v>
      </c>
      <c r="E141" s="271" t="s">
        <v>592</v>
      </c>
      <c r="F141" s="271" t="s">
        <v>722</v>
      </c>
      <c r="G141" s="269" t="s">
        <v>510</v>
      </c>
    </row>
    <row r="142" spans="1:7" ht="16.5">
      <c r="A142" s="125">
        <v>126</v>
      </c>
      <c r="B142" s="197" t="s">
        <v>516</v>
      </c>
      <c r="C142" s="197" t="s">
        <v>517</v>
      </c>
      <c r="D142" s="197" t="s">
        <v>215</v>
      </c>
      <c r="E142" s="271" t="s">
        <v>723</v>
      </c>
      <c r="F142" s="271" t="s">
        <v>83</v>
      </c>
      <c r="G142" s="269" t="s">
        <v>510</v>
      </c>
    </row>
    <row r="143" spans="1:7" ht="16.5">
      <c r="A143" s="125">
        <v>127</v>
      </c>
      <c r="B143" s="197" t="s">
        <v>518</v>
      </c>
      <c r="C143" s="197" t="s">
        <v>519</v>
      </c>
      <c r="D143" s="197" t="s">
        <v>520</v>
      </c>
      <c r="E143" s="271" t="s">
        <v>724</v>
      </c>
      <c r="F143" s="271" t="s">
        <v>68</v>
      </c>
      <c r="G143" s="269" t="s">
        <v>510</v>
      </c>
    </row>
    <row r="144" spans="1:7" ht="16.5">
      <c r="A144" s="125">
        <v>128</v>
      </c>
      <c r="B144" s="197" t="s">
        <v>521</v>
      </c>
      <c r="C144" s="197" t="s">
        <v>522</v>
      </c>
      <c r="D144" s="197" t="s">
        <v>523</v>
      </c>
      <c r="E144" s="271" t="s">
        <v>725</v>
      </c>
      <c r="F144" s="271" t="s">
        <v>83</v>
      </c>
      <c r="G144" s="269" t="s">
        <v>510</v>
      </c>
    </row>
    <row r="145" spans="1:7" ht="16.5">
      <c r="A145" s="125">
        <v>129</v>
      </c>
      <c r="B145" s="197" t="s">
        <v>524</v>
      </c>
      <c r="C145" s="197" t="s">
        <v>525</v>
      </c>
      <c r="D145" s="197" t="s">
        <v>526</v>
      </c>
      <c r="E145" s="271" t="s">
        <v>726</v>
      </c>
      <c r="F145" s="271" t="s">
        <v>68</v>
      </c>
      <c r="G145" s="269" t="s">
        <v>510</v>
      </c>
    </row>
    <row r="146" spans="1:7" ht="16.5">
      <c r="A146" s="125">
        <v>130</v>
      </c>
      <c r="B146" s="197" t="s">
        <v>527</v>
      </c>
      <c r="C146" s="197" t="s">
        <v>528</v>
      </c>
      <c r="D146" s="197" t="s">
        <v>529</v>
      </c>
      <c r="E146" s="271" t="s">
        <v>727</v>
      </c>
      <c r="F146" s="271" t="s">
        <v>68</v>
      </c>
      <c r="G146" s="269" t="s">
        <v>510</v>
      </c>
    </row>
    <row r="147" spans="1:7" ht="16.5">
      <c r="A147" s="125">
        <v>131</v>
      </c>
      <c r="B147" s="197" t="s">
        <v>530</v>
      </c>
      <c r="C147" s="197" t="s">
        <v>531</v>
      </c>
      <c r="D147" s="197" t="s">
        <v>532</v>
      </c>
      <c r="E147" s="271" t="s">
        <v>728</v>
      </c>
      <c r="F147" s="271" t="s">
        <v>68</v>
      </c>
      <c r="G147" s="269" t="s">
        <v>510</v>
      </c>
    </row>
    <row r="148" spans="1:7" ht="16.5">
      <c r="A148" s="125">
        <v>132</v>
      </c>
      <c r="B148" s="197" t="s">
        <v>533</v>
      </c>
      <c r="C148" s="197" t="s">
        <v>534</v>
      </c>
      <c r="D148" s="197" t="s">
        <v>175</v>
      </c>
      <c r="E148" s="271" t="s">
        <v>729</v>
      </c>
      <c r="F148" s="271" t="s">
        <v>730</v>
      </c>
      <c r="G148" s="269" t="s">
        <v>510</v>
      </c>
    </row>
    <row r="149" spans="1:7" ht="16.5">
      <c r="A149" s="125">
        <v>133</v>
      </c>
      <c r="B149" s="197" t="s">
        <v>535</v>
      </c>
      <c r="C149" s="197" t="s">
        <v>536</v>
      </c>
      <c r="D149" s="197" t="s">
        <v>201</v>
      </c>
      <c r="E149" s="271" t="s">
        <v>731</v>
      </c>
      <c r="F149" s="271" t="s">
        <v>66</v>
      </c>
      <c r="G149" s="269" t="s">
        <v>510</v>
      </c>
    </row>
    <row r="150" spans="1:7" ht="16.5">
      <c r="A150" s="125">
        <v>134</v>
      </c>
      <c r="B150" s="197" t="s">
        <v>537</v>
      </c>
      <c r="C150" s="197" t="s">
        <v>538</v>
      </c>
      <c r="D150" s="197" t="s">
        <v>539</v>
      </c>
      <c r="E150" s="271" t="s">
        <v>732</v>
      </c>
      <c r="F150" s="271" t="s">
        <v>196</v>
      </c>
      <c r="G150" s="269" t="s">
        <v>510</v>
      </c>
    </row>
    <row r="151" spans="1:7" ht="16.5">
      <c r="A151" s="125">
        <v>135</v>
      </c>
      <c r="B151" s="197" t="s">
        <v>540</v>
      </c>
      <c r="C151" s="197" t="s">
        <v>214</v>
      </c>
      <c r="D151" s="197" t="s">
        <v>67</v>
      </c>
      <c r="E151" s="271" t="s">
        <v>578</v>
      </c>
      <c r="F151" s="271" t="s">
        <v>68</v>
      </c>
      <c r="G151" s="269" t="s">
        <v>510</v>
      </c>
    </row>
    <row r="152" spans="1:7" ht="16.5">
      <c r="A152" s="125">
        <v>136</v>
      </c>
      <c r="B152" s="197" t="s">
        <v>541</v>
      </c>
      <c r="C152" s="197" t="s">
        <v>542</v>
      </c>
      <c r="D152" s="197" t="s">
        <v>71</v>
      </c>
      <c r="E152" s="271" t="s">
        <v>733</v>
      </c>
      <c r="F152" s="271" t="s">
        <v>70</v>
      </c>
      <c r="G152" s="269" t="s">
        <v>510</v>
      </c>
    </row>
    <row r="153" spans="1:7" ht="16.5">
      <c r="A153" s="125">
        <v>137</v>
      </c>
      <c r="B153" s="197" t="s">
        <v>543</v>
      </c>
      <c r="C153" s="197" t="s">
        <v>544</v>
      </c>
      <c r="D153" s="197" t="s">
        <v>485</v>
      </c>
      <c r="E153" s="271" t="s">
        <v>734</v>
      </c>
      <c r="F153" s="271" t="s">
        <v>207</v>
      </c>
      <c r="G153" s="269" t="s">
        <v>510</v>
      </c>
    </row>
    <row r="154" spans="1:7" ht="16.5">
      <c r="A154" s="125">
        <v>138</v>
      </c>
      <c r="B154" s="197" t="s">
        <v>545</v>
      </c>
      <c r="C154" s="197" t="s">
        <v>546</v>
      </c>
      <c r="D154" s="197" t="s">
        <v>547</v>
      </c>
      <c r="E154" s="271" t="s">
        <v>735</v>
      </c>
      <c r="F154" s="271" t="s">
        <v>75</v>
      </c>
      <c r="G154" s="269" t="s">
        <v>510</v>
      </c>
    </row>
    <row r="155" spans="1:7" ht="16.5">
      <c r="A155" s="125">
        <v>139</v>
      </c>
      <c r="B155" s="197" t="s">
        <v>548</v>
      </c>
      <c r="C155" s="197" t="s">
        <v>549</v>
      </c>
      <c r="D155" s="197" t="s">
        <v>550</v>
      </c>
      <c r="E155" s="271" t="s">
        <v>736</v>
      </c>
      <c r="F155" s="271" t="s">
        <v>68</v>
      </c>
      <c r="G155" s="269" t="s">
        <v>510</v>
      </c>
    </row>
    <row r="156" spans="1:7" ht="16.5">
      <c r="A156" s="125">
        <v>140</v>
      </c>
      <c r="B156" s="197" t="s">
        <v>551</v>
      </c>
      <c r="C156" s="197" t="s">
        <v>552</v>
      </c>
      <c r="D156" s="197" t="s">
        <v>553</v>
      </c>
      <c r="E156" s="271" t="s">
        <v>737</v>
      </c>
      <c r="F156" s="271" t="s">
        <v>68</v>
      </c>
      <c r="G156" s="269" t="s">
        <v>510</v>
      </c>
    </row>
    <row r="157" spans="1:7" ht="16.5">
      <c r="A157" s="125">
        <v>141</v>
      </c>
      <c r="B157" s="197" t="s">
        <v>554</v>
      </c>
      <c r="C157" s="197" t="s">
        <v>555</v>
      </c>
      <c r="D157" s="197" t="s">
        <v>556</v>
      </c>
      <c r="E157" s="271" t="s">
        <v>738</v>
      </c>
      <c r="F157" s="271" t="s">
        <v>70</v>
      </c>
      <c r="G157" s="269" t="s">
        <v>510</v>
      </c>
    </row>
    <row r="158" spans="1:7" ht="16.5">
      <c r="A158" s="125">
        <v>142</v>
      </c>
      <c r="B158" s="197" t="s">
        <v>557</v>
      </c>
      <c r="C158" s="197" t="s">
        <v>558</v>
      </c>
      <c r="D158" s="197" t="s">
        <v>559</v>
      </c>
      <c r="E158" s="271" t="s">
        <v>739</v>
      </c>
      <c r="F158" s="271" t="s">
        <v>68</v>
      </c>
      <c r="G158" s="269" t="s">
        <v>510</v>
      </c>
    </row>
    <row r="159" spans="1:7" ht="16.5">
      <c r="A159" s="125">
        <v>143</v>
      </c>
      <c r="B159" s="197" t="s">
        <v>560</v>
      </c>
      <c r="C159" s="197" t="s">
        <v>561</v>
      </c>
      <c r="D159" s="197" t="s">
        <v>562</v>
      </c>
      <c r="E159" s="271" t="s">
        <v>740</v>
      </c>
      <c r="F159" s="271" t="s">
        <v>83</v>
      </c>
      <c r="G159" s="269" t="s">
        <v>510</v>
      </c>
    </row>
    <row r="160" spans="1:7" ht="16.5">
      <c r="A160" s="125">
        <v>144</v>
      </c>
      <c r="B160" s="197" t="s">
        <v>563</v>
      </c>
      <c r="C160" s="197" t="s">
        <v>564</v>
      </c>
      <c r="D160" s="197" t="s">
        <v>565</v>
      </c>
      <c r="E160" s="271" t="s">
        <v>741</v>
      </c>
      <c r="F160" s="271" t="s">
        <v>68</v>
      </c>
      <c r="G160" s="269" t="s">
        <v>510</v>
      </c>
    </row>
    <row r="161" spans="1:7" ht="16.5">
      <c r="A161" s="125">
        <v>145</v>
      </c>
      <c r="B161" s="197" t="s">
        <v>216</v>
      </c>
      <c r="C161" s="197" t="s">
        <v>217</v>
      </c>
      <c r="D161" s="197" t="s">
        <v>218</v>
      </c>
      <c r="E161" s="271" t="s">
        <v>742</v>
      </c>
      <c r="F161" s="271" t="s">
        <v>68</v>
      </c>
      <c r="G161" s="269" t="s">
        <v>510</v>
      </c>
    </row>
    <row r="162" spans="1:7" ht="16.5">
      <c r="A162" s="125">
        <v>146</v>
      </c>
      <c r="B162" s="197" t="s">
        <v>219</v>
      </c>
      <c r="C162" s="197" t="s">
        <v>91</v>
      </c>
      <c r="D162" s="197" t="s">
        <v>220</v>
      </c>
      <c r="E162" s="271" t="s">
        <v>743</v>
      </c>
      <c r="F162" s="271" t="s">
        <v>155</v>
      </c>
      <c r="G162" s="269" t="s">
        <v>510</v>
      </c>
    </row>
    <row r="163" spans="1:7" ht="16.5">
      <c r="A163" s="125">
        <v>147</v>
      </c>
      <c r="B163" s="197" t="s">
        <v>566</v>
      </c>
      <c r="C163" s="197" t="s">
        <v>221</v>
      </c>
      <c r="D163" s="197" t="s">
        <v>567</v>
      </c>
      <c r="E163" s="271" t="s">
        <v>744</v>
      </c>
      <c r="F163" s="271" t="s">
        <v>87</v>
      </c>
      <c r="G163" s="269" t="s">
        <v>510</v>
      </c>
    </row>
    <row r="164" spans="1:7" ht="16.5">
      <c r="A164" s="125">
        <v>148</v>
      </c>
      <c r="B164" s="197" t="s">
        <v>568</v>
      </c>
      <c r="C164" s="197" t="s">
        <v>569</v>
      </c>
      <c r="D164" s="197" t="s">
        <v>71</v>
      </c>
      <c r="E164" s="271" t="s">
        <v>745</v>
      </c>
      <c r="F164" s="271" t="s">
        <v>83</v>
      </c>
      <c r="G164" s="269" t="s">
        <v>510</v>
      </c>
    </row>
    <row r="165" spans="1:7" ht="16.5">
      <c r="A165" s="125">
        <v>149</v>
      </c>
      <c r="B165" s="197" t="s">
        <v>570</v>
      </c>
      <c r="C165" s="197" t="s">
        <v>571</v>
      </c>
      <c r="D165" s="197" t="s">
        <v>152</v>
      </c>
      <c r="E165" s="271" t="s">
        <v>746</v>
      </c>
      <c r="F165" s="271" t="s">
        <v>68</v>
      </c>
      <c r="G165" s="269" t="s">
        <v>510</v>
      </c>
    </row>
    <row r="166" spans="1:7" ht="16.5">
      <c r="A166" s="125">
        <v>150</v>
      </c>
      <c r="B166" s="197" t="s">
        <v>572</v>
      </c>
      <c r="C166" s="197" t="s">
        <v>571</v>
      </c>
      <c r="D166" s="197" t="s">
        <v>146</v>
      </c>
      <c r="E166" s="271" t="s">
        <v>747</v>
      </c>
      <c r="F166" s="271" t="s">
        <v>77</v>
      </c>
      <c r="G166" s="269" t="s">
        <v>510</v>
      </c>
    </row>
    <row r="167" spans="1:7" ht="16.5">
      <c r="A167" s="125">
        <v>151</v>
      </c>
      <c r="B167" s="197" t="s">
        <v>573</v>
      </c>
      <c r="C167" s="197" t="s">
        <v>222</v>
      </c>
      <c r="D167" s="197" t="s">
        <v>574</v>
      </c>
      <c r="E167" s="271" t="s">
        <v>748</v>
      </c>
      <c r="F167" s="271" t="s">
        <v>83</v>
      </c>
      <c r="G167" s="269" t="s">
        <v>510</v>
      </c>
    </row>
  </sheetData>
  <mergeCells count="3">
    <mergeCell ref="B5:F5"/>
    <mergeCell ref="B6:F6"/>
    <mergeCell ref="A13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2:AP217"/>
  <sheetViews>
    <sheetView topLeftCell="A97" workbookViewId="0">
      <pane xSplit="4" topLeftCell="N1" activePane="topRight" state="frozen"/>
      <selection pane="topRight"/>
    </sheetView>
  </sheetViews>
  <sheetFormatPr baseColWidth="10" defaultRowHeight="15"/>
  <cols>
    <col min="1" max="1" width="4.7109375" customWidth="1"/>
    <col min="2" max="6" width="17" customWidth="1"/>
    <col min="7" max="7" width="4.140625" customWidth="1"/>
    <col min="8" max="8" width="11.42578125" style="228"/>
    <col min="9" max="9" width="4.5703125" customWidth="1"/>
    <col min="11" max="11" width="4.28515625" customWidth="1"/>
    <col min="13" max="13" width="4.85546875" customWidth="1"/>
    <col min="15" max="15" width="5.5703125" customWidth="1"/>
    <col min="16" max="16" width="8.7109375" customWidth="1"/>
    <col min="17" max="17" width="9.140625" customWidth="1"/>
    <col min="18" max="18" width="8.140625" customWidth="1"/>
    <col min="19" max="19" width="3.85546875" customWidth="1"/>
    <col min="21" max="21" width="5" customWidth="1"/>
    <col min="23" max="23" width="5" customWidth="1"/>
    <col min="25" max="25" width="5" customWidth="1"/>
    <col min="27" max="27" width="4.85546875" customWidth="1"/>
    <col min="29" max="29" width="5.42578125" style="81" customWidth="1"/>
    <col min="30" max="31" width="12.140625" style="81" customWidth="1"/>
    <col min="32" max="32" width="6.5703125" style="94" customWidth="1"/>
    <col min="34" max="34" width="4.85546875" customWidth="1"/>
    <col min="35" max="35" width="13.28515625" customWidth="1"/>
    <col min="36" max="36" width="4.7109375" customWidth="1"/>
    <col min="37" max="37" width="8" customWidth="1"/>
    <col min="38" max="38" width="4.28515625" customWidth="1"/>
    <col min="39" max="39" width="6" customWidth="1"/>
    <col min="40" max="41" width="12.85546875" customWidth="1"/>
    <col min="42" max="42" width="11.5703125" customWidth="1"/>
  </cols>
  <sheetData>
    <row r="2" spans="1:42" ht="50.25" customHeight="1">
      <c r="C2" s="298" t="s">
        <v>223</v>
      </c>
      <c r="D2" s="298"/>
      <c r="E2" s="298"/>
      <c r="F2" s="298"/>
      <c r="G2" s="132"/>
      <c r="Y2" s="299" t="s">
        <v>106</v>
      </c>
      <c r="Z2" s="299"/>
      <c r="AA2" s="299"/>
      <c r="AB2" s="299"/>
      <c r="AC2" s="299"/>
      <c r="AD2" s="134"/>
      <c r="AE2" s="171"/>
      <c r="AG2" s="299" t="s">
        <v>107</v>
      </c>
      <c r="AH2" s="299"/>
      <c r="AI2" s="299"/>
      <c r="AJ2" s="299"/>
      <c r="AK2" s="299"/>
    </row>
    <row r="3" spans="1:42" ht="15.75" thickBot="1"/>
    <row r="4" spans="1:42" ht="24" customHeight="1" thickBot="1">
      <c r="H4" s="300" t="s">
        <v>99</v>
      </c>
      <c r="I4" s="301"/>
      <c r="J4" s="301"/>
      <c r="K4" s="301"/>
      <c r="L4" s="301"/>
      <c r="M4" s="302"/>
      <c r="N4" s="303" t="s">
        <v>101</v>
      </c>
      <c r="O4" s="304"/>
      <c r="P4" s="304"/>
      <c r="Q4" s="304"/>
      <c r="R4" s="304"/>
      <c r="S4" s="305"/>
      <c r="T4" s="306" t="s">
        <v>103</v>
      </c>
      <c r="U4" s="307"/>
      <c r="V4" s="307"/>
      <c r="W4" s="308"/>
      <c r="X4" s="309" t="s">
        <v>105</v>
      </c>
      <c r="Y4" s="310"/>
      <c r="Z4" s="310"/>
      <c r="AA4" s="311"/>
    </row>
    <row r="5" spans="1:42" s="81" customFormat="1" ht="16.5" thickTop="1" thickBot="1">
      <c r="B5" s="195" t="s">
        <v>93</v>
      </c>
      <c r="C5" s="196" t="s">
        <v>64</v>
      </c>
      <c r="D5" s="196" t="s">
        <v>65</v>
      </c>
      <c r="E5" s="196" t="s">
        <v>94</v>
      </c>
      <c r="F5" s="196" t="s">
        <v>95</v>
      </c>
      <c r="G5" s="80" t="s">
        <v>96</v>
      </c>
      <c r="H5" s="83" t="s">
        <v>97</v>
      </c>
      <c r="I5" s="84" t="s">
        <v>55</v>
      </c>
      <c r="J5" s="84" t="s">
        <v>98</v>
      </c>
      <c r="K5" s="85" t="s">
        <v>55</v>
      </c>
      <c r="L5" s="83" t="s">
        <v>56</v>
      </c>
      <c r="M5" s="86" t="s">
        <v>55</v>
      </c>
      <c r="N5" s="88" t="s">
        <v>112</v>
      </c>
      <c r="O5" s="89" t="s">
        <v>55</v>
      </c>
      <c r="P5" s="89" t="s">
        <v>100</v>
      </c>
      <c r="Q5" s="89" t="s">
        <v>55</v>
      </c>
      <c r="R5" s="89" t="s">
        <v>57</v>
      </c>
      <c r="S5" s="90" t="s">
        <v>55</v>
      </c>
      <c r="T5" s="91" t="s">
        <v>102</v>
      </c>
      <c r="U5" s="92" t="s">
        <v>55</v>
      </c>
      <c r="V5" s="92" t="s">
        <v>58</v>
      </c>
      <c r="W5" s="93" t="s">
        <v>55</v>
      </c>
      <c r="X5" s="96" t="s">
        <v>104</v>
      </c>
      <c r="Y5" s="97" t="s">
        <v>55</v>
      </c>
      <c r="Z5" s="97" t="s">
        <v>59</v>
      </c>
      <c r="AA5" s="98" t="s">
        <v>55</v>
      </c>
      <c r="AB5" s="87" t="s">
        <v>60</v>
      </c>
      <c r="AC5" s="135" t="s">
        <v>55</v>
      </c>
      <c r="AD5" s="174" t="s">
        <v>224</v>
      </c>
      <c r="AE5" s="136" t="s">
        <v>225</v>
      </c>
      <c r="AF5" s="95"/>
      <c r="AG5" s="100" t="s">
        <v>102</v>
      </c>
      <c r="AH5" s="101" t="s">
        <v>55</v>
      </c>
      <c r="AI5" s="101" t="s">
        <v>108</v>
      </c>
      <c r="AJ5" s="101" t="s">
        <v>55</v>
      </c>
      <c r="AK5" s="101" t="s">
        <v>61</v>
      </c>
      <c r="AL5" s="101" t="s">
        <v>55</v>
      </c>
      <c r="AM5" s="101" t="s">
        <v>62</v>
      </c>
      <c r="AN5" s="176" t="s">
        <v>134</v>
      </c>
      <c r="AO5" s="176" t="s">
        <v>135</v>
      </c>
      <c r="AP5" s="176" t="s">
        <v>133</v>
      </c>
    </row>
    <row r="6" spans="1:42" ht="17.25" thickBot="1">
      <c r="A6" s="82">
        <v>1</v>
      </c>
      <c r="B6" s="279" t="s">
        <v>239</v>
      </c>
      <c r="C6" s="279" t="s">
        <v>138</v>
      </c>
      <c r="D6" s="279" t="s">
        <v>240</v>
      </c>
      <c r="E6" s="280" t="s">
        <v>577</v>
      </c>
      <c r="F6" s="280" t="s">
        <v>70</v>
      </c>
      <c r="G6" s="281">
        <v>1</v>
      </c>
      <c r="H6" s="282">
        <v>6</v>
      </c>
      <c r="I6" s="283">
        <f t="shared" ref="I6" si="0">IF(H6&gt;=9.995,6,0)</f>
        <v>0</v>
      </c>
      <c r="J6" s="284">
        <v>11</v>
      </c>
      <c r="K6" s="284">
        <f>IF(J6&gt;=9.995,6,0)</f>
        <v>6</v>
      </c>
      <c r="L6" s="285">
        <f>(H6*4+J6*4)/8</f>
        <v>8.5</v>
      </c>
      <c r="M6" s="286">
        <f>IF(L6&gt;=9.995,12,I6+K6)</f>
        <v>6</v>
      </c>
      <c r="N6" s="287">
        <v>11</v>
      </c>
      <c r="O6" s="284">
        <f>IF(N6&gt;=9.995,6,0)</f>
        <v>6</v>
      </c>
      <c r="P6" s="284">
        <v>12</v>
      </c>
      <c r="Q6" s="284">
        <f>IF(P6&gt;=9.995,6,0)</f>
        <v>6</v>
      </c>
      <c r="R6" s="284">
        <f>(N6*4+P6*4)/8</f>
        <v>11.5</v>
      </c>
      <c r="S6" s="286">
        <f>IF(R6&gt;=9.995,12,O6+Q6)</f>
        <v>12</v>
      </c>
      <c r="T6" s="287">
        <v>10.5</v>
      </c>
      <c r="U6" s="284">
        <f>IF(T6&gt;=9.995,3,0)</f>
        <v>3</v>
      </c>
      <c r="V6" s="284">
        <f>T6</f>
        <v>10.5</v>
      </c>
      <c r="W6" s="286">
        <f>U6</f>
        <v>3</v>
      </c>
      <c r="X6" s="287">
        <v>10.5</v>
      </c>
      <c r="Y6" s="284">
        <f>IF(X6&gt;=9.995,3,0)</f>
        <v>3</v>
      </c>
      <c r="Z6" s="288">
        <f>X6</f>
        <v>10.5</v>
      </c>
      <c r="AA6" s="286">
        <f>Y6</f>
        <v>3</v>
      </c>
      <c r="AB6" s="288">
        <f>(L6*8+R6*8+V6*3+Z6*3)/22</f>
        <v>10.136363636363637</v>
      </c>
      <c r="AC6" s="289">
        <f>IF(AB6&gt;=9.995,30,M6+S6+W6+AA6)</f>
        <v>30</v>
      </c>
      <c r="AD6" s="290" t="str">
        <f>IF(AB6&gt;=9.995,"Admis(e)","Rattrapage")</f>
        <v>Admis(e)</v>
      </c>
      <c r="AE6" s="291" t="str">
        <f>IF(AB6&gt;=9.995,"Normale","Rattrapage")</f>
        <v>Normale</v>
      </c>
      <c r="AG6" s="99"/>
      <c r="AH6" s="99">
        <f>IF(AG6&gt;=9.995,3,0)</f>
        <v>0</v>
      </c>
      <c r="AI6" s="99"/>
      <c r="AJ6" s="99">
        <f>IF(AI6&gt;=9.995,27,0)</f>
        <v>0</v>
      </c>
      <c r="AK6" s="99">
        <f>(AG6*3+AI6*19)/22</f>
        <v>0</v>
      </c>
      <c r="AL6" s="99">
        <f t="shared" ref="AL6" si="1">IF(AK6&gt;=9.995,30,AH6+AJ6)</f>
        <v>0</v>
      </c>
      <c r="AM6" s="99">
        <f t="shared" ref="AM6" si="2">AC6+AL6</f>
        <v>30</v>
      </c>
      <c r="AN6" s="155" t="str">
        <f>IF(AK6&gt;=9.995,"Admis(e)","Rattrapage")</f>
        <v>Rattrapage</v>
      </c>
      <c r="AO6" s="177" t="str">
        <f>IF(AK6&gt;=9.995,"Normale","Rattrapage")</f>
        <v>Rattrapage</v>
      </c>
      <c r="AP6" s="99" t="str">
        <f t="shared" ref="AP6:AP69" si="3">IF(AND(AB6&gt;=9.995,AK6&gt;=9.995),"Admis","Rattrapage")</f>
        <v>Rattrapage</v>
      </c>
    </row>
    <row r="7" spans="1:42" ht="17.25" thickBot="1">
      <c r="A7" s="82">
        <v>2</v>
      </c>
      <c r="B7" s="279" t="s">
        <v>242</v>
      </c>
      <c r="C7" s="279" t="s">
        <v>243</v>
      </c>
      <c r="D7" s="279" t="s">
        <v>152</v>
      </c>
      <c r="E7" s="280" t="s">
        <v>578</v>
      </c>
      <c r="F7" s="280" t="s">
        <v>68</v>
      </c>
      <c r="G7" s="281">
        <v>1</v>
      </c>
      <c r="H7" s="282">
        <v>5</v>
      </c>
      <c r="I7" s="283">
        <f t="shared" ref="I7:I70" si="4">IF(H7&gt;=9.995,6,0)</f>
        <v>0</v>
      </c>
      <c r="J7" s="284">
        <v>13.5</v>
      </c>
      <c r="K7" s="284">
        <f t="shared" ref="K7:K70" si="5">IF(J7&gt;=9.995,6,0)</f>
        <v>6</v>
      </c>
      <c r="L7" s="285">
        <f t="shared" ref="L7:L70" si="6">(H7*4+J7*4)/8</f>
        <v>9.25</v>
      </c>
      <c r="M7" s="286">
        <f t="shared" ref="M7:M70" si="7">IF(L7&gt;=9.995,12,I7+K7)</f>
        <v>6</v>
      </c>
      <c r="N7" s="287">
        <v>11.5</v>
      </c>
      <c r="O7" s="284">
        <f t="shared" ref="O7:O70" si="8">IF(N7&gt;=9.995,6,0)</f>
        <v>6</v>
      </c>
      <c r="P7" s="284">
        <v>11.5</v>
      </c>
      <c r="Q7" s="284">
        <f t="shared" ref="Q7:Q70" si="9">IF(P7&gt;=9.995,6,0)</f>
        <v>6</v>
      </c>
      <c r="R7" s="284">
        <f t="shared" ref="R7:R70" si="10">(N7*4+P7*4)/8</f>
        <v>11.5</v>
      </c>
      <c r="S7" s="286">
        <f t="shared" ref="S7:S70" si="11">IF(R7&gt;=9.995,12,O7+Q7)</f>
        <v>12</v>
      </c>
      <c r="T7" s="287">
        <v>9</v>
      </c>
      <c r="U7" s="284">
        <f t="shared" ref="U7:U70" si="12">IF(T7&gt;=9.995,3,0)</f>
        <v>0</v>
      </c>
      <c r="V7" s="284">
        <f t="shared" ref="V7:V70" si="13">T7</f>
        <v>9</v>
      </c>
      <c r="W7" s="286">
        <f t="shared" ref="W7:W70" si="14">U7</f>
        <v>0</v>
      </c>
      <c r="X7" s="287">
        <v>13</v>
      </c>
      <c r="Y7" s="284">
        <f t="shared" ref="Y7:Y70" si="15">IF(X7&gt;=9.995,3,0)</f>
        <v>3</v>
      </c>
      <c r="Z7" s="288">
        <f t="shared" ref="Z7:Z70" si="16">X7</f>
        <v>13</v>
      </c>
      <c r="AA7" s="286">
        <f t="shared" ref="AA7:AA70" si="17">Y7</f>
        <v>3</v>
      </c>
      <c r="AB7" s="288">
        <f t="shared" ref="AB7:AB70" si="18">(L7*8+R7*8+V7*3+Z7*3)/22</f>
        <v>10.545454545454545</v>
      </c>
      <c r="AC7" s="289">
        <f t="shared" ref="AC7:AC70" si="19">IF(AB7&gt;=9.995,30,M7+S7+W7+AA7)</f>
        <v>30</v>
      </c>
      <c r="AD7" s="290" t="str">
        <f t="shared" ref="AD7:AD70" si="20">IF(AB7&gt;=9.995,"Admis(e)","Rattrapage")</f>
        <v>Admis(e)</v>
      </c>
      <c r="AE7" s="291" t="str">
        <f t="shared" ref="AE7:AE70" si="21">IF(AB7&gt;=9.995,"Normale","Rattrapage")</f>
        <v>Normale</v>
      </c>
      <c r="AG7" s="99"/>
      <c r="AH7" s="99">
        <f t="shared" ref="AH7:AH70" si="22">IF(AG7&gt;=9.995,3,0)</f>
        <v>0</v>
      </c>
      <c r="AI7" s="99"/>
      <c r="AJ7" s="99">
        <f t="shared" ref="AJ7:AJ70" si="23">IF(AI7&gt;=9.995,27,0)</f>
        <v>0</v>
      </c>
      <c r="AK7" s="99">
        <f t="shared" ref="AK7:AK70" si="24">(AG7*3+AI7*19)/22</f>
        <v>0</v>
      </c>
      <c r="AL7" s="99">
        <f t="shared" ref="AL7:AL70" si="25">IF(AK7&gt;=9.995,30,AH7+AJ7)</f>
        <v>0</v>
      </c>
      <c r="AM7" s="99">
        <f t="shared" ref="AM7:AM70" si="26">AC7+AL7</f>
        <v>30</v>
      </c>
      <c r="AN7" s="155" t="str">
        <f t="shared" ref="AN7:AN70" si="27">IF(AK7&gt;=9.995,"Admis(e)","Rattrapage")</f>
        <v>Rattrapage</v>
      </c>
      <c r="AO7" s="177" t="str">
        <f t="shared" ref="AO7:AO70" si="28">IF(AK7&gt;=9.995,"Normale","Rattrapage")</f>
        <v>Rattrapage</v>
      </c>
      <c r="AP7" s="99" t="str">
        <f t="shared" si="3"/>
        <v>Rattrapage</v>
      </c>
    </row>
    <row r="8" spans="1:42" ht="17.25" thickBot="1">
      <c r="A8" s="82">
        <v>3</v>
      </c>
      <c r="B8" s="197" t="s">
        <v>244</v>
      </c>
      <c r="C8" s="197" t="s">
        <v>245</v>
      </c>
      <c r="D8" s="197" t="s">
        <v>246</v>
      </c>
      <c r="E8" s="271" t="s">
        <v>579</v>
      </c>
      <c r="F8" s="271" t="s">
        <v>68</v>
      </c>
      <c r="G8" s="194">
        <v>1</v>
      </c>
      <c r="H8" s="229">
        <v>10</v>
      </c>
      <c r="I8" s="79">
        <f>IF(H8&gt;=9.995,6,0)</f>
        <v>6</v>
      </c>
      <c r="J8" s="68">
        <v>10.5</v>
      </c>
      <c r="K8" s="68">
        <f t="shared" si="5"/>
        <v>6</v>
      </c>
      <c r="L8" s="67">
        <f t="shared" si="6"/>
        <v>10.25</v>
      </c>
      <c r="M8" s="69">
        <f t="shared" si="7"/>
        <v>12</v>
      </c>
      <c r="N8" s="70">
        <v>10</v>
      </c>
      <c r="O8" s="71">
        <f t="shared" si="8"/>
        <v>6</v>
      </c>
      <c r="P8" s="71">
        <v>12.5</v>
      </c>
      <c r="Q8" s="71">
        <f t="shared" si="9"/>
        <v>6</v>
      </c>
      <c r="R8" s="71">
        <f t="shared" si="10"/>
        <v>11.25</v>
      </c>
      <c r="S8" s="72">
        <f t="shared" si="11"/>
        <v>12</v>
      </c>
      <c r="T8" s="73">
        <v>11</v>
      </c>
      <c r="U8" s="74">
        <f t="shared" si="12"/>
        <v>3</v>
      </c>
      <c r="V8" s="74">
        <f t="shared" si="13"/>
        <v>11</v>
      </c>
      <c r="W8" s="75">
        <f t="shared" si="14"/>
        <v>3</v>
      </c>
      <c r="X8" s="76">
        <v>15</v>
      </c>
      <c r="Y8" s="77">
        <f t="shared" si="15"/>
        <v>3</v>
      </c>
      <c r="Z8" s="133">
        <f t="shared" si="16"/>
        <v>15</v>
      </c>
      <c r="AA8" s="78">
        <f t="shared" si="17"/>
        <v>3</v>
      </c>
      <c r="AB8" s="133">
        <f t="shared" si="18"/>
        <v>11.363636363636363</v>
      </c>
      <c r="AC8" s="173">
        <f t="shared" si="19"/>
        <v>30</v>
      </c>
      <c r="AD8" s="175" t="str">
        <f>IF(AB8&gt;=9.995,"Admis(e)","Ajourne(é )")</f>
        <v>Admis(e)</v>
      </c>
      <c r="AE8" s="177" t="s">
        <v>765</v>
      </c>
      <c r="AG8" s="99"/>
      <c r="AH8" s="99">
        <f t="shared" si="22"/>
        <v>0</v>
      </c>
      <c r="AI8" s="99"/>
      <c r="AJ8" s="99">
        <f t="shared" si="23"/>
        <v>0</v>
      </c>
      <c r="AK8" s="99">
        <f t="shared" si="24"/>
        <v>0</v>
      </c>
      <c r="AL8" s="99">
        <f t="shared" si="25"/>
        <v>0</v>
      </c>
      <c r="AM8" s="99">
        <f t="shared" si="26"/>
        <v>30</v>
      </c>
      <c r="AN8" s="155" t="str">
        <f t="shared" si="27"/>
        <v>Rattrapage</v>
      </c>
      <c r="AO8" s="177" t="str">
        <f t="shared" si="28"/>
        <v>Rattrapage</v>
      </c>
      <c r="AP8" s="99" t="str">
        <f t="shared" si="3"/>
        <v>Rattrapage</v>
      </c>
    </row>
    <row r="9" spans="1:42" ht="17.25" thickBot="1">
      <c r="A9" s="82">
        <v>4</v>
      </c>
      <c r="B9" s="197" t="s">
        <v>247</v>
      </c>
      <c r="C9" s="197" t="s">
        <v>248</v>
      </c>
      <c r="D9" s="197" t="s">
        <v>249</v>
      </c>
      <c r="E9" s="271" t="s">
        <v>580</v>
      </c>
      <c r="F9" s="271" t="s">
        <v>68</v>
      </c>
      <c r="G9" s="194">
        <v>1</v>
      </c>
      <c r="H9" s="229">
        <v>10</v>
      </c>
      <c r="I9" s="79">
        <f t="shared" si="4"/>
        <v>6</v>
      </c>
      <c r="J9" s="68">
        <v>12</v>
      </c>
      <c r="K9" s="68">
        <f t="shared" si="5"/>
        <v>6</v>
      </c>
      <c r="L9" s="67">
        <f t="shared" si="6"/>
        <v>11</v>
      </c>
      <c r="M9" s="69">
        <f t="shared" si="7"/>
        <v>12</v>
      </c>
      <c r="N9" s="70">
        <v>10</v>
      </c>
      <c r="O9" s="71">
        <f t="shared" si="8"/>
        <v>6</v>
      </c>
      <c r="P9" s="71">
        <v>12.5</v>
      </c>
      <c r="Q9" s="71">
        <f t="shared" si="9"/>
        <v>6</v>
      </c>
      <c r="R9" s="71">
        <f t="shared" si="10"/>
        <v>11.25</v>
      </c>
      <c r="S9" s="72">
        <f t="shared" si="11"/>
        <v>12</v>
      </c>
      <c r="T9" s="73">
        <v>11.5</v>
      </c>
      <c r="U9" s="74">
        <f t="shared" si="12"/>
        <v>3</v>
      </c>
      <c r="V9" s="74">
        <f t="shared" si="13"/>
        <v>11.5</v>
      </c>
      <c r="W9" s="75">
        <f t="shared" si="14"/>
        <v>3</v>
      </c>
      <c r="X9" s="76">
        <v>12</v>
      </c>
      <c r="Y9" s="77">
        <f t="shared" si="15"/>
        <v>3</v>
      </c>
      <c r="Z9" s="133">
        <f t="shared" si="16"/>
        <v>12</v>
      </c>
      <c r="AA9" s="78">
        <f t="shared" si="17"/>
        <v>3</v>
      </c>
      <c r="AB9" s="133">
        <f t="shared" si="18"/>
        <v>11.295454545454545</v>
      </c>
      <c r="AC9" s="173">
        <f t="shared" si="19"/>
        <v>30</v>
      </c>
      <c r="AD9" s="175" t="str">
        <f>IF(AB9&gt;=9.995,"Admis(e)","Ajourne(é )")</f>
        <v>Admis(e)</v>
      </c>
      <c r="AE9" s="177" t="s">
        <v>765</v>
      </c>
      <c r="AG9" s="99"/>
      <c r="AH9" s="99">
        <f t="shared" si="22"/>
        <v>0</v>
      </c>
      <c r="AI9" s="99"/>
      <c r="AJ9" s="99">
        <f t="shared" si="23"/>
        <v>0</v>
      </c>
      <c r="AK9" s="99">
        <f t="shared" si="24"/>
        <v>0</v>
      </c>
      <c r="AL9" s="99">
        <f t="shared" si="25"/>
        <v>0</v>
      </c>
      <c r="AM9" s="99">
        <f t="shared" si="26"/>
        <v>30</v>
      </c>
      <c r="AN9" s="155" t="str">
        <f t="shared" si="27"/>
        <v>Rattrapage</v>
      </c>
      <c r="AO9" s="177" t="str">
        <f t="shared" si="28"/>
        <v>Rattrapage</v>
      </c>
      <c r="AP9" s="99" t="str">
        <f t="shared" si="3"/>
        <v>Rattrapage</v>
      </c>
    </row>
    <row r="10" spans="1:42" ht="17.25" thickBot="1">
      <c r="A10" s="82">
        <v>5</v>
      </c>
      <c r="B10" s="279" t="s">
        <v>250</v>
      </c>
      <c r="C10" s="279" t="s">
        <v>251</v>
      </c>
      <c r="D10" s="279" t="s">
        <v>252</v>
      </c>
      <c r="E10" s="280" t="s">
        <v>581</v>
      </c>
      <c r="F10" s="280" t="s">
        <v>90</v>
      </c>
      <c r="G10" s="281">
        <v>1</v>
      </c>
      <c r="H10" s="282">
        <v>3</v>
      </c>
      <c r="I10" s="283">
        <f t="shared" si="4"/>
        <v>0</v>
      </c>
      <c r="J10" s="284">
        <v>10</v>
      </c>
      <c r="K10" s="284">
        <f t="shared" si="5"/>
        <v>6</v>
      </c>
      <c r="L10" s="285">
        <f t="shared" si="6"/>
        <v>6.5</v>
      </c>
      <c r="M10" s="286">
        <f t="shared" si="7"/>
        <v>6</v>
      </c>
      <c r="N10" s="287">
        <v>15</v>
      </c>
      <c r="O10" s="284">
        <f t="shared" si="8"/>
        <v>6</v>
      </c>
      <c r="P10" s="284">
        <v>12.5</v>
      </c>
      <c r="Q10" s="284">
        <f t="shared" si="9"/>
        <v>6</v>
      </c>
      <c r="R10" s="284">
        <f t="shared" si="10"/>
        <v>13.75</v>
      </c>
      <c r="S10" s="286">
        <f t="shared" si="11"/>
        <v>12</v>
      </c>
      <c r="T10" s="287">
        <v>6.5</v>
      </c>
      <c r="U10" s="284">
        <f t="shared" si="12"/>
        <v>0</v>
      </c>
      <c r="V10" s="284">
        <f t="shared" si="13"/>
        <v>6.5</v>
      </c>
      <c r="W10" s="286">
        <f t="shared" si="14"/>
        <v>0</v>
      </c>
      <c r="X10" s="287">
        <v>13</v>
      </c>
      <c r="Y10" s="284">
        <f t="shared" si="15"/>
        <v>3</v>
      </c>
      <c r="Z10" s="288">
        <f t="shared" si="16"/>
        <v>13</v>
      </c>
      <c r="AA10" s="286">
        <f t="shared" si="17"/>
        <v>3</v>
      </c>
      <c r="AB10" s="288">
        <f t="shared" si="18"/>
        <v>10.022727272727273</v>
      </c>
      <c r="AC10" s="289">
        <f t="shared" si="19"/>
        <v>30</v>
      </c>
      <c r="AD10" s="290" t="str">
        <f t="shared" si="20"/>
        <v>Admis(e)</v>
      </c>
      <c r="AE10" s="291" t="str">
        <f t="shared" si="21"/>
        <v>Normale</v>
      </c>
      <c r="AG10" s="99"/>
      <c r="AH10" s="99">
        <f t="shared" si="22"/>
        <v>0</v>
      </c>
      <c r="AI10" s="99"/>
      <c r="AJ10" s="99">
        <f t="shared" si="23"/>
        <v>0</v>
      </c>
      <c r="AK10" s="99">
        <f t="shared" si="24"/>
        <v>0</v>
      </c>
      <c r="AL10" s="99">
        <f t="shared" si="25"/>
        <v>0</v>
      </c>
      <c r="AM10" s="99">
        <f t="shared" si="26"/>
        <v>30</v>
      </c>
      <c r="AN10" s="155" t="str">
        <f t="shared" si="27"/>
        <v>Rattrapage</v>
      </c>
      <c r="AO10" s="177" t="str">
        <f t="shared" si="28"/>
        <v>Rattrapage</v>
      </c>
      <c r="AP10" s="99" t="str">
        <f t="shared" si="3"/>
        <v>Rattrapage</v>
      </c>
    </row>
    <row r="11" spans="1:42" ht="17.25" thickBot="1">
      <c r="A11" s="82">
        <v>6</v>
      </c>
      <c r="B11" s="279" t="s">
        <v>253</v>
      </c>
      <c r="C11" s="279" t="s">
        <v>254</v>
      </c>
      <c r="D11" s="279" t="s">
        <v>255</v>
      </c>
      <c r="E11" s="280" t="s">
        <v>582</v>
      </c>
      <c r="F11" s="280" t="s">
        <v>70</v>
      </c>
      <c r="G11" s="281">
        <v>1</v>
      </c>
      <c r="H11" s="282">
        <v>7</v>
      </c>
      <c r="I11" s="283">
        <f t="shared" si="4"/>
        <v>0</v>
      </c>
      <c r="J11" s="284">
        <v>11</v>
      </c>
      <c r="K11" s="284">
        <f t="shared" si="5"/>
        <v>6</v>
      </c>
      <c r="L11" s="285">
        <f t="shared" si="6"/>
        <v>9</v>
      </c>
      <c r="M11" s="286">
        <f t="shared" si="7"/>
        <v>6</v>
      </c>
      <c r="N11" s="287">
        <v>11</v>
      </c>
      <c r="O11" s="284">
        <f t="shared" si="8"/>
        <v>6</v>
      </c>
      <c r="P11" s="284">
        <v>12</v>
      </c>
      <c r="Q11" s="284">
        <f t="shared" si="9"/>
        <v>6</v>
      </c>
      <c r="R11" s="284">
        <f t="shared" si="10"/>
        <v>11.5</v>
      </c>
      <c r="S11" s="286">
        <f t="shared" si="11"/>
        <v>12</v>
      </c>
      <c r="T11" s="287">
        <v>10.5</v>
      </c>
      <c r="U11" s="284">
        <f t="shared" si="12"/>
        <v>3</v>
      </c>
      <c r="V11" s="284">
        <f t="shared" si="13"/>
        <v>10.5</v>
      </c>
      <c r="W11" s="286">
        <f t="shared" si="14"/>
        <v>3</v>
      </c>
      <c r="X11" s="287">
        <v>10.5</v>
      </c>
      <c r="Y11" s="284">
        <f t="shared" si="15"/>
        <v>3</v>
      </c>
      <c r="Z11" s="288">
        <f t="shared" si="16"/>
        <v>10.5</v>
      </c>
      <c r="AA11" s="286">
        <f t="shared" si="17"/>
        <v>3</v>
      </c>
      <c r="AB11" s="288">
        <f t="shared" si="18"/>
        <v>10.318181818181818</v>
      </c>
      <c r="AC11" s="289">
        <f t="shared" si="19"/>
        <v>30</v>
      </c>
      <c r="AD11" s="290" t="str">
        <f t="shared" si="20"/>
        <v>Admis(e)</v>
      </c>
      <c r="AE11" s="291" t="str">
        <f t="shared" si="21"/>
        <v>Normale</v>
      </c>
      <c r="AG11" s="99"/>
      <c r="AH11" s="99">
        <f t="shared" si="22"/>
        <v>0</v>
      </c>
      <c r="AI11" s="99"/>
      <c r="AJ11" s="99">
        <f t="shared" si="23"/>
        <v>0</v>
      </c>
      <c r="AK11" s="99">
        <f t="shared" si="24"/>
        <v>0</v>
      </c>
      <c r="AL11" s="99">
        <f t="shared" si="25"/>
        <v>0</v>
      </c>
      <c r="AM11" s="99">
        <f t="shared" si="26"/>
        <v>30</v>
      </c>
      <c r="AN11" s="155" t="str">
        <f t="shared" si="27"/>
        <v>Rattrapage</v>
      </c>
      <c r="AO11" s="177" t="str">
        <f t="shared" si="28"/>
        <v>Rattrapage</v>
      </c>
      <c r="AP11" s="99" t="str">
        <f t="shared" si="3"/>
        <v>Rattrapage</v>
      </c>
    </row>
    <row r="12" spans="1:42" ht="17.25" thickBot="1">
      <c r="A12" s="82">
        <v>7</v>
      </c>
      <c r="B12" s="279" t="s">
        <v>256</v>
      </c>
      <c r="C12" s="279" t="s">
        <v>254</v>
      </c>
      <c r="D12" s="279" t="s">
        <v>257</v>
      </c>
      <c r="E12" s="280" t="s">
        <v>583</v>
      </c>
      <c r="F12" s="280" t="s">
        <v>142</v>
      </c>
      <c r="G12" s="281">
        <v>1</v>
      </c>
      <c r="H12" s="282">
        <v>6</v>
      </c>
      <c r="I12" s="283">
        <f t="shared" si="4"/>
        <v>0</v>
      </c>
      <c r="J12" s="284">
        <v>16</v>
      </c>
      <c r="K12" s="284">
        <f t="shared" si="5"/>
        <v>6</v>
      </c>
      <c r="L12" s="285">
        <f t="shared" si="6"/>
        <v>11</v>
      </c>
      <c r="M12" s="286">
        <f t="shared" si="7"/>
        <v>12</v>
      </c>
      <c r="N12" s="287">
        <v>7.5</v>
      </c>
      <c r="O12" s="284">
        <f t="shared" si="8"/>
        <v>0</v>
      </c>
      <c r="P12" s="284">
        <v>14.5</v>
      </c>
      <c r="Q12" s="284">
        <f t="shared" si="9"/>
        <v>6</v>
      </c>
      <c r="R12" s="284">
        <f t="shared" si="10"/>
        <v>11</v>
      </c>
      <c r="S12" s="286">
        <f t="shared" si="11"/>
        <v>12</v>
      </c>
      <c r="T12" s="287">
        <v>6.5</v>
      </c>
      <c r="U12" s="284">
        <f t="shared" si="12"/>
        <v>0</v>
      </c>
      <c r="V12" s="284">
        <f t="shared" si="13"/>
        <v>6.5</v>
      </c>
      <c r="W12" s="286">
        <f t="shared" si="14"/>
        <v>0</v>
      </c>
      <c r="X12" s="287">
        <v>13</v>
      </c>
      <c r="Y12" s="284">
        <f t="shared" si="15"/>
        <v>3</v>
      </c>
      <c r="Z12" s="288">
        <f t="shared" si="16"/>
        <v>13</v>
      </c>
      <c r="AA12" s="286">
        <f t="shared" si="17"/>
        <v>3</v>
      </c>
      <c r="AB12" s="288">
        <f t="shared" si="18"/>
        <v>10.659090909090908</v>
      </c>
      <c r="AC12" s="289">
        <f t="shared" si="19"/>
        <v>30</v>
      </c>
      <c r="AD12" s="290" t="str">
        <f t="shared" si="20"/>
        <v>Admis(e)</v>
      </c>
      <c r="AE12" s="291" t="str">
        <f t="shared" si="21"/>
        <v>Normale</v>
      </c>
      <c r="AG12" s="99"/>
      <c r="AH12" s="99">
        <f t="shared" si="22"/>
        <v>0</v>
      </c>
      <c r="AI12" s="99"/>
      <c r="AJ12" s="99">
        <f t="shared" si="23"/>
        <v>0</v>
      </c>
      <c r="AK12" s="99">
        <f t="shared" si="24"/>
        <v>0</v>
      </c>
      <c r="AL12" s="99">
        <f t="shared" si="25"/>
        <v>0</v>
      </c>
      <c r="AM12" s="99">
        <f t="shared" si="26"/>
        <v>30</v>
      </c>
      <c r="AN12" s="155" t="str">
        <f t="shared" si="27"/>
        <v>Rattrapage</v>
      </c>
      <c r="AO12" s="177" t="str">
        <f t="shared" si="28"/>
        <v>Rattrapage</v>
      </c>
      <c r="AP12" s="99" t="str">
        <f t="shared" si="3"/>
        <v>Rattrapage</v>
      </c>
    </row>
    <row r="13" spans="1:42" ht="17.25" thickBot="1">
      <c r="A13" s="82">
        <v>8</v>
      </c>
      <c r="B13" s="197" t="s">
        <v>258</v>
      </c>
      <c r="C13" s="197" t="s">
        <v>259</v>
      </c>
      <c r="D13" s="197" t="s">
        <v>260</v>
      </c>
      <c r="E13" s="271" t="s">
        <v>584</v>
      </c>
      <c r="F13" s="271" t="s">
        <v>70</v>
      </c>
      <c r="G13" s="194">
        <v>1</v>
      </c>
      <c r="H13" s="229">
        <v>13</v>
      </c>
      <c r="I13" s="79">
        <f t="shared" si="4"/>
        <v>6</v>
      </c>
      <c r="J13" s="68">
        <v>12.5</v>
      </c>
      <c r="K13" s="68">
        <f t="shared" si="5"/>
        <v>6</v>
      </c>
      <c r="L13" s="67">
        <f t="shared" si="6"/>
        <v>12.75</v>
      </c>
      <c r="M13" s="69">
        <f t="shared" si="7"/>
        <v>12</v>
      </c>
      <c r="N13" s="70">
        <v>6</v>
      </c>
      <c r="O13" s="71">
        <f t="shared" si="8"/>
        <v>0</v>
      </c>
      <c r="P13" s="71">
        <v>10.5</v>
      </c>
      <c r="Q13" s="71">
        <f t="shared" si="9"/>
        <v>6</v>
      </c>
      <c r="R13" s="71">
        <f t="shared" si="10"/>
        <v>8.25</v>
      </c>
      <c r="S13" s="72">
        <f t="shared" si="11"/>
        <v>6</v>
      </c>
      <c r="T13" s="73">
        <v>8</v>
      </c>
      <c r="U13" s="74">
        <f t="shared" si="12"/>
        <v>0</v>
      </c>
      <c r="V13" s="74">
        <f t="shared" si="13"/>
        <v>8</v>
      </c>
      <c r="W13" s="75">
        <f t="shared" si="14"/>
        <v>0</v>
      </c>
      <c r="X13" s="76">
        <v>10.5</v>
      </c>
      <c r="Y13" s="77">
        <f t="shared" si="15"/>
        <v>3</v>
      </c>
      <c r="Z13" s="133">
        <f t="shared" si="16"/>
        <v>10.5</v>
      </c>
      <c r="AA13" s="78">
        <f t="shared" si="17"/>
        <v>3</v>
      </c>
      <c r="AB13" s="133">
        <f t="shared" si="18"/>
        <v>10.159090909090908</v>
      </c>
      <c r="AC13" s="173">
        <f t="shared" si="19"/>
        <v>30</v>
      </c>
      <c r="AD13" s="175" t="str">
        <f t="shared" ref="AD13:AD15" si="29">IF(AB13&gt;=9.995,"Admis(e)","Ajourne(é )")</f>
        <v>Admis(e)</v>
      </c>
      <c r="AE13" s="177" t="s">
        <v>765</v>
      </c>
      <c r="AG13" s="99"/>
      <c r="AH13" s="99">
        <f t="shared" si="22"/>
        <v>0</v>
      </c>
      <c r="AI13" s="99"/>
      <c r="AJ13" s="99">
        <f t="shared" si="23"/>
        <v>0</v>
      </c>
      <c r="AK13" s="99">
        <f t="shared" si="24"/>
        <v>0</v>
      </c>
      <c r="AL13" s="99">
        <f t="shared" si="25"/>
        <v>0</v>
      </c>
      <c r="AM13" s="99">
        <f t="shared" si="26"/>
        <v>30</v>
      </c>
      <c r="AN13" s="155" t="str">
        <f t="shared" si="27"/>
        <v>Rattrapage</v>
      </c>
      <c r="AO13" s="177" t="str">
        <f t="shared" si="28"/>
        <v>Rattrapage</v>
      </c>
      <c r="AP13" s="99" t="str">
        <f t="shared" si="3"/>
        <v>Rattrapage</v>
      </c>
    </row>
    <row r="14" spans="1:42" ht="17.25" thickBot="1">
      <c r="A14" s="82">
        <v>9</v>
      </c>
      <c r="B14" s="197" t="s">
        <v>261</v>
      </c>
      <c r="C14" s="197" t="s">
        <v>262</v>
      </c>
      <c r="D14" s="197" t="s">
        <v>69</v>
      </c>
      <c r="E14" s="271" t="s">
        <v>585</v>
      </c>
      <c r="F14" s="271" t="s">
        <v>68</v>
      </c>
      <c r="G14" s="194">
        <v>1</v>
      </c>
      <c r="H14" s="229">
        <v>8</v>
      </c>
      <c r="I14" s="79">
        <f t="shared" si="4"/>
        <v>0</v>
      </c>
      <c r="J14" s="68">
        <v>12</v>
      </c>
      <c r="K14" s="68">
        <f t="shared" si="5"/>
        <v>6</v>
      </c>
      <c r="L14" s="67">
        <f t="shared" si="6"/>
        <v>10</v>
      </c>
      <c r="M14" s="69">
        <f t="shared" si="7"/>
        <v>12</v>
      </c>
      <c r="N14" s="70">
        <v>12.5</v>
      </c>
      <c r="O14" s="71">
        <f t="shared" si="8"/>
        <v>6</v>
      </c>
      <c r="P14" s="71">
        <v>12.5</v>
      </c>
      <c r="Q14" s="71">
        <f t="shared" si="9"/>
        <v>6</v>
      </c>
      <c r="R14" s="71">
        <f t="shared" si="10"/>
        <v>12.5</v>
      </c>
      <c r="S14" s="72">
        <f t="shared" si="11"/>
        <v>12</v>
      </c>
      <c r="T14" s="73">
        <v>9</v>
      </c>
      <c r="U14" s="74">
        <f t="shared" si="12"/>
        <v>0</v>
      </c>
      <c r="V14" s="74">
        <f t="shared" si="13"/>
        <v>9</v>
      </c>
      <c r="W14" s="75">
        <f t="shared" si="14"/>
        <v>0</v>
      </c>
      <c r="X14" s="76">
        <v>10</v>
      </c>
      <c r="Y14" s="77">
        <f t="shared" si="15"/>
        <v>3</v>
      </c>
      <c r="Z14" s="133">
        <f t="shared" si="16"/>
        <v>10</v>
      </c>
      <c r="AA14" s="78">
        <f t="shared" si="17"/>
        <v>3</v>
      </c>
      <c r="AB14" s="133">
        <f t="shared" si="18"/>
        <v>10.772727272727273</v>
      </c>
      <c r="AC14" s="173">
        <f t="shared" si="19"/>
        <v>30</v>
      </c>
      <c r="AD14" s="175" t="str">
        <f t="shared" si="29"/>
        <v>Admis(e)</v>
      </c>
      <c r="AE14" s="177" t="s">
        <v>765</v>
      </c>
      <c r="AG14" s="99"/>
      <c r="AH14" s="99">
        <f t="shared" si="22"/>
        <v>0</v>
      </c>
      <c r="AI14" s="99"/>
      <c r="AJ14" s="99">
        <f t="shared" si="23"/>
        <v>0</v>
      </c>
      <c r="AK14" s="99">
        <f t="shared" si="24"/>
        <v>0</v>
      </c>
      <c r="AL14" s="99">
        <f t="shared" si="25"/>
        <v>0</v>
      </c>
      <c r="AM14" s="99">
        <f t="shared" si="26"/>
        <v>30</v>
      </c>
      <c r="AN14" s="155" t="str">
        <f t="shared" si="27"/>
        <v>Rattrapage</v>
      </c>
      <c r="AO14" s="177" t="str">
        <f t="shared" si="28"/>
        <v>Rattrapage</v>
      </c>
      <c r="AP14" s="99" t="str">
        <f t="shared" si="3"/>
        <v>Rattrapage</v>
      </c>
    </row>
    <row r="15" spans="1:42" ht="17.25" thickBot="1">
      <c r="A15" s="82">
        <v>10</v>
      </c>
      <c r="B15" s="197" t="s">
        <v>263</v>
      </c>
      <c r="C15" s="197" t="s">
        <v>264</v>
      </c>
      <c r="D15" s="197" t="s">
        <v>92</v>
      </c>
      <c r="E15" s="271" t="s">
        <v>586</v>
      </c>
      <c r="F15" s="271" t="s">
        <v>68</v>
      </c>
      <c r="G15" s="194">
        <v>1</v>
      </c>
      <c r="H15" s="229">
        <v>7</v>
      </c>
      <c r="I15" s="79">
        <f t="shared" si="4"/>
        <v>0</v>
      </c>
      <c r="J15" s="68">
        <v>13.5</v>
      </c>
      <c r="K15" s="68">
        <f t="shared" si="5"/>
        <v>6</v>
      </c>
      <c r="L15" s="67">
        <f t="shared" si="6"/>
        <v>10.25</v>
      </c>
      <c r="M15" s="69">
        <f t="shared" si="7"/>
        <v>12</v>
      </c>
      <c r="N15" s="70">
        <v>6</v>
      </c>
      <c r="O15" s="71">
        <f t="shared" si="8"/>
        <v>0</v>
      </c>
      <c r="P15" s="71">
        <v>10.5</v>
      </c>
      <c r="Q15" s="71">
        <f t="shared" si="9"/>
        <v>6</v>
      </c>
      <c r="R15" s="71">
        <f t="shared" si="10"/>
        <v>8.25</v>
      </c>
      <c r="S15" s="72">
        <f t="shared" si="11"/>
        <v>6</v>
      </c>
      <c r="T15" s="73">
        <v>10</v>
      </c>
      <c r="U15" s="74">
        <f t="shared" si="12"/>
        <v>3</v>
      </c>
      <c r="V15" s="74">
        <f t="shared" si="13"/>
        <v>10</v>
      </c>
      <c r="W15" s="75">
        <f t="shared" si="14"/>
        <v>3</v>
      </c>
      <c r="X15" s="76">
        <v>9</v>
      </c>
      <c r="Y15" s="77">
        <f t="shared" si="15"/>
        <v>0</v>
      </c>
      <c r="Z15" s="133">
        <f t="shared" si="16"/>
        <v>9</v>
      </c>
      <c r="AA15" s="78">
        <f t="shared" si="17"/>
        <v>0</v>
      </c>
      <c r="AB15" s="133">
        <f t="shared" si="18"/>
        <v>9.3181818181818183</v>
      </c>
      <c r="AC15" s="173">
        <f t="shared" si="19"/>
        <v>21</v>
      </c>
      <c r="AD15" s="175" t="str">
        <f t="shared" si="29"/>
        <v>Ajourne(é )</v>
      </c>
      <c r="AE15" s="177" t="s">
        <v>765</v>
      </c>
      <c r="AG15" s="99"/>
      <c r="AH15" s="99">
        <f t="shared" si="22"/>
        <v>0</v>
      </c>
      <c r="AI15" s="99"/>
      <c r="AJ15" s="99">
        <f t="shared" si="23"/>
        <v>0</v>
      </c>
      <c r="AK15" s="99">
        <f t="shared" si="24"/>
        <v>0</v>
      </c>
      <c r="AL15" s="99">
        <f t="shared" si="25"/>
        <v>0</v>
      </c>
      <c r="AM15" s="99">
        <f t="shared" si="26"/>
        <v>21</v>
      </c>
      <c r="AN15" s="155" t="str">
        <f t="shared" si="27"/>
        <v>Rattrapage</v>
      </c>
      <c r="AO15" s="177" t="str">
        <f t="shared" si="28"/>
        <v>Rattrapage</v>
      </c>
      <c r="AP15" s="99" t="str">
        <f t="shared" si="3"/>
        <v>Rattrapage</v>
      </c>
    </row>
    <row r="16" spans="1:42" ht="17.25" thickBot="1">
      <c r="A16" s="82">
        <v>11</v>
      </c>
      <c r="B16" s="279" t="s">
        <v>265</v>
      </c>
      <c r="C16" s="279" t="s">
        <v>266</v>
      </c>
      <c r="D16" s="279" t="s">
        <v>69</v>
      </c>
      <c r="E16" s="280" t="s">
        <v>587</v>
      </c>
      <c r="F16" s="280" t="s">
        <v>83</v>
      </c>
      <c r="G16" s="281">
        <v>1</v>
      </c>
      <c r="H16" s="282">
        <v>7</v>
      </c>
      <c r="I16" s="283">
        <f t="shared" si="4"/>
        <v>0</v>
      </c>
      <c r="J16" s="284">
        <v>10.5</v>
      </c>
      <c r="K16" s="284">
        <f t="shared" si="5"/>
        <v>6</v>
      </c>
      <c r="L16" s="285">
        <f t="shared" si="6"/>
        <v>8.75</v>
      </c>
      <c r="M16" s="286">
        <f t="shared" si="7"/>
        <v>6</v>
      </c>
      <c r="N16" s="287">
        <v>17</v>
      </c>
      <c r="O16" s="284">
        <f t="shared" si="8"/>
        <v>6</v>
      </c>
      <c r="P16" s="284">
        <v>13.5</v>
      </c>
      <c r="Q16" s="284">
        <f t="shared" si="9"/>
        <v>6</v>
      </c>
      <c r="R16" s="284">
        <f t="shared" si="10"/>
        <v>15.25</v>
      </c>
      <c r="S16" s="286">
        <f t="shared" si="11"/>
        <v>12</v>
      </c>
      <c r="T16" s="287">
        <v>11</v>
      </c>
      <c r="U16" s="284">
        <f t="shared" si="12"/>
        <v>3</v>
      </c>
      <c r="V16" s="284">
        <f t="shared" si="13"/>
        <v>11</v>
      </c>
      <c r="W16" s="286">
        <f t="shared" si="14"/>
        <v>3</v>
      </c>
      <c r="X16" s="287">
        <v>4</v>
      </c>
      <c r="Y16" s="284">
        <f t="shared" si="15"/>
        <v>0</v>
      </c>
      <c r="Z16" s="288">
        <f t="shared" si="16"/>
        <v>4</v>
      </c>
      <c r="AA16" s="286">
        <f t="shared" si="17"/>
        <v>0</v>
      </c>
      <c r="AB16" s="288">
        <f t="shared" si="18"/>
        <v>10.772727272727273</v>
      </c>
      <c r="AC16" s="289">
        <f t="shared" si="19"/>
        <v>30</v>
      </c>
      <c r="AD16" s="290" t="str">
        <f t="shared" si="20"/>
        <v>Admis(e)</v>
      </c>
      <c r="AE16" s="291" t="str">
        <f t="shared" si="21"/>
        <v>Normale</v>
      </c>
      <c r="AG16" s="99"/>
      <c r="AH16" s="99">
        <f t="shared" si="22"/>
        <v>0</v>
      </c>
      <c r="AI16" s="99"/>
      <c r="AJ16" s="99">
        <f t="shared" si="23"/>
        <v>0</v>
      </c>
      <c r="AK16" s="99">
        <f t="shared" si="24"/>
        <v>0</v>
      </c>
      <c r="AL16" s="99">
        <f t="shared" si="25"/>
        <v>0</v>
      </c>
      <c r="AM16" s="99">
        <f t="shared" si="26"/>
        <v>30</v>
      </c>
      <c r="AN16" s="155" t="str">
        <f t="shared" si="27"/>
        <v>Rattrapage</v>
      </c>
      <c r="AO16" s="177" t="str">
        <f t="shared" si="28"/>
        <v>Rattrapage</v>
      </c>
      <c r="AP16" s="99" t="str">
        <f t="shared" si="3"/>
        <v>Rattrapage</v>
      </c>
    </row>
    <row r="17" spans="1:42" ht="17.25" thickBot="1">
      <c r="A17" s="82">
        <v>12</v>
      </c>
      <c r="B17" s="197" t="s">
        <v>267</v>
      </c>
      <c r="C17" s="197" t="s">
        <v>268</v>
      </c>
      <c r="D17" s="197" t="s">
        <v>203</v>
      </c>
      <c r="E17" s="271" t="s">
        <v>588</v>
      </c>
      <c r="F17" s="271" t="s">
        <v>72</v>
      </c>
      <c r="G17" s="194">
        <v>1</v>
      </c>
      <c r="H17" s="229">
        <v>13</v>
      </c>
      <c r="I17" s="79">
        <f t="shared" si="4"/>
        <v>6</v>
      </c>
      <c r="J17" s="68">
        <v>11</v>
      </c>
      <c r="K17" s="68">
        <f t="shared" si="5"/>
        <v>6</v>
      </c>
      <c r="L17" s="67">
        <f t="shared" si="6"/>
        <v>12</v>
      </c>
      <c r="M17" s="69">
        <f t="shared" si="7"/>
        <v>12</v>
      </c>
      <c r="N17" s="70">
        <v>7</v>
      </c>
      <c r="O17" s="71">
        <f t="shared" si="8"/>
        <v>0</v>
      </c>
      <c r="P17" s="71">
        <v>13</v>
      </c>
      <c r="Q17" s="71">
        <f t="shared" si="9"/>
        <v>6</v>
      </c>
      <c r="R17" s="71">
        <f t="shared" si="10"/>
        <v>10</v>
      </c>
      <c r="S17" s="72">
        <f t="shared" si="11"/>
        <v>12</v>
      </c>
      <c r="T17" s="73">
        <v>10</v>
      </c>
      <c r="U17" s="74">
        <f t="shared" si="12"/>
        <v>3</v>
      </c>
      <c r="V17" s="74">
        <f t="shared" si="13"/>
        <v>10</v>
      </c>
      <c r="W17" s="75">
        <f t="shared" si="14"/>
        <v>3</v>
      </c>
      <c r="X17" s="76">
        <v>12</v>
      </c>
      <c r="Y17" s="77">
        <f t="shared" si="15"/>
        <v>3</v>
      </c>
      <c r="Z17" s="133">
        <f t="shared" si="16"/>
        <v>12</v>
      </c>
      <c r="AA17" s="78">
        <f t="shared" si="17"/>
        <v>3</v>
      </c>
      <c r="AB17" s="133">
        <f t="shared" si="18"/>
        <v>11</v>
      </c>
      <c r="AC17" s="173">
        <f t="shared" si="19"/>
        <v>30</v>
      </c>
      <c r="AD17" s="175" t="str">
        <f>IF(AB17&gt;=9.995,"Admis(e)","Ajourne(é )")</f>
        <v>Admis(e)</v>
      </c>
      <c r="AE17" s="177" t="s">
        <v>765</v>
      </c>
      <c r="AG17" s="99"/>
      <c r="AH17" s="99">
        <f t="shared" si="22"/>
        <v>0</v>
      </c>
      <c r="AI17" s="99"/>
      <c r="AJ17" s="99">
        <f t="shared" si="23"/>
        <v>0</v>
      </c>
      <c r="AK17" s="99">
        <f t="shared" si="24"/>
        <v>0</v>
      </c>
      <c r="AL17" s="99">
        <f t="shared" si="25"/>
        <v>0</v>
      </c>
      <c r="AM17" s="99">
        <f t="shared" si="26"/>
        <v>30</v>
      </c>
      <c r="AN17" s="155" t="str">
        <f t="shared" si="27"/>
        <v>Rattrapage</v>
      </c>
      <c r="AO17" s="177" t="str">
        <f t="shared" si="28"/>
        <v>Rattrapage</v>
      </c>
      <c r="AP17" s="99" t="str">
        <f t="shared" si="3"/>
        <v>Rattrapage</v>
      </c>
    </row>
    <row r="18" spans="1:42" ht="17.25" thickBot="1">
      <c r="A18" s="82">
        <v>13</v>
      </c>
      <c r="B18" s="279" t="s">
        <v>269</v>
      </c>
      <c r="C18" s="279" t="s">
        <v>270</v>
      </c>
      <c r="D18" s="279" t="s">
        <v>271</v>
      </c>
      <c r="E18" s="280" t="s">
        <v>589</v>
      </c>
      <c r="F18" s="280" t="s">
        <v>90</v>
      </c>
      <c r="G18" s="281">
        <v>1</v>
      </c>
      <c r="H18" s="282">
        <v>4</v>
      </c>
      <c r="I18" s="283">
        <f t="shared" si="4"/>
        <v>0</v>
      </c>
      <c r="J18" s="284">
        <v>14</v>
      </c>
      <c r="K18" s="284">
        <f t="shared" si="5"/>
        <v>6</v>
      </c>
      <c r="L18" s="285">
        <f t="shared" si="6"/>
        <v>9</v>
      </c>
      <c r="M18" s="286">
        <f t="shared" si="7"/>
        <v>6</v>
      </c>
      <c r="N18" s="287">
        <v>16</v>
      </c>
      <c r="O18" s="284">
        <f t="shared" si="8"/>
        <v>6</v>
      </c>
      <c r="P18" s="284">
        <v>13.5</v>
      </c>
      <c r="Q18" s="284">
        <f t="shared" si="9"/>
        <v>6</v>
      </c>
      <c r="R18" s="284">
        <f t="shared" si="10"/>
        <v>14.75</v>
      </c>
      <c r="S18" s="286">
        <f t="shared" si="11"/>
        <v>12</v>
      </c>
      <c r="T18" s="287">
        <v>11.5</v>
      </c>
      <c r="U18" s="284">
        <f t="shared" si="12"/>
        <v>3</v>
      </c>
      <c r="V18" s="284">
        <f t="shared" si="13"/>
        <v>11.5</v>
      </c>
      <c r="W18" s="286">
        <f t="shared" si="14"/>
        <v>3</v>
      </c>
      <c r="X18" s="287">
        <v>13.5</v>
      </c>
      <c r="Y18" s="284">
        <f t="shared" si="15"/>
        <v>3</v>
      </c>
      <c r="Z18" s="288">
        <f t="shared" si="16"/>
        <v>13.5</v>
      </c>
      <c r="AA18" s="286">
        <f t="shared" si="17"/>
        <v>3</v>
      </c>
      <c r="AB18" s="288">
        <f t="shared" si="18"/>
        <v>12.045454545454545</v>
      </c>
      <c r="AC18" s="289">
        <f t="shared" si="19"/>
        <v>30</v>
      </c>
      <c r="AD18" s="290" t="str">
        <f t="shared" si="20"/>
        <v>Admis(e)</v>
      </c>
      <c r="AE18" s="291" t="str">
        <f t="shared" si="21"/>
        <v>Normale</v>
      </c>
      <c r="AG18" s="99"/>
      <c r="AH18" s="99">
        <f t="shared" si="22"/>
        <v>0</v>
      </c>
      <c r="AI18" s="99"/>
      <c r="AJ18" s="99">
        <f t="shared" si="23"/>
        <v>0</v>
      </c>
      <c r="AK18" s="99">
        <f t="shared" si="24"/>
        <v>0</v>
      </c>
      <c r="AL18" s="99">
        <f t="shared" si="25"/>
        <v>0</v>
      </c>
      <c r="AM18" s="99">
        <f t="shared" si="26"/>
        <v>30</v>
      </c>
      <c r="AN18" s="155" t="str">
        <f t="shared" si="27"/>
        <v>Rattrapage</v>
      </c>
      <c r="AO18" s="177" t="str">
        <f t="shared" si="28"/>
        <v>Rattrapage</v>
      </c>
      <c r="AP18" s="99" t="str">
        <f t="shared" si="3"/>
        <v>Rattrapage</v>
      </c>
    </row>
    <row r="19" spans="1:42" ht="17.25" thickBot="1">
      <c r="A19" s="82">
        <v>14</v>
      </c>
      <c r="B19" s="197" t="s">
        <v>272</v>
      </c>
      <c r="C19" s="197" t="s">
        <v>273</v>
      </c>
      <c r="D19" s="197" t="s">
        <v>274</v>
      </c>
      <c r="E19" s="271" t="s">
        <v>590</v>
      </c>
      <c r="F19" s="271" t="s">
        <v>187</v>
      </c>
      <c r="G19" s="194">
        <v>1</v>
      </c>
      <c r="H19" s="229">
        <v>1</v>
      </c>
      <c r="I19" s="79">
        <f t="shared" si="4"/>
        <v>0</v>
      </c>
      <c r="J19" s="68">
        <v>8.5</v>
      </c>
      <c r="K19" s="68">
        <f t="shared" si="5"/>
        <v>0</v>
      </c>
      <c r="L19" s="67">
        <f t="shared" si="6"/>
        <v>4.75</v>
      </c>
      <c r="M19" s="69">
        <f t="shared" si="7"/>
        <v>0</v>
      </c>
      <c r="N19" s="70">
        <v>4</v>
      </c>
      <c r="O19" s="71">
        <f t="shared" si="8"/>
        <v>0</v>
      </c>
      <c r="P19" s="71">
        <v>4</v>
      </c>
      <c r="Q19" s="71">
        <f t="shared" si="9"/>
        <v>0</v>
      </c>
      <c r="R19" s="71">
        <f t="shared" si="10"/>
        <v>4</v>
      </c>
      <c r="S19" s="72">
        <f t="shared" si="11"/>
        <v>0</v>
      </c>
      <c r="T19" s="73">
        <v>8</v>
      </c>
      <c r="U19" s="74">
        <f t="shared" si="12"/>
        <v>0</v>
      </c>
      <c r="V19" s="74">
        <f t="shared" si="13"/>
        <v>8</v>
      </c>
      <c r="W19" s="75">
        <f t="shared" si="14"/>
        <v>0</v>
      </c>
      <c r="X19" s="76">
        <v>2.5</v>
      </c>
      <c r="Y19" s="77">
        <f t="shared" si="15"/>
        <v>0</v>
      </c>
      <c r="Z19" s="133">
        <f t="shared" si="16"/>
        <v>2.5</v>
      </c>
      <c r="AA19" s="78">
        <f t="shared" si="17"/>
        <v>0</v>
      </c>
      <c r="AB19" s="133">
        <f t="shared" si="18"/>
        <v>4.6136363636363633</v>
      </c>
      <c r="AC19" s="173">
        <f t="shared" si="19"/>
        <v>0</v>
      </c>
      <c r="AD19" s="175" t="str">
        <f>IF(AB19&gt;=9.995,"Admis(e)","Ajourne(é )")</f>
        <v>Ajourne(é )</v>
      </c>
      <c r="AE19" s="177" t="s">
        <v>765</v>
      </c>
      <c r="AG19" s="99"/>
      <c r="AH19" s="99">
        <f t="shared" si="22"/>
        <v>0</v>
      </c>
      <c r="AI19" s="99"/>
      <c r="AJ19" s="99">
        <f t="shared" si="23"/>
        <v>0</v>
      </c>
      <c r="AK19" s="99">
        <f t="shared" si="24"/>
        <v>0</v>
      </c>
      <c r="AL19" s="99">
        <f t="shared" si="25"/>
        <v>0</v>
      </c>
      <c r="AM19" s="99">
        <f t="shared" si="26"/>
        <v>0</v>
      </c>
      <c r="AN19" s="155" t="str">
        <f t="shared" si="27"/>
        <v>Rattrapage</v>
      </c>
      <c r="AO19" s="177" t="str">
        <f t="shared" si="28"/>
        <v>Rattrapage</v>
      </c>
      <c r="AP19" s="99" t="str">
        <f t="shared" si="3"/>
        <v>Rattrapage</v>
      </c>
    </row>
    <row r="20" spans="1:42" ht="17.25" thickBot="1">
      <c r="A20" s="82">
        <v>15</v>
      </c>
      <c r="B20" s="279" t="s">
        <v>275</v>
      </c>
      <c r="C20" s="279" t="s">
        <v>276</v>
      </c>
      <c r="D20" s="279" t="s">
        <v>203</v>
      </c>
      <c r="E20" s="280" t="s">
        <v>591</v>
      </c>
      <c r="F20" s="280" t="s">
        <v>83</v>
      </c>
      <c r="G20" s="281">
        <v>1</v>
      </c>
      <c r="H20" s="282">
        <v>11</v>
      </c>
      <c r="I20" s="283">
        <f t="shared" si="4"/>
        <v>6</v>
      </c>
      <c r="J20" s="284">
        <v>10.5</v>
      </c>
      <c r="K20" s="284">
        <f t="shared" si="5"/>
        <v>6</v>
      </c>
      <c r="L20" s="285">
        <f t="shared" si="6"/>
        <v>10.75</v>
      </c>
      <c r="M20" s="286">
        <f t="shared" si="7"/>
        <v>12</v>
      </c>
      <c r="N20" s="287">
        <v>11</v>
      </c>
      <c r="O20" s="284">
        <f t="shared" si="8"/>
        <v>6</v>
      </c>
      <c r="P20" s="284">
        <v>12</v>
      </c>
      <c r="Q20" s="284">
        <f t="shared" si="9"/>
        <v>6</v>
      </c>
      <c r="R20" s="284">
        <f t="shared" si="10"/>
        <v>11.5</v>
      </c>
      <c r="S20" s="286">
        <f t="shared" si="11"/>
        <v>12</v>
      </c>
      <c r="T20" s="287">
        <v>15</v>
      </c>
      <c r="U20" s="284">
        <f t="shared" si="12"/>
        <v>3</v>
      </c>
      <c r="V20" s="284">
        <f t="shared" si="13"/>
        <v>15</v>
      </c>
      <c r="W20" s="286">
        <f t="shared" si="14"/>
        <v>3</v>
      </c>
      <c r="X20" s="287">
        <v>10</v>
      </c>
      <c r="Y20" s="284">
        <f t="shared" si="15"/>
        <v>3</v>
      </c>
      <c r="Z20" s="288">
        <f t="shared" si="16"/>
        <v>10</v>
      </c>
      <c r="AA20" s="286">
        <f t="shared" si="17"/>
        <v>3</v>
      </c>
      <c r="AB20" s="288">
        <f t="shared" si="18"/>
        <v>11.5</v>
      </c>
      <c r="AC20" s="289">
        <f t="shared" si="19"/>
        <v>30</v>
      </c>
      <c r="AD20" s="290" t="str">
        <f t="shared" si="20"/>
        <v>Admis(e)</v>
      </c>
      <c r="AE20" s="291" t="str">
        <f t="shared" si="21"/>
        <v>Normale</v>
      </c>
      <c r="AG20" s="99"/>
      <c r="AH20" s="99">
        <f t="shared" si="22"/>
        <v>0</v>
      </c>
      <c r="AI20" s="99"/>
      <c r="AJ20" s="99">
        <f t="shared" si="23"/>
        <v>0</v>
      </c>
      <c r="AK20" s="99">
        <f t="shared" si="24"/>
        <v>0</v>
      </c>
      <c r="AL20" s="99">
        <f t="shared" si="25"/>
        <v>0</v>
      </c>
      <c r="AM20" s="99">
        <f t="shared" si="26"/>
        <v>30</v>
      </c>
      <c r="AN20" s="155" t="str">
        <f t="shared" si="27"/>
        <v>Rattrapage</v>
      </c>
      <c r="AO20" s="177" t="str">
        <f t="shared" si="28"/>
        <v>Rattrapage</v>
      </c>
      <c r="AP20" s="99" t="str">
        <f t="shared" si="3"/>
        <v>Rattrapage</v>
      </c>
    </row>
    <row r="21" spans="1:42" ht="17.25" thickBot="1">
      <c r="A21" s="82">
        <v>16</v>
      </c>
      <c r="B21" s="197" t="s">
        <v>277</v>
      </c>
      <c r="C21" s="197" t="s">
        <v>278</v>
      </c>
      <c r="D21" s="197" t="s">
        <v>200</v>
      </c>
      <c r="E21" s="271" t="s">
        <v>592</v>
      </c>
      <c r="F21" s="271" t="s">
        <v>83</v>
      </c>
      <c r="G21" s="194">
        <v>1</v>
      </c>
      <c r="H21" s="229">
        <v>10</v>
      </c>
      <c r="I21" s="79">
        <f t="shared" si="4"/>
        <v>6</v>
      </c>
      <c r="J21" s="68">
        <v>10.5</v>
      </c>
      <c r="K21" s="68">
        <f t="shared" si="5"/>
        <v>6</v>
      </c>
      <c r="L21" s="67">
        <f t="shared" si="6"/>
        <v>10.25</v>
      </c>
      <c r="M21" s="69">
        <f t="shared" si="7"/>
        <v>12</v>
      </c>
      <c r="N21" s="70">
        <v>13.5</v>
      </c>
      <c r="O21" s="71">
        <f t="shared" si="8"/>
        <v>6</v>
      </c>
      <c r="P21" s="71">
        <v>13</v>
      </c>
      <c r="Q21" s="71">
        <f t="shared" si="9"/>
        <v>6</v>
      </c>
      <c r="R21" s="71">
        <f t="shared" si="10"/>
        <v>13.25</v>
      </c>
      <c r="S21" s="72">
        <f t="shared" si="11"/>
        <v>12</v>
      </c>
      <c r="T21" s="73">
        <v>12.5</v>
      </c>
      <c r="U21" s="74">
        <f t="shared" si="12"/>
        <v>3</v>
      </c>
      <c r="V21" s="74">
        <f t="shared" si="13"/>
        <v>12.5</v>
      </c>
      <c r="W21" s="75">
        <f t="shared" si="14"/>
        <v>3</v>
      </c>
      <c r="X21" s="76">
        <v>10</v>
      </c>
      <c r="Y21" s="77">
        <f t="shared" si="15"/>
        <v>3</v>
      </c>
      <c r="Z21" s="133">
        <f t="shared" si="16"/>
        <v>10</v>
      </c>
      <c r="AA21" s="78">
        <f t="shared" si="17"/>
        <v>3</v>
      </c>
      <c r="AB21" s="133">
        <f t="shared" si="18"/>
        <v>11.613636363636363</v>
      </c>
      <c r="AC21" s="173">
        <f t="shared" si="19"/>
        <v>30</v>
      </c>
      <c r="AD21" s="175" t="str">
        <f t="shared" ref="AD21:AD24" si="30">IF(AB21&gt;=9.995,"Admis(e)","Ajourne(é )")</f>
        <v>Admis(e)</v>
      </c>
      <c r="AE21" s="177" t="s">
        <v>765</v>
      </c>
      <c r="AG21" s="99"/>
      <c r="AH21" s="99">
        <f t="shared" si="22"/>
        <v>0</v>
      </c>
      <c r="AI21" s="99"/>
      <c r="AJ21" s="99">
        <f t="shared" si="23"/>
        <v>0</v>
      </c>
      <c r="AK21" s="99">
        <f t="shared" si="24"/>
        <v>0</v>
      </c>
      <c r="AL21" s="99">
        <f t="shared" si="25"/>
        <v>0</v>
      </c>
      <c r="AM21" s="99">
        <f t="shared" si="26"/>
        <v>30</v>
      </c>
      <c r="AN21" s="155" t="str">
        <f t="shared" si="27"/>
        <v>Rattrapage</v>
      </c>
      <c r="AO21" s="177" t="str">
        <f t="shared" si="28"/>
        <v>Rattrapage</v>
      </c>
      <c r="AP21" s="99" t="str">
        <f t="shared" si="3"/>
        <v>Rattrapage</v>
      </c>
    </row>
    <row r="22" spans="1:42" ht="17.25" thickBot="1">
      <c r="A22" s="82">
        <v>17</v>
      </c>
      <c r="B22" s="197" t="s">
        <v>279</v>
      </c>
      <c r="C22" s="197" t="s">
        <v>280</v>
      </c>
      <c r="D22" s="197" t="s">
        <v>281</v>
      </c>
      <c r="E22" s="271" t="s">
        <v>593</v>
      </c>
      <c r="F22" s="271" t="s">
        <v>70</v>
      </c>
      <c r="G22" s="194">
        <v>1</v>
      </c>
      <c r="H22" s="229">
        <v>14.5</v>
      </c>
      <c r="I22" s="79">
        <f t="shared" si="4"/>
        <v>6</v>
      </c>
      <c r="J22" s="68">
        <v>12</v>
      </c>
      <c r="K22" s="68">
        <f t="shared" si="5"/>
        <v>6</v>
      </c>
      <c r="L22" s="67">
        <f t="shared" si="6"/>
        <v>13.25</v>
      </c>
      <c r="M22" s="69">
        <f t="shared" si="7"/>
        <v>12</v>
      </c>
      <c r="N22" s="70">
        <v>6</v>
      </c>
      <c r="O22" s="71">
        <f t="shared" si="8"/>
        <v>0</v>
      </c>
      <c r="P22" s="71">
        <v>10</v>
      </c>
      <c r="Q22" s="71">
        <f t="shared" si="9"/>
        <v>6</v>
      </c>
      <c r="R22" s="71">
        <f t="shared" si="10"/>
        <v>8</v>
      </c>
      <c r="S22" s="72">
        <f t="shared" si="11"/>
        <v>6</v>
      </c>
      <c r="T22" s="73">
        <v>7</v>
      </c>
      <c r="U22" s="74">
        <f t="shared" si="12"/>
        <v>0</v>
      </c>
      <c r="V22" s="74">
        <f t="shared" si="13"/>
        <v>7</v>
      </c>
      <c r="W22" s="75">
        <f t="shared" si="14"/>
        <v>0</v>
      </c>
      <c r="X22" s="76">
        <v>8</v>
      </c>
      <c r="Y22" s="77">
        <f t="shared" si="15"/>
        <v>0</v>
      </c>
      <c r="Z22" s="133">
        <f t="shared" si="16"/>
        <v>8</v>
      </c>
      <c r="AA22" s="78">
        <f t="shared" si="17"/>
        <v>0</v>
      </c>
      <c r="AB22" s="133">
        <f t="shared" si="18"/>
        <v>9.7727272727272734</v>
      </c>
      <c r="AC22" s="173">
        <f t="shared" si="19"/>
        <v>18</v>
      </c>
      <c r="AD22" s="175" t="str">
        <f t="shared" si="30"/>
        <v>Ajourne(é )</v>
      </c>
      <c r="AE22" s="177" t="s">
        <v>765</v>
      </c>
      <c r="AG22" s="99"/>
      <c r="AH22" s="99">
        <f t="shared" si="22"/>
        <v>0</v>
      </c>
      <c r="AI22" s="99"/>
      <c r="AJ22" s="99">
        <f t="shared" si="23"/>
        <v>0</v>
      </c>
      <c r="AK22" s="99">
        <f t="shared" si="24"/>
        <v>0</v>
      </c>
      <c r="AL22" s="99">
        <f t="shared" si="25"/>
        <v>0</v>
      </c>
      <c r="AM22" s="99">
        <f t="shared" si="26"/>
        <v>18</v>
      </c>
      <c r="AN22" s="155" t="str">
        <f t="shared" si="27"/>
        <v>Rattrapage</v>
      </c>
      <c r="AO22" s="177" t="str">
        <f t="shared" si="28"/>
        <v>Rattrapage</v>
      </c>
      <c r="AP22" s="99" t="str">
        <f t="shared" si="3"/>
        <v>Rattrapage</v>
      </c>
    </row>
    <row r="23" spans="1:42" ht="17.25" thickBot="1">
      <c r="A23" s="82">
        <v>18</v>
      </c>
      <c r="B23" s="197" t="s">
        <v>282</v>
      </c>
      <c r="C23" s="197" t="s">
        <v>283</v>
      </c>
      <c r="D23" s="197" t="s">
        <v>284</v>
      </c>
      <c r="E23" s="271" t="s">
        <v>594</v>
      </c>
      <c r="F23" s="271" t="s">
        <v>595</v>
      </c>
      <c r="G23" s="194">
        <v>1</v>
      </c>
      <c r="H23" s="229">
        <v>7</v>
      </c>
      <c r="I23" s="79">
        <f t="shared" si="4"/>
        <v>0</v>
      </c>
      <c r="J23" s="68">
        <v>12</v>
      </c>
      <c r="K23" s="68">
        <f t="shared" si="5"/>
        <v>6</v>
      </c>
      <c r="L23" s="67">
        <f t="shared" si="6"/>
        <v>9.5</v>
      </c>
      <c r="M23" s="69">
        <f t="shared" si="7"/>
        <v>6</v>
      </c>
      <c r="N23" s="70">
        <v>10</v>
      </c>
      <c r="O23" s="71">
        <f t="shared" si="8"/>
        <v>6</v>
      </c>
      <c r="P23" s="71">
        <v>10</v>
      </c>
      <c r="Q23" s="71">
        <f t="shared" si="9"/>
        <v>6</v>
      </c>
      <c r="R23" s="71">
        <f t="shared" si="10"/>
        <v>10</v>
      </c>
      <c r="S23" s="72">
        <f t="shared" si="11"/>
        <v>12</v>
      </c>
      <c r="T23" s="73">
        <v>11</v>
      </c>
      <c r="U23" s="74">
        <f t="shared" si="12"/>
        <v>3</v>
      </c>
      <c r="V23" s="74">
        <f t="shared" si="13"/>
        <v>11</v>
      </c>
      <c r="W23" s="75">
        <f t="shared" si="14"/>
        <v>3</v>
      </c>
      <c r="X23" s="76">
        <v>11.5</v>
      </c>
      <c r="Y23" s="77">
        <f t="shared" si="15"/>
        <v>3</v>
      </c>
      <c r="Z23" s="133">
        <f t="shared" si="16"/>
        <v>11.5</v>
      </c>
      <c r="AA23" s="78">
        <f t="shared" si="17"/>
        <v>3</v>
      </c>
      <c r="AB23" s="133">
        <f t="shared" si="18"/>
        <v>10.159090909090908</v>
      </c>
      <c r="AC23" s="173">
        <f t="shared" si="19"/>
        <v>30</v>
      </c>
      <c r="AD23" s="175" t="str">
        <f t="shared" si="30"/>
        <v>Admis(e)</v>
      </c>
      <c r="AE23" s="177" t="s">
        <v>765</v>
      </c>
      <c r="AG23" s="99"/>
      <c r="AH23" s="99">
        <f t="shared" si="22"/>
        <v>0</v>
      </c>
      <c r="AI23" s="99"/>
      <c r="AJ23" s="99">
        <f t="shared" si="23"/>
        <v>0</v>
      </c>
      <c r="AK23" s="99">
        <f t="shared" si="24"/>
        <v>0</v>
      </c>
      <c r="AL23" s="99">
        <f t="shared" si="25"/>
        <v>0</v>
      </c>
      <c r="AM23" s="99">
        <f t="shared" si="26"/>
        <v>30</v>
      </c>
      <c r="AN23" s="155" t="str">
        <f t="shared" si="27"/>
        <v>Rattrapage</v>
      </c>
      <c r="AO23" s="177" t="str">
        <f t="shared" si="28"/>
        <v>Rattrapage</v>
      </c>
      <c r="AP23" s="99" t="str">
        <f t="shared" si="3"/>
        <v>Rattrapage</v>
      </c>
    </row>
    <row r="24" spans="1:42" ht="17.25" thickBot="1">
      <c r="A24" s="82">
        <v>19</v>
      </c>
      <c r="B24" s="197" t="s">
        <v>285</v>
      </c>
      <c r="C24" s="197" t="s">
        <v>286</v>
      </c>
      <c r="D24" s="197" t="s">
        <v>287</v>
      </c>
      <c r="E24" s="271" t="s">
        <v>596</v>
      </c>
      <c r="F24" s="271" t="s">
        <v>68</v>
      </c>
      <c r="G24" s="194">
        <v>1</v>
      </c>
      <c r="H24" s="229">
        <v>10</v>
      </c>
      <c r="I24" s="79">
        <f t="shared" si="4"/>
        <v>6</v>
      </c>
      <c r="J24" s="68">
        <v>10.5</v>
      </c>
      <c r="K24" s="68">
        <f t="shared" si="5"/>
        <v>6</v>
      </c>
      <c r="L24" s="67">
        <f t="shared" si="6"/>
        <v>10.25</v>
      </c>
      <c r="M24" s="69">
        <f t="shared" si="7"/>
        <v>12</v>
      </c>
      <c r="N24" s="70">
        <v>14</v>
      </c>
      <c r="O24" s="71">
        <f t="shared" si="8"/>
        <v>6</v>
      </c>
      <c r="P24" s="71">
        <v>13</v>
      </c>
      <c r="Q24" s="71">
        <f t="shared" si="9"/>
        <v>6</v>
      </c>
      <c r="R24" s="71">
        <f t="shared" si="10"/>
        <v>13.5</v>
      </c>
      <c r="S24" s="72">
        <f t="shared" si="11"/>
        <v>12</v>
      </c>
      <c r="T24" s="73">
        <v>13.5</v>
      </c>
      <c r="U24" s="74">
        <f t="shared" si="12"/>
        <v>3</v>
      </c>
      <c r="V24" s="74">
        <f t="shared" si="13"/>
        <v>13.5</v>
      </c>
      <c r="W24" s="75">
        <f t="shared" si="14"/>
        <v>3</v>
      </c>
      <c r="X24" s="76">
        <v>8</v>
      </c>
      <c r="Y24" s="77">
        <f t="shared" si="15"/>
        <v>0</v>
      </c>
      <c r="Z24" s="133">
        <f t="shared" si="16"/>
        <v>8</v>
      </c>
      <c r="AA24" s="78">
        <f t="shared" si="17"/>
        <v>0</v>
      </c>
      <c r="AB24" s="133">
        <f t="shared" si="18"/>
        <v>11.568181818181818</v>
      </c>
      <c r="AC24" s="173">
        <f t="shared" si="19"/>
        <v>30</v>
      </c>
      <c r="AD24" s="175" t="str">
        <f t="shared" si="30"/>
        <v>Admis(e)</v>
      </c>
      <c r="AE24" s="177" t="s">
        <v>765</v>
      </c>
      <c r="AG24" s="99"/>
      <c r="AH24" s="99">
        <f t="shared" si="22"/>
        <v>0</v>
      </c>
      <c r="AI24" s="99"/>
      <c r="AJ24" s="99">
        <f t="shared" si="23"/>
        <v>0</v>
      </c>
      <c r="AK24" s="99">
        <f t="shared" si="24"/>
        <v>0</v>
      </c>
      <c r="AL24" s="99">
        <f t="shared" si="25"/>
        <v>0</v>
      </c>
      <c r="AM24" s="99">
        <f t="shared" si="26"/>
        <v>30</v>
      </c>
      <c r="AN24" s="155" t="str">
        <f t="shared" si="27"/>
        <v>Rattrapage</v>
      </c>
      <c r="AO24" s="177" t="str">
        <f t="shared" si="28"/>
        <v>Rattrapage</v>
      </c>
      <c r="AP24" s="99" t="str">
        <f t="shared" si="3"/>
        <v>Rattrapage</v>
      </c>
    </row>
    <row r="25" spans="1:42" ht="17.25" thickBot="1">
      <c r="A25" s="82">
        <v>20</v>
      </c>
      <c r="B25" s="279" t="s">
        <v>288</v>
      </c>
      <c r="C25" s="279" t="s">
        <v>289</v>
      </c>
      <c r="D25" s="279" t="s">
        <v>290</v>
      </c>
      <c r="E25" s="280" t="s">
        <v>597</v>
      </c>
      <c r="F25" s="280" t="s">
        <v>68</v>
      </c>
      <c r="G25" s="281">
        <v>1</v>
      </c>
      <c r="H25" s="282">
        <v>6</v>
      </c>
      <c r="I25" s="283">
        <f t="shared" si="4"/>
        <v>0</v>
      </c>
      <c r="J25" s="284">
        <v>11</v>
      </c>
      <c r="K25" s="284">
        <f t="shared" si="5"/>
        <v>6</v>
      </c>
      <c r="L25" s="285">
        <f t="shared" si="6"/>
        <v>8.5</v>
      </c>
      <c r="M25" s="286">
        <f t="shared" si="7"/>
        <v>6</v>
      </c>
      <c r="N25" s="287">
        <v>9</v>
      </c>
      <c r="O25" s="284">
        <f t="shared" si="8"/>
        <v>0</v>
      </c>
      <c r="P25" s="284">
        <v>11.5</v>
      </c>
      <c r="Q25" s="284">
        <f t="shared" si="9"/>
        <v>6</v>
      </c>
      <c r="R25" s="284">
        <f t="shared" si="10"/>
        <v>10.25</v>
      </c>
      <c r="S25" s="286">
        <f t="shared" si="11"/>
        <v>12</v>
      </c>
      <c r="T25" s="287">
        <v>11.5</v>
      </c>
      <c r="U25" s="284">
        <f t="shared" si="12"/>
        <v>3</v>
      </c>
      <c r="V25" s="284">
        <f t="shared" si="13"/>
        <v>11.5</v>
      </c>
      <c r="W25" s="286">
        <f t="shared" si="14"/>
        <v>3</v>
      </c>
      <c r="X25" s="287">
        <v>13.5</v>
      </c>
      <c r="Y25" s="284">
        <f t="shared" si="15"/>
        <v>3</v>
      </c>
      <c r="Z25" s="288">
        <f t="shared" si="16"/>
        <v>13.5</v>
      </c>
      <c r="AA25" s="286">
        <f t="shared" si="17"/>
        <v>3</v>
      </c>
      <c r="AB25" s="288">
        <f t="shared" si="18"/>
        <v>10.227272727272727</v>
      </c>
      <c r="AC25" s="289">
        <f t="shared" si="19"/>
        <v>30</v>
      </c>
      <c r="AD25" s="290" t="str">
        <f t="shared" si="20"/>
        <v>Admis(e)</v>
      </c>
      <c r="AE25" s="291" t="str">
        <f t="shared" si="21"/>
        <v>Normale</v>
      </c>
      <c r="AG25" s="99"/>
      <c r="AH25" s="99">
        <f t="shared" si="22"/>
        <v>0</v>
      </c>
      <c r="AI25" s="99"/>
      <c r="AJ25" s="99">
        <f t="shared" si="23"/>
        <v>0</v>
      </c>
      <c r="AK25" s="99">
        <f t="shared" si="24"/>
        <v>0</v>
      </c>
      <c r="AL25" s="99">
        <f t="shared" si="25"/>
        <v>0</v>
      </c>
      <c r="AM25" s="99">
        <f t="shared" si="26"/>
        <v>30</v>
      </c>
      <c r="AN25" s="155" t="str">
        <f t="shared" si="27"/>
        <v>Rattrapage</v>
      </c>
      <c r="AO25" s="177" t="str">
        <f t="shared" si="28"/>
        <v>Rattrapage</v>
      </c>
      <c r="AP25" s="99" t="str">
        <f t="shared" si="3"/>
        <v>Rattrapage</v>
      </c>
    </row>
    <row r="26" spans="1:42" ht="17.25" thickBot="1">
      <c r="A26" s="82">
        <v>21</v>
      </c>
      <c r="B26" s="197" t="s">
        <v>291</v>
      </c>
      <c r="C26" s="197" t="s">
        <v>292</v>
      </c>
      <c r="D26" s="197" t="s">
        <v>293</v>
      </c>
      <c r="E26" s="271" t="s">
        <v>598</v>
      </c>
      <c r="F26" s="271" t="s">
        <v>83</v>
      </c>
      <c r="G26" s="194">
        <v>1</v>
      </c>
      <c r="H26" s="229">
        <v>11</v>
      </c>
      <c r="I26" s="79">
        <f t="shared" si="4"/>
        <v>6</v>
      </c>
      <c r="J26" s="68">
        <v>10.5</v>
      </c>
      <c r="K26" s="68">
        <f t="shared" si="5"/>
        <v>6</v>
      </c>
      <c r="L26" s="67">
        <f t="shared" si="6"/>
        <v>10.75</v>
      </c>
      <c r="M26" s="69">
        <f t="shared" si="7"/>
        <v>12</v>
      </c>
      <c r="N26" s="70">
        <v>15</v>
      </c>
      <c r="O26" s="71">
        <f t="shared" si="8"/>
        <v>6</v>
      </c>
      <c r="P26" s="71">
        <v>11.5</v>
      </c>
      <c r="Q26" s="71">
        <f t="shared" si="9"/>
        <v>6</v>
      </c>
      <c r="R26" s="71">
        <f t="shared" si="10"/>
        <v>13.25</v>
      </c>
      <c r="S26" s="72">
        <f t="shared" si="11"/>
        <v>12</v>
      </c>
      <c r="T26" s="73">
        <v>10.5</v>
      </c>
      <c r="U26" s="74">
        <f t="shared" si="12"/>
        <v>3</v>
      </c>
      <c r="V26" s="74">
        <f t="shared" si="13"/>
        <v>10.5</v>
      </c>
      <c r="W26" s="75">
        <f t="shared" si="14"/>
        <v>3</v>
      </c>
      <c r="X26" s="76">
        <v>14.5</v>
      </c>
      <c r="Y26" s="77">
        <f t="shared" si="15"/>
        <v>3</v>
      </c>
      <c r="Z26" s="133">
        <f t="shared" si="16"/>
        <v>14.5</v>
      </c>
      <c r="AA26" s="78">
        <f t="shared" si="17"/>
        <v>3</v>
      </c>
      <c r="AB26" s="133">
        <f t="shared" si="18"/>
        <v>12.136363636363637</v>
      </c>
      <c r="AC26" s="173">
        <f t="shared" si="19"/>
        <v>30</v>
      </c>
      <c r="AD26" s="175" t="str">
        <f t="shared" ref="AD26:AD28" si="31">IF(AB26&gt;=9.995,"Admis(e)","Ajourne(é )")</f>
        <v>Admis(e)</v>
      </c>
      <c r="AE26" s="177" t="s">
        <v>765</v>
      </c>
      <c r="AG26" s="99"/>
      <c r="AH26" s="99">
        <f t="shared" si="22"/>
        <v>0</v>
      </c>
      <c r="AI26" s="99"/>
      <c r="AJ26" s="99">
        <f t="shared" si="23"/>
        <v>0</v>
      </c>
      <c r="AK26" s="99">
        <f t="shared" si="24"/>
        <v>0</v>
      </c>
      <c r="AL26" s="99">
        <f t="shared" si="25"/>
        <v>0</v>
      </c>
      <c r="AM26" s="99">
        <f t="shared" si="26"/>
        <v>30</v>
      </c>
      <c r="AN26" s="155" t="str">
        <f t="shared" si="27"/>
        <v>Rattrapage</v>
      </c>
      <c r="AO26" s="177" t="str">
        <f t="shared" si="28"/>
        <v>Rattrapage</v>
      </c>
      <c r="AP26" s="99" t="str">
        <f t="shared" si="3"/>
        <v>Rattrapage</v>
      </c>
    </row>
    <row r="27" spans="1:42" ht="17.25" thickBot="1">
      <c r="A27" s="82">
        <v>22</v>
      </c>
      <c r="B27" s="197" t="s">
        <v>294</v>
      </c>
      <c r="C27" s="197" t="s">
        <v>295</v>
      </c>
      <c r="D27" s="197" t="s">
        <v>174</v>
      </c>
      <c r="E27" s="271" t="s">
        <v>599</v>
      </c>
      <c r="F27" s="271" t="s">
        <v>83</v>
      </c>
      <c r="G27" s="194">
        <v>1</v>
      </c>
      <c r="H27" s="229" t="s">
        <v>759</v>
      </c>
      <c r="I27" s="79">
        <f t="shared" si="4"/>
        <v>6</v>
      </c>
      <c r="J27" s="68" t="s">
        <v>760</v>
      </c>
      <c r="K27" s="68">
        <f t="shared" si="5"/>
        <v>6</v>
      </c>
      <c r="L27" s="67" t="e">
        <f t="shared" si="6"/>
        <v>#VALUE!</v>
      </c>
      <c r="M27" s="69" t="e">
        <f t="shared" si="7"/>
        <v>#VALUE!</v>
      </c>
      <c r="N27" s="70" t="s">
        <v>760</v>
      </c>
      <c r="O27" s="71">
        <f t="shared" si="8"/>
        <v>6</v>
      </c>
      <c r="P27" s="71" t="s">
        <v>760</v>
      </c>
      <c r="Q27" s="71">
        <f t="shared" si="9"/>
        <v>6</v>
      </c>
      <c r="R27" s="71" t="e">
        <f t="shared" si="10"/>
        <v>#VALUE!</v>
      </c>
      <c r="S27" s="72" t="e">
        <f t="shared" si="11"/>
        <v>#VALUE!</v>
      </c>
      <c r="T27" s="73" t="s">
        <v>760</v>
      </c>
      <c r="U27" s="74">
        <f t="shared" si="12"/>
        <v>3</v>
      </c>
      <c r="V27" s="74" t="str">
        <f t="shared" si="13"/>
        <v>\</v>
      </c>
      <c r="W27" s="75">
        <f t="shared" si="14"/>
        <v>3</v>
      </c>
      <c r="X27" s="76" t="s">
        <v>760</v>
      </c>
      <c r="Y27" s="77">
        <f t="shared" si="15"/>
        <v>3</v>
      </c>
      <c r="Z27" s="133" t="str">
        <f t="shared" si="16"/>
        <v>\</v>
      </c>
      <c r="AA27" s="78">
        <f t="shared" si="17"/>
        <v>3</v>
      </c>
      <c r="AB27" s="133" t="e">
        <f t="shared" si="18"/>
        <v>#VALUE!</v>
      </c>
      <c r="AC27" s="173" t="e">
        <f t="shared" si="19"/>
        <v>#VALUE!</v>
      </c>
      <c r="AD27" s="175" t="s">
        <v>764</v>
      </c>
      <c r="AE27" s="177" t="s">
        <v>768</v>
      </c>
      <c r="AG27" s="99"/>
      <c r="AH27" s="99">
        <f t="shared" si="22"/>
        <v>0</v>
      </c>
      <c r="AI27" s="99"/>
      <c r="AJ27" s="99">
        <f t="shared" si="23"/>
        <v>0</v>
      </c>
      <c r="AK27" s="99">
        <f t="shared" si="24"/>
        <v>0</v>
      </c>
      <c r="AL27" s="99">
        <f t="shared" si="25"/>
        <v>0</v>
      </c>
      <c r="AM27" s="99" t="e">
        <f t="shared" si="26"/>
        <v>#VALUE!</v>
      </c>
      <c r="AN27" s="155" t="str">
        <f t="shared" si="27"/>
        <v>Rattrapage</v>
      </c>
      <c r="AO27" s="177" t="str">
        <f t="shared" si="28"/>
        <v>Rattrapage</v>
      </c>
      <c r="AP27" s="99" t="e">
        <f t="shared" si="3"/>
        <v>#VALUE!</v>
      </c>
    </row>
    <row r="28" spans="1:42" ht="17.25" thickBot="1">
      <c r="A28" s="82">
        <v>23</v>
      </c>
      <c r="B28" s="197" t="s">
        <v>143</v>
      </c>
      <c r="C28" s="197" t="s">
        <v>144</v>
      </c>
      <c r="D28" s="197" t="s">
        <v>145</v>
      </c>
      <c r="E28" s="271" t="s">
        <v>600</v>
      </c>
      <c r="F28" s="271" t="s">
        <v>68</v>
      </c>
      <c r="G28" s="194">
        <v>1</v>
      </c>
      <c r="H28" s="229">
        <v>12</v>
      </c>
      <c r="I28" s="79">
        <f t="shared" si="4"/>
        <v>6</v>
      </c>
      <c r="J28" s="68">
        <v>10</v>
      </c>
      <c r="K28" s="68">
        <f t="shared" si="5"/>
        <v>6</v>
      </c>
      <c r="L28" s="67">
        <f t="shared" si="6"/>
        <v>11</v>
      </c>
      <c r="M28" s="69">
        <f t="shared" si="7"/>
        <v>12</v>
      </c>
      <c r="N28" s="70">
        <v>10</v>
      </c>
      <c r="O28" s="71">
        <f t="shared" si="8"/>
        <v>6</v>
      </c>
      <c r="P28" s="71">
        <v>10</v>
      </c>
      <c r="Q28" s="71">
        <f t="shared" si="9"/>
        <v>6</v>
      </c>
      <c r="R28" s="71">
        <f t="shared" si="10"/>
        <v>10</v>
      </c>
      <c r="S28" s="72">
        <f t="shared" si="11"/>
        <v>12</v>
      </c>
      <c r="T28" s="73">
        <v>10.5</v>
      </c>
      <c r="U28" s="74">
        <f t="shared" si="12"/>
        <v>3</v>
      </c>
      <c r="V28" s="74">
        <f t="shared" si="13"/>
        <v>10.5</v>
      </c>
      <c r="W28" s="75">
        <f t="shared" si="14"/>
        <v>3</v>
      </c>
      <c r="X28" s="76">
        <v>10</v>
      </c>
      <c r="Y28" s="77">
        <f t="shared" si="15"/>
        <v>3</v>
      </c>
      <c r="Z28" s="133">
        <f t="shared" si="16"/>
        <v>10</v>
      </c>
      <c r="AA28" s="78">
        <f t="shared" si="17"/>
        <v>3</v>
      </c>
      <c r="AB28" s="133">
        <f t="shared" si="18"/>
        <v>10.431818181818182</v>
      </c>
      <c r="AC28" s="173">
        <f t="shared" si="19"/>
        <v>30</v>
      </c>
      <c r="AD28" s="175" t="str">
        <f t="shared" si="31"/>
        <v>Admis(e)</v>
      </c>
      <c r="AE28" s="177" t="s">
        <v>765</v>
      </c>
      <c r="AG28" s="294">
        <v>16.5</v>
      </c>
      <c r="AH28" s="99">
        <f t="shared" si="22"/>
        <v>3</v>
      </c>
      <c r="AI28" s="99">
        <v>16.5</v>
      </c>
      <c r="AJ28" s="99">
        <f t="shared" si="23"/>
        <v>27</v>
      </c>
      <c r="AK28" s="99">
        <f t="shared" si="24"/>
        <v>16.5</v>
      </c>
      <c r="AL28" s="99">
        <f t="shared" si="25"/>
        <v>30</v>
      </c>
      <c r="AM28" s="99">
        <f t="shared" si="26"/>
        <v>60</v>
      </c>
      <c r="AN28" s="155" t="str">
        <f t="shared" si="27"/>
        <v>Admis(e)</v>
      </c>
      <c r="AO28" s="177" t="s">
        <v>769</v>
      </c>
      <c r="AP28" s="99" t="str">
        <f t="shared" si="3"/>
        <v>Admis</v>
      </c>
    </row>
    <row r="29" spans="1:42" ht="17.25" thickBot="1">
      <c r="A29" s="82">
        <v>24</v>
      </c>
      <c r="B29" s="279" t="s">
        <v>296</v>
      </c>
      <c r="C29" s="279" t="s">
        <v>144</v>
      </c>
      <c r="D29" s="279" t="s">
        <v>297</v>
      </c>
      <c r="E29" s="280" t="s">
        <v>601</v>
      </c>
      <c r="F29" s="280" t="s">
        <v>87</v>
      </c>
      <c r="G29" s="281">
        <v>1</v>
      </c>
      <c r="H29" s="282">
        <v>14</v>
      </c>
      <c r="I29" s="283">
        <f t="shared" si="4"/>
        <v>6</v>
      </c>
      <c r="J29" s="284">
        <v>12</v>
      </c>
      <c r="K29" s="284">
        <f t="shared" si="5"/>
        <v>6</v>
      </c>
      <c r="L29" s="285">
        <f t="shared" si="6"/>
        <v>13</v>
      </c>
      <c r="M29" s="286">
        <f t="shared" si="7"/>
        <v>12</v>
      </c>
      <c r="N29" s="287">
        <v>12</v>
      </c>
      <c r="O29" s="284">
        <f t="shared" si="8"/>
        <v>6</v>
      </c>
      <c r="P29" s="284">
        <v>14.5</v>
      </c>
      <c r="Q29" s="284">
        <f t="shared" si="9"/>
        <v>6</v>
      </c>
      <c r="R29" s="284">
        <f t="shared" si="10"/>
        <v>13.25</v>
      </c>
      <c r="S29" s="286">
        <f t="shared" si="11"/>
        <v>12</v>
      </c>
      <c r="T29" s="287">
        <v>6</v>
      </c>
      <c r="U29" s="284">
        <f t="shared" si="12"/>
        <v>0</v>
      </c>
      <c r="V29" s="284">
        <f t="shared" si="13"/>
        <v>6</v>
      </c>
      <c r="W29" s="286">
        <f t="shared" si="14"/>
        <v>0</v>
      </c>
      <c r="X29" s="287">
        <v>10.5</v>
      </c>
      <c r="Y29" s="284">
        <f t="shared" si="15"/>
        <v>3</v>
      </c>
      <c r="Z29" s="288">
        <f t="shared" si="16"/>
        <v>10.5</v>
      </c>
      <c r="AA29" s="286">
        <f t="shared" si="17"/>
        <v>3</v>
      </c>
      <c r="AB29" s="288">
        <f t="shared" si="18"/>
        <v>11.795454545454545</v>
      </c>
      <c r="AC29" s="289">
        <f t="shared" si="19"/>
        <v>30</v>
      </c>
      <c r="AD29" s="290" t="str">
        <f t="shared" si="20"/>
        <v>Admis(e)</v>
      </c>
      <c r="AE29" s="291" t="str">
        <f t="shared" si="21"/>
        <v>Normale</v>
      </c>
      <c r="AG29" s="99"/>
      <c r="AH29" s="99">
        <f t="shared" si="22"/>
        <v>0</v>
      </c>
      <c r="AI29" s="99"/>
      <c r="AJ29" s="99">
        <f t="shared" si="23"/>
        <v>0</v>
      </c>
      <c r="AK29" s="99">
        <f t="shared" si="24"/>
        <v>0</v>
      </c>
      <c r="AL29" s="99">
        <f t="shared" si="25"/>
        <v>0</v>
      </c>
      <c r="AM29" s="99">
        <f t="shared" si="26"/>
        <v>30</v>
      </c>
      <c r="AN29" s="155" t="str">
        <f t="shared" si="27"/>
        <v>Rattrapage</v>
      </c>
      <c r="AO29" s="177" t="str">
        <f t="shared" si="28"/>
        <v>Rattrapage</v>
      </c>
      <c r="AP29" s="99" t="str">
        <f t="shared" si="3"/>
        <v>Rattrapage</v>
      </c>
    </row>
    <row r="30" spans="1:42" ht="17.25" thickBot="1">
      <c r="A30" s="82">
        <v>25</v>
      </c>
      <c r="B30" s="197" t="s">
        <v>298</v>
      </c>
      <c r="C30" s="197" t="s">
        <v>147</v>
      </c>
      <c r="D30" s="197" t="s">
        <v>299</v>
      </c>
      <c r="E30" s="271" t="s">
        <v>602</v>
      </c>
      <c r="F30" s="271" t="s">
        <v>68</v>
      </c>
      <c r="G30" s="194">
        <v>1</v>
      </c>
      <c r="H30" s="229">
        <v>11</v>
      </c>
      <c r="I30" s="79">
        <f t="shared" si="4"/>
        <v>6</v>
      </c>
      <c r="J30" s="68">
        <v>10.5</v>
      </c>
      <c r="K30" s="68">
        <f t="shared" si="5"/>
        <v>6</v>
      </c>
      <c r="L30" s="67">
        <f t="shared" si="6"/>
        <v>10.75</v>
      </c>
      <c r="M30" s="69">
        <f t="shared" si="7"/>
        <v>12</v>
      </c>
      <c r="N30" s="70">
        <v>11</v>
      </c>
      <c r="O30" s="71">
        <f t="shared" si="8"/>
        <v>6</v>
      </c>
      <c r="P30" s="71">
        <v>13.5</v>
      </c>
      <c r="Q30" s="71">
        <f t="shared" si="9"/>
        <v>6</v>
      </c>
      <c r="R30" s="71">
        <f t="shared" si="10"/>
        <v>12.25</v>
      </c>
      <c r="S30" s="72">
        <f t="shared" si="11"/>
        <v>12</v>
      </c>
      <c r="T30" s="73">
        <v>8</v>
      </c>
      <c r="U30" s="74">
        <f t="shared" si="12"/>
        <v>0</v>
      </c>
      <c r="V30" s="74">
        <f t="shared" si="13"/>
        <v>8</v>
      </c>
      <c r="W30" s="75">
        <f t="shared" si="14"/>
        <v>0</v>
      </c>
      <c r="X30" s="76">
        <v>12.5</v>
      </c>
      <c r="Y30" s="77">
        <f t="shared" si="15"/>
        <v>3</v>
      </c>
      <c r="Z30" s="133">
        <f t="shared" si="16"/>
        <v>12.5</v>
      </c>
      <c r="AA30" s="78">
        <f t="shared" si="17"/>
        <v>3</v>
      </c>
      <c r="AB30" s="133">
        <f t="shared" si="18"/>
        <v>11.159090909090908</v>
      </c>
      <c r="AC30" s="173">
        <f t="shared" si="19"/>
        <v>30</v>
      </c>
      <c r="AD30" s="175" t="str">
        <f t="shared" ref="AD30:AD33" si="32">IF(AB30&gt;=9.995,"Admis(e)","Ajourne(é )")</f>
        <v>Admis(e)</v>
      </c>
      <c r="AE30" s="177" t="s">
        <v>765</v>
      </c>
      <c r="AG30" s="99"/>
      <c r="AH30" s="99">
        <f t="shared" si="22"/>
        <v>0</v>
      </c>
      <c r="AI30" s="99"/>
      <c r="AJ30" s="99">
        <f t="shared" si="23"/>
        <v>0</v>
      </c>
      <c r="AK30" s="99">
        <f t="shared" si="24"/>
        <v>0</v>
      </c>
      <c r="AL30" s="99">
        <f t="shared" si="25"/>
        <v>0</v>
      </c>
      <c r="AM30" s="99">
        <f t="shared" si="26"/>
        <v>30</v>
      </c>
      <c r="AN30" s="155" t="str">
        <f t="shared" si="27"/>
        <v>Rattrapage</v>
      </c>
      <c r="AO30" s="177" t="str">
        <f t="shared" si="28"/>
        <v>Rattrapage</v>
      </c>
      <c r="AP30" s="99" t="str">
        <f t="shared" si="3"/>
        <v>Rattrapage</v>
      </c>
    </row>
    <row r="31" spans="1:42" ht="17.25" thickBot="1">
      <c r="A31" s="82">
        <v>26</v>
      </c>
      <c r="B31" s="197" t="s">
        <v>300</v>
      </c>
      <c r="C31" s="197" t="s">
        <v>301</v>
      </c>
      <c r="D31" s="197" t="s">
        <v>78</v>
      </c>
      <c r="E31" s="271" t="s">
        <v>603</v>
      </c>
      <c r="F31" s="271" t="s">
        <v>604</v>
      </c>
      <c r="G31" s="194">
        <v>1</v>
      </c>
      <c r="H31" s="229">
        <v>10</v>
      </c>
      <c r="I31" s="79">
        <f t="shared" si="4"/>
        <v>6</v>
      </c>
      <c r="J31" s="68">
        <v>10.5</v>
      </c>
      <c r="K31" s="68">
        <f t="shared" si="5"/>
        <v>6</v>
      </c>
      <c r="L31" s="67">
        <f t="shared" si="6"/>
        <v>10.25</v>
      </c>
      <c r="M31" s="69">
        <f t="shared" si="7"/>
        <v>12</v>
      </c>
      <c r="N31" s="70">
        <v>10</v>
      </c>
      <c r="O31" s="71">
        <f t="shared" si="8"/>
        <v>6</v>
      </c>
      <c r="P31" s="71">
        <v>12.5</v>
      </c>
      <c r="Q31" s="71">
        <f t="shared" si="9"/>
        <v>6</v>
      </c>
      <c r="R31" s="71">
        <f t="shared" si="10"/>
        <v>11.25</v>
      </c>
      <c r="S31" s="72">
        <f t="shared" si="11"/>
        <v>12</v>
      </c>
      <c r="T31" s="73">
        <v>9.5</v>
      </c>
      <c r="U31" s="74">
        <f t="shared" si="12"/>
        <v>0</v>
      </c>
      <c r="V31" s="74">
        <f t="shared" si="13"/>
        <v>9.5</v>
      </c>
      <c r="W31" s="75">
        <f t="shared" si="14"/>
        <v>0</v>
      </c>
      <c r="X31" s="76">
        <v>12.5</v>
      </c>
      <c r="Y31" s="77">
        <f t="shared" si="15"/>
        <v>3</v>
      </c>
      <c r="Z31" s="133">
        <f t="shared" si="16"/>
        <v>12.5</v>
      </c>
      <c r="AA31" s="78">
        <f t="shared" si="17"/>
        <v>3</v>
      </c>
      <c r="AB31" s="133">
        <f t="shared" si="18"/>
        <v>10.818181818181818</v>
      </c>
      <c r="AC31" s="173">
        <f t="shared" si="19"/>
        <v>30</v>
      </c>
      <c r="AD31" s="175" t="str">
        <f t="shared" si="32"/>
        <v>Admis(e)</v>
      </c>
      <c r="AE31" s="177" t="s">
        <v>765</v>
      </c>
      <c r="AG31" s="99"/>
      <c r="AH31" s="99">
        <f t="shared" si="22"/>
        <v>0</v>
      </c>
      <c r="AI31" s="99"/>
      <c r="AJ31" s="99">
        <f t="shared" si="23"/>
        <v>0</v>
      </c>
      <c r="AK31" s="99">
        <f t="shared" si="24"/>
        <v>0</v>
      </c>
      <c r="AL31" s="99">
        <f t="shared" si="25"/>
        <v>0</v>
      </c>
      <c r="AM31" s="99">
        <f t="shared" si="26"/>
        <v>30</v>
      </c>
      <c r="AN31" s="155" t="str">
        <f t="shared" si="27"/>
        <v>Rattrapage</v>
      </c>
      <c r="AO31" s="177" t="str">
        <f t="shared" si="28"/>
        <v>Rattrapage</v>
      </c>
      <c r="AP31" s="99" t="str">
        <f t="shared" si="3"/>
        <v>Rattrapage</v>
      </c>
    </row>
    <row r="32" spans="1:42" ht="17.25" thickBot="1">
      <c r="A32" s="82">
        <v>27</v>
      </c>
      <c r="B32" s="197" t="s">
        <v>302</v>
      </c>
      <c r="C32" s="197" t="s">
        <v>148</v>
      </c>
      <c r="D32" s="197" t="s">
        <v>202</v>
      </c>
      <c r="E32" s="271" t="s">
        <v>605</v>
      </c>
      <c r="F32" s="271" t="s">
        <v>68</v>
      </c>
      <c r="G32" s="194">
        <v>1</v>
      </c>
      <c r="H32" s="229">
        <v>13</v>
      </c>
      <c r="I32" s="79">
        <f t="shared" si="4"/>
        <v>6</v>
      </c>
      <c r="J32" s="68">
        <v>11</v>
      </c>
      <c r="K32" s="68">
        <f t="shared" si="5"/>
        <v>6</v>
      </c>
      <c r="L32" s="67">
        <f t="shared" si="6"/>
        <v>12</v>
      </c>
      <c r="M32" s="69">
        <f t="shared" si="7"/>
        <v>12</v>
      </c>
      <c r="N32" s="70">
        <v>10</v>
      </c>
      <c r="O32" s="71">
        <f t="shared" si="8"/>
        <v>6</v>
      </c>
      <c r="P32" s="71">
        <v>14.5</v>
      </c>
      <c r="Q32" s="71">
        <f t="shared" si="9"/>
        <v>6</v>
      </c>
      <c r="R32" s="71">
        <f t="shared" si="10"/>
        <v>12.25</v>
      </c>
      <c r="S32" s="72">
        <f t="shared" si="11"/>
        <v>12</v>
      </c>
      <c r="T32" s="73">
        <v>11.5</v>
      </c>
      <c r="U32" s="74">
        <f t="shared" si="12"/>
        <v>3</v>
      </c>
      <c r="V32" s="74">
        <f t="shared" si="13"/>
        <v>11.5</v>
      </c>
      <c r="W32" s="75">
        <f t="shared" si="14"/>
        <v>3</v>
      </c>
      <c r="X32" s="76">
        <v>13</v>
      </c>
      <c r="Y32" s="77">
        <f t="shared" si="15"/>
        <v>3</v>
      </c>
      <c r="Z32" s="133">
        <f t="shared" si="16"/>
        <v>13</v>
      </c>
      <c r="AA32" s="78">
        <f t="shared" si="17"/>
        <v>3</v>
      </c>
      <c r="AB32" s="133">
        <f t="shared" si="18"/>
        <v>12.159090909090908</v>
      </c>
      <c r="AC32" s="173">
        <f t="shared" si="19"/>
        <v>30</v>
      </c>
      <c r="AD32" s="175" t="str">
        <f t="shared" si="32"/>
        <v>Admis(e)</v>
      </c>
      <c r="AE32" s="177" t="s">
        <v>765</v>
      </c>
      <c r="AG32" s="99"/>
      <c r="AH32" s="99">
        <f t="shared" si="22"/>
        <v>0</v>
      </c>
      <c r="AI32" s="99"/>
      <c r="AJ32" s="99">
        <f t="shared" si="23"/>
        <v>0</v>
      </c>
      <c r="AK32" s="99">
        <f t="shared" si="24"/>
        <v>0</v>
      </c>
      <c r="AL32" s="99">
        <f t="shared" si="25"/>
        <v>0</v>
      </c>
      <c r="AM32" s="99">
        <f t="shared" si="26"/>
        <v>30</v>
      </c>
      <c r="AN32" s="155" t="str">
        <f t="shared" si="27"/>
        <v>Rattrapage</v>
      </c>
      <c r="AO32" s="177" t="str">
        <f t="shared" si="28"/>
        <v>Rattrapage</v>
      </c>
      <c r="AP32" s="99" t="str">
        <f t="shared" si="3"/>
        <v>Rattrapage</v>
      </c>
    </row>
    <row r="33" spans="1:42" ht="17.25" thickBot="1">
      <c r="A33" s="82">
        <v>28</v>
      </c>
      <c r="B33" s="197" t="s">
        <v>303</v>
      </c>
      <c r="C33" s="197" t="s">
        <v>304</v>
      </c>
      <c r="D33" s="197" t="s">
        <v>305</v>
      </c>
      <c r="E33" s="271" t="s">
        <v>606</v>
      </c>
      <c r="F33" s="271" t="s">
        <v>607</v>
      </c>
      <c r="G33" s="194">
        <v>1</v>
      </c>
      <c r="H33" s="229">
        <v>12</v>
      </c>
      <c r="I33" s="79">
        <f t="shared" si="4"/>
        <v>6</v>
      </c>
      <c r="J33" s="68">
        <v>10</v>
      </c>
      <c r="K33" s="68">
        <f t="shared" si="5"/>
        <v>6</v>
      </c>
      <c r="L33" s="67">
        <f t="shared" si="6"/>
        <v>11</v>
      </c>
      <c r="M33" s="69">
        <f t="shared" si="7"/>
        <v>12</v>
      </c>
      <c r="N33" s="70">
        <v>7</v>
      </c>
      <c r="O33" s="71">
        <f t="shared" si="8"/>
        <v>0</v>
      </c>
      <c r="P33" s="71">
        <v>12</v>
      </c>
      <c r="Q33" s="71">
        <f t="shared" si="9"/>
        <v>6</v>
      </c>
      <c r="R33" s="71">
        <f t="shared" si="10"/>
        <v>9.5</v>
      </c>
      <c r="S33" s="72">
        <f t="shared" si="11"/>
        <v>6</v>
      </c>
      <c r="T33" s="73">
        <v>10</v>
      </c>
      <c r="U33" s="74">
        <f t="shared" si="12"/>
        <v>3</v>
      </c>
      <c r="V33" s="74">
        <f t="shared" si="13"/>
        <v>10</v>
      </c>
      <c r="W33" s="75">
        <f t="shared" si="14"/>
        <v>3</v>
      </c>
      <c r="X33" s="76">
        <v>10</v>
      </c>
      <c r="Y33" s="77">
        <f t="shared" si="15"/>
        <v>3</v>
      </c>
      <c r="Z33" s="133">
        <f t="shared" si="16"/>
        <v>10</v>
      </c>
      <c r="AA33" s="78">
        <f t="shared" si="17"/>
        <v>3</v>
      </c>
      <c r="AB33" s="133">
        <f t="shared" si="18"/>
        <v>10.181818181818182</v>
      </c>
      <c r="AC33" s="173">
        <f t="shared" si="19"/>
        <v>30</v>
      </c>
      <c r="AD33" s="175" t="str">
        <f t="shared" si="32"/>
        <v>Admis(e)</v>
      </c>
      <c r="AE33" s="177" t="s">
        <v>765</v>
      </c>
      <c r="AG33" s="99"/>
      <c r="AH33" s="99">
        <f t="shared" si="22"/>
        <v>0</v>
      </c>
      <c r="AI33" s="99"/>
      <c r="AJ33" s="99">
        <f t="shared" si="23"/>
        <v>0</v>
      </c>
      <c r="AK33" s="99">
        <f t="shared" si="24"/>
        <v>0</v>
      </c>
      <c r="AL33" s="99">
        <f t="shared" si="25"/>
        <v>0</v>
      </c>
      <c r="AM33" s="99">
        <f t="shared" si="26"/>
        <v>30</v>
      </c>
      <c r="AN33" s="155" t="str">
        <f t="shared" si="27"/>
        <v>Rattrapage</v>
      </c>
      <c r="AO33" s="177" t="str">
        <f t="shared" si="28"/>
        <v>Rattrapage</v>
      </c>
      <c r="AP33" s="99" t="str">
        <f t="shared" si="3"/>
        <v>Rattrapage</v>
      </c>
    </row>
    <row r="34" spans="1:42" ht="17.25" thickBot="1">
      <c r="A34" s="82">
        <v>29</v>
      </c>
      <c r="B34" s="279" t="s">
        <v>149</v>
      </c>
      <c r="C34" s="279" t="s">
        <v>150</v>
      </c>
      <c r="D34" s="279" t="s">
        <v>151</v>
      </c>
      <c r="E34" s="280" t="s">
        <v>608</v>
      </c>
      <c r="F34" s="280" t="s">
        <v>75</v>
      </c>
      <c r="G34" s="281">
        <v>1</v>
      </c>
      <c r="H34" s="282">
        <v>9</v>
      </c>
      <c r="I34" s="283">
        <f t="shared" si="4"/>
        <v>0</v>
      </c>
      <c r="J34" s="284">
        <v>13.5</v>
      </c>
      <c r="K34" s="284">
        <f t="shared" si="5"/>
        <v>6</v>
      </c>
      <c r="L34" s="285">
        <f t="shared" si="6"/>
        <v>11.25</v>
      </c>
      <c r="M34" s="286">
        <f t="shared" si="7"/>
        <v>12</v>
      </c>
      <c r="N34" s="287">
        <v>13</v>
      </c>
      <c r="O34" s="284">
        <f t="shared" si="8"/>
        <v>6</v>
      </c>
      <c r="P34" s="284">
        <v>10</v>
      </c>
      <c r="Q34" s="284">
        <f t="shared" si="9"/>
        <v>6</v>
      </c>
      <c r="R34" s="284">
        <f t="shared" si="10"/>
        <v>11.5</v>
      </c>
      <c r="S34" s="286">
        <f t="shared" si="11"/>
        <v>12</v>
      </c>
      <c r="T34" s="287">
        <v>7</v>
      </c>
      <c r="U34" s="284">
        <f t="shared" si="12"/>
        <v>0</v>
      </c>
      <c r="V34" s="284">
        <f t="shared" si="13"/>
        <v>7</v>
      </c>
      <c r="W34" s="286">
        <f t="shared" si="14"/>
        <v>0</v>
      </c>
      <c r="X34" s="287">
        <v>11</v>
      </c>
      <c r="Y34" s="284">
        <f t="shared" si="15"/>
        <v>3</v>
      </c>
      <c r="Z34" s="288">
        <f t="shared" si="16"/>
        <v>11</v>
      </c>
      <c r="AA34" s="286">
        <f t="shared" si="17"/>
        <v>3</v>
      </c>
      <c r="AB34" s="288">
        <f t="shared" si="18"/>
        <v>10.727272727272727</v>
      </c>
      <c r="AC34" s="289">
        <f t="shared" si="19"/>
        <v>30</v>
      </c>
      <c r="AD34" s="290" t="str">
        <f t="shared" si="20"/>
        <v>Admis(e)</v>
      </c>
      <c r="AE34" s="291" t="str">
        <f t="shared" si="21"/>
        <v>Normale</v>
      </c>
      <c r="AG34" s="99"/>
      <c r="AH34" s="99">
        <f t="shared" si="22"/>
        <v>0</v>
      </c>
      <c r="AI34" s="99"/>
      <c r="AJ34" s="99">
        <f t="shared" si="23"/>
        <v>0</v>
      </c>
      <c r="AK34" s="99">
        <f t="shared" si="24"/>
        <v>0</v>
      </c>
      <c r="AL34" s="99">
        <f t="shared" si="25"/>
        <v>0</v>
      </c>
      <c r="AM34" s="99">
        <f t="shared" si="26"/>
        <v>30</v>
      </c>
      <c r="AN34" s="155" t="str">
        <f t="shared" si="27"/>
        <v>Rattrapage</v>
      </c>
      <c r="AO34" s="177" t="str">
        <f t="shared" si="28"/>
        <v>Rattrapage</v>
      </c>
      <c r="AP34" s="99" t="str">
        <f t="shared" si="3"/>
        <v>Rattrapage</v>
      </c>
    </row>
    <row r="35" spans="1:42" ht="17.25" thickBot="1">
      <c r="A35" s="82">
        <v>30</v>
      </c>
      <c r="B35" s="197" t="s">
        <v>306</v>
      </c>
      <c r="C35" s="197" t="s">
        <v>307</v>
      </c>
      <c r="D35" s="197" t="s">
        <v>174</v>
      </c>
      <c r="E35" s="271" t="s">
        <v>609</v>
      </c>
      <c r="F35" s="271" t="s">
        <v>196</v>
      </c>
      <c r="G35" s="194">
        <v>1</v>
      </c>
      <c r="H35" s="229">
        <v>12</v>
      </c>
      <c r="I35" s="79">
        <f t="shared" si="4"/>
        <v>6</v>
      </c>
      <c r="J35" s="68">
        <v>10</v>
      </c>
      <c r="K35" s="68">
        <f t="shared" si="5"/>
        <v>6</v>
      </c>
      <c r="L35" s="67">
        <f t="shared" si="6"/>
        <v>11</v>
      </c>
      <c r="M35" s="69">
        <f t="shared" si="7"/>
        <v>12</v>
      </c>
      <c r="N35" s="70">
        <v>12</v>
      </c>
      <c r="O35" s="71">
        <f t="shared" si="8"/>
        <v>6</v>
      </c>
      <c r="P35" s="71">
        <v>11.5</v>
      </c>
      <c r="Q35" s="71">
        <f t="shared" si="9"/>
        <v>6</v>
      </c>
      <c r="R35" s="71">
        <f t="shared" si="10"/>
        <v>11.75</v>
      </c>
      <c r="S35" s="72">
        <f t="shared" si="11"/>
        <v>12</v>
      </c>
      <c r="T35" s="73">
        <v>7</v>
      </c>
      <c r="U35" s="74">
        <f t="shared" si="12"/>
        <v>0</v>
      </c>
      <c r="V35" s="74">
        <f t="shared" si="13"/>
        <v>7</v>
      </c>
      <c r="W35" s="75">
        <f t="shared" si="14"/>
        <v>0</v>
      </c>
      <c r="X35" s="76">
        <v>10.5</v>
      </c>
      <c r="Y35" s="77">
        <f t="shared" si="15"/>
        <v>3</v>
      </c>
      <c r="Z35" s="133">
        <f t="shared" si="16"/>
        <v>10.5</v>
      </c>
      <c r="AA35" s="78">
        <f t="shared" si="17"/>
        <v>3</v>
      </c>
      <c r="AB35" s="133">
        <f t="shared" si="18"/>
        <v>10.659090909090908</v>
      </c>
      <c r="AC35" s="173">
        <f t="shared" si="19"/>
        <v>30</v>
      </c>
      <c r="AD35" s="175" t="str">
        <f>IF(AB35&gt;=9.995,"Admis(e)","Ajourne(é )")</f>
        <v>Admis(e)</v>
      </c>
      <c r="AE35" s="177" t="s">
        <v>765</v>
      </c>
      <c r="AG35" s="99"/>
      <c r="AH35" s="99">
        <f t="shared" si="22"/>
        <v>0</v>
      </c>
      <c r="AI35" s="99"/>
      <c r="AJ35" s="99">
        <f t="shared" si="23"/>
        <v>0</v>
      </c>
      <c r="AK35" s="99">
        <f t="shared" si="24"/>
        <v>0</v>
      </c>
      <c r="AL35" s="99">
        <f t="shared" si="25"/>
        <v>0</v>
      </c>
      <c r="AM35" s="99">
        <f t="shared" si="26"/>
        <v>30</v>
      </c>
      <c r="AN35" s="155" t="str">
        <f t="shared" si="27"/>
        <v>Rattrapage</v>
      </c>
      <c r="AO35" s="177" t="str">
        <f t="shared" si="28"/>
        <v>Rattrapage</v>
      </c>
      <c r="AP35" s="99" t="str">
        <f t="shared" si="3"/>
        <v>Rattrapage</v>
      </c>
    </row>
    <row r="36" spans="1:42" ht="17.25" thickBot="1">
      <c r="A36" s="198">
        <v>31</v>
      </c>
      <c r="B36" s="279" t="s">
        <v>153</v>
      </c>
      <c r="C36" s="279" t="s">
        <v>154</v>
      </c>
      <c r="D36" s="279" t="s">
        <v>88</v>
      </c>
      <c r="E36" s="280" t="s">
        <v>610</v>
      </c>
      <c r="F36" s="280" t="s">
        <v>155</v>
      </c>
      <c r="G36" s="292">
        <v>2</v>
      </c>
      <c r="H36" s="282">
        <v>11</v>
      </c>
      <c r="I36" s="283">
        <f t="shared" si="4"/>
        <v>6</v>
      </c>
      <c r="J36" s="284">
        <v>12</v>
      </c>
      <c r="K36" s="284">
        <f t="shared" si="5"/>
        <v>6</v>
      </c>
      <c r="L36" s="285">
        <f t="shared" si="6"/>
        <v>11.5</v>
      </c>
      <c r="M36" s="286">
        <f t="shared" si="7"/>
        <v>12</v>
      </c>
      <c r="N36" s="287">
        <v>10</v>
      </c>
      <c r="O36" s="284">
        <f t="shared" si="8"/>
        <v>6</v>
      </c>
      <c r="P36" s="284">
        <v>11.5</v>
      </c>
      <c r="Q36" s="284">
        <f t="shared" si="9"/>
        <v>6</v>
      </c>
      <c r="R36" s="284">
        <f t="shared" si="10"/>
        <v>10.75</v>
      </c>
      <c r="S36" s="286">
        <f t="shared" si="11"/>
        <v>12</v>
      </c>
      <c r="T36" s="287">
        <v>12</v>
      </c>
      <c r="U36" s="284">
        <f t="shared" si="12"/>
        <v>3</v>
      </c>
      <c r="V36" s="284">
        <f t="shared" si="13"/>
        <v>12</v>
      </c>
      <c r="W36" s="286">
        <f t="shared" si="14"/>
        <v>3</v>
      </c>
      <c r="X36" s="287">
        <v>11</v>
      </c>
      <c r="Y36" s="284">
        <f t="shared" si="15"/>
        <v>3</v>
      </c>
      <c r="Z36" s="288">
        <f t="shared" si="16"/>
        <v>11</v>
      </c>
      <c r="AA36" s="286">
        <f t="shared" si="17"/>
        <v>3</v>
      </c>
      <c r="AB36" s="288">
        <f t="shared" si="18"/>
        <v>11.227272727272727</v>
      </c>
      <c r="AC36" s="289">
        <f t="shared" si="19"/>
        <v>30</v>
      </c>
      <c r="AD36" s="290" t="str">
        <f t="shared" si="20"/>
        <v>Admis(e)</v>
      </c>
      <c r="AE36" s="291" t="str">
        <f t="shared" si="21"/>
        <v>Normale</v>
      </c>
      <c r="AG36" s="294">
        <v>16.5</v>
      </c>
      <c r="AH36" s="99">
        <f t="shared" si="22"/>
        <v>3</v>
      </c>
      <c r="AI36" s="99"/>
      <c r="AJ36" s="99">
        <f t="shared" si="23"/>
        <v>0</v>
      </c>
      <c r="AK36" s="99">
        <f t="shared" si="24"/>
        <v>2.25</v>
      </c>
      <c r="AL36" s="99">
        <f t="shared" si="25"/>
        <v>3</v>
      </c>
      <c r="AM36" s="99">
        <f t="shared" si="26"/>
        <v>33</v>
      </c>
      <c r="AN36" s="155" t="str">
        <f t="shared" si="27"/>
        <v>Rattrapage</v>
      </c>
      <c r="AO36" s="177" t="str">
        <f t="shared" si="28"/>
        <v>Rattrapage</v>
      </c>
      <c r="AP36" s="99" t="str">
        <f t="shared" si="3"/>
        <v>Rattrapage</v>
      </c>
    </row>
    <row r="37" spans="1:42" ht="18" thickTop="1" thickBot="1">
      <c r="A37" s="82">
        <v>32</v>
      </c>
      <c r="B37" s="197" t="s">
        <v>309</v>
      </c>
      <c r="C37" s="197" t="s">
        <v>310</v>
      </c>
      <c r="D37" s="197" t="s">
        <v>197</v>
      </c>
      <c r="E37" s="271" t="s">
        <v>611</v>
      </c>
      <c r="F37" s="271" t="s">
        <v>68</v>
      </c>
      <c r="G37" s="199">
        <v>2</v>
      </c>
      <c r="H37" s="229">
        <v>13</v>
      </c>
      <c r="I37" s="79">
        <f t="shared" si="4"/>
        <v>6</v>
      </c>
      <c r="J37" s="68">
        <v>13.5</v>
      </c>
      <c r="K37" s="68">
        <f t="shared" si="5"/>
        <v>6</v>
      </c>
      <c r="L37" s="67">
        <f t="shared" si="6"/>
        <v>13.25</v>
      </c>
      <c r="M37" s="69">
        <f t="shared" si="7"/>
        <v>12</v>
      </c>
      <c r="N37" s="70">
        <v>10</v>
      </c>
      <c r="O37" s="71">
        <f t="shared" si="8"/>
        <v>6</v>
      </c>
      <c r="P37" s="71">
        <v>10</v>
      </c>
      <c r="Q37" s="71">
        <f t="shared" si="9"/>
        <v>6</v>
      </c>
      <c r="R37" s="71">
        <f t="shared" si="10"/>
        <v>10</v>
      </c>
      <c r="S37" s="72">
        <f t="shared" si="11"/>
        <v>12</v>
      </c>
      <c r="T37" s="73">
        <v>10</v>
      </c>
      <c r="U37" s="74">
        <f t="shared" si="12"/>
        <v>3</v>
      </c>
      <c r="V37" s="74">
        <f t="shared" si="13"/>
        <v>10</v>
      </c>
      <c r="W37" s="75">
        <f t="shared" si="14"/>
        <v>3</v>
      </c>
      <c r="X37" s="76">
        <v>8.5</v>
      </c>
      <c r="Y37" s="77">
        <f t="shared" si="15"/>
        <v>0</v>
      </c>
      <c r="Z37" s="133">
        <f t="shared" si="16"/>
        <v>8.5</v>
      </c>
      <c r="AA37" s="78">
        <f t="shared" si="17"/>
        <v>0</v>
      </c>
      <c r="AB37" s="133">
        <f t="shared" si="18"/>
        <v>10.977272727272727</v>
      </c>
      <c r="AC37" s="173">
        <f t="shared" si="19"/>
        <v>30</v>
      </c>
      <c r="AD37" s="175" t="str">
        <f>IF(AB37&gt;=9.995,"Admis(e)","Ajourne(é )")</f>
        <v>Admis(e)</v>
      </c>
      <c r="AE37" s="177" t="s">
        <v>765</v>
      </c>
      <c r="AG37" s="99"/>
      <c r="AH37" s="99">
        <f t="shared" si="22"/>
        <v>0</v>
      </c>
      <c r="AI37" s="99"/>
      <c r="AJ37" s="99">
        <f t="shared" si="23"/>
        <v>0</v>
      </c>
      <c r="AK37" s="99">
        <f t="shared" si="24"/>
        <v>0</v>
      </c>
      <c r="AL37" s="99">
        <f t="shared" si="25"/>
        <v>0</v>
      </c>
      <c r="AM37" s="99">
        <f t="shared" si="26"/>
        <v>30</v>
      </c>
      <c r="AN37" s="155" t="str">
        <f t="shared" si="27"/>
        <v>Rattrapage</v>
      </c>
      <c r="AO37" s="177" t="str">
        <f t="shared" si="28"/>
        <v>Rattrapage</v>
      </c>
      <c r="AP37" s="99" t="str">
        <f t="shared" si="3"/>
        <v>Rattrapage</v>
      </c>
    </row>
    <row r="38" spans="1:42" ht="17.25" thickBot="1">
      <c r="A38" s="82">
        <v>33</v>
      </c>
      <c r="B38" s="279" t="s">
        <v>156</v>
      </c>
      <c r="C38" s="279" t="s">
        <v>157</v>
      </c>
      <c r="D38" s="279" t="s">
        <v>158</v>
      </c>
      <c r="E38" s="280" t="s">
        <v>612</v>
      </c>
      <c r="F38" s="280" t="s">
        <v>159</v>
      </c>
      <c r="G38" s="293">
        <v>2</v>
      </c>
      <c r="H38" s="282">
        <v>8</v>
      </c>
      <c r="I38" s="283">
        <f t="shared" si="4"/>
        <v>0</v>
      </c>
      <c r="J38" s="284">
        <v>12</v>
      </c>
      <c r="K38" s="284">
        <f t="shared" si="5"/>
        <v>6</v>
      </c>
      <c r="L38" s="285">
        <f t="shared" si="6"/>
        <v>10</v>
      </c>
      <c r="M38" s="286">
        <f t="shared" si="7"/>
        <v>12</v>
      </c>
      <c r="N38" s="287">
        <v>10</v>
      </c>
      <c r="O38" s="284">
        <f t="shared" si="8"/>
        <v>6</v>
      </c>
      <c r="P38" s="284">
        <v>11</v>
      </c>
      <c r="Q38" s="284">
        <f t="shared" si="9"/>
        <v>6</v>
      </c>
      <c r="R38" s="284">
        <f t="shared" si="10"/>
        <v>10.5</v>
      </c>
      <c r="S38" s="286">
        <f t="shared" si="11"/>
        <v>12</v>
      </c>
      <c r="T38" s="287">
        <v>11.5</v>
      </c>
      <c r="U38" s="284">
        <f t="shared" si="12"/>
        <v>3</v>
      </c>
      <c r="V38" s="284">
        <f t="shared" si="13"/>
        <v>11.5</v>
      </c>
      <c r="W38" s="286">
        <f t="shared" si="14"/>
        <v>3</v>
      </c>
      <c r="X38" s="287">
        <v>10.5</v>
      </c>
      <c r="Y38" s="284">
        <f t="shared" si="15"/>
        <v>3</v>
      </c>
      <c r="Z38" s="288">
        <f t="shared" si="16"/>
        <v>10.5</v>
      </c>
      <c r="AA38" s="286">
        <f t="shared" si="17"/>
        <v>3</v>
      </c>
      <c r="AB38" s="288">
        <f t="shared" si="18"/>
        <v>10.454545454545455</v>
      </c>
      <c r="AC38" s="289">
        <f t="shared" si="19"/>
        <v>30</v>
      </c>
      <c r="AD38" s="290" t="str">
        <f t="shared" si="20"/>
        <v>Admis(e)</v>
      </c>
      <c r="AE38" s="291" t="str">
        <f t="shared" si="21"/>
        <v>Normale</v>
      </c>
      <c r="AG38" s="99"/>
      <c r="AH38" s="99">
        <f t="shared" si="22"/>
        <v>0</v>
      </c>
      <c r="AI38" s="99"/>
      <c r="AJ38" s="99">
        <f t="shared" si="23"/>
        <v>0</v>
      </c>
      <c r="AK38" s="99">
        <f t="shared" si="24"/>
        <v>0</v>
      </c>
      <c r="AL38" s="99">
        <f t="shared" si="25"/>
        <v>0</v>
      </c>
      <c r="AM38" s="99">
        <f t="shared" si="26"/>
        <v>30</v>
      </c>
      <c r="AN38" s="155" t="str">
        <f t="shared" si="27"/>
        <v>Rattrapage</v>
      </c>
      <c r="AO38" s="177" t="str">
        <f t="shared" si="28"/>
        <v>Rattrapage</v>
      </c>
      <c r="AP38" s="99" t="str">
        <f t="shared" si="3"/>
        <v>Rattrapage</v>
      </c>
    </row>
    <row r="39" spans="1:42" ht="17.25" thickBot="1">
      <c r="A39" s="82">
        <v>34</v>
      </c>
      <c r="B39" s="197" t="s">
        <v>311</v>
      </c>
      <c r="C39" s="197" t="s">
        <v>312</v>
      </c>
      <c r="D39" s="197" t="s">
        <v>80</v>
      </c>
      <c r="E39" s="271" t="s">
        <v>613</v>
      </c>
      <c r="F39" s="271" t="s">
        <v>79</v>
      </c>
      <c r="G39" s="199">
        <v>2</v>
      </c>
      <c r="H39" s="229">
        <v>10</v>
      </c>
      <c r="I39" s="79">
        <f t="shared" si="4"/>
        <v>6</v>
      </c>
      <c r="J39" s="68">
        <v>12</v>
      </c>
      <c r="K39" s="68">
        <f t="shared" si="5"/>
        <v>6</v>
      </c>
      <c r="L39" s="67">
        <f t="shared" si="6"/>
        <v>11</v>
      </c>
      <c r="M39" s="69">
        <f t="shared" si="7"/>
        <v>12</v>
      </c>
      <c r="N39" s="70">
        <v>15.5</v>
      </c>
      <c r="O39" s="71">
        <f t="shared" si="8"/>
        <v>6</v>
      </c>
      <c r="P39" s="71">
        <v>11</v>
      </c>
      <c r="Q39" s="71">
        <f t="shared" si="9"/>
        <v>6</v>
      </c>
      <c r="R39" s="71">
        <f t="shared" si="10"/>
        <v>13.25</v>
      </c>
      <c r="S39" s="72">
        <f t="shared" si="11"/>
        <v>12</v>
      </c>
      <c r="T39" s="73">
        <v>14.5</v>
      </c>
      <c r="U39" s="74">
        <f t="shared" si="12"/>
        <v>3</v>
      </c>
      <c r="V39" s="74">
        <f t="shared" si="13"/>
        <v>14.5</v>
      </c>
      <c r="W39" s="75">
        <f t="shared" si="14"/>
        <v>3</v>
      </c>
      <c r="X39" s="76">
        <v>10</v>
      </c>
      <c r="Y39" s="77">
        <f t="shared" si="15"/>
        <v>3</v>
      </c>
      <c r="Z39" s="133">
        <f t="shared" si="16"/>
        <v>10</v>
      </c>
      <c r="AA39" s="78">
        <f t="shared" si="17"/>
        <v>3</v>
      </c>
      <c r="AB39" s="133">
        <f t="shared" si="18"/>
        <v>12.159090909090908</v>
      </c>
      <c r="AC39" s="173">
        <f t="shared" si="19"/>
        <v>30</v>
      </c>
      <c r="AD39" s="175" t="str">
        <f t="shared" ref="AD39:AD45" si="33">IF(AB39&gt;=9.995,"Admis(e)","Ajourne(é )")</f>
        <v>Admis(e)</v>
      </c>
      <c r="AE39" s="177" t="s">
        <v>765</v>
      </c>
      <c r="AG39" s="99"/>
      <c r="AH39" s="99">
        <f t="shared" si="22"/>
        <v>0</v>
      </c>
      <c r="AI39" s="99"/>
      <c r="AJ39" s="99">
        <f t="shared" si="23"/>
        <v>0</v>
      </c>
      <c r="AK39" s="99">
        <f t="shared" si="24"/>
        <v>0</v>
      </c>
      <c r="AL39" s="99">
        <f t="shared" si="25"/>
        <v>0</v>
      </c>
      <c r="AM39" s="99">
        <f t="shared" si="26"/>
        <v>30</v>
      </c>
      <c r="AN39" s="155" t="str">
        <f t="shared" si="27"/>
        <v>Rattrapage</v>
      </c>
      <c r="AO39" s="177" t="str">
        <f t="shared" si="28"/>
        <v>Rattrapage</v>
      </c>
      <c r="AP39" s="99" t="str">
        <f t="shared" si="3"/>
        <v>Rattrapage</v>
      </c>
    </row>
    <row r="40" spans="1:42" ht="17.25" thickBot="1">
      <c r="A40" s="82">
        <v>35</v>
      </c>
      <c r="B40" s="197" t="s">
        <v>313</v>
      </c>
      <c r="C40" s="197" t="s">
        <v>314</v>
      </c>
      <c r="D40" s="197" t="s">
        <v>184</v>
      </c>
      <c r="E40" s="271" t="s">
        <v>614</v>
      </c>
      <c r="F40" s="271" t="s">
        <v>615</v>
      </c>
      <c r="G40" s="199">
        <v>2</v>
      </c>
      <c r="H40" s="229">
        <v>11</v>
      </c>
      <c r="I40" s="79">
        <f t="shared" si="4"/>
        <v>6</v>
      </c>
      <c r="J40" s="68">
        <v>12</v>
      </c>
      <c r="K40" s="68">
        <f t="shared" si="5"/>
        <v>6</v>
      </c>
      <c r="L40" s="67">
        <f t="shared" si="6"/>
        <v>11.5</v>
      </c>
      <c r="M40" s="69">
        <f t="shared" si="7"/>
        <v>12</v>
      </c>
      <c r="N40" s="70">
        <v>13.5</v>
      </c>
      <c r="O40" s="71">
        <f t="shared" si="8"/>
        <v>6</v>
      </c>
      <c r="P40" s="71">
        <v>13</v>
      </c>
      <c r="Q40" s="71">
        <f t="shared" si="9"/>
        <v>6</v>
      </c>
      <c r="R40" s="71">
        <f t="shared" si="10"/>
        <v>13.25</v>
      </c>
      <c r="S40" s="72">
        <f t="shared" si="11"/>
        <v>12</v>
      </c>
      <c r="T40" s="73">
        <v>11</v>
      </c>
      <c r="U40" s="74">
        <f t="shared" si="12"/>
        <v>3</v>
      </c>
      <c r="V40" s="74">
        <f t="shared" si="13"/>
        <v>11</v>
      </c>
      <c r="W40" s="75">
        <f t="shared" si="14"/>
        <v>3</v>
      </c>
      <c r="X40" s="76">
        <v>10</v>
      </c>
      <c r="Y40" s="77">
        <f t="shared" si="15"/>
        <v>3</v>
      </c>
      <c r="Z40" s="133">
        <f t="shared" si="16"/>
        <v>10</v>
      </c>
      <c r="AA40" s="78">
        <f t="shared" si="17"/>
        <v>3</v>
      </c>
      <c r="AB40" s="133">
        <f t="shared" si="18"/>
        <v>11.863636363636363</v>
      </c>
      <c r="AC40" s="173">
        <f t="shared" si="19"/>
        <v>30</v>
      </c>
      <c r="AD40" s="175" t="str">
        <f t="shared" si="33"/>
        <v>Admis(e)</v>
      </c>
      <c r="AE40" s="177" t="s">
        <v>765</v>
      </c>
      <c r="AG40" s="99"/>
      <c r="AH40" s="99">
        <f t="shared" si="22"/>
        <v>0</v>
      </c>
      <c r="AI40" s="99"/>
      <c r="AJ40" s="99">
        <f t="shared" si="23"/>
        <v>0</v>
      </c>
      <c r="AK40" s="99">
        <f t="shared" si="24"/>
        <v>0</v>
      </c>
      <c r="AL40" s="99">
        <f t="shared" si="25"/>
        <v>0</v>
      </c>
      <c r="AM40" s="99">
        <f t="shared" si="26"/>
        <v>30</v>
      </c>
      <c r="AN40" s="155" t="str">
        <f t="shared" si="27"/>
        <v>Rattrapage</v>
      </c>
      <c r="AO40" s="177" t="str">
        <f t="shared" si="28"/>
        <v>Rattrapage</v>
      </c>
      <c r="AP40" s="99" t="str">
        <f t="shared" si="3"/>
        <v>Rattrapage</v>
      </c>
    </row>
    <row r="41" spans="1:42" ht="17.25" thickBot="1">
      <c r="A41" s="82">
        <v>36</v>
      </c>
      <c r="B41" s="197" t="s">
        <v>315</v>
      </c>
      <c r="C41" s="197" t="s">
        <v>316</v>
      </c>
      <c r="D41" s="197" t="s">
        <v>317</v>
      </c>
      <c r="E41" s="271" t="s">
        <v>616</v>
      </c>
      <c r="F41" s="271" t="s">
        <v>68</v>
      </c>
      <c r="G41" s="199">
        <v>2</v>
      </c>
      <c r="H41" s="229">
        <v>10</v>
      </c>
      <c r="I41" s="79">
        <f t="shared" si="4"/>
        <v>6</v>
      </c>
      <c r="J41" s="68">
        <v>13</v>
      </c>
      <c r="K41" s="68">
        <f t="shared" si="5"/>
        <v>6</v>
      </c>
      <c r="L41" s="67">
        <f t="shared" si="6"/>
        <v>11.5</v>
      </c>
      <c r="M41" s="69">
        <f t="shared" si="7"/>
        <v>12</v>
      </c>
      <c r="N41" s="70">
        <v>10</v>
      </c>
      <c r="O41" s="71">
        <f t="shared" si="8"/>
        <v>6</v>
      </c>
      <c r="P41" s="71">
        <v>13.5</v>
      </c>
      <c r="Q41" s="71">
        <f t="shared" si="9"/>
        <v>6</v>
      </c>
      <c r="R41" s="71">
        <f t="shared" si="10"/>
        <v>11.75</v>
      </c>
      <c r="S41" s="72">
        <f t="shared" si="11"/>
        <v>12</v>
      </c>
      <c r="T41" s="73">
        <v>10</v>
      </c>
      <c r="U41" s="74">
        <f t="shared" si="12"/>
        <v>3</v>
      </c>
      <c r="V41" s="74">
        <f t="shared" si="13"/>
        <v>10</v>
      </c>
      <c r="W41" s="75">
        <f t="shared" si="14"/>
        <v>3</v>
      </c>
      <c r="X41" s="76">
        <v>14</v>
      </c>
      <c r="Y41" s="77">
        <f t="shared" si="15"/>
        <v>3</v>
      </c>
      <c r="Z41" s="133">
        <f t="shared" si="16"/>
        <v>14</v>
      </c>
      <c r="AA41" s="78">
        <f t="shared" si="17"/>
        <v>3</v>
      </c>
      <c r="AB41" s="133">
        <f t="shared" si="18"/>
        <v>11.727272727272727</v>
      </c>
      <c r="AC41" s="173">
        <f t="shared" si="19"/>
        <v>30</v>
      </c>
      <c r="AD41" s="175" t="str">
        <f t="shared" si="33"/>
        <v>Admis(e)</v>
      </c>
      <c r="AE41" s="177" t="s">
        <v>765</v>
      </c>
      <c r="AG41" s="99"/>
      <c r="AH41" s="99">
        <f t="shared" si="22"/>
        <v>0</v>
      </c>
      <c r="AI41" s="99"/>
      <c r="AJ41" s="99">
        <f t="shared" si="23"/>
        <v>0</v>
      </c>
      <c r="AK41" s="99">
        <f t="shared" si="24"/>
        <v>0</v>
      </c>
      <c r="AL41" s="99">
        <f t="shared" si="25"/>
        <v>0</v>
      </c>
      <c r="AM41" s="99">
        <f t="shared" si="26"/>
        <v>30</v>
      </c>
      <c r="AN41" s="155" t="str">
        <f t="shared" si="27"/>
        <v>Rattrapage</v>
      </c>
      <c r="AO41" s="177" t="str">
        <f t="shared" si="28"/>
        <v>Rattrapage</v>
      </c>
      <c r="AP41" s="99" t="str">
        <f t="shared" si="3"/>
        <v>Rattrapage</v>
      </c>
    </row>
    <row r="42" spans="1:42" ht="17.25" thickBot="1">
      <c r="A42" s="82">
        <v>37</v>
      </c>
      <c r="B42" s="197" t="s">
        <v>318</v>
      </c>
      <c r="C42" s="197" t="s">
        <v>319</v>
      </c>
      <c r="D42" s="197" t="s">
        <v>255</v>
      </c>
      <c r="E42" s="271" t="s">
        <v>617</v>
      </c>
      <c r="F42" s="271" t="s">
        <v>618</v>
      </c>
      <c r="G42" s="199">
        <v>2</v>
      </c>
      <c r="H42" s="229">
        <v>11</v>
      </c>
      <c r="I42" s="79">
        <f t="shared" si="4"/>
        <v>6</v>
      </c>
      <c r="J42" s="68">
        <v>10</v>
      </c>
      <c r="K42" s="68">
        <f t="shared" si="5"/>
        <v>6</v>
      </c>
      <c r="L42" s="67">
        <f t="shared" si="6"/>
        <v>10.5</v>
      </c>
      <c r="M42" s="69">
        <f t="shared" si="7"/>
        <v>12</v>
      </c>
      <c r="N42" s="70">
        <v>5</v>
      </c>
      <c r="O42" s="71">
        <f t="shared" si="8"/>
        <v>0</v>
      </c>
      <c r="P42" s="71">
        <v>10</v>
      </c>
      <c r="Q42" s="71">
        <f t="shared" si="9"/>
        <v>6</v>
      </c>
      <c r="R42" s="71">
        <f t="shared" si="10"/>
        <v>7.5</v>
      </c>
      <c r="S42" s="72">
        <f t="shared" si="11"/>
        <v>6</v>
      </c>
      <c r="T42" s="73">
        <v>5.5</v>
      </c>
      <c r="U42" s="74">
        <f t="shared" si="12"/>
        <v>0</v>
      </c>
      <c r="V42" s="74">
        <f t="shared" si="13"/>
        <v>5.5</v>
      </c>
      <c r="W42" s="75">
        <f t="shared" si="14"/>
        <v>0</v>
      </c>
      <c r="X42" s="76">
        <v>10.5</v>
      </c>
      <c r="Y42" s="77">
        <f t="shared" si="15"/>
        <v>3</v>
      </c>
      <c r="Z42" s="133">
        <f t="shared" si="16"/>
        <v>10.5</v>
      </c>
      <c r="AA42" s="78">
        <f t="shared" si="17"/>
        <v>3</v>
      </c>
      <c r="AB42" s="133">
        <f t="shared" si="18"/>
        <v>8.7272727272727266</v>
      </c>
      <c r="AC42" s="173">
        <f t="shared" si="19"/>
        <v>21</v>
      </c>
      <c r="AD42" s="175" t="s">
        <v>767</v>
      </c>
      <c r="AE42" s="177" t="s">
        <v>765</v>
      </c>
      <c r="AG42" s="99"/>
      <c r="AH42" s="99">
        <f t="shared" si="22"/>
        <v>0</v>
      </c>
      <c r="AI42" s="99"/>
      <c r="AJ42" s="99">
        <f t="shared" si="23"/>
        <v>0</v>
      </c>
      <c r="AK42" s="99">
        <f t="shared" si="24"/>
        <v>0</v>
      </c>
      <c r="AL42" s="99">
        <f t="shared" si="25"/>
        <v>0</v>
      </c>
      <c r="AM42" s="99">
        <f t="shared" si="26"/>
        <v>21</v>
      </c>
      <c r="AN42" s="155" t="str">
        <f t="shared" si="27"/>
        <v>Rattrapage</v>
      </c>
      <c r="AO42" s="177" t="str">
        <f t="shared" si="28"/>
        <v>Rattrapage</v>
      </c>
      <c r="AP42" s="99" t="str">
        <f t="shared" si="3"/>
        <v>Rattrapage</v>
      </c>
    </row>
    <row r="43" spans="1:42" ht="17.25" thickBot="1">
      <c r="A43" s="82">
        <v>38</v>
      </c>
      <c r="B43" s="197" t="s">
        <v>320</v>
      </c>
      <c r="C43" s="197" t="s">
        <v>321</v>
      </c>
      <c r="D43" s="197" t="s">
        <v>322</v>
      </c>
      <c r="E43" s="271" t="s">
        <v>619</v>
      </c>
      <c r="F43" s="271" t="s">
        <v>70</v>
      </c>
      <c r="G43" s="199">
        <v>2</v>
      </c>
      <c r="H43" s="229">
        <v>13</v>
      </c>
      <c r="I43" s="79">
        <f t="shared" si="4"/>
        <v>6</v>
      </c>
      <c r="J43" s="68">
        <v>10</v>
      </c>
      <c r="K43" s="68">
        <f t="shared" si="5"/>
        <v>6</v>
      </c>
      <c r="L43" s="67">
        <f t="shared" si="6"/>
        <v>11.5</v>
      </c>
      <c r="M43" s="69">
        <f t="shared" si="7"/>
        <v>12</v>
      </c>
      <c r="N43" s="70">
        <v>10</v>
      </c>
      <c r="O43" s="71">
        <f t="shared" si="8"/>
        <v>6</v>
      </c>
      <c r="P43" s="71">
        <v>10.5</v>
      </c>
      <c r="Q43" s="71">
        <f t="shared" si="9"/>
        <v>6</v>
      </c>
      <c r="R43" s="71">
        <f t="shared" si="10"/>
        <v>10.25</v>
      </c>
      <c r="S43" s="72">
        <f t="shared" si="11"/>
        <v>12</v>
      </c>
      <c r="T43" s="73">
        <v>8.5</v>
      </c>
      <c r="U43" s="74">
        <f t="shared" si="12"/>
        <v>0</v>
      </c>
      <c r="V43" s="74">
        <f t="shared" si="13"/>
        <v>8.5</v>
      </c>
      <c r="W43" s="75">
        <f t="shared" si="14"/>
        <v>0</v>
      </c>
      <c r="X43" s="76">
        <v>11.5</v>
      </c>
      <c r="Y43" s="77">
        <f t="shared" si="15"/>
        <v>3</v>
      </c>
      <c r="Z43" s="133">
        <f t="shared" si="16"/>
        <v>11.5</v>
      </c>
      <c r="AA43" s="78">
        <f t="shared" si="17"/>
        <v>3</v>
      </c>
      <c r="AB43" s="133">
        <f t="shared" si="18"/>
        <v>10.636363636363637</v>
      </c>
      <c r="AC43" s="173">
        <f t="shared" si="19"/>
        <v>30</v>
      </c>
      <c r="AD43" s="175" t="str">
        <f t="shared" si="33"/>
        <v>Admis(e)</v>
      </c>
      <c r="AE43" s="177" t="s">
        <v>765</v>
      </c>
      <c r="AG43" s="99"/>
      <c r="AH43" s="99">
        <f t="shared" si="22"/>
        <v>0</v>
      </c>
      <c r="AI43" s="99"/>
      <c r="AJ43" s="99">
        <f t="shared" si="23"/>
        <v>0</v>
      </c>
      <c r="AK43" s="99">
        <f t="shared" si="24"/>
        <v>0</v>
      </c>
      <c r="AL43" s="99">
        <f t="shared" si="25"/>
        <v>0</v>
      </c>
      <c r="AM43" s="99">
        <f t="shared" si="26"/>
        <v>30</v>
      </c>
      <c r="AN43" s="155" t="str">
        <f t="shared" si="27"/>
        <v>Rattrapage</v>
      </c>
      <c r="AO43" s="177" t="str">
        <f t="shared" si="28"/>
        <v>Rattrapage</v>
      </c>
      <c r="AP43" s="99" t="str">
        <f t="shared" si="3"/>
        <v>Rattrapage</v>
      </c>
    </row>
    <row r="44" spans="1:42" ht="17.25" thickBot="1">
      <c r="A44" s="82">
        <v>39</v>
      </c>
      <c r="B44" s="197" t="s">
        <v>323</v>
      </c>
      <c r="C44" s="197" t="s">
        <v>324</v>
      </c>
      <c r="D44" s="197" t="s">
        <v>179</v>
      </c>
      <c r="E44" s="271" t="s">
        <v>620</v>
      </c>
      <c r="F44" s="271" t="s">
        <v>70</v>
      </c>
      <c r="G44" s="199">
        <v>2</v>
      </c>
      <c r="H44" s="229">
        <v>11</v>
      </c>
      <c r="I44" s="79">
        <f t="shared" si="4"/>
        <v>6</v>
      </c>
      <c r="J44" s="68">
        <v>10</v>
      </c>
      <c r="K44" s="68">
        <f t="shared" si="5"/>
        <v>6</v>
      </c>
      <c r="L44" s="67">
        <f t="shared" si="6"/>
        <v>10.5</v>
      </c>
      <c r="M44" s="69">
        <f t="shared" si="7"/>
        <v>12</v>
      </c>
      <c r="N44" s="70">
        <v>13</v>
      </c>
      <c r="O44" s="71">
        <f t="shared" si="8"/>
        <v>6</v>
      </c>
      <c r="P44" s="71">
        <v>12</v>
      </c>
      <c r="Q44" s="71">
        <f t="shared" si="9"/>
        <v>6</v>
      </c>
      <c r="R44" s="71">
        <f t="shared" si="10"/>
        <v>12.5</v>
      </c>
      <c r="S44" s="72">
        <f t="shared" si="11"/>
        <v>12</v>
      </c>
      <c r="T44" s="73">
        <v>8</v>
      </c>
      <c r="U44" s="74">
        <f t="shared" si="12"/>
        <v>0</v>
      </c>
      <c r="V44" s="74">
        <f t="shared" si="13"/>
        <v>8</v>
      </c>
      <c r="W44" s="75">
        <f t="shared" si="14"/>
        <v>0</v>
      </c>
      <c r="X44" s="76">
        <v>11</v>
      </c>
      <c r="Y44" s="77">
        <f t="shared" si="15"/>
        <v>3</v>
      </c>
      <c r="Z44" s="133">
        <f t="shared" si="16"/>
        <v>11</v>
      </c>
      <c r="AA44" s="78">
        <f t="shared" si="17"/>
        <v>3</v>
      </c>
      <c r="AB44" s="133">
        <f t="shared" si="18"/>
        <v>10.954545454545455</v>
      </c>
      <c r="AC44" s="173">
        <f t="shared" si="19"/>
        <v>30</v>
      </c>
      <c r="AD44" s="175" t="str">
        <f t="shared" si="33"/>
        <v>Admis(e)</v>
      </c>
      <c r="AE44" s="177" t="s">
        <v>765</v>
      </c>
      <c r="AG44" s="99"/>
      <c r="AH44" s="99">
        <f t="shared" si="22"/>
        <v>0</v>
      </c>
      <c r="AI44" s="99"/>
      <c r="AJ44" s="99">
        <f t="shared" si="23"/>
        <v>0</v>
      </c>
      <c r="AK44" s="99">
        <f t="shared" si="24"/>
        <v>0</v>
      </c>
      <c r="AL44" s="99">
        <f t="shared" si="25"/>
        <v>0</v>
      </c>
      <c r="AM44" s="99">
        <f t="shared" si="26"/>
        <v>30</v>
      </c>
      <c r="AN44" s="155" t="str">
        <f t="shared" si="27"/>
        <v>Rattrapage</v>
      </c>
      <c r="AO44" s="177" t="str">
        <f t="shared" si="28"/>
        <v>Rattrapage</v>
      </c>
      <c r="AP44" s="99" t="str">
        <f t="shared" si="3"/>
        <v>Rattrapage</v>
      </c>
    </row>
    <row r="45" spans="1:42" ht="17.25" thickBot="1">
      <c r="A45" s="82">
        <v>40</v>
      </c>
      <c r="B45" s="197" t="s">
        <v>761</v>
      </c>
      <c r="C45" s="197" t="s">
        <v>622</v>
      </c>
      <c r="D45" s="197" t="s">
        <v>623</v>
      </c>
      <c r="E45" s="271" t="s">
        <v>621</v>
      </c>
      <c r="F45" s="271" t="s">
        <v>68</v>
      </c>
      <c r="G45" s="199">
        <v>2</v>
      </c>
      <c r="H45" s="229">
        <v>17</v>
      </c>
      <c r="I45" s="79">
        <f t="shared" si="4"/>
        <v>6</v>
      </c>
      <c r="J45" s="68">
        <v>10</v>
      </c>
      <c r="K45" s="68">
        <f t="shared" si="5"/>
        <v>6</v>
      </c>
      <c r="L45" s="67">
        <f t="shared" si="6"/>
        <v>13.5</v>
      </c>
      <c r="M45" s="69">
        <f t="shared" si="7"/>
        <v>12</v>
      </c>
      <c r="N45" s="70">
        <v>12</v>
      </c>
      <c r="O45" s="71">
        <f t="shared" si="8"/>
        <v>6</v>
      </c>
      <c r="P45" s="71">
        <v>14.5</v>
      </c>
      <c r="Q45" s="71">
        <f t="shared" si="9"/>
        <v>6</v>
      </c>
      <c r="R45" s="71">
        <f t="shared" si="10"/>
        <v>13.25</v>
      </c>
      <c r="S45" s="72">
        <f t="shared" si="11"/>
        <v>12</v>
      </c>
      <c r="T45" s="73">
        <v>10</v>
      </c>
      <c r="U45" s="74">
        <f t="shared" si="12"/>
        <v>3</v>
      </c>
      <c r="V45" s="74">
        <f t="shared" si="13"/>
        <v>10</v>
      </c>
      <c r="W45" s="75">
        <f t="shared" si="14"/>
        <v>3</v>
      </c>
      <c r="X45" s="76">
        <v>9</v>
      </c>
      <c r="Y45" s="77">
        <f t="shared" si="15"/>
        <v>0</v>
      </c>
      <c r="Z45" s="133">
        <f t="shared" si="16"/>
        <v>9</v>
      </c>
      <c r="AA45" s="78">
        <f t="shared" si="17"/>
        <v>0</v>
      </c>
      <c r="AB45" s="133">
        <f t="shared" si="18"/>
        <v>12.318181818181818</v>
      </c>
      <c r="AC45" s="173">
        <f t="shared" si="19"/>
        <v>30</v>
      </c>
      <c r="AD45" s="175" t="str">
        <f t="shared" si="33"/>
        <v>Admis(e)</v>
      </c>
      <c r="AE45" s="177" t="s">
        <v>765</v>
      </c>
      <c r="AG45" s="99"/>
      <c r="AH45" s="99">
        <f t="shared" si="22"/>
        <v>0</v>
      </c>
      <c r="AI45" s="99"/>
      <c r="AJ45" s="99">
        <f t="shared" si="23"/>
        <v>0</v>
      </c>
      <c r="AK45" s="99">
        <f t="shared" si="24"/>
        <v>0</v>
      </c>
      <c r="AL45" s="99">
        <f t="shared" si="25"/>
        <v>0</v>
      </c>
      <c r="AM45" s="99">
        <f t="shared" si="26"/>
        <v>30</v>
      </c>
      <c r="AN45" s="155" t="str">
        <f t="shared" si="27"/>
        <v>Rattrapage</v>
      </c>
      <c r="AO45" s="177" t="str">
        <f t="shared" si="28"/>
        <v>Rattrapage</v>
      </c>
      <c r="AP45" s="99" t="str">
        <f t="shared" si="3"/>
        <v>Rattrapage</v>
      </c>
    </row>
    <row r="46" spans="1:42" ht="17.25" thickBot="1">
      <c r="A46" s="82">
        <v>41</v>
      </c>
      <c r="B46" s="279" t="s">
        <v>325</v>
      </c>
      <c r="C46" s="279" t="s">
        <v>326</v>
      </c>
      <c r="D46" s="279" t="s">
        <v>327</v>
      </c>
      <c r="E46" s="280" t="s">
        <v>624</v>
      </c>
      <c r="F46" s="280" t="s">
        <v>625</v>
      </c>
      <c r="G46" s="293">
        <v>2</v>
      </c>
      <c r="H46" s="282">
        <v>15</v>
      </c>
      <c r="I46" s="283">
        <f t="shared" si="4"/>
        <v>6</v>
      </c>
      <c r="J46" s="284">
        <v>12.5</v>
      </c>
      <c r="K46" s="284">
        <f t="shared" si="5"/>
        <v>6</v>
      </c>
      <c r="L46" s="285">
        <f t="shared" si="6"/>
        <v>13.75</v>
      </c>
      <c r="M46" s="286">
        <f t="shared" si="7"/>
        <v>12</v>
      </c>
      <c r="N46" s="287">
        <v>8</v>
      </c>
      <c r="O46" s="284">
        <f t="shared" si="8"/>
        <v>0</v>
      </c>
      <c r="P46" s="284">
        <v>10</v>
      </c>
      <c r="Q46" s="284">
        <f t="shared" si="9"/>
        <v>6</v>
      </c>
      <c r="R46" s="284">
        <f t="shared" si="10"/>
        <v>9</v>
      </c>
      <c r="S46" s="286">
        <f t="shared" si="11"/>
        <v>6</v>
      </c>
      <c r="T46" s="287">
        <v>12.5</v>
      </c>
      <c r="U46" s="284">
        <f t="shared" si="12"/>
        <v>3</v>
      </c>
      <c r="V46" s="284">
        <f t="shared" si="13"/>
        <v>12.5</v>
      </c>
      <c r="W46" s="286">
        <f t="shared" si="14"/>
        <v>3</v>
      </c>
      <c r="X46" s="287">
        <v>11</v>
      </c>
      <c r="Y46" s="284">
        <f t="shared" si="15"/>
        <v>3</v>
      </c>
      <c r="Z46" s="288">
        <f t="shared" si="16"/>
        <v>11</v>
      </c>
      <c r="AA46" s="286">
        <f t="shared" si="17"/>
        <v>3</v>
      </c>
      <c r="AB46" s="288">
        <f t="shared" si="18"/>
        <v>11.477272727272727</v>
      </c>
      <c r="AC46" s="289">
        <f t="shared" si="19"/>
        <v>30</v>
      </c>
      <c r="AD46" s="290" t="str">
        <f t="shared" si="20"/>
        <v>Admis(e)</v>
      </c>
      <c r="AE46" s="291" t="str">
        <f t="shared" si="21"/>
        <v>Normale</v>
      </c>
      <c r="AG46" s="99"/>
      <c r="AH46" s="99">
        <f t="shared" si="22"/>
        <v>0</v>
      </c>
      <c r="AI46" s="99"/>
      <c r="AJ46" s="99">
        <f t="shared" si="23"/>
        <v>0</v>
      </c>
      <c r="AK46" s="99">
        <f t="shared" si="24"/>
        <v>0</v>
      </c>
      <c r="AL46" s="99">
        <f t="shared" si="25"/>
        <v>0</v>
      </c>
      <c r="AM46" s="99">
        <f t="shared" si="26"/>
        <v>30</v>
      </c>
      <c r="AN46" s="155" t="str">
        <f t="shared" si="27"/>
        <v>Rattrapage</v>
      </c>
      <c r="AO46" s="177" t="str">
        <f t="shared" si="28"/>
        <v>Rattrapage</v>
      </c>
      <c r="AP46" s="99" t="str">
        <f t="shared" si="3"/>
        <v>Rattrapage</v>
      </c>
    </row>
    <row r="47" spans="1:42" ht="17.25" thickBot="1">
      <c r="A47" s="82">
        <v>42</v>
      </c>
      <c r="B47" s="279" t="s">
        <v>328</v>
      </c>
      <c r="C47" s="279" t="s">
        <v>329</v>
      </c>
      <c r="D47" s="279" t="s">
        <v>88</v>
      </c>
      <c r="E47" s="280" t="s">
        <v>626</v>
      </c>
      <c r="F47" s="280" t="s">
        <v>627</v>
      </c>
      <c r="G47" s="293">
        <v>2</v>
      </c>
      <c r="H47" s="282">
        <v>5</v>
      </c>
      <c r="I47" s="283">
        <f t="shared" si="4"/>
        <v>0</v>
      </c>
      <c r="J47" s="284">
        <v>13</v>
      </c>
      <c r="K47" s="284">
        <f t="shared" si="5"/>
        <v>6</v>
      </c>
      <c r="L47" s="285">
        <f t="shared" si="6"/>
        <v>9</v>
      </c>
      <c r="M47" s="286">
        <f t="shared" si="7"/>
        <v>6</v>
      </c>
      <c r="N47" s="287">
        <v>12</v>
      </c>
      <c r="O47" s="284">
        <f t="shared" si="8"/>
        <v>6</v>
      </c>
      <c r="P47" s="284">
        <v>14.5</v>
      </c>
      <c r="Q47" s="284">
        <f t="shared" si="9"/>
        <v>6</v>
      </c>
      <c r="R47" s="284">
        <f t="shared" si="10"/>
        <v>13.25</v>
      </c>
      <c r="S47" s="286">
        <f t="shared" si="11"/>
        <v>12</v>
      </c>
      <c r="T47" s="287">
        <v>10.5</v>
      </c>
      <c r="U47" s="284">
        <f t="shared" si="12"/>
        <v>3</v>
      </c>
      <c r="V47" s="284">
        <f t="shared" si="13"/>
        <v>10.5</v>
      </c>
      <c r="W47" s="286">
        <f t="shared" si="14"/>
        <v>3</v>
      </c>
      <c r="X47" s="287">
        <v>8.5</v>
      </c>
      <c r="Y47" s="284">
        <f t="shared" si="15"/>
        <v>0</v>
      </c>
      <c r="Z47" s="288">
        <f t="shared" si="16"/>
        <v>8.5</v>
      </c>
      <c r="AA47" s="286">
        <f t="shared" si="17"/>
        <v>0</v>
      </c>
      <c r="AB47" s="288">
        <f t="shared" si="18"/>
        <v>10.681818181818182</v>
      </c>
      <c r="AC47" s="289">
        <f t="shared" si="19"/>
        <v>30</v>
      </c>
      <c r="AD47" s="290" t="str">
        <f t="shared" si="20"/>
        <v>Admis(e)</v>
      </c>
      <c r="AE47" s="291" t="str">
        <f t="shared" si="21"/>
        <v>Normale</v>
      </c>
      <c r="AG47" s="99"/>
      <c r="AH47" s="99">
        <f t="shared" si="22"/>
        <v>0</v>
      </c>
      <c r="AI47" s="99"/>
      <c r="AJ47" s="99">
        <f t="shared" si="23"/>
        <v>0</v>
      </c>
      <c r="AK47" s="99">
        <f t="shared" si="24"/>
        <v>0</v>
      </c>
      <c r="AL47" s="99">
        <f t="shared" si="25"/>
        <v>0</v>
      </c>
      <c r="AM47" s="99">
        <f t="shared" si="26"/>
        <v>30</v>
      </c>
      <c r="AN47" s="155" t="str">
        <f t="shared" si="27"/>
        <v>Rattrapage</v>
      </c>
      <c r="AO47" s="177" t="str">
        <f t="shared" si="28"/>
        <v>Rattrapage</v>
      </c>
      <c r="AP47" s="99" t="str">
        <f t="shared" si="3"/>
        <v>Rattrapage</v>
      </c>
    </row>
    <row r="48" spans="1:42" ht="17.25" thickBot="1">
      <c r="A48" s="82">
        <v>43</v>
      </c>
      <c r="B48" s="197" t="s">
        <v>330</v>
      </c>
      <c r="C48" s="197" t="s">
        <v>331</v>
      </c>
      <c r="D48" s="197" t="s">
        <v>160</v>
      </c>
      <c r="E48" s="271" t="s">
        <v>628</v>
      </c>
      <c r="F48" s="271" t="s">
        <v>68</v>
      </c>
      <c r="G48" s="199">
        <v>2</v>
      </c>
      <c r="H48" s="229">
        <v>16.5</v>
      </c>
      <c r="I48" s="79">
        <f t="shared" si="4"/>
        <v>6</v>
      </c>
      <c r="J48" s="68">
        <v>10</v>
      </c>
      <c r="K48" s="68">
        <f t="shared" si="5"/>
        <v>6</v>
      </c>
      <c r="L48" s="67">
        <f t="shared" si="6"/>
        <v>13.25</v>
      </c>
      <c r="M48" s="69">
        <f t="shared" si="7"/>
        <v>12</v>
      </c>
      <c r="N48" s="70">
        <v>11</v>
      </c>
      <c r="O48" s="71">
        <f t="shared" si="8"/>
        <v>6</v>
      </c>
      <c r="P48" s="71">
        <v>14</v>
      </c>
      <c r="Q48" s="71">
        <f t="shared" si="9"/>
        <v>6</v>
      </c>
      <c r="R48" s="71">
        <f t="shared" si="10"/>
        <v>12.5</v>
      </c>
      <c r="S48" s="72">
        <f t="shared" si="11"/>
        <v>12</v>
      </c>
      <c r="T48" s="73">
        <v>11</v>
      </c>
      <c r="U48" s="74">
        <f t="shared" si="12"/>
        <v>3</v>
      </c>
      <c r="V48" s="74">
        <f t="shared" si="13"/>
        <v>11</v>
      </c>
      <c r="W48" s="75">
        <f t="shared" si="14"/>
        <v>3</v>
      </c>
      <c r="X48" s="76">
        <v>8</v>
      </c>
      <c r="Y48" s="77">
        <f t="shared" si="15"/>
        <v>0</v>
      </c>
      <c r="Z48" s="133">
        <f t="shared" si="16"/>
        <v>8</v>
      </c>
      <c r="AA48" s="78">
        <f t="shared" si="17"/>
        <v>0</v>
      </c>
      <c r="AB48" s="133">
        <f t="shared" si="18"/>
        <v>11.954545454545455</v>
      </c>
      <c r="AC48" s="173">
        <f t="shared" si="19"/>
        <v>30</v>
      </c>
      <c r="AD48" s="175" t="str">
        <f t="shared" ref="AD48:AD50" si="34">IF(AB48&gt;=9.995,"Admis(e)","Ajourne(é )")</f>
        <v>Admis(e)</v>
      </c>
      <c r="AE48" s="177" t="s">
        <v>765</v>
      </c>
      <c r="AG48" s="99"/>
      <c r="AH48" s="99">
        <f t="shared" si="22"/>
        <v>0</v>
      </c>
      <c r="AI48" s="99"/>
      <c r="AJ48" s="99">
        <f t="shared" si="23"/>
        <v>0</v>
      </c>
      <c r="AK48" s="99">
        <f t="shared" si="24"/>
        <v>0</v>
      </c>
      <c r="AL48" s="99">
        <f t="shared" si="25"/>
        <v>0</v>
      </c>
      <c r="AM48" s="99">
        <f t="shared" si="26"/>
        <v>30</v>
      </c>
      <c r="AN48" s="155" t="str">
        <f t="shared" si="27"/>
        <v>Rattrapage</v>
      </c>
      <c r="AO48" s="177" t="str">
        <f t="shared" si="28"/>
        <v>Rattrapage</v>
      </c>
      <c r="AP48" s="99" t="str">
        <f t="shared" si="3"/>
        <v>Rattrapage</v>
      </c>
    </row>
    <row r="49" spans="1:42" ht="17.25" thickBot="1">
      <c r="A49" s="82">
        <v>44</v>
      </c>
      <c r="B49" s="197" t="s">
        <v>332</v>
      </c>
      <c r="C49" s="197" t="s">
        <v>333</v>
      </c>
      <c r="D49" s="197" t="s">
        <v>160</v>
      </c>
      <c r="E49" s="271" t="s">
        <v>629</v>
      </c>
      <c r="F49" s="271" t="s">
        <v>68</v>
      </c>
      <c r="G49" s="199">
        <v>2</v>
      </c>
      <c r="H49" s="229">
        <v>13</v>
      </c>
      <c r="I49" s="79">
        <f t="shared" si="4"/>
        <v>6</v>
      </c>
      <c r="J49" s="68">
        <v>10</v>
      </c>
      <c r="K49" s="68">
        <f t="shared" si="5"/>
        <v>6</v>
      </c>
      <c r="L49" s="67">
        <f t="shared" si="6"/>
        <v>11.5</v>
      </c>
      <c r="M49" s="69">
        <f t="shared" si="7"/>
        <v>12</v>
      </c>
      <c r="N49" s="70">
        <v>17</v>
      </c>
      <c r="O49" s="71">
        <f t="shared" si="8"/>
        <v>6</v>
      </c>
      <c r="P49" s="71">
        <v>12</v>
      </c>
      <c r="Q49" s="71">
        <f t="shared" si="9"/>
        <v>6</v>
      </c>
      <c r="R49" s="71">
        <f t="shared" si="10"/>
        <v>14.5</v>
      </c>
      <c r="S49" s="72">
        <f t="shared" si="11"/>
        <v>12</v>
      </c>
      <c r="T49" s="73">
        <v>10</v>
      </c>
      <c r="U49" s="74">
        <f t="shared" si="12"/>
        <v>3</v>
      </c>
      <c r="V49" s="74">
        <f t="shared" si="13"/>
        <v>10</v>
      </c>
      <c r="W49" s="75">
        <f t="shared" si="14"/>
        <v>3</v>
      </c>
      <c r="X49" s="76">
        <v>10</v>
      </c>
      <c r="Y49" s="77">
        <f t="shared" si="15"/>
        <v>3</v>
      </c>
      <c r="Z49" s="133">
        <f t="shared" si="16"/>
        <v>10</v>
      </c>
      <c r="AA49" s="78">
        <f t="shared" si="17"/>
        <v>3</v>
      </c>
      <c r="AB49" s="133">
        <f t="shared" si="18"/>
        <v>12.181818181818182</v>
      </c>
      <c r="AC49" s="173">
        <f t="shared" si="19"/>
        <v>30</v>
      </c>
      <c r="AD49" s="175" t="str">
        <f t="shared" si="34"/>
        <v>Admis(e)</v>
      </c>
      <c r="AE49" s="177" t="s">
        <v>765</v>
      </c>
      <c r="AG49" s="99"/>
      <c r="AH49" s="99">
        <f t="shared" si="22"/>
        <v>0</v>
      </c>
      <c r="AI49" s="99"/>
      <c r="AJ49" s="99">
        <f t="shared" si="23"/>
        <v>0</v>
      </c>
      <c r="AK49" s="99">
        <f t="shared" si="24"/>
        <v>0</v>
      </c>
      <c r="AL49" s="99">
        <f t="shared" si="25"/>
        <v>0</v>
      </c>
      <c r="AM49" s="99">
        <f t="shared" si="26"/>
        <v>30</v>
      </c>
      <c r="AN49" s="155" t="str">
        <f t="shared" si="27"/>
        <v>Rattrapage</v>
      </c>
      <c r="AO49" s="177" t="str">
        <f t="shared" si="28"/>
        <v>Rattrapage</v>
      </c>
      <c r="AP49" s="99" t="str">
        <f t="shared" si="3"/>
        <v>Rattrapage</v>
      </c>
    </row>
    <row r="50" spans="1:42" ht="17.25" thickBot="1">
      <c r="A50" s="82">
        <v>45</v>
      </c>
      <c r="B50" s="197" t="s">
        <v>161</v>
      </c>
      <c r="C50" s="197" t="s">
        <v>162</v>
      </c>
      <c r="D50" s="197" t="s">
        <v>163</v>
      </c>
      <c r="E50" s="271" t="s">
        <v>630</v>
      </c>
      <c r="F50" s="271" t="s">
        <v>68</v>
      </c>
      <c r="G50" s="199">
        <v>2</v>
      </c>
      <c r="H50" s="229">
        <v>6</v>
      </c>
      <c r="I50" s="79">
        <f t="shared" si="4"/>
        <v>0</v>
      </c>
      <c r="J50" s="68">
        <v>10</v>
      </c>
      <c r="K50" s="68">
        <f t="shared" si="5"/>
        <v>6</v>
      </c>
      <c r="L50" s="67">
        <f t="shared" si="6"/>
        <v>8</v>
      </c>
      <c r="M50" s="69">
        <f t="shared" si="7"/>
        <v>6</v>
      </c>
      <c r="N50" s="70">
        <v>13.5</v>
      </c>
      <c r="O50" s="71">
        <f t="shared" si="8"/>
        <v>6</v>
      </c>
      <c r="P50" s="71">
        <v>9</v>
      </c>
      <c r="Q50" s="71">
        <f t="shared" si="9"/>
        <v>0</v>
      </c>
      <c r="R50" s="71">
        <f t="shared" si="10"/>
        <v>11.25</v>
      </c>
      <c r="S50" s="72">
        <f t="shared" si="11"/>
        <v>12</v>
      </c>
      <c r="T50" s="73">
        <v>10.5</v>
      </c>
      <c r="U50" s="74">
        <f t="shared" si="12"/>
        <v>3</v>
      </c>
      <c r="V50" s="74">
        <f t="shared" si="13"/>
        <v>10.5</v>
      </c>
      <c r="W50" s="75">
        <f t="shared" si="14"/>
        <v>3</v>
      </c>
      <c r="X50" s="76">
        <v>9</v>
      </c>
      <c r="Y50" s="77">
        <f t="shared" si="15"/>
        <v>0</v>
      </c>
      <c r="Z50" s="133">
        <f t="shared" si="16"/>
        <v>9</v>
      </c>
      <c r="AA50" s="78">
        <f t="shared" si="17"/>
        <v>0</v>
      </c>
      <c r="AB50" s="133">
        <f t="shared" si="18"/>
        <v>9.6590909090909083</v>
      </c>
      <c r="AC50" s="173">
        <f t="shared" si="19"/>
        <v>21</v>
      </c>
      <c r="AD50" s="175" t="str">
        <f t="shared" si="34"/>
        <v>Ajourne(é )</v>
      </c>
      <c r="AE50" s="177" t="s">
        <v>765</v>
      </c>
      <c r="AG50" s="99"/>
      <c r="AH50" s="99">
        <f t="shared" si="22"/>
        <v>0</v>
      </c>
      <c r="AI50" s="99"/>
      <c r="AJ50" s="99">
        <f t="shared" si="23"/>
        <v>0</v>
      </c>
      <c r="AK50" s="99">
        <f t="shared" si="24"/>
        <v>0</v>
      </c>
      <c r="AL50" s="99">
        <f t="shared" si="25"/>
        <v>0</v>
      </c>
      <c r="AM50" s="99">
        <f t="shared" si="26"/>
        <v>21</v>
      </c>
      <c r="AN50" s="155" t="str">
        <f t="shared" si="27"/>
        <v>Rattrapage</v>
      </c>
      <c r="AO50" s="177" t="str">
        <f t="shared" si="28"/>
        <v>Rattrapage</v>
      </c>
      <c r="AP50" s="99" t="str">
        <f t="shared" si="3"/>
        <v>Rattrapage</v>
      </c>
    </row>
    <row r="51" spans="1:42" ht="17.25" thickBot="1">
      <c r="A51" s="82">
        <v>46</v>
      </c>
      <c r="B51" s="279" t="s">
        <v>164</v>
      </c>
      <c r="C51" s="279" t="s">
        <v>334</v>
      </c>
      <c r="D51" s="279" t="s">
        <v>86</v>
      </c>
      <c r="E51" s="280" t="s">
        <v>631</v>
      </c>
      <c r="F51" s="280" t="s">
        <v>165</v>
      </c>
      <c r="G51" s="293">
        <v>2</v>
      </c>
      <c r="H51" s="282">
        <v>9</v>
      </c>
      <c r="I51" s="283">
        <f t="shared" si="4"/>
        <v>0</v>
      </c>
      <c r="J51" s="284">
        <v>11</v>
      </c>
      <c r="K51" s="284">
        <f t="shared" si="5"/>
        <v>6</v>
      </c>
      <c r="L51" s="285">
        <f t="shared" si="6"/>
        <v>10</v>
      </c>
      <c r="M51" s="286">
        <f t="shared" si="7"/>
        <v>12</v>
      </c>
      <c r="N51" s="287">
        <v>10</v>
      </c>
      <c r="O51" s="284">
        <f t="shared" si="8"/>
        <v>6</v>
      </c>
      <c r="P51" s="284">
        <v>10</v>
      </c>
      <c r="Q51" s="284">
        <f t="shared" si="9"/>
        <v>6</v>
      </c>
      <c r="R51" s="284">
        <f t="shared" si="10"/>
        <v>10</v>
      </c>
      <c r="S51" s="286">
        <f t="shared" si="11"/>
        <v>12</v>
      </c>
      <c r="T51" s="287">
        <v>16</v>
      </c>
      <c r="U51" s="284">
        <f t="shared" si="12"/>
        <v>3</v>
      </c>
      <c r="V51" s="284">
        <f t="shared" si="13"/>
        <v>16</v>
      </c>
      <c r="W51" s="286">
        <f t="shared" si="14"/>
        <v>3</v>
      </c>
      <c r="X51" s="287">
        <v>10</v>
      </c>
      <c r="Y51" s="284">
        <f t="shared" si="15"/>
        <v>3</v>
      </c>
      <c r="Z51" s="288">
        <f t="shared" si="16"/>
        <v>10</v>
      </c>
      <c r="AA51" s="286">
        <f t="shared" si="17"/>
        <v>3</v>
      </c>
      <c r="AB51" s="288">
        <f t="shared" si="18"/>
        <v>10.818181818181818</v>
      </c>
      <c r="AC51" s="289">
        <f t="shared" si="19"/>
        <v>30</v>
      </c>
      <c r="AD51" s="290" t="str">
        <f t="shared" si="20"/>
        <v>Admis(e)</v>
      </c>
      <c r="AE51" s="291" t="str">
        <f t="shared" si="21"/>
        <v>Normale</v>
      </c>
      <c r="AG51" s="99"/>
      <c r="AH51" s="99">
        <f t="shared" si="22"/>
        <v>0</v>
      </c>
      <c r="AI51" s="99"/>
      <c r="AJ51" s="99">
        <f t="shared" si="23"/>
        <v>0</v>
      </c>
      <c r="AK51" s="99">
        <f t="shared" si="24"/>
        <v>0</v>
      </c>
      <c r="AL51" s="99">
        <f t="shared" si="25"/>
        <v>0</v>
      </c>
      <c r="AM51" s="99">
        <f t="shared" si="26"/>
        <v>30</v>
      </c>
      <c r="AN51" s="155" t="str">
        <f t="shared" si="27"/>
        <v>Rattrapage</v>
      </c>
      <c r="AO51" s="177" t="str">
        <f t="shared" si="28"/>
        <v>Rattrapage</v>
      </c>
      <c r="AP51" s="99" t="str">
        <f t="shared" si="3"/>
        <v>Rattrapage</v>
      </c>
    </row>
    <row r="52" spans="1:42" ht="17.25" thickBot="1">
      <c r="A52" s="82">
        <v>47</v>
      </c>
      <c r="B52" s="279" t="s">
        <v>335</v>
      </c>
      <c r="C52" s="279" t="s">
        <v>336</v>
      </c>
      <c r="D52" s="279" t="s">
        <v>141</v>
      </c>
      <c r="E52" s="280" t="s">
        <v>632</v>
      </c>
      <c r="F52" s="280" t="s">
        <v>70</v>
      </c>
      <c r="G52" s="293">
        <v>2</v>
      </c>
      <c r="H52" s="282">
        <v>8</v>
      </c>
      <c r="I52" s="283">
        <f t="shared" si="4"/>
        <v>0</v>
      </c>
      <c r="J52" s="284">
        <v>14</v>
      </c>
      <c r="K52" s="284">
        <f t="shared" si="5"/>
        <v>6</v>
      </c>
      <c r="L52" s="285">
        <f t="shared" si="6"/>
        <v>11</v>
      </c>
      <c r="M52" s="286">
        <f t="shared" si="7"/>
        <v>12</v>
      </c>
      <c r="N52" s="287">
        <v>10</v>
      </c>
      <c r="O52" s="284">
        <f t="shared" si="8"/>
        <v>6</v>
      </c>
      <c r="P52" s="284">
        <v>14</v>
      </c>
      <c r="Q52" s="284">
        <f t="shared" si="9"/>
        <v>6</v>
      </c>
      <c r="R52" s="284">
        <f t="shared" si="10"/>
        <v>12</v>
      </c>
      <c r="S52" s="286">
        <f t="shared" si="11"/>
        <v>12</v>
      </c>
      <c r="T52" s="287">
        <v>12.5</v>
      </c>
      <c r="U52" s="284">
        <f t="shared" si="12"/>
        <v>3</v>
      </c>
      <c r="V52" s="284">
        <f t="shared" si="13"/>
        <v>12.5</v>
      </c>
      <c r="W52" s="286">
        <f t="shared" si="14"/>
        <v>3</v>
      </c>
      <c r="X52" s="287">
        <v>10</v>
      </c>
      <c r="Y52" s="284">
        <f t="shared" si="15"/>
        <v>3</v>
      </c>
      <c r="Z52" s="288">
        <f t="shared" si="16"/>
        <v>10</v>
      </c>
      <c r="AA52" s="286">
        <f t="shared" si="17"/>
        <v>3</v>
      </c>
      <c r="AB52" s="288">
        <f t="shared" si="18"/>
        <v>11.431818181818182</v>
      </c>
      <c r="AC52" s="289">
        <f t="shared" si="19"/>
        <v>30</v>
      </c>
      <c r="AD52" s="290" t="str">
        <f t="shared" si="20"/>
        <v>Admis(e)</v>
      </c>
      <c r="AE52" s="291" t="str">
        <f t="shared" si="21"/>
        <v>Normale</v>
      </c>
      <c r="AG52" s="99"/>
      <c r="AH52" s="99">
        <f t="shared" si="22"/>
        <v>0</v>
      </c>
      <c r="AI52" s="99"/>
      <c r="AJ52" s="99">
        <f t="shared" si="23"/>
        <v>0</v>
      </c>
      <c r="AK52" s="99">
        <f t="shared" si="24"/>
        <v>0</v>
      </c>
      <c r="AL52" s="99">
        <f t="shared" si="25"/>
        <v>0</v>
      </c>
      <c r="AM52" s="99">
        <f t="shared" si="26"/>
        <v>30</v>
      </c>
      <c r="AN52" s="155" t="str">
        <f t="shared" si="27"/>
        <v>Rattrapage</v>
      </c>
      <c r="AO52" s="177" t="str">
        <f t="shared" si="28"/>
        <v>Rattrapage</v>
      </c>
      <c r="AP52" s="99" t="str">
        <f t="shared" si="3"/>
        <v>Rattrapage</v>
      </c>
    </row>
    <row r="53" spans="1:42" ht="17.25" thickBot="1">
      <c r="A53" s="82">
        <v>48</v>
      </c>
      <c r="B53" s="197" t="s">
        <v>337</v>
      </c>
      <c r="C53" s="197" t="s">
        <v>338</v>
      </c>
      <c r="D53" s="197" t="s">
        <v>339</v>
      </c>
      <c r="E53" s="271" t="s">
        <v>633</v>
      </c>
      <c r="F53" s="271" t="s">
        <v>70</v>
      </c>
      <c r="G53" s="199">
        <v>2</v>
      </c>
      <c r="H53" s="229">
        <v>13</v>
      </c>
      <c r="I53" s="79">
        <f>IF(H53&gt;=9.995,6,0)</f>
        <v>6</v>
      </c>
      <c r="J53" s="68">
        <v>13</v>
      </c>
      <c r="K53" s="68">
        <f t="shared" si="5"/>
        <v>6</v>
      </c>
      <c r="L53" s="67">
        <f t="shared" si="6"/>
        <v>13</v>
      </c>
      <c r="M53" s="69">
        <f t="shared" si="7"/>
        <v>12</v>
      </c>
      <c r="N53" s="70">
        <v>10</v>
      </c>
      <c r="O53" s="71">
        <f t="shared" si="8"/>
        <v>6</v>
      </c>
      <c r="P53" s="71">
        <v>13</v>
      </c>
      <c r="Q53" s="71">
        <f t="shared" si="9"/>
        <v>6</v>
      </c>
      <c r="R53" s="71">
        <f t="shared" si="10"/>
        <v>11.5</v>
      </c>
      <c r="S53" s="72">
        <f t="shared" si="11"/>
        <v>12</v>
      </c>
      <c r="T53" s="73">
        <v>10</v>
      </c>
      <c r="U53" s="74">
        <f t="shared" si="12"/>
        <v>3</v>
      </c>
      <c r="V53" s="74">
        <f t="shared" si="13"/>
        <v>10</v>
      </c>
      <c r="W53" s="75">
        <f t="shared" si="14"/>
        <v>3</v>
      </c>
      <c r="X53" s="76">
        <v>8.5</v>
      </c>
      <c r="Y53" s="77">
        <f t="shared" si="15"/>
        <v>0</v>
      </c>
      <c r="Z53" s="133">
        <f t="shared" si="16"/>
        <v>8.5</v>
      </c>
      <c r="AA53" s="78">
        <f t="shared" si="17"/>
        <v>0</v>
      </c>
      <c r="AB53" s="133">
        <f t="shared" si="18"/>
        <v>11.431818181818182</v>
      </c>
      <c r="AC53" s="173">
        <f t="shared" si="19"/>
        <v>30</v>
      </c>
      <c r="AD53" s="175" t="str">
        <f t="shared" ref="AD53:AD56" si="35">IF(AB53&gt;=9.995,"Admis(e)","Ajourne(é )")</f>
        <v>Admis(e)</v>
      </c>
      <c r="AE53" s="177" t="s">
        <v>765</v>
      </c>
      <c r="AG53" s="99"/>
      <c r="AH53" s="99">
        <f t="shared" si="22"/>
        <v>0</v>
      </c>
      <c r="AI53" s="99"/>
      <c r="AJ53" s="99">
        <f t="shared" si="23"/>
        <v>0</v>
      </c>
      <c r="AK53" s="99">
        <f t="shared" si="24"/>
        <v>0</v>
      </c>
      <c r="AL53" s="99">
        <f t="shared" si="25"/>
        <v>0</v>
      </c>
      <c r="AM53" s="99">
        <f t="shared" si="26"/>
        <v>30</v>
      </c>
      <c r="AN53" s="155" t="str">
        <f t="shared" si="27"/>
        <v>Rattrapage</v>
      </c>
      <c r="AO53" s="177" t="str">
        <f t="shared" si="28"/>
        <v>Rattrapage</v>
      </c>
      <c r="AP53" s="99" t="str">
        <f t="shared" si="3"/>
        <v>Rattrapage</v>
      </c>
    </row>
    <row r="54" spans="1:42" ht="17.25" thickBot="1">
      <c r="A54" s="82">
        <v>49</v>
      </c>
      <c r="B54" s="197" t="s">
        <v>340</v>
      </c>
      <c r="C54" s="197" t="s">
        <v>341</v>
      </c>
      <c r="D54" s="197" t="s">
        <v>339</v>
      </c>
      <c r="E54" s="271" t="s">
        <v>634</v>
      </c>
      <c r="F54" s="271" t="s">
        <v>70</v>
      </c>
      <c r="G54" s="199">
        <v>2</v>
      </c>
      <c r="H54" s="229">
        <v>12</v>
      </c>
      <c r="I54" s="79">
        <f t="shared" si="4"/>
        <v>6</v>
      </c>
      <c r="J54" s="68">
        <v>12.5</v>
      </c>
      <c r="K54" s="68">
        <f t="shared" si="5"/>
        <v>6</v>
      </c>
      <c r="L54" s="67">
        <f t="shared" si="6"/>
        <v>12.25</v>
      </c>
      <c r="M54" s="69">
        <f t="shared" si="7"/>
        <v>12</v>
      </c>
      <c r="N54" s="70">
        <v>10</v>
      </c>
      <c r="O54" s="71">
        <f t="shared" si="8"/>
        <v>6</v>
      </c>
      <c r="P54" s="71">
        <v>10</v>
      </c>
      <c r="Q54" s="71">
        <f t="shared" si="9"/>
        <v>6</v>
      </c>
      <c r="R54" s="71">
        <f t="shared" si="10"/>
        <v>10</v>
      </c>
      <c r="S54" s="72">
        <f t="shared" si="11"/>
        <v>12</v>
      </c>
      <c r="T54" s="73">
        <v>9.5</v>
      </c>
      <c r="U54" s="74">
        <f t="shared" si="12"/>
        <v>0</v>
      </c>
      <c r="V54" s="74">
        <f t="shared" si="13"/>
        <v>9.5</v>
      </c>
      <c r="W54" s="75">
        <f t="shared" si="14"/>
        <v>0</v>
      </c>
      <c r="X54" s="76">
        <v>11</v>
      </c>
      <c r="Y54" s="77">
        <f t="shared" si="15"/>
        <v>3</v>
      </c>
      <c r="Z54" s="133">
        <f t="shared" si="16"/>
        <v>11</v>
      </c>
      <c r="AA54" s="78">
        <f t="shared" si="17"/>
        <v>3</v>
      </c>
      <c r="AB54" s="133">
        <f t="shared" si="18"/>
        <v>10.886363636363637</v>
      </c>
      <c r="AC54" s="173">
        <f t="shared" si="19"/>
        <v>30</v>
      </c>
      <c r="AD54" s="175" t="str">
        <f t="shared" si="35"/>
        <v>Admis(e)</v>
      </c>
      <c r="AE54" s="177" t="s">
        <v>765</v>
      </c>
      <c r="AG54" s="99"/>
      <c r="AH54" s="99">
        <f t="shared" si="22"/>
        <v>0</v>
      </c>
      <c r="AI54" s="99"/>
      <c r="AJ54" s="99">
        <f t="shared" si="23"/>
        <v>0</v>
      </c>
      <c r="AK54" s="99">
        <f t="shared" si="24"/>
        <v>0</v>
      </c>
      <c r="AL54" s="99">
        <f t="shared" si="25"/>
        <v>0</v>
      </c>
      <c r="AM54" s="99">
        <f t="shared" si="26"/>
        <v>30</v>
      </c>
      <c r="AN54" s="155" t="str">
        <f t="shared" si="27"/>
        <v>Rattrapage</v>
      </c>
      <c r="AO54" s="177" t="str">
        <f t="shared" si="28"/>
        <v>Rattrapage</v>
      </c>
      <c r="AP54" s="99" t="str">
        <f t="shared" si="3"/>
        <v>Rattrapage</v>
      </c>
    </row>
    <row r="55" spans="1:42" ht="17.25" thickBot="1">
      <c r="A55" s="82">
        <v>50</v>
      </c>
      <c r="B55" s="197" t="s">
        <v>342</v>
      </c>
      <c r="C55" s="197" t="s">
        <v>343</v>
      </c>
      <c r="D55" s="197" t="s">
        <v>344</v>
      </c>
      <c r="E55" s="271" t="s">
        <v>635</v>
      </c>
      <c r="F55" s="271" t="s">
        <v>636</v>
      </c>
      <c r="G55" s="199">
        <v>2</v>
      </c>
      <c r="H55" s="229">
        <v>16</v>
      </c>
      <c r="I55" s="79">
        <f t="shared" si="4"/>
        <v>6</v>
      </c>
      <c r="J55" s="68">
        <v>10</v>
      </c>
      <c r="K55" s="68">
        <f t="shared" si="5"/>
        <v>6</v>
      </c>
      <c r="L55" s="67">
        <f t="shared" si="6"/>
        <v>13</v>
      </c>
      <c r="M55" s="69">
        <f t="shared" si="7"/>
        <v>12</v>
      </c>
      <c r="N55" s="70">
        <v>12</v>
      </c>
      <c r="O55" s="71">
        <f t="shared" si="8"/>
        <v>6</v>
      </c>
      <c r="P55" s="71">
        <v>13</v>
      </c>
      <c r="Q55" s="71">
        <f t="shared" si="9"/>
        <v>6</v>
      </c>
      <c r="R55" s="71">
        <f t="shared" si="10"/>
        <v>12.5</v>
      </c>
      <c r="S55" s="72">
        <f t="shared" si="11"/>
        <v>12</v>
      </c>
      <c r="T55" s="73">
        <v>10</v>
      </c>
      <c r="U55" s="74">
        <f t="shared" si="12"/>
        <v>3</v>
      </c>
      <c r="V55" s="74">
        <f t="shared" si="13"/>
        <v>10</v>
      </c>
      <c r="W55" s="75">
        <f t="shared" si="14"/>
        <v>3</v>
      </c>
      <c r="X55" s="76">
        <v>8.5</v>
      </c>
      <c r="Y55" s="77">
        <f t="shared" si="15"/>
        <v>0</v>
      </c>
      <c r="Z55" s="133">
        <f t="shared" si="16"/>
        <v>8.5</v>
      </c>
      <c r="AA55" s="78">
        <f t="shared" si="17"/>
        <v>0</v>
      </c>
      <c r="AB55" s="133">
        <f t="shared" si="18"/>
        <v>11.795454545454545</v>
      </c>
      <c r="AC55" s="173">
        <f t="shared" si="19"/>
        <v>30</v>
      </c>
      <c r="AD55" s="175" t="str">
        <f t="shared" si="35"/>
        <v>Admis(e)</v>
      </c>
      <c r="AE55" s="177" t="s">
        <v>765</v>
      </c>
      <c r="AG55" s="99"/>
      <c r="AH55" s="99">
        <f t="shared" si="22"/>
        <v>0</v>
      </c>
      <c r="AI55" s="99"/>
      <c r="AJ55" s="99">
        <f t="shared" si="23"/>
        <v>0</v>
      </c>
      <c r="AK55" s="99">
        <f t="shared" si="24"/>
        <v>0</v>
      </c>
      <c r="AL55" s="99">
        <f t="shared" si="25"/>
        <v>0</v>
      </c>
      <c r="AM55" s="99">
        <f t="shared" si="26"/>
        <v>30</v>
      </c>
      <c r="AN55" s="155" t="str">
        <f t="shared" si="27"/>
        <v>Rattrapage</v>
      </c>
      <c r="AO55" s="177" t="str">
        <f t="shared" si="28"/>
        <v>Rattrapage</v>
      </c>
      <c r="AP55" s="99" t="str">
        <f t="shared" si="3"/>
        <v>Rattrapage</v>
      </c>
    </row>
    <row r="56" spans="1:42" ht="17.25" thickBot="1">
      <c r="A56" s="82">
        <v>51</v>
      </c>
      <c r="B56" s="197" t="s">
        <v>345</v>
      </c>
      <c r="C56" s="197" t="s">
        <v>346</v>
      </c>
      <c r="D56" s="197" t="s">
        <v>347</v>
      </c>
      <c r="E56" s="271" t="s">
        <v>637</v>
      </c>
      <c r="F56" s="271" t="s">
        <v>70</v>
      </c>
      <c r="G56" s="199">
        <v>2</v>
      </c>
      <c r="H56" s="229">
        <v>16</v>
      </c>
      <c r="I56" s="79">
        <f t="shared" si="4"/>
        <v>6</v>
      </c>
      <c r="J56" s="68">
        <v>10</v>
      </c>
      <c r="K56" s="68">
        <f t="shared" si="5"/>
        <v>6</v>
      </c>
      <c r="L56" s="67">
        <f t="shared" si="6"/>
        <v>13</v>
      </c>
      <c r="M56" s="69">
        <f t="shared" si="7"/>
        <v>12</v>
      </c>
      <c r="N56" s="70">
        <v>13</v>
      </c>
      <c r="O56" s="71">
        <f t="shared" si="8"/>
        <v>6</v>
      </c>
      <c r="P56" s="71">
        <v>11.5</v>
      </c>
      <c r="Q56" s="71">
        <f t="shared" si="9"/>
        <v>6</v>
      </c>
      <c r="R56" s="71">
        <f t="shared" si="10"/>
        <v>12.25</v>
      </c>
      <c r="S56" s="72">
        <f t="shared" si="11"/>
        <v>12</v>
      </c>
      <c r="T56" s="73">
        <v>8.5</v>
      </c>
      <c r="U56" s="74">
        <f t="shared" si="12"/>
        <v>0</v>
      </c>
      <c r="V56" s="74">
        <f t="shared" si="13"/>
        <v>8.5</v>
      </c>
      <c r="W56" s="75">
        <f t="shared" si="14"/>
        <v>0</v>
      </c>
      <c r="X56" s="76">
        <v>11</v>
      </c>
      <c r="Y56" s="77">
        <f t="shared" si="15"/>
        <v>3</v>
      </c>
      <c r="Z56" s="133">
        <f t="shared" si="16"/>
        <v>11</v>
      </c>
      <c r="AA56" s="78">
        <f t="shared" si="17"/>
        <v>3</v>
      </c>
      <c r="AB56" s="133">
        <f t="shared" si="18"/>
        <v>11.840909090909092</v>
      </c>
      <c r="AC56" s="173">
        <f t="shared" si="19"/>
        <v>30</v>
      </c>
      <c r="AD56" s="175" t="str">
        <f t="shared" si="35"/>
        <v>Admis(e)</v>
      </c>
      <c r="AE56" s="177" t="s">
        <v>765</v>
      </c>
      <c r="AG56" s="99"/>
      <c r="AH56" s="99">
        <f t="shared" si="22"/>
        <v>0</v>
      </c>
      <c r="AI56" s="99"/>
      <c r="AJ56" s="99">
        <f t="shared" si="23"/>
        <v>0</v>
      </c>
      <c r="AK56" s="99">
        <f t="shared" si="24"/>
        <v>0</v>
      </c>
      <c r="AL56" s="99">
        <f t="shared" si="25"/>
        <v>0</v>
      </c>
      <c r="AM56" s="99">
        <f t="shared" si="26"/>
        <v>30</v>
      </c>
      <c r="AN56" s="155" t="str">
        <f t="shared" si="27"/>
        <v>Rattrapage</v>
      </c>
      <c r="AO56" s="177" t="str">
        <f t="shared" si="28"/>
        <v>Rattrapage</v>
      </c>
      <c r="AP56" s="99" t="str">
        <f t="shared" si="3"/>
        <v>Rattrapage</v>
      </c>
    </row>
    <row r="57" spans="1:42" ht="17.25" thickBot="1">
      <c r="A57" s="82">
        <v>52</v>
      </c>
      <c r="B57" s="279" t="s">
        <v>348</v>
      </c>
      <c r="C57" s="279" t="s">
        <v>349</v>
      </c>
      <c r="D57" s="279" t="s">
        <v>186</v>
      </c>
      <c r="E57" s="280" t="s">
        <v>638</v>
      </c>
      <c r="F57" s="280" t="s">
        <v>142</v>
      </c>
      <c r="G57" s="293">
        <v>2</v>
      </c>
      <c r="H57" s="282">
        <v>16</v>
      </c>
      <c r="I57" s="283">
        <f t="shared" si="4"/>
        <v>6</v>
      </c>
      <c r="J57" s="284">
        <v>16.5</v>
      </c>
      <c r="K57" s="284">
        <f t="shared" si="5"/>
        <v>6</v>
      </c>
      <c r="L57" s="285">
        <f t="shared" si="6"/>
        <v>16.25</v>
      </c>
      <c r="M57" s="286">
        <f t="shared" si="7"/>
        <v>12</v>
      </c>
      <c r="N57" s="287">
        <v>10</v>
      </c>
      <c r="O57" s="284">
        <f t="shared" si="8"/>
        <v>6</v>
      </c>
      <c r="P57" s="284">
        <v>5.5</v>
      </c>
      <c r="Q57" s="284">
        <f t="shared" si="9"/>
        <v>0</v>
      </c>
      <c r="R57" s="284">
        <f t="shared" si="10"/>
        <v>7.75</v>
      </c>
      <c r="S57" s="286">
        <f t="shared" si="11"/>
        <v>6</v>
      </c>
      <c r="T57" s="287">
        <v>10.5</v>
      </c>
      <c r="U57" s="284">
        <f t="shared" si="12"/>
        <v>3</v>
      </c>
      <c r="V57" s="284">
        <f t="shared" si="13"/>
        <v>10.5</v>
      </c>
      <c r="W57" s="286">
        <f t="shared" si="14"/>
        <v>3</v>
      </c>
      <c r="X57" s="287">
        <v>16</v>
      </c>
      <c r="Y57" s="284">
        <f t="shared" si="15"/>
        <v>3</v>
      </c>
      <c r="Z57" s="288">
        <f t="shared" si="16"/>
        <v>16</v>
      </c>
      <c r="AA57" s="286">
        <f t="shared" si="17"/>
        <v>3</v>
      </c>
      <c r="AB57" s="288">
        <f t="shared" si="18"/>
        <v>12.340909090909092</v>
      </c>
      <c r="AC57" s="289">
        <f t="shared" si="19"/>
        <v>30</v>
      </c>
      <c r="AD57" s="290" t="str">
        <f t="shared" si="20"/>
        <v>Admis(e)</v>
      </c>
      <c r="AE57" s="291" t="str">
        <f t="shared" si="21"/>
        <v>Normale</v>
      </c>
      <c r="AG57" s="99"/>
      <c r="AH57" s="99">
        <f t="shared" si="22"/>
        <v>0</v>
      </c>
      <c r="AI57" s="99"/>
      <c r="AJ57" s="99">
        <f t="shared" si="23"/>
        <v>0</v>
      </c>
      <c r="AK57" s="99">
        <f t="shared" si="24"/>
        <v>0</v>
      </c>
      <c r="AL57" s="99">
        <f t="shared" si="25"/>
        <v>0</v>
      </c>
      <c r="AM57" s="99">
        <f t="shared" si="26"/>
        <v>30</v>
      </c>
      <c r="AN57" s="155" t="str">
        <f t="shared" si="27"/>
        <v>Rattrapage</v>
      </c>
      <c r="AO57" s="177" t="str">
        <f t="shared" si="28"/>
        <v>Rattrapage</v>
      </c>
      <c r="AP57" s="99" t="str">
        <f t="shared" si="3"/>
        <v>Rattrapage</v>
      </c>
    </row>
    <row r="58" spans="1:42" ht="17.25" thickBot="1">
      <c r="A58" s="82">
        <v>53</v>
      </c>
      <c r="B58" s="279" t="s">
        <v>350</v>
      </c>
      <c r="C58" s="279" t="s">
        <v>351</v>
      </c>
      <c r="D58" s="279" t="s">
        <v>352</v>
      </c>
      <c r="E58" s="280" t="s">
        <v>639</v>
      </c>
      <c r="F58" s="280" t="s">
        <v>604</v>
      </c>
      <c r="G58" s="293">
        <v>2</v>
      </c>
      <c r="H58" s="282">
        <v>6</v>
      </c>
      <c r="I58" s="283">
        <f t="shared" si="4"/>
        <v>0</v>
      </c>
      <c r="J58" s="284">
        <v>14</v>
      </c>
      <c r="K58" s="284">
        <f t="shared" si="5"/>
        <v>6</v>
      </c>
      <c r="L58" s="285">
        <f t="shared" si="6"/>
        <v>10</v>
      </c>
      <c r="M58" s="286">
        <f t="shared" si="7"/>
        <v>12</v>
      </c>
      <c r="N58" s="287">
        <v>8</v>
      </c>
      <c r="O58" s="284">
        <f t="shared" si="8"/>
        <v>0</v>
      </c>
      <c r="P58" s="284">
        <v>13.5</v>
      </c>
      <c r="Q58" s="284">
        <f t="shared" si="9"/>
        <v>6</v>
      </c>
      <c r="R58" s="284">
        <f t="shared" si="10"/>
        <v>10.75</v>
      </c>
      <c r="S58" s="286">
        <f t="shared" si="11"/>
        <v>12</v>
      </c>
      <c r="T58" s="287">
        <v>11.5</v>
      </c>
      <c r="U58" s="284">
        <f t="shared" si="12"/>
        <v>3</v>
      </c>
      <c r="V58" s="284">
        <f t="shared" si="13"/>
        <v>11.5</v>
      </c>
      <c r="W58" s="286">
        <f t="shared" si="14"/>
        <v>3</v>
      </c>
      <c r="X58" s="287">
        <v>12</v>
      </c>
      <c r="Y58" s="284">
        <f t="shared" si="15"/>
        <v>3</v>
      </c>
      <c r="Z58" s="288">
        <f t="shared" si="16"/>
        <v>12</v>
      </c>
      <c r="AA58" s="286">
        <f t="shared" si="17"/>
        <v>3</v>
      </c>
      <c r="AB58" s="288">
        <f t="shared" si="18"/>
        <v>10.75</v>
      </c>
      <c r="AC58" s="289">
        <f t="shared" si="19"/>
        <v>30</v>
      </c>
      <c r="AD58" s="290" t="str">
        <f t="shared" si="20"/>
        <v>Admis(e)</v>
      </c>
      <c r="AE58" s="291" t="str">
        <f t="shared" si="21"/>
        <v>Normale</v>
      </c>
      <c r="AG58" s="99"/>
      <c r="AH58" s="99">
        <f t="shared" si="22"/>
        <v>0</v>
      </c>
      <c r="AI58" s="99"/>
      <c r="AJ58" s="99">
        <f t="shared" si="23"/>
        <v>0</v>
      </c>
      <c r="AK58" s="99">
        <f t="shared" si="24"/>
        <v>0</v>
      </c>
      <c r="AL58" s="99">
        <f t="shared" si="25"/>
        <v>0</v>
      </c>
      <c r="AM58" s="99">
        <f t="shared" si="26"/>
        <v>30</v>
      </c>
      <c r="AN58" s="155" t="str">
        <f t="shared" si="27"/>
        <v>Rattrapage</v>
      </c>
      <c r="AO58" s="177" t="str">
        <f t="shared" si="28"/>
        <v>Rattrapage</v>
      </c>
      <c r="AP58" s="99" t="str">
        <f t="shared" si="3"/>
        <v>Rattrapage</v>
      </c>
    </row>
    <row r="59" spans="1:42" ht="17.25" thickBot="1">
      <c r="A59" s="82">
        <v>54</v>
      </c>
      <c r="B59" s="197" t="s">
        <v>353</v>
      </c>
      <c r="C59" s="197" t="s">
        <v>354</v>
      </c>
      <c r="D59" s="197" t="s">
        <v>139</v>
      </c>
      <c r="E59" s="271" t="s">
        <v>640</v>
      </c>
      <c r="F59" s="271" t="s">
        <v>641</v>
      </c>
      <c r="G59" s="199">
        <v>2</v>
      </c>
      <c r="H59" s="229">
        <v>15</v>
      </c>
      <c r="I59" s="79">
        <f t="shared" si="4"/>
        <v>6</v>
      </c>
      <c r="J59" s="68">
        <v>10</v>
      </c>
      <c r="K59" s="68">
        <f t="shared" si="5"/>
        <v>6</v>
      </c>
      <c r="L59" s="67">
        <f t="shared" si="6"/>
        <v>12.5</v>
      </c>
      <c r="M59" s="69">
        <f t="shared" si="7"/>
        <v>12</v>
      </c>
      <c r="N59" s="70">
        <v>10</v>
      </c>
      <c r="O59" s="71">
        <f t="shared" si="8"/>
        <v>6</v>
      </c>
      <c r="P59" s="71">
        <v>12</v>
      </c>
      <c r="Q59" s="71">
        <f t="shared" si="9"/>
        <v>6</v>
      </c>
      <c r="R59" s="71">
        <f t="shared" si="10"/>
        <v>11</v>
      </c>
      <c r="S59" s="72">
        <f t="shared" si="11"/>
        <v>12</v>
      </c>
      <c r="T59" s="73">
        <v>11.5</v>
      </c>
      <c r="U59" s="74">
        <f t="shared" si="12"/>
        <v>3</v>
      </c>
      <c r="V59" s="74">
        <f t="shared" si="13"/>
        <v>11.5</v>
      </c>
      <c r="W59" s="75">
        <f t="shared" si="14"/>
        <v>3</v>
      </c>
      <c r="X59" s="76">
        <v>11.5</v>
      </c>
      <c r="Y59" s="77">
        <f t="shared" si="15"/>
        <v>3</v>
      </c>
      <c r="Z59" s="133">
        <f t="shared" si="16"/>
        <v>11.5</v>
      </c>
      <c r="AA59" s="78">
        <f t="shared" si="17"/>
        <v>3</v>
      </c>
      <c r="AB59" s="133">
        <f t="shared" si="18"/>
        <v>11.681818181818182</v>
      </c>
      <c r="AC59" s="173">
        <f t="shared" si="19"/>
        <v>30</v>
      </c>
      <c r="AD59" s="175" t="str">
        <f>IF(AB59&gt;=9.995,"Admis(e)","Ajourne(é )")</f>
        <v>Admis(e)</v>
      </c>
      <c r="AE59" s="177" t="s">
        <v>765</v>
      </c>
      <c r="AG59" s="99"/>
      <c r="AH59" s="99">
        <f t="shared" si="22"/>
        <v>0</v>
      </c>
      <c r="AI59" s="99"/>
      <c r="AJ59" s="99">
        <f t="shared" si="23"/>
        <v>0</v>
      </c>
      <c r="AK59" s="99">
        <f t="shared" si="24"/>
        <v>0</v>
      </c>
      <c r="AL59" s="99">
        <f t="shared" si="25"/>
        <v>0</v>
      </c>
      <c r="AM59" s="99">
        <f t="shared" si="26"/>
        <v>30</v>
      </c>
      <c r="AN59" s="155" t="str">
        <f t="shared" si="27"/>
        <v>Rattrapage</v>
      </c>
      <c r="AO59" s="177" t="str">
        <f t="shared" si="28"/>
        <v>Rattrapage</v>
      </c>
      <c r="AP59" s="99" t="str">
        <f t="shared" si="3"/>
        <v>Rattrapage</v>
      </c>
    </row>
    <row r="60" spans="1:42" ht="17.25" thickBot="1">
      <c r="A60" s="82">
        <v>55</v>
      </c>
      <c r="B60" s="279" t="s">
        <v>355</v>
      </c>
      <c r="C60" s="279" t="s">
        <v>356</v>
      </c>
      <c r="D60" s="279" t="s">
        <v>69</v>
      </c>
      <c r="E60" s="280" t="s">
        <v>642</v>
      </c>
      <c r="F60" s="280" t="s">
        <v>643</v>
      </c>
      <c r="G60" s="293">
        <v>2</v>
      </c>
      <c r="H60" s="282">
        <v>7</v>
      </c>
      <c r="I60" s="283">
        <f t="shared" si="4"/>
        <v>0</v>
      </c>
      <c r="J60" s="284">
        <v>10</v>
      </c>
      <c r="K60" s="284">
        <f t="shared" si="5"/>
        <v>6</v>
      </c>
      <c r="L60" s="285">
        <f t="shared" si="6"/>
        <v>8.5</v>
      </c>
      <c r="M60" s="286">
        <f t="shared" si="7"/>
        <v>6</v>
      </c>
      <c r="N60" s="287">
        <v>15</v>
      </c>
      <c r="O60" s="284">
        <f t="shared" si="8"/>
        <v>6</v>
      </c>
      <c r="P60" s="284">
        <v>13.5</v>
      </c>
      <c r="Q60" s="284">
        <f t="shared" si="9"/>
        <v>6</v>
      </c>
      <c r="R60" s="284">
        <f t="shared" si="10"/>
        <v>14.25</v>
      </c>
      <c r="S60" s="286">
        <f t="shared" si="11"/>
        <v>12</v>
      </c>
      <c r="T60" s="287">
        <v>13</v>
      </c>
      <c r="U60" s="284">
        <f t="shared" si="12"/>
        <v>3</v>
      </c>
      <c r="V60" s="284">
        <f t="shared" si="13"/>
        <v>13</v>
      </c>
      <c r="W60" s="286">
        <f t="shared" si="14"/>
        <v>3</v>
      </c>
      <c r="X60" s="287">
        <v>9.5</v>
      </c>
      <c r="Y60" s="284">
        <f t="shared" si="15"/>
        <v>0</v>
      </c>
      <c r="Z60" s="288">
        <f t="shared" si="16"/>
        <v>9.5</v>
      </c>
      <c r="AA60" s="286">
        <f t="shared" si="17"/>
        <v>0</v>
      </c>
      <c r="AB60" s="288">
        <f t="shared" si="18"/>
        <v>11.340909090909092</v>
      </c>
      <c r="AC60" s="289">
        <f t="shared" si="19"/>
        <v>30</v>
      </c>
      <c r="AD60" s="290" t="str">
        <f t="shared" si="20"/>
        <v>Admis(e)</v>
      </c>
      <c r="AE60" s="291" t="str">
        <f t="shared" si="21"/>
        <v>Normale</v>
      </c>
      <c r="AG60" s="99"/>
      <c r="AH60" s="99">
        <f t="shared" si="22"/>
        <v>0</v>
      </c>
      <c r="AI60" s="99"/>
      <c r="AJ60" s="99">
        <f t="shared" si="23"/>
        <v>0</v>
      </c>
      <c r="AK60" s="99">
        <f t="shared" si="24"/>
        <v>0</v>
      </c>
      <c r="AL60" s="99">
        <f t="shared" si="25"/>
        <v>0</v>
      </c>
      <c r="AM60" s="99">
        <f t="shared" si="26"/>
        <v>30</v>
      </c>
      <c r="AN60" s="155" t="str">
        <f t="shared" si="27"/>
        <v>Rattrapage</v>
      </c>
      <c r="AO60" s="177" t="str">
        <f t="shared" si="28"/>
        <v>Rattrapage</v>
      </c>
      <c r="AP60" s="99" t="str">
        <f t="shared" si="3"/>
        <v>Rattrapage</v>
      </c>
    </row>
    <row r="61" spans="1:42" ht="17.25" thickBot="1">
      <c r="A61" s="82">
        <v>56</v>
      </c>
      <c r="B61" s="197" t="s">
        <v>357</v>
      </c>
      <c r="C61" s="197" t="s">
        <v>358</v>
      </c>
      <c r="D61" s="197" t="s">
        <v>359</v>
      </c>
      <c r="E61" s="271" t="s">
        <v>644</v>
      </c>
      <c r="F61" s="271" t="s">
        <v>645</v>
      </c>
      <c r="G61" s="199">
        <v>2</v>
      </c>
      <c r="H61" s="229">
        <v>11</v>
      </c>
      <c r="I61" s="79">
        <f t="shared" si="4"/>
        <v>6</v>
      </c>
      <c r="J61" s="68">
        <v>13</v>
      </c>
      <c r="K61" s="68">
        <f t="shared" si="5"/>
        <v>6</v>
      </c>
      <c r="L61" s="67">
        <f t="shared" si="6"/>
        <v>12</v>
      </c>
      <c r="M61" s="69">
        <f t="shared" si="7"/>
        <v>12</v>
      </c>
      <c r="N61" s="70">
        <v>13</v>
      </c>
      <c r="O61" s="71">
        <f t="shared" si="8"/>
        <v>6</v>
      </c>
      <c r="P61" s="71">
        <v>10</v>
      </c>
      <c r="Q61" s="71">
        <f t="shared" si="9"/>
        <v>6</v>
      </c>
      <c r="R61" s="71">
        <f t="shared" si="10"/>
        <v>11.5</v>
      </c>
      <c r="S61" s="72">
        <f t="shared" si="11"/>
        <v>12</v>
      </c>
      <c r="T61" s="73">
        <v>11.5</v>
      </c>
      <c r="U61" s="74">
        <f t="shared" si="12"/>
        <v>3</v>
      </c>
      <c r="V61" s="74">
        <f t="shared" si="13"/>
        <v>11.5</v>
      </c>
      <c r="W61" s="75">
        <f t="shared" si="14"/>
        <v>3</v>
      </c>
      <c r="X61" s="76">
        <v>12.5</v>
      </c>
      <c r="Y61" s="77">
        <f t="shared" si="15"/>
        <v>3</v>
      </c>
      <c r="Z61" s="133">
        <f t="shared" si="16"/>
        <v>12.5</v>
      </c>
      <c r="AA61" s="78">
        <f t="shared" si="17"/>
        <v>3</v>
      </c>
      <c r="AB61" s="133">
        <f t="shared" si="18"/>
        <v>11.818181818181818</v>
      </c>
      <c r="AC61" s="173">
        <f t="shared" si="19"/>
        <v>30</v>
      </c>
      <c r="AD61" s="175" t="str">
        <f t="shared" ref="AD61:AD69" si="36">IF(AB61&gt;=9.995,"Admis(e)","Ajourne(é )")</f>
        <v>Admis(e)</v>
      </c>
      <c r="AE61" s="177" t="s">
        <v>765</v>
      </c>
      <c r="AG61" s="99"/>
      <c r="AH61" s="99">
        <f t="shared" si="22"/>
        <v>0</v>
      </c>
      <c r="AI61" s="99"/>
      <c r="AJ61" s="99">
        <f t="shared" si="23"/>
        <v>0</v>
      </c>
      <c r="AK61" s="99">
        <f t="shared" si="24"/>
        <v>0</v>
      </c>
      <c r="AL61" s="99">
        <f t="shared" si="25"/>
        <v>0</v>
      </c>
      <c r="AM61" s="99">
        <f t="shared" si="26"/>
        <v>30</v>
      </c>
      <c r="AN61" s="155" t="str">
        <f t="shared" si="27"/>
        <v>Rattrapage</v>
      </c>
      <c r="AO61" s="177" t="str">
        <f t="shared" si="28"/>
        <v>Rattrapage</v>
      </c>
      <c r="AP61" s="99" t="str">
        <f t="shared" si="3"/>
        <v>Rattrapage</v>
      </c>
    </row>
    <row r="62" spans="1:42" ht="17.25" thickBot="1">
      <c r="A62" s="82">
        <v>57</v>
      </c>
      <c r="B62" s="197" t="s">
        <v>360</v>
      </c>
      <c r="C62" s="197" t="s">
        <v>361</v>
      </c>
      <c r="D62" s="197" t="s">
        <v>174</v>
      </c>
      <c r="E62" s="271" t="s">
        <v>646</v>
      </c>
      <c r="F62" s="271" t="s">
        <v>68</v>
      </c>
      <c r="G62" s="199">
        <v>2</v>
      </c>
      <c r="H62" s="229">
        <v>14</v>
      </c>
      <c r="I62" s="79">
        <f t="shared" si="4"/>
        <v>6</v>
      </c>
      <c r="J62" s="68">
        <v>10</v>
      </c>
      <c r="K62" s="68">
        <f t="shared" si="5"/>
        <v>6</v>
      </c>
      <c r="L62" s="67">
        <f t="shared" si="6"/>
        <v>12</v>
      </c>
      <c r="M62" s="69">
        <f t="shared" si="7"/>
        <v>12</v>
      </c>
      <c r="N62" s="70">
        <v>10</v>
      </c>
      <c r="O62" s="71">
        <f t="shared" si="8"/>
        <v>6</v>
      </c>
      <c r="P62" s="71">
        <v>10</v>
      </c>
      <c r="Q62" s="71">
        <f t="shared" si="9"/>
        <v>6</v>
      </c>
      <c r="R62" s="71">
        <f t="shared" si="10"/>
        <v>10</v>
      </c>
      <c r="S62" s="72">
        <f t="shared" si="11"/>
        <v>12</v>
      </c>
      <c r="T62" s="73">
        <v>11</v>
      </c>
      <c r="U62" s="74">
        <f t="shared" si="12"/>
        <v>3</v>
      </c>
      <c r="V62" s="74">
        <f t="shared" si="13"/>
        <v>11</v>
      </c>
      <c r="W62" s="75">
        <f t="shared" si="14"/>
        <v>3</v>
      </c>
      <c r="X62" s="76">
        <v>13</v>
      </c>
      <c r="Y62" s="77">
        <f t="shared" si="15"/>
        <v>3</v>
      </c>
      <c r="Z62" s="133">
        <f t="shared" si="16"/>
        <v>13</v>
      </c>
      <c r="AA62" s="78">
        <f t="shared" si="17"/>
        <v>3</v>
      </c>
      <c r="AB62" s="133">
        <f t="shared" si="18"/>
        <v>11.272727272727273</v>
      </c>
      <c r="AC62" s="173">
        <f t="shared" si="19"/>
        <v>30</v>
      </c>
      <c r="AD62" s="175" t="str">
        <f t="shared" si="36"/>
        <v>Admis(e)</v>
      </c>
      <c r="AE62" s="177" t="s">
        <v>765</v>
      </c>
      <c r="AG62" s="99"/>
      <c r="AH62" s="99">
        <f t="shared" si="22"/>
        <v>0</v>
      </c>
      <c r="AI62" s="99"/>
      <c r="AJ62" s="99">
        <f t="shared" si="23"/>
        <v>0</v>
      </c>
      <c r="AK62" s="99">
        <f t="shared" si="24"/>
        <v>0</v>
      </c>
      <c r="AL62" s="99">
        <f t="shared" si="25"/>
        <v>0</v>
      </c>
      <c r="AM62" s="99">
        <f t="shared" si="26"/>
        <v>30</v>
      </c>
      <c r="AN62" s="155" t="str">
        <f t="shared" si="27"/>
        <v>Rattrapage</v>
      </c>
      <c r="AO62" s="177" t="str">
        <f t="shared" si="28"/>
        <v>Rattrapage</v>
      </c>
      <c r="AP62" s="99" t="str">
        <f t="shared" si="3"/>
        <v>Rattrapage</v>
      </c>
    </row>
    <row r="63" spans="1:42" ht="17.25" thickBot="1">
      <c r="A63" s="82">
        <v>58</v>
      </c>
      <c r="B63" s="197" t="s">
        <v>166</v>
      </c>
      <c r="C63" s="197" t="s">
        <v>167</v>
      </c>
      <c r="D63" s="197" t="s">
        <v>168</v>
      </c>
      <c r="E63" s="271" t="s">
        <v>647</v>
      </c>
      <c r="F63" s="271" t="s">
        <v>73</v>
      </c>
      <c r="G63" s="199">
        <v>2</v>
      </c>
      <c r="H63" s="229">
        <v>8</v>
      </c>
      <c r="I63" s="79">
        <f t="shared" si="4"/>
        <v>0</v>
      </c>
      <c r="J63" s="68">
        <v>11.5</v>
      </c>
      <c r="K63" s="68">
        <f t="shared" si="5"/>
        <v>6</v>
      </c>
      <c r="L63" s="67">
        <f t="shared" si="6"/>
        <v>9.75</v>
      </c>
      <c r="M63" s="69">
        <f t="shared" si="7"/>
        <v>6</v>
      </c>
      <c r="N63" s="70">
        <v>13</v>
      </c>
      <c r="O63" s="71">
        <f t="shared" si="8"/>
        <v>6</v>
      </c>
      <c r="P63" s="71">
        <v>7</v>
      </c>
      <c r="Q63" s="71">
        <f t="shared" si="9"/>
        <v>0</v>
      </c>
      <c r="R63" s="71">
        <f t="shared" si="10"/>
        <v>10</v>
      </c>
      <c r="S63" s="72">
        <f t="shared" si="11"/>
        <v>12</v>
      </c>
      <c r="T63" s="73">
        <v>11</v>
      </c>
      <c r="U63" s="74">
        <f t="shared" si="12"/>
        <v>3</v>
      </c>
      <c r="V63" s="74">
        <f t="shared" si="13"/>
        <v>11</v>
      </c>
      <c r="W63" s="75">
        <f t="shared" si="14"/>
        <v>3</v>
      </c>
      <c r="X63" s="76">
        <v>12</v>
      </c>
      <c r="Y63" s="77">
        <f t="shared" si="15"/>
        <v>3</v>
      </c>
      <c r="Z63" s="133">
        <f t="shared" si="16"/>
        <v>12</v>
      </c>
      <c r="AA63" s="78">
        <f t="shared" si="17"/>
        <v>3</v>
      </c>
      <c r="AB63" s="133">
        <f t="shared" si="18"/>
        <v>10.318181818181818</v>
      </c>
      <c r="AC63" s="173">
        <f t="shared" si="19"/>
        <v>30</v>
      </c>
      <c r="AD63" s="175" t="str">
        <f t="shared" si="36"/>
        <v>Admis(e)</v>
      </c>
      <c r="AE63" s="177" t="s">
        <v>765</v>
      </c>
      <c r="AG63" s="294">
        <v>11</v>
      </c>
      <c r="AH63" s="99">
        <f t="shared" si="22"/>
        <v>3</v>
      </c>
      <c r="AI63" s="99"/>
      <c r="AJ63" s="99">
        <f t="shared" si="23"/>
        <v>0</v>
      </c>
      <c r="AK63" s="99">
        <f t="shared" si="24"/>
        <v>1.5</v>
      </c>
      <c r="AL63" s="99">
        <f t="shared" si="25"/>
        <v>3</v>
      </c>
      <c r="AM63" s="99">
        <f t="shared" si="26"/>
        <v>33</v>
      </c>
      <c r="AN63" s="155" t="str">
        <f t="shared" si="27"/>
        <v>Rattrapage</v>
      </c>
      <c r="AO63" s="177" t="str">
        <f t="shared" si="28"/>
        <v>Rattrapage</v>
      </c>
      <c r="AP63" s="99" t="str">
        <f t="shared" si="3"/>
        <v>Rattrapage</v>
      </c>
    </row>
    <row r="64" spans="1:42" ht="17.25" thickBot="1">
      <c r="A64" s="82">
        <v>59</v>
      </c>
      <c r="B64" s="197" t="s">
        <v>362</v>
      </c>
      <c r="C64" s="197" t="s">
        <v>363</v>
      </c>
      <c r="D64" s="197" t="s">
        <v>364</v>
      </c>
      <c r="E64" s="271" t="s">
        <v>648</v>
      </c>
      <c r="F64" s="271" t="s">
        <v>68</v>
      </c>
      <c r="G64" s="199">
        <v>2</v>
      </c>
      <c r="H64" s="229">
        <v>14</v>
      </c>
      <c r="I64" s="79">
        <f t="shared" si="4"/>
        <v>6</v>
      </c>
      <c r="J64" s="68">
        <v>10</v>
      </c>
      <c r="K64" s="68">
        <f t="shared" si="5"/>
        <v>6</v>
      </c>
      <c r="L64" s="67">
        <f t="shared" si="6"/>
        <v>12</v>
      </c>
      <c r="M64" s="69">
        <f t="shared" si="7"/>
        <v>12</v>
      </c>
      <c r="N64" s="70">
        <v>13</v>
      </c>
      <c r="O64" s="71">
        <f t="shared" si="8"/>
        <v>6</v>
      </c>
      <c r="P64" s="71">
        <v>13.5</v>
      </c>
      <c r="Q64" s="71">
        <f t="shared" si="9"/>
        <v>6</v>
      </c>
      <c r="R64" s="71">
        <f t="shared" si="10"/>
        <v>13.25</v>
      </c>
      <c r="S64" s="72">
        <f t="shared" si="11"/>
        <v>12</v>
      </c>
      <c r="T64" s="73">
        <v>8.5</v>
      </c>
      <c r="U64" s="74">
        <f t="shared" si="12"/>
        <v>0</v>
      </c>
      <c r="V64" s="74">
        <f t="shared" si="13"/>
        <v>8.5</v>
      </c>
      <c r="W64" s="75">
        <f t="shared" si="14"/>
        <v>0</v>
      </c>
      <c r="X64" s="76">
        <v>14</v>
      </c>
      <c r="Y64" s="77">
        <f t="shared" si="15"/>
        <v>3</v>
      </c>
      <c r="Z64" s="133">
        <f t="shared" si="16"/>
        <v>14</v>
      </c>
      <c r="AA64" s="78">
        <f t="shared" si="17"/>
        <v>3</v>
      </c>
      <c r="AB64" s="133">
        <f t="shared" si="18"/>
        <v>12.25</v>
      </c>
      <c r="AC64" s="173">
        <f t="shared" si="19"/>
        <v>30</v>
      </c>
      <c r="AD64" s="175" t="str">
        <f t="shared" si="36"/>
        <v>Admis(e)</v>
      </c>
      <c r="AE64" s="177" t="s">
        <v>765</v>
      </c>
      <c r="AG64" s="99"/>
      <c r="AH64" s="99">
        <f t="shared" si="22"/>
        <v>0</v>
      </c>
      <c r="AI64" s="99"/>
      <c r="AJ64" s="99">
        <f t="shared" si="23"/>
        <v>0</v>
      </c>
      <c r="AK64" s="99">
        <f t="shared" si="24"/>
        <v>0</v>
      </c>
      <c r="AL64" s="99">
        <f t="shared" si="25"/>
        <v>0</v>
      </c>
      <c r="AM64" s="99">
        <f t="shared" si="26"/>
        <v>30</v>
      </c>
      <c r="AN64" s="155" t="str">
        <f t="shared" si="27"/>
        <v>Rattrapage</v>
      </c>
      <c r="AO64" s="177" t="str">
        <f t="shared" si="28"/>
        <v>Rattrapage</v>
      </c>
      <c r="AP64" s="99" t="str">
        <f t="shared" si="3"/>
        <v>Rattrapage</v>
      </c>
    </row>
    <row r="65" spans="1:42" ht="17.25" thickBot="1">
      <c r="A65" s="82">
        <v>60</v>
      </c>
      <c r="B65" s="197" t="s">
        <v>365</v>
      </c>
      <c r="C65" s="197" t="s">
        <v>366</v>
      </c>
      <c r="D65" s="197" t="s">
        <v>367</v>
      </c>
      <c r="E65" s="271" t="s">
        <v>649</v>
      </c>
      <c r="F65" s="271" t="s">
        <v>213</v>
      </c>
      <c r="G65" s="199">
        <v>2</v>
      </c>
      <c r="H65" s="229">
        <v>0</v>
      </c>
      <c r="I65" s="79">
        <f t="shared" si="4"/>
        <v>0</v>
      </c>
      <c r="J65" s="68" t="s">
        <v>760</v>
      </c>
      <c r="K65" s="68">
        <f t="shared" si="5"/>
        <v>6</v>
      </c>
      <c r="L65" s="67" t="e">
        <f t="shared" si="6"/>
        <v>#VALUE!</v>
      </c>
      <c r="M65" s="69" t="e">
        <f t="shared" si="7"/>
        <v>#VALUE!</v>
      </c>
      <c r="N65" s="70">
        <v>4</v>
      </c>
      <c r="O65" s="71">
        <f t="shared" si="8"/>
        <v>0</v>
      </c>
      <c r="P65" s="71">
        <v>4</v>
      </c>
      <c r="Q65" s="71">
        <f t="shared" si="9"/>
        <v>0</v>
      </c>
      <c r="R65" s="71">
        <f t="shared" si="10"/>
        <v>4</v>
      </c>
      <c r="S65" s="72">
        <f t="shared" si="11"/>
        <v>0</v>
      </c>
      <c r="T65" s="73">
        <v>3</v>
      </c>
      <c r="U65" s="74">
        <f t="shared" si="12"/>
        <v>0</v>
      </c>
      <c r="V65" s="74">
        <f t="shared" si="13"/>
        <v>3</v>
      </c>
      <c r="W65" s="75">
        <f t="shared" si="14"/>
        <v>0</v>
      </c>
      <c r="X65" s="76" t="s">
        <v>760</v>
      </c>
      <c r="Y65" s="77">
        <f t="shared" si="15"/>
        <v>3</v>
      </c>
      <c r="Z65" s="133" t="str">
        <f t="shared" si="16"/>
        <v>\</v>
      </c>
      <c r="AA65" s="78">
        <f t="shared" si="17"/>
        <v>3</v>
      </c>
      <c r="AB65" s="133" t="e">
        <f t="shared" si="18"/>
        <v>#VALUE!</v>
      </c>
      <c r="AC65" s="173" t="e">
        <f t="shared" si="19"/>
        <v>#VALUE!</v>
      </c>
      <c r="AD65" s="175" t="s">
        <v>767</v>
      </c>
      <c r="AE65" s="177" t="s">
        <v>765</v>
      </c>
      <c r="AG65" s="99"/>
      <c r="AH65" s="99">
        <f t="shared" si="22"/>
        <v>0</v>
      </c>
      <c r="AI65" s="99"/>
      <c r="AJ65" s="99">
        <f t="shared" si="23"/>
        <v>0</v>
      </c>
      <c r="AK65" s="99">
        <f t="shared" si="24"/>
        <v>0</v>
      </c>
      <c r="AL65" s="99">
        <f t="shared" si="25"/>
        <v>0</v>
      </c>
      <c r="AM65" s="99" t="e">
        <f t="shared" si="26"/>
        <v>#VALUE!</v>
      </c>
      <c r="AN65" s="155" t="str">
        <f t="shared" si="27"/>
        <v>Rattrapage</v>
      </c>
      <c r="AO65" s="177" t="str">
        <f t="shared" si="28"/>
        <v>Rattrapage</v>
      </c>
      <c r="AP65" s="99" t="e">
        <f t="shared" si="3"/>
        <v>#VALUE!</v>
      </c>
    </row>
    <row r="66" spans="1:42" ht="17.25" thickBot="1">
      <c r="A66" s="82">
        <v>61</v>
      </c>
      <c r="B66" s="197" t="s">
        <v>368</v>
      </c>
      <c r="C66" s="197" t="s">
        <v>369</v>
      </c>
      <c r="D66" s="197" t="s">
        <v>370</v>
      </c>
      <c r="E66" s="271" t="s">
        <v>650</v>
      </c>
      <c r="F66" s="271" t="s">
        <v>68</v>
      </c>
      <c r="G66" s="199">
        <v>2</v>
      </c>
      <c r="H66" s="229">
        <v>14</v>
      </c>
      <c r="I66" s="79">
        <f t="shared" si="4"/>
        <v>6</v>
      </c>
      <c r="J66" s="68">
        <v>10</v>
      </c>
      <c r="K66" s="68">
        <f t="shared" si="5"/>
        <v>6</v>
      </c>
      <c r="L66" s="67">
        <f t="shared" si="6"/>
        <v>12</v>
      </c>
      <c r="M66" s="69">
        <f t="shared" si="7"/>
        <v>12</v>
      </c>
      <c r="N66" s="70">
        <v>14</v>
      </c>
      <c r="O66" s="71">
        <f t="shared" si="8"/>
        <v>6</v>
      </c>
      <c r="P66" s="71">
        <v>12</v>
      </c>
      <c r="Q66" s="71">
        <f t="shared" si="9"/>
        <v>6</v>
      </c>
      <c r="R66" s="71">
        <f t="shared" si="10"/>
        <v>13</v>
      </c>
      <c r="S66" s="72">
        <f t="shared" si="11"/>
        <v>12</v>
      </c>
      <c r="T66" s="73">
        <v>11.5</v>
      </c>
      <c r="U66" s="74">
        <f t="shared" si="12"/>
        <v>3</v>
      </c>
      <c r="V66" s="74">
        <f t="shared" si="13"/>
        <v>11.5</v>
      </c>
      <c r="W66" s="75">
        <f t="shared" si="14"/>
        <v>3</v>
      </c>
      <c r="X66" s="76">
        <v>11</v>
      </c>
      <c r="Y66" s="77">
        <f t="shared" si="15"/>
        <v>3</v>
      </c>
      <c r="Z66" s="133">
        <f t="shared" si="16"/>
        <v>11</v>
      </c>
      <c r="AA66" s="78">
        <f t="shared" si="17"/>
        <v>3</v>
      </c>
      <c r="AB66" s="133">
        <f t="shared" si="18"/>
        <v>12.159090909090908</v>
      </c>
      <c r="AC66" s="173">
        <f t="shared" si="19"/>
        <v>30</v>
      </c>
      <c r="AD66" s="175" t="str">
        <f t="shared" si="36"/>
        <v>Admis(e)</v>
      </c>
      <c r="AE66" s="177" t="s">
        <v>765</v>
      </c>
      <c r="AG66" s="99"/>
      <c r="AH66" s="99">
        <f t="shared" si="22"/>
        <v>0</v>
      </c>
      <c r="AI66" s="99"/>
      <c r="AJ66" s="99">
        <f t="shared" si="23"/>
        <v>0</v>
      </c>
      <c r="AK66" s="99">
        <f t="shared" si="24"/>
        <v>0</v>
      </c>
      <c r="AL66" s="99">
        <f t="shared" si="25"/>
        <v>0</v>
      </c>
      <c r="AM66" s="99">
        <f t="shared" si="26"/>
        <v>30</v>
      </c>
      <c r="AN66" s="155" t="str">
        <f t="shared" si="27"/>
        <v>Rattrapage</v>
      </c>
      <c r="AO66" s="177" t="str">
        <f t="shared" si="28"/>
        <v>Rattrapage</v>
      </c>
      <c r="AP66" s="99" t="str">
        <f t="shared" si="3"/>
        <v>Rattrapage</v>
      </c>
    </row>
    <row r="67" spans="1:42" ht="17.25" thickBot="1">
      <c r="A67" s="198">
        <v>62</v>
      </c>
      <c r="B67" s="197" t="s">
        <v>371</v>
      </c>
      <c r="C67" s="197" t="s">
        <v>372</v>
      </c>
      <c r="D67" s="197" t="s">
        <v>197</v>
      </c>
      <c r="E67" s="271" t="s">
        <v>651</v>
      </c>
      <c r="F67" s="271" t="s">
        <v>68</v>
      </c>
      <c r="G67" s="201">
        <v>3</v>
      </c>
      <c r="H67" s="229">
        <v>13</v>
      </c>
      <c r="I67" s="79">
        <f t="shared" si="4"/>
        <v>6</v>
      </c>
      <c r="J67" s="68">
        <v>11</v>
      </c>
      <c r="K67" s="68">
        <f t="shared" si="5"/>
        <v>6</v>
      </c>
      <c r="L67" s="67">
        <f t="shared" si="6"/>
        <v>12</v>
      </c>
      <c r="M67" s="69">
        <f t="shared" si="7"/>
        <v>12</v>
      </c>
      <c r="N67" s="70">
        <v>7</v>
      </c>
      <c r="O67" s="71">
        <f t="shared" si="8"/>
        <v>0</v>
      </c>
      <c r="P67" s="71">
        <v>11</v>
      </c>
      <c r="Q67" s="71">
        <f t="shared" si="9"/>
        <v>6</v>
      </c>
      <c r="R67" s="71">
        <f t="shared" si="10"/>
        <v>9</v>
      </c>
      <c r="S67" s="72">
        <f t="shared" si="11"/>
        <v>6</v>
      </c>
      <c r="T67" s="73">
        <v>10</v>
      </c>
      <c r="U67" s="74">
        <f t="shared" si="12"/>
        <v>3</v>
      </c>
      <c r="V67" s="74">
        <f t="shared" si="13"/>
        <v>10</v>
      </c>
      <c r="W67" s="75">
        <f t="shared" si="14"/>
        <v>3</v>
      </c>
      <c r="X67" s="76">
        <v>12</v>
      </c>
      <c r="Y67" s="77">
        <f t="shared" si="15"/>
        <v>3</v>
      </c>
      <c r="Z67" s="133">
        <f t="shared" si="16"/>
        <v>12</v>
      </c>
      <c r="AA67" s="78">
        <f t="shared" si="17"/>
        <v>3</v>
      </c>
      <c r="AB67" s="133">
        <f t="shared" si="18"/>
        <v>10.636363636363637</v>
      </c>
      <c r="AC67" s="173">
        <f t="shared" si="19"/>
        <v>30</v>
      </c>
      <c r="AD67" s="175" t="str">
        <f t="shared" si="36"/>
        <v>Admis(e)</v>
      </c>
      <c r="AE67" s="177" t="s">
        <v>765</v>
      </c>
      <c r="AG67" s="99"/>
      <c r="AH67" s="99">
        <f t="shared" si="22"/>
        <v>0</v>
      </c>
      <c r="AI67" s="99"/>
      <c r="AJ67" s="99">
        <f t="shared" si="23"/>
        <v>0</v>
      </c>
      <c r="AK67" s="99">
        <f t="shared" si="24"/>
        <v>0</v>
      </c>
      <c r="AL67" s="99">
        <f t="shared" si="25"/>
        <v>0</v>
      </c>
      <c r="AM67" s="99">
        <f t="shared" si="26"/>
        <v>30</v>
      </c>
      <c r="AN67" s="155" t="str">
        <f t="shared" si="27"/>
        <v>Rattrapage</v>
      </c>
      <c r="AO67" s="177" t="str">
        <f t="shared" si="28"/>
        <v>Rattrapage</v>
      </c>
      <c r="AP67" s="99" t="str">
        <f t="shared" si="3"/>
        <v>Rattrapage</v>
      </c>
    </row>
    <row r="68" spans="1:42" ht="18" thickTop="1" thickBot="1">
      <c r="A68" s="82">
        <v>63</v>
      </c>
      <c r="B68" s="197" t="s">
        <v>374</v>
      </c>
      <c r="C68" s="197" t="s">
        <v>375</v>
      </c>
      <c r="D68" s="197" t="s">
        <v>376</v>
      </c>
      <c r="E68" s="271" t="s">
        <v>652</v>
      </c>
      <c r="F68" s="271" t="s">
        <v>188</v>
      </c>
      <c r="G68" s="199">
        <v>3</v>
      </c>
      <c r="H68" s="229">
        <v>18</v>
      </c>
      <c r="I68" s="79">
        <f t="shared" si="4"/>
        <v>6</v>
      </c>
      <c r="J68" s="68">
        <v>11.5</v>
      </c>
      <c r="K68" s="68">
        <f t="shared" si="5"/>
        <v>6</v>
      </c>
      <c r="L68" s="67">
        <f t="shared" si="6"/>
        <v>14.75</v>
      </c>
      <c r="M68" s="69">
        <f t="shared" si="7"/>
        <v>12</v>
      </c>
      <c r="N68" s="70">
        <v>10</v>
      </c>
      <c r="O68" s="71">
        <f t="shared" si="8"/>
        <v>6</v>
      </c>
      <c r="P68" s="71">
        <v>12</v>
      </c>
      <c r="Q68" s="71">
        <f t="shared" si="9"/>
        <v>6</v>
      </c>
      <c r="R68" s="71">
        <f t="shared" si="10"/>
        <v>11</v>
      </c>
      <c r="S68" s="72">
        <f t="shared" si="11"/>
        <v>12</v>
      </c>
      <c r="T68" s="73">
        <v>12</v>
      </c>
      <c r="U68" s="74">
        <f t="shared" si="12"/>
        <v>3</v>
      </c>
      <c r="V68" s="74">
        <f t="shared" si="13"/>
        <v>12</v>
      </c>
      <c r="W68" s="75">
        <f t="shared" si="14"/>
        <v>3</v>
      </c>
      <c r="X68" s="76">
        <v>11</v>
      </c>
      <c r="Y68" s="77">
        <f t="shared" si="15"/>
        <v>3</v>
      </c>
      <c r="Z68" s="133">
        <f t="shared" si="16"/>
        <v>11</v>
      </c>
      <c r="AA68" s="78">
        <f t="shared" si="17"/>
        <v>3</v>
      </c>
      <c r="AB68" s="133">
        <f t="shared" si="18"/>
        <v>12.5</v>
      </c>
      <c r="AC68" s="173">
        <f t="shared" si="19"/>
        <v>30</v>
      </c>
      <c r="AD68" s="175" t="str">
        <f t="shared" si="36"/>
        <v>Admis(e)</v>
      </c>
      <c r="AE68" s="177" t="s">
        <v>765</v>
      </c>
      <c r="AG68" s="99"/>
      <c r="AH68" s="99">
        <f t="shared" si="22"/>
        <v>0</v>
      </c>
      <c r="AI68" s="99"/>
      <c r="AJ68" s="99">
        <f t="shared" si="23"/>
        <v>0</v>
      </c>
      <c r="AK68" s="99">
        <f t="shared" si="24"/>
        <v>0</v>
      </c>
      <c r="AL68" s="99">
        <f t="shared" si="25"/>
        <v>0</v>
      </c>
      <c r="AM68" s="99">
        <f t="shared" si="26"/>
        <v>30</v>
      </c>
      <c r="AN68" s="155" t="str">
        <f t="shared" si="27"/>
        <v>Rattrapage</v>
      </c>
      <c r="AO68" s="177" t="str">
        <f t="shared" si="28"/>
        <v>Rattrapage</v>
      </c>
      <c r="AP68" s="99" t="str">
        <f t="shared" si="3"/>
        <v>Rattrapage</v>
      </c>
    </row>
    <row r="69" spans="1:42" ht="17.25" thickBot="1">
      <c r="A69" s="82">
        <v>64</v>
      </c>
      <c r="B69" s="197" t="s">
        <v>377</v>
      </c>
      <c r="C69" s="197" t="s">
        <v>378</v>
      </c>
      <c r="D69" s="197" t="s">
        <v>379</v>
      </c>
      <c r="E69" s="271" t="s">
        <v>653</v>
      </c>
      <c r="F69" s="271" t="s">
        <v>196</v>
      </c>
      <c r="G69" s="199">
        <v>3</v>
      </c>
      <c r="H69" s="229">
        <v>14</v>
      </c>
      <c r="I69" s="79">
        <f t="shared" si="4"/>
        <v>6</v>
      </c>
      <c r="J69" s="68">
        <v>12</v>
      </c>
      <c r="K69" s="68">
        <f t="shared" si="5"/>
        <v>6</v>
      </c>
      <c r="L69" s="67">
        <f t="shared" si="6"/>
        <v>13</v>
      </c>
      <c r="M69" s="69">
        <f t="shared" si="7"/>
        <v>12</v>
      </c>
      <c r="N69" s="70">
        <v>10</v>
      </c>
      <c r="O69" s="71">
        <f t="shared" si="8"/>
        <v>6</v>
      </c>
      <c r="P69" s="71">
        <v>10.5</v>
      </c>
      <c r="Q69" s="71">
        <f t="shared" si="9"/>
        <v>6</v>
      </c>
      <c r="R69" s="71">
        <f t="shared" si="10"/>
        <v>10.25</v>
      </c>
      <c r="S69" s="72">
        <f t="shared" si="11"/>
        <v>12</v>
      </c>
      <c r="T69" s="73">
        <v>14.5</v>
      </c>
      <c r="U69" s="74">
        <f t="shared" si="12"/>
        <v>3</v>
      </c>
      <c r="V69" s="74">
        <f t="shared" si="13"/>
        <v>14.5</v>
      </c>
      <c r="W69" s="75">
        <f t="shared" si="14"/>
        <v>3</v>
      </c>
      <c r="X69" s="76">
        <v>10</v>
      </c>
      <c r="Y69" s="77">
        <f t="shared" si="15"/>
        <v>3</v>
      </c>
      <c r="Z69" s="133">
        <f t="shared" si="16"/>
        <v>10</v>
      </c>
      <c r="AA69" s="78">
        <f t="shared" si="17"/>
        <v>3</v>
      </c>
      <c r="AB69" s="133">
        <f t="shared" si="18"/>
        <v>11.795454545454545</v>
      </c>
      <c r="AC69" s="173">
        <f t="shared" si="19"/>
        <v>30</v>
      </c>
      <c r="AD69" s="175" t="str">
        <f t="shared" si="36"/>
        <v>Admis(e)</v>
      </c>
      <c r="AE69" s="177" t="s">
        <v>765</v>
      </c>
      <c r="AG69" s="99"/>
      <c r="AH69" s="99">
        <f t="shared" si="22"/>
        <v>0</v>
      </c>
      <c r="AI69" s="99"/>
      <c r="AJ69" s="99">
        <f t="shared" si="23"/>
        <v>0</v>
      </c>
      <c r="AK69" s="99">
        <f t="shared" si="24"/>
        <v>0</v>
      </c>
      <c r="AL69" s="99">
        <f t="shared" si="25"/>
        <v>0</v>
      </c>
      <c r="AM69" s="99">
        <f t="shared" si="26"/>
        <v>30</v>
      </c>
      <c r="AN69" s="155" t="str">
        <f t="shared" si="27"/>
        <v>Rattrapage</v>
      </c>
      <c r="AO69" s="177" t="str">
        <f t="shared" si="28"/>
        <v>Rattrapage</v>
      </c>
      <c r="AP69" s="99" t="str">
        <f t="shared" si="3"/>
        <v>Rattrapage</v>
      </c>
    </row>
    <row r="70" spans="1:42" ht="17.25" thickBot="1">
      <c r="A70" s="82">
        <v>65</v>
      </c>
      <c r="B70" s="279" t="s">
        <v>380</v>
      </c>
      <c r="C70" s="279" t="s">
        <v>378</v>
      </c>
      <c r="D70" s="279" t="s">
        <v>381</v>
      </c>
      <c r="E70" s="280" t="s">
        <v>654</v>
      </c>
      <c r="F70" s="280" t="s">
        <v>196</v>
      </c>
      <c r="G70" s="293">
        <v>3</v>
      </c>
      <c r="H70" s="282">
        <v>7</v>
      </c>
      <c r="I70" s="283">
        <f t="shared" si="4"/>
        <v>0</v>
      </c>
      <c r="J70" s="284">
        <v>13.5</v>
      </c>
      <c r="K70" s="284">
        <f t="shared" si="5"/>
        <v>6</v>
      </c>
      <c r="L70" s="285">
        <f t="shared" si="6"/>
        <v>10.25</v>
      </c>
      <c r="M70" s="286">
        <f t="shared" si="7"/>
        <v>12</v>
      </c>
      <c r="N70" s="287">
        <v>5</v>
      </c>
      <c r="O70" s="284">
        <f t="shared" si="8"/>
        <v>0</v>
      </c>
      <c r="P70" s="284">
        <v>12.5</v>
      </c>
      <c r="Q70" s="284">
        <f t="shared" si="9"/>
        <v>6</v>
      </c>
      <c r="R70" s="284">
        <f t="shared" si="10"/>
        <v>8.75</v>
      </c>
      <c r="S70" s="286">
        <f t="shared" si="11"/>
        <v>6</v>
      </c>
      <c r="T70" s="287">
        <v>12</v>
      </c>
      <c r="U70" s="284">
        <f t="shared" si="12"/>
        <v>3</v>
      </c>
      <c r="V70" s="284">
        <f t="shared" si="13"/>
        <v>12</v>
      </c>
      <c r="W70" s="286">
        <f t="shared" si="14"/>
        <v>3</v>
      </c>
      <c r="X70" s="287">
        <v>11</v>
      </c>
      <c r="Y70" s="284">
        <f t="shared" si="15"/>
        <v>3</v>
      </c>
      <c r="Z70" s="288">
        <f t="shared" si="16"/>
        <v>11</v>
      </c>
      <c r="AA70" s="286">
        <f t="shared" si="17"/>
        <v>3</v>
      </c>
      <c r="AB70" s="288">
        <f t="shared" si="18"/>
        <v>10.045454545454545</v>
      </c>
      <c r="AC70" s="289">
        <f t="shared" si="19"/>
        <v>30</v>
      </c>
      <c r="AD70" s="290" t="str">
        <f t="shared" si="20"/>
        <v>Admis(e)</v>
      </c>
      <c r="AE70" s="291" t="str">
        <f t="shared" si="21"/>
        <v>Normale</v>
      </c>
      <c r="AG70" s="99"/>
      <c r="AH70" s="99">
        <f t="shared" si="22"/>
        <v>0</v>
      </c>
      <c r="AI70" s="99"/>
      <c r="AJ70" s="99">
        <f t="shared" si="23"/>
        <v>0</v>
      </c>
      <c r="AK70" s="99">
        <f t="shared" si="24"/>
        <v>0</v>
      </c>
      <c r="AL70" s="99">
        <f t="shared" si="25"/>
        <v>0</v>
      </c>
      <c r="AM70" s="99">
        <f t="shared" si="26"/>
        <v>30</v>
      </c>
      <c r="AN70" s="155" t="str">
        <f t="shared" si="27"/>
        <v>Rattrapage</v>
      </c>
      <c r="AO70" s="177" t="str">
        <f t="shared" si="28"/>
        <v>Rattrapage</v>
      </c>
      <c r="AP70" s="99" t="str">
        <f t="shared" ref="AP70:AP133" si="37">IF(AND(AB70&gt;=9.995,AK70&gt;=9.995),"Admis","Rattrapage")</f>
        <v>Rattrapage</v>
      </c>
    </row>
    <row r="71" spans="1:42" ht="17.25" thickBot="1">
      <c r="A71" s="82">
        <v>66</v>
      </c>
      <c r="B71" s="197" t="s">
        <v>170</v>
      </c>
      <c r="C71" s="197" t="s">
        <v>171</v>
      </c>
      <c r="D71" s="197" t="s">
        <v>172</v>
      </c>
      <c r="E71" s="271" t="s">
        <v>655</v>
      </c>
      <c r="F71" s="271" t="s">
        <v>173</v>
      </c>
      <c r="G71" s="199">
        <v>3</v>
      </c>
      <c r="H71" s="229">
        <v>10</v>
      </c>
      <c r="I71" s="79">
        <f t="shared" ref="I71:I134" si="38">IF(H71&gt;=9.995,6,0)</f>
        <v>6</v>
      </c>
      <c r="J71" s="68">
        <v>10</v>
      </c>
      <c r="K71" s="68">
        <f t="shared" ref="K71:K134" si="39">IF(J71&gt;=9.995,6,0)</f>
        <v>6</v>
      </c>
      <c r="L71" s="67">
        <f t="shared" ref="L71:L134" si="40">(H71*4+J71*4)/8</f>
        <v>10</v>
      </c>
      <c r="M71" s="69">
        <f t="shared" ref="M71:M134" si="41">IF(L71&gt;=9.995,12,I71+K71)</f>
        <v>12</v>
      </c>
      <c r="N71" s="70">
        <v>11.5</v>
      </c>
      <c r="O71" s="71">
        <f t="shared" ref="O71:O134" si="42">IF(N71&gt;=9.995,6,0)</f>
        <v>6</v>
      </c>
      <c r="P71" s="71">
        <v>10</v>
      </c>
      <c r="Q71" s="71">
        <f t="shared" ref="Q71:Q134" si="43">IF(P71&gt;=9.995,6,0)</f>
        <v>6</v>
      </c>
      <c r="R71" s="71">
        <f t="shared" ref="R71:R134" si="44">(N71*4+P71*4)/8</f>
        <v>10.75</v>
      </c>
      <c r="S71" s="72">
        <f t="shared" ref="S71:S134" si="45">IF(R71&gt;=9.995,12,O71+Q71)</f>
        <v>12</v>
      </c>
      <c r="T71" s="73">
        <v>10.5</v>
      </c>
      <c r="U71" s="74">
        <f t="shared" ref="U71:U134" si="46">IF(T71&gt;=9.995,3,0)</f>
        <v>3</v>
      </c>
      <c r="V71" s="74">
        <f t="shared" ref="V71:V134" si="47">T71</f>
        <v>10.5</v>
      </c>
      <c r="W71" s="75">
        <f t="shared" ref="W71:W134" si="48">U71</f>
        <v>3</v>
      </c>
      <c r="X71" s="76">
        <v>10</v>
      </c>
      <c r="Y71" s="77">
        <f t="shared" ref="Y71:Y134" si="49">IF(X71&gt;=9.995,3,0)</f>
        <v>3</v>
      </c>
      <c r="Z71" s="133">
        <f t="shared" ref="Z71:Z134" si="50">X71</f>
        <v>10</v>
      </c>
      <c r="AA71" s="78">
        <f t="shared" ref="AA71:AA134" si="51">Y71</f>
        <v>3</v>
      </c>
      <c r="AB71" s="133">
        <f t="shared" ref="AB71:AB134" si="52">(L71*8+R71*8+V71*3+Z71*3)/22</f>
        <v>10.340909090909092</v>
      </c>
      <c r="AC71" s="173">
        <f t="shared" ref="AC71:AC134" si="53">IF(AB71&gt;=9.995,30,M71+S71+W71+AA71)</f>
        <v>30</v>
      </c>
      <c r="AD71" s="175" t="str">
        <f>IF(AB71&gt;=9.995,"Admis(e)","Ajourne(é )")</f>
        <v>Admis(e)</v>
      </c>
      <c r="AE71" s="177" t="s">
        <v>765</v>
      </c>
      <c r="AG71" s="294">
        <v>15.5</v>
      </c>
      <c r="AH71" s="99">
        <f t="shared" ref="AH71:AH134" si="54">IF(AG71&gt;=9.995,3,0)</f>
        <v>3</v>
      </c>
      <c r="AI71" s="99"/>
      <c r="AJ71" s="99">
        <f t="shared" ref="AJ71:AJ134" si="55">IF(AI71&gt;=9.995,27,0)</f>
        <v>0</v>
      </c>
      <c r="AK71" s="99">
        <f t="shared" ref="AK71:AK134" si="56">(AG71*3+AI71*19)/22</f>
        <v>2.1136363636363638</v>
      </c>
      <c r="AL71" s="99">
        <f t="shared" ref="AL71:AL134" si="57">IF(AK71&gt;=9.995,30,AH71+AJ71)</f>
        <v>3</v>
      </c>
      <c r="AM71" s="99">
        <f t="shared" ref="AM71:AM134" si="58">AC71+AL71</f>
        <v>33</v>
      </c>
      <c r="AN71" s="155" t="str">
        <f t="shared" ref="AN71:AN134" si="59">IF(AK71&gt;=9.995,"Admis(e)","Rattrapage")</f>
        <v>Rattrapage</v>
      </c>
      <c r="AO71" s="177" t="str">
        <f t="shared" ref="AO71:AO134" si="60">IF(AK71&gt;=9.995,"Normale","Rattrapage")</f>
        <v>Rattrapage</v>
      </c>
      <c r="AP71" s="99" t="str">
        <f t="shared" si="37"/>
        <v>Rattrapage</v>
      </c>
    </row>
    <row r="72" spans="1:42" ht="17.25" thickBot="1">
      <c r="A72" s="82">
        <v>67</v>
      </c>
      <c r="B72" s="279" t="s">
        <v>382</v>
      </c>
      <c r="C72" s="279" t="s">
        <v>383</v>
      </c>
      <c r="D72" s="279" t="s">
        <v>384</v>
      </c>
      <c r="E72" s="280" t="s">
        <v>656</v>
      </c>
      <c r="F72" s="280" t="s">
        <v>68</v>
      </c>
      <c r="G72" s="293">
        <v>3</v>
      </c>
      <c r="H72" s="282">
        <v>6</v>
      </c>
      <c r="I72" s="283">
        <f t="shared" si="38"/>
        <v>0</v>
      </c>
      <c r="J72" s="284">
        <v>11</v>
      </c>
      <c r="K72" s="284">
        <f t="shared" si="39"/>
        <v>6</v>
      </c>
      <c r="L72" s="285">
        <f t="shared" si="40"/>
        <v>8.5</v>
      </c>
      <c r="M72" s="286">
        <f t="shared" si="41"/>
        <v>6</v>
      </c>
      <c r="N72" s="287">
        <v>16</v>
      </c>
      <c r="O72" s="284">
        <f t="shared" si="42"/>
        <v>6</v>
      </c>
      <c r="P72" s="284">
        <v>10</v>
      </c>
      <c r="Q72" s="284">
        <f t="shared" si="43"/>
        <v>6</v>
      </c>
      <c r="R72" s="284">
        <f t="shared" si="44"/>
        <v>13</v>
      </c>
      <c r="S72" s="286">
        <f t="shared" si="45"/>
        <v>12</v>
      </c>
      <c r="T72" s="287">
        <v>10</v>
      </c>
      <c r="U72" s="284">
        <f t="shared" si="46"/>
        <v>3</v>
      </c>
      <c r="V72" s="284">
        <f t="shared" si="47"/>
        <v>10</v>
      </c>
      <c r="W72" s="286">
        <f t="shared" si="48"/>
        <v>3</v>
      </c>
      <c r="X72" s="287">
        <v>7</v>
      </c>
      <c r="Y72" s="284">
        <f t="shared" si="49"/>
        <v>0</v>
      </c>
      <c r="Z72" s="288">
        <f t="shared" si="50"/>
        <v>7</v>
      </c>
      <c r="AA72" s="286">
        <f t="shared" si="51"/>
        <v>0</v>
      </c>
      <c r="AB72" s="288">
        <f t="shared" si="52"/>
        <v>10.136363636363637</v>
      </c>
      <c r="AC72" s="289">
        <f t="shared" si="53"/>
        <v>30</v>
      </c>
      <c r="AD72" s="290" t="str">
        <f t="shared" ref="AD72:AD131" si="61">IF(AB72&gt;=9.995,"Admis(e)","Rattrapage")</f>
        <v>Admis(e)</v>
      </c>
      <c r="AE72" s="291" t="str">
        <f t="shared" ref="AE72:AE131" si="62">IF(AB72&gt;=9.995,"Normale","Rattrapage")</f>
        <v>Normale</v>
      </c>
      <c r="AG72" s="99"/>
      <c r="AH72" s="99">
        <f t="shared" si="54"/>
        <v>0</v>
      </c>
      <c r="AI72" s="99"/>
      <c r="AJ72" s="99">
        <f t="shared" si="55"/>
        <v>0</v>
      </c>
      <c r="AK72" s="99">
        <f t="shared" si="56"/>
        <v>0</v>
      </c>
      <c r="AL72" s="99">
        <f t="shared" si="57"/>
        <v>0</v>
      </c>
      <c r="AM72" s="99">
        <f t="shared" si="58"/>
        <v>30</v>
      </c>
      <c r="AN72" s="155" t="str">
        <f t="shared" si="59"/>
        <v>Rattrapage</v>
      </c>
      <c r="AO72" s="177" t="str">
        <f t="shared" si="60"/>
        <v>Rattrapage</v>
      </c>
      <c r="AP72" s="99" t="str">
        <f t="shared" si="37"/>
        <v>Rattrapage</v>
      </c>
    </row>
    <row r="73" spans="1:42" ht="17.25" thickBot="1">
      <c r="A73" s="82">
        <v>68</v>
      </c>
      <c r="B73" s="197" t="s">
        <v>385</v>
      </c>
      <c r="C73" s="197" t="s">
        <v>386</v>
      </c>
      <c r="D73" s="197" t="s">
        <v>69</v>
      </c>
      <c r="E73" s="271" t="s">
        <v>657</v>
      </c>
      <c r="F73" s="271" t="s">
        <v>68</v>
      </c>
      <c r="G73" s="199">
        <v>3</v>
      </c>
      <c r="H73" s="229">
        <v>17</v>
      </c>
      <c r="I73" s="79">
        <f t="shared" si="38"/>
        <v>6</v>
      </c>
      <c r="J73" s="68">
        <v>9</v>
      </c>
      <c r="K73" s="68">
        <f t="shared" si="39"/>
        <v>0</v>
      </c>
      <c r="L73" s="67">
        <f t="shared" si="40"/>
        <v>13</v>
      </c>
      <c r="M73" s="69">
        <f t="shared" si="41"/>
        <v>12</v>
      </c>
      <c r="N73" s="70">
        <v>13</v>
      </c>
      <c r="O73" s="71">
        <f t="shared" si="42"/>
        <v>6</v>
      </c>
      <c r="P73" s="71">
        <v>10</v>
      </c>
      <c r="Q73" s="71">
        <f t="shared" si="43"/>
        <v>6</v>
      </c>
      <c r="R73" s="71">
        <f t="shared" si="44"/>
        <v>11.5</v>
      </c>
      <c r="S73" s="72">
        <f t="shared" si="45"/>
        <v>12</v>
      </c>
      <c r="T73" s="73">
        <v>5</v>
      </c>
      <c r="U73" s="74">
        <f t="shared" si="46"/>
        <v>0</v>
      </c>
      <c r="V73" s="74">
        <f t="shared" si="47"/>
        <v>5</v>
      </c>
      <c r="W73" s="75">
        <f t="shared" si="48"/>
        <v>0</v>
      </c>
      <c r="X73" s="76">
        <v>10.5</v>
      </c>
      <c r="Y73" s="77">
        <f t="shared" si="49"/>
        <v>3</v>
      </c>
      <c r="Z73" s="133">
        <f t="shared" si="50"/>
        <v>10.5</v>
      </c>
      <c r="AA73" s="78">
        <f t="shared" si="51"/>
        <v>3</v>
      </c>
      <c r="AB73" s="133">
        <f t="shared" si="52"/>
        <v>11.022727272727273</v>
      </c>
      <c r="AC73" s="173">
        <f t="shared" si="53"/>
        <v>30</v>
      </c>
      <c r="AD73" s="175" t="str">
        <f>IF(AB73&gt;=9.995,"Admis(e)","Ajourne(é )")</f>
        <v>Admis(e)</v>
      </c>
      <c r="AE73" s="177" t="s">
        <v>765</v>
      </c>
      <c r="AG73" s="99"/>
      <c r="AH73" s="99">
        <f t="shared" si="54"/>
        <v>0</v>
      </c>
      <c r="AI73" s="99"/>
      <c r="AJ73" s="99">
        <f t="shared" si="55"/>
        <v>0</v>
      </c>
      <c r="AK73" s="99">
        <f t="shared" si="56"/>
        <v>0</v>
      </c>
      <c r="AL73" s="99">
        <f t="shared" si="57"/>
        <v>0</v>
      </c>
      <c r="AM73" s="99">
        <f t="shared" si="58"/>
        <v>30</v>
      </c>
      <c r="AN73" s="155" t="str">
        <f t="shared" si="59"/>
        <v>Rattrapage</v>
      </c>
      <c r="AO73" s="177" t="str">
        <f t="shared" si="60"/>
        <v>Rattrapage</v>
      </c>
      <c r="AP73" s="99" t="str">
        <f t="shared" si="37"/>
        <v>Rattrapage</v>
      </c>
    </row>
    <row r="74" spans="1:42" ht="17.25" thickBot="1">
      <c r="A74" s="82">
        <v>69</v>
      </c>
      <c r="B74" s="279" t="s">
        <v>387</v>
      </c>
      <c r="C74" s="279" t="s">
        <v>388</v>
      </c>
      <c r="D74" s="279" t="s">
        <v>160</v>
      </c>
      <c r="E74" s="280" t="s">
        <v>658</v>
      </c>
      <c r="F74" s="280" t="s">
        <v>142</v>
      </c>
      <c r="G74" s="293">
        <v>3</v>
      </c>
      <c r="H74" s="282">
        <v>9</v>
      </c>
      <c r="I74" s="283">
        <f t="shared" si="38"/>
        <v>0</v>
      </c>
      <c r="J74" s="284">
        <v>11</v>
      </c>
      <c r="K74" s="284">
        <f t="shared" si="39"/>
        <v>6</v>
      </c>
      <c r="L74" s="285">
        <f t="shared" si="40"/>
        <v>10</v>
      </c>
      <c r="M74" s="286">
        <f t="shared" si="41"/>
        <v>12</v>
      </c>
      <c r="N74" s="287">
        <v>8</v>
      </c>
      <c r="O74" s="284">
        <f t="shared" si="42"/>
        <v>0</v>
      </c>
      <c r="P74" s="284">
        <v>12.5</v>
      </c>
      <c r="Q74" s="284">
        <f t="shared" si="43"/>
        <v>6</v>
      </c>
      <c r="R74" s="284">
        <f t="shared" si="44"/>
        <v>10.25</v>
      </c>
      <c r="S74" s="286">
        <f t="shared" si="45"/>
        <v>12</v>
      </c>
      <c r="T74" s="287">
        <v>12.5</v>
      </c>
      <c r="U74" s="284">
        <f t="shared" si="46"/>
        <v>3</v>
      </c>
      <c r="V74" s="284">
        <f t="shared" si="47"/>
        <v>12.5</v>
      </c>
      <c r="W74" s="286">
        <f t="shared" si="48"/>
        <v>3</v>
      </c>
      <c r="X74" s="287">
        <v>9</v>
      </c>
      <c r="Y74" s="284">
        <f t="shared" si="49"/>
        <v>0</v>
      </c>
      <c r="Z74" s="288">
        <f t="shared" si="50"/>
        <v>9</v>
      </c>
      <c r="AA74" s="286">
        <f t="shared" si="51"/>
        <v>0</v>
      </c>
      <c r="AB74" s="288">
        <f t="shared" si="52"/>
        <v>10.295454545454545</v>
      </c>
      <c r="AC74" s="289">
        <f t="shared" si="53"/>
        <v>30</v>
      </c>
      <c r="AD74" s="290" t="str">
        <f t="shared" si="61"/>
        <v>Admis(e)</v>
      </c>
      <c r="AE74" s="291" t="str">
        <f t="shared" si="62"/>
        <v>Normale</v>
      </c>
      <c r="AG74" s="99"/>
      <c r="AH74" s="99">
        <f t="shared" si="54"/>
        <v>0</v>
      </c>
      <c r="AI74" s="99"/>
      <c r="AJ74" s="99">
        <f t="shared" si="55"/>
        <v>0</v>
      </c>
      <c r="AK74" s="99">
        <f t="shared" si="56"/>
        <v>0</v>
      </c>
      <c r="AL74" s="99">
        <f t="shared" si="57"/>
        <v>0</v>
      </c>
      <c r="AM74" s="99">
        <f t="shared" si="58"/>
        <v>30</v>
      </c>
      <c r="AN74" s="155" t="str">
        <f t="shared" si="59"/>
        <v>Rattrapage</v>
      </c>
      <c r="AO74" s="177" t="str">
        <f t="shared" si="60"/>
        <v>Rattrapage</v>
      </c>
      <c r="AP74" s="99" t="str">
        <f t="shared" si="37"/>
        <v>Rattrapage</v>
      </c>
    </row>
    <row r="75" spans="1:42" ht="17.25" thickBot="1">
      <c r="A75" s="82">
        <v>70</v>
      </c>
      <c r="B75" s="197" t="s">
        <v>389</v>
      </c>
      <c r="C75" s="197" t="s">
        <v>390</v>
      </c>
      <c r="D75" s="197" t="s">
        <v>359</v>
      </c>
      <c r="E75" s="271" t="s">
        <v>659</v>
      </c>
      <c r="F75" s="271" t="s">
        <v>68</v>
      </c>
      <c r="G75" s="199">
        <v>3</v>
      </c>
      <c r="H75" s="229">
        <v>14.5</v>
      </c>
      <c r="I75" s="79">
        <f t="shared" si="38"/>
        <v>6</v>
      </c>
      <c r="J75" s="68">
        <v>13</v>
      </c>
      <c r="K75" s="68">
        <f t="shared" si="39"/>
        <v>6</v>
      </c>
      <c r="L75" s="67">
        <f t="shared" si="40"/>
        <v>13.75</v>
      </c>
      <c r="M75" s="69">
        <f t="shared" si="41"/>
        <v>12</v>
      </c>
      <c r="N75" s="70">
        <v>10</v>
      </c>
      <c r="O75" s="71">
        <f t="shared" si="42"/>
        <v>6</v>
      </c>
      <c r="P75" s="71">
        <v>13</v>
      </c>
      <c r="Q75" s="71">
        <f t="shared" si="43"/>
        <v>6</v>
      </c>
      <c r="R75" s="71">
        <f t="shared" si="44"/>
        <v>11.5</v>
      </c>
      <c r="S75" s="72">
        <f t="shared" si="45"/>
        <v>12</v>
      </c>
      <c r="T75" s="73">
        <v>11</v>
      </c>
      <c r="U75" s="74">
        <f t="shared" si="46"/>
        <v>3</v>
      </c>
      <c r="V75" s="74">
        <f t="shared" si="47"/>
        <v>11</v>
      </c>
      <c r="W75" s="75">
        <f t="shared" si="48"/>
        <v>3</v>
      </c>
      <c r="X75" s="76">
        <v>10.5</v>
      </c>
      <c r="Y75" s="77">
        <f t="shared" si="49"/>
        <v>3</v>
      </c>
      <c r="Z75" s="133">
        <f t="shared" si="50"/>
        <v>10.5</v>
      </c>
      <c r="AA75" s="78">
        <f t="shared" si="51"/>
        <v>3</v>
      </c>
      <c r="AB75" s="133">
        <f t="shared" si="52"/>
        <v>12.113636363636363</v>
      </c>
      <c r="AC75" s="173">
        <f t="shared" si="53"/>
        <v>30</v>
      </c>
      <c r="AD75" s="175" t="str">
        <f>IF(AB75&gt;=9.995,"Admis(e)","Ajourne(é )")</f>
        <v>Admis(e)</v>
      </c>
      <c r="AE75" s="177" t="s">
        <v>765</v>
      </c>
      <c r="AG75" s="99"/>
      <c r="AH75" s="99">
        <f t="shared" si="54"/>
        <v>0</v>
      </c>
      <c r="AI75" s="99"/>
      <c r="AJ75" s="99">
        <f t="shared" si="55"/>
        <v>0</v>
      </c>
      <c r="AK75" s="99">
        <f t="shared" si="56"/>
        <v>0</v>
      </c>
      <c r="AL75" s="99">
        <f t="shared" si="57"/>
        <v>0</v>
      </c>
      <c r="AM75" s="99">
        <f t="shared" si="58"/>
        <v>30</v>
      </c>
      <c r="AN75" s="155" t="str">
        <f t="shared" si="59"/>
        <v>Rattrapage</v>
      </c>
      <c r="AO75" s="177" t="str">
        <f t="shared" si="60"/>
        <v>Rattrapage</v>
      </c>
      <c r="AP75" s="99" t="str">
        <f t="shared" si="37"/>
        <v>Rattrapage</v>
      </c>
    </row>
    <row r="76" spans="1:42" ht="17.25" thickBot="1">
      <c r="A76" s="82">
        <v>71</v>
      </c>
      <c r="B76" s="279" t="s">
        <v>391</v>
      </c>
      <c r="C76" s="279" t="s">
        <v>392</v>
      </c>
      <c r="D76" s="279" t="s">
        <v>84</v>
      </c>
      <c r="E76" s="280" t="s">
        <v>660</v>
      </c>
      <c r="F76" s="280" t="s">
        <v>79</v>
      </c>
      <c r="G76" s="293">
        <v>3</v>
      </c>
      <c r="H76" s="282">
        <v>4</v>
      </c>
      <c r="I76" s="283">
        <f t="shared" si="38"/>
        <v>0</v>
      </c>
      <c r="J76" s="284">
        <v>10</v>
      </c>
      <c r="K76" s="284">
        <f t="shared" si="39"/>
        <v>6</v>
      </c>
      <c r="L76" s="285">
        <f t="shared" si="40"/>
        <v>7</v>
      </c>
      <c r="M76" s="286">
        <f t="shared" si="41"/>
        <v>6</v>
      </c>
      <c r="N76" s="287">
        <v>13</v>
      </c>
      <c r="O76" s="284">
        <f t="shared" si="42"/>
        <v>6</v>
      </c>
      <c r="P76" s="284">
        <v>12.5</v>
      </c>
      <c r="Q76" s="284">
        <f t="shared" si="43"/>
        <v>6</v>
      </c>
      <c r="R76" s="284">
        <f t="shared" si="44"/>
        <v>12.75</v>
      </c>
      <c r="S76" s="286">
        <f t="shared" si="45"/>
        <v>12</v>
      </c>
      <c r="T76" s="287">
        <v>12.5</v>
      </c>
      <c r="U76" s="284">
        <f t="shared" si="46"/>
        <v>3</v>
      </c>
      <c r="V76" s="284">
        <f t="shared" si="47"/>
        <v>12.5</v>
      </c>
      <c r="W76" s="286">
        <f t="shared" si="48"/>
        <v>3</v>
      </c>
      <c r="X76" s="287">
        <v>11</v>
      </c>
      <c r="Y76" s="284">
        <f t="shared" si="49"/>
        <v>3</v>
      </c>
      <c r="Z76" s="288">
        <f t="shared" si="50"/>
        <v>11</v>
      </c>
      <c r="AA76" s="286">
        <f t="shared" si="51"/>
        <v>3</v>
      </c>
      <c r="AB76" s="288">
        <f t="shared" si="52"/>
        <v>10.386363636363637</v>
      </c>
      <c r="AC76" s="289">
        <f t="shared" si="53"/>
        <v>30</v>
      </c>
      <c r="AD76" s="290" t="str">
        <f t="shared" si="61"/>
        <v>Admis(e)</v>
      </c>
      <c r="AE76" s="291" t="str">
        <f t="shared" si="62"/>
        <v>Normale</v>
      </c>
      <c r="AG76" s="99"/>
      <c r="AH76" s="99">
        <f t="shared" si="54"/>
        <v>0</v>
      </c>
      <c r="AI76" s="99"/>
      <c r="AJ76" s="99">
        <f t="shared" si="55"/>
        <v>0</v>
      </c>
      <c r="AK76" s="99">
        <f t="shared" si="56"/>
        <v>0</v>
      </c>
      <c r="AL76" s="99">
        <f t="shared" si="57"/>
        <v>0</v>
      </c>
      <c r="AM76" s="99">
        <f t="shared" si="58"/>
        <v>30</v>
      </c>
      <c r="AN76" s="155" t="str">
        <f t="shared" si="59"/>
        <v>Rattrapage</v>
      </c>
      <c r="AO76" s="177" t="str">
        <f t="shared" si="60"/>
        <v>Rattrapage</v>
      </c>
      <c r="AP76" s="99" t="str">
        <f t="shared" si="37"/>
        <v>Rattrapage</v>
      </c>
    </row>
    <row r="77" spans="1:42" ht="17.25" thickBot="1">
      <c r="A77" s="82">
        <v>72</v>
      </c>
      <c r="B77" s="279" t="s">
        <v>393</v>
      </c>
      <c r="C77" s="279" t="s">
        <v>394</v>
      </c>
      <c r="D77" s="279" t="s">
        <v>69</v>
      </c>
      <c r="E77" s="280" t="s">
        <v>661</v>
      </c>
      <c r="F77" s="280" t="s">
        <v>662</v>
      </c>
      <c r="G77" s="293">
        <v>3</v>
      </c>
      <c r="H77" s="282">
        <v>11</v>
      </c>
      <c r="I77" s="283">
        <f t="shared" si="38"/>
        <v>6</v>
      </c>
      <c r="J77" s="284">
        <v>11</v>
      </c>
      <c r="K77" s="284">
        <f t="shared" si="39"/>
        <v>6</v>
      </c>
      <c r="L77" s="285">
        <f t="shared" si="40"/>
        <v>11</v>
      </c>
      <c r="M77" s="286">
        <f t="shared" si="41"/>
        <v>12</v>
      </c>
      <c r="N77" s="287">
        <v>8</v>
      </c>
      <c r="O77" s="284">
        <f t="shared" si="42"/>
        <v>0</v>
      </c>
      <c r="P77" s="284">
        <v>13.5</v>
      </c>
      <c r="Q77" s="284">
        <f t="shared" si="43"/>
        <v>6</v>
      </c>
      <c r="R77" s="284">
        <f t="shared" si="44"/>
        <v>10.75</v>
      </c>
      <c r="S77" s="286">
        <f t="shared" si="45"/>
        <v>12</v>
      </c>
      <c r="T77" s="287">
        <v>11</v>
      </c>
      <c r="U77" s="284">
        <f t="shared" si="46"/>
        <v>3</v>
      </c>
      <c r="V77" s="284">
        <f t="shared" si="47"/>
        <v>11</v>
      </c>
      <c r="W77" s="286">
        <f t="shared" si="48"/>
        <v>3</v>
      </c>
      <c r="X77" s="287">
        <v>12.5</v>
      </c>
      <c r="Y77" s="284">
        <f t="shared" si="49"/>
        <v>3</v>
      </c>
      <c r="Z77" s="288">
        <f t="shared" si="50"/>
        <v>12.5</v>
      </c>
      <c r="AA77" s="286">
        <f t="shared" si="51"/>
        <v>3</v>
      </c>
      <c r="AB77" s="288">
        <f t="shared" si="52"/>
        <v>11.113636363636363</v>
      </c>
      <c r="AC77" s="289">
        <f t="shared" si="53"/>
        <v>30</v>
      </c>
      <c r="AD77" s="290" t="str">
        <f t="shared" si="61"/>
        <v>Admis(e)</v>
      </c>
      <c r="AE77" s="291" t="str">
        <f t="shared" si="62"/>
        <v>Normale</v>
      </c>
      <c r="AG77" s="99"/>
      <c r="AH77" s="99">
        <f t="shared" si="54"/>
        <v>0</v>
      </c>
      <c r="AI77" s="99"/>
      <c r="AJ77" s="99">
        <f t="shared" si="55"/>
        <v>0</v>
      </c>
      <c r="AK77" s="99">
        <f t="shared" si="56"/>
        <v>0</v>
      </c>
      <c r="AL77" s="99">
        <f t="shared" si="57"/>
        <v>0</v>
      </c>
      <c r="AM77" s="99">
        <f t="shared" si="58"/>
        <v>30</v>
      </c>
      <c r="AN77" s="155" t="str">
        <f t="shared" si="59"/>
        <v>Rattrapage</v>
      </c>
      <c r="AO77" s="177" t="str">
        <f t="shared" si="60"/>
        <v>Rattrapage</v>
      </c>
      <c r="AP77" s="99" t="str">
        <f t="shared" si="37"/>
        <v>Rattrapage</v>
      </c>
    </row>
    <row r="78" spans="1:42" ht="17.25" thickBot="1">
      <c r="A78" s="82">
        <v>73</v>
      </c>
      <c r="B78" s="279" t="s">
        <v>395</v>
      </c>
      <c r="C78" s="279" t="s">
        <v>396</v>
      </c>
      <c r="D78" s="279" t="s">
        <v>397</v>
      </c>
      <c r="E78" s="280" t="s">
        <v>663</v>
      </c>
      <c r="F78" s="280" t="s">
        <v>664</v>
      </c>
      <c r="G78" s="293">
        <v>3</v>
      </c>
      <c r="H78" s="282">
        <v>7</v>
      </c>
      <c r="I78" s="283">
        <f t="shared" si="38"/>
        <v>0</v>
      </c>
      <c r="J78" s="284">
        <v>11.5</v>
      </c>
      <c r="K78" s="284">
        <f t="shared" si="39"/>
        <v>6</v>
      </c>
      <c r="L78" s="285">
        <f t="shared" si="40"/>
        <v>9.25</v>
      </c>
      <c r="M78" s="286">
        <f t="shared" si="41"/>
        <v>6</v>
      </c>
      <c r="N78" s="287">
        <v>13</v>
      </c>
      <c r="O78" s="284">
        <f t="shared" si="42"/>
        <v>6</v>
      </c>
      <c r="P78" s="284">
        <v>10</v>
      </c>
      <c r="Q78" s="284">
        <f t="shared" si="43"/>
        <v>6</v>
      </c>
      <c r="R78" s="284">
        <f t="shared" si="44"/>
        <v>11.5</v>
      </c>
      <c r="S78" s="286">
        <f t="shared" si="45"/>
        <v>12</v>
      </c>
      <c r="T78" s="287">
        <v>11.5</v>
      </c>
      <c r="U78" s="284">
        <f t="shared" si="46"/>
        <v>3</v>
      </c>
      <c r="V78" s="284">
        <f t="shared" si="47"/>
        <v>11.5</v>
      </c>
      <c r="W78" s="286">
        <f t="shared" si="48"/>
        <v>3</v>
      </c>
      <c r="X78" s="287">
        <v>6.5</v>
      </c>
      <c r="Y78" s="284">
        <f t="shared" si="49"/>
        <v>0</v>
      </c>
      <c r="Z78" s="288">
        <f t="shared" si="50"/>
        <v>6.5</v>
      </c>
      <c r="AA78" s="286">
        <f t="shared" si="51"/>
        <v>0</v>
      </c>
      <c r="AB78" s="288">
        <f t="shared" si="52"/>
        <v>10</v>
      </c>
      <c r="AC78" s="289">
        <f t="shared" si="53"/>
        <v>30</v>
      </c>
      <c r="AD78" s="290" t="str">
        <f t="shared" si="61"/>
        <v>Admis(e)</v>
      </c>
      <c r="AE78" s="291" t="str">
        <f t="shared" si="62"/>
        <v>Normale</v>
      </c>
      <c r="AG78" s="99"/>
      <c r="AH78" s="99">
        <f t="shared" si="54"/>
        <v>0</v>
      </c>
      <c r="AI78" s="99"/>
      <c r="AJ78" s="99">
        <f t="shared" si="55"/>
        <v>0</v>
      </c>
      <c r="AK78" s="99">
        <f t="shared" si="56"/>
        <v>0</v>
      </c>
      <c r="AL78" s="99">
        <f t="shared" si="57"/>
        <v>0</v>
      </c>
      <c r="AM78" s="99">
        <f t="shared" si="58"/>
        <v>30</v>
      </c>
      <c r="AN78" s="155" t="str">
        <f t="shared" si="59"/>
        <v>Rattrapage</v>
      </c>
      <c r="AO78" s="177" t="str">
        <f t="shared" si="60"/>
        <v>Rattrapage</v>
      </c>
      <c r="AP78" s="99" t="str">
        <f t="shared" si="37"/>
        <v>Rattrapage</v>
      </c>
    </row>
    <row r="79" spans="1:42" ht="17.25" thickBot="1">
      <c r="A79" s="82">
        <v>74</v>
      </c>
      <c r="B79" s="279" t="s">
        <v>398</v>
      </c>
      <c r="C79" s="279" t="s">
        <v>399</v>
      </c>
      <c r="D79" s="279" t="s">
        <v>260</v>
      </c>
      <c r="E79" s="280" t="s">
        <v>665</v>
      </c>
      <c r="F79" s="280" t="s">
        <v>666</v>
      </c>
      <c r="G79" s="293">
        <v>3</v>
      </c>
      <c r="H79" s="282">
        <v>14</v>
      </c>
      <c r="I79" s="283">
        <f t="shared" si="38"/>
        <v>6</v>
      </c>
      <c r="J79" s="284">
        <v>10</v>
      </c>
      <c r="K79" s="284">
        <f t="shared" si="39"/>
        <v>6</v>
      </c>
      <c r="L79" s="285">
        <f t="shared" si="40"/>
        <v>12</v>
      </c>
      <c r="M79" s="286">
        <f t="shared" si="41"/>
        <v>12</v>
      </c>
      <c r="N79" s="287">
        <v>12</v>
      </c>
      <c r="O79" s="284">
        <f t="shared" si="42"/>
        <v>6</v>
      </c>
      <c r="P79" s="284">
        <v>13</v>
      </c>
      <c r="Q79" s="284">
        <f t="shared" si="43"/>
        <v>6</v>
      </c>
      <c r="R79" s="284">
        <f t="shared" si="44"/>
        <v>12.5</v>
      </c>
      <c r="S79" s="286">
        <f t="shared" si="45"/>
        <v>12</v>
      </c>
      <c r="T79" s="287">
        <v>8.5</v>
      </c>
      <c r="U79" s="284">
        <f t="shared" si="46"/>
        <v>0</v>
      </c>
      <c r="V79" s="284">
        <f t="shared" si="47"/>
        <v>8.5</v>
      </c>
      <c r="W79" s="286">
        <f t="shared" si="48"/>
        <v>0</v>
      </c>
      <c r="X79" s="287">
        <v>13.5</v>
      </c>
      <c r="Y79" s="284">
        <f t="shared" si="49"/>
        <v>3</v>
      </c>
      <c r="Z79" s="288">
        <f t="shared" si="50"/>
        <v>13.5</v>
      </c>
      <c r="AA79" s="286">
        <f t="shared" si="51"/>
        <v>3</v>
      </c>
      <c r="AB79" s="288">
        <f t="shared" si="52"/>
        <v>11.909090909090908</v>
      </c>
      <c r="AC79" s="289">
        <f t="shared" si="53"/>
        <v>30</v>
      </c>
      <c r="AD79" s="290" t="str">
        <f t="shared" si="61"/>
        <v>Admis(e)</v>
      </c>
      <c r="AE79" s="291" t="str">
        <f t="shared" si="62"/>
        <v>Normale</v>
      </c>
      <c r="AG79" s="99"/>
      <c r="AH79" s="99">
        <f t="shared" si="54"/>
        <v>0</v>
      </c>
      <c r="AI79" s="99"/>
      <c r="AJ79" s="99">
        <f t="shared" si="55"/>
        <v>0</v>
      </c>
      <c r="AK79" s="99">
        <f t="shared" si="56"/>
        <v>0</v>
      </c>
      <c r="AL79" s="99">
        <f t="shared" si="57"/>
        <v>0</v>
      </c>
      <c r="AM79" s="99">
        <f t="shared" si="58"/>
        <v>30</v>
      </c>
      <c r="AN79" s="155" t="str">
        <f t="shared" si="59"/>
        <v>Rattrapage</v>
      </c>
      <c r="AO79" s="177" t="str">
        <f t="shared" si="60"/>
        <v>Rattrapage</v>
      </c>
      <c r="AP79" s="99" t="str">
        <f t="shared" si="37"/>
        <v>Rattrapage</v>
      </c>
    </row>
    <row r="80" spans="1:42" ht="17.25" thickBot="1">
      <c r="A80" s="82">
        <v>75</v>
      </c>
      <c r="B80" s="197" t="s">
        <v>400</v>
      </c>
      <c r="C80" s="197" t="s">
        <v>401</v>
      </c>
      <c r="D80" s="197" t="s">
        <v>168</v>
      </c>
      <c r="E80" s="271" t="s">
        <v>667</v>
      </c>
      <c r="F80" s="271" t="s">
        <v>68</v>
      </c>
      <c r="G80" s="199">
        <v>3</v>
      </c>
      <c r="H80" s="229" t="s">
        <v>759</v>
      </c>
      <c r="I80" s="79">
        <f t="shared" si="38"/>
        <v>6</v>
      </c>
      <c r="J80" s="68" t="s">
        <v>760</v>
      </c>
      <c r="K80" s="68">
        <f t="shared" si="39"/>
        <v>6</v>
      </c>
      <c r="L80" s="67" t="e">
        <f t="shared" si="40"/>
        <v>#VALUE!</v>
      </c>
      <c r="M80" s="69" t="e">
        <f t="shared" si="41"/>
        <v>#VALUE!</v>
      </c>
      <c r="N80" s="70" t="s">
        <v>760</v>
      </c>
      <c r="O80" s="71">
        <f t="shared" si="42"/>
        <v>6</v>
      </c>
      <c r="P80" s="71" t="s">
        <v>760</v>
      </c>
      <c r="Q80" s="71">
        <f t="shared" si="43"/>
        <v>6</v>
      </c>
      <c r="R80" s="71" t="e">
        <f t="shared" si="44"/>
        <v>#VALUE!</v>
      </c>
      <c r="S80" s="72" t="e">
        <f t="shared" si="45"/>
        <v>#VALUE!</v>
      </c>
      <c r="T80" s="73" t="s">
        <v>760</v>
      </c>
      <c r="U80" s="74">
        <f t="shared" si="46"/>
        <v>3</v>
      </c>
      <c r="V80" s="74" t="str">
        <f t="shared" si="47"/>
        <v>\</v>
      </c>
      <c r="W80" s="75">
        <f t="shared" si="48"/>
        <v>3</v>
      </c>
      <c r="X80" s="76" t="s">
        <v>760</v>
      </c>
      <c r="Y80" s="77">
        <f t="shared" si="49"/>
        <v>3</v>
      </c>
      <c r="Z80" s="133" t="str">
        <f t="shared" si="50"/>
        <v>\</v>
      </c>
      <c r="AA80" s="78">
        <f t="shared" si="51"/>
        <v>3</v>
      </c>
      <c r="AB80" s="133" t="e">
        <f t="shared" si="52"/>
        <v>#VALUE!</v>
      </c>
      <c r="AC80" s="173" t="e">
        <f t="shared" si="53"/>
        <v>#VALUE!</v>
      </c>
      <c r="AD80" s="175" t="s">
        <v>764</v>
      </c>
      <c r="AE80" s="177" t="s">
        <v>768</v>
      </c>
      <c r="AG80" s="99"/>
      <c r="AH80" s="99">
        <f t="shared" si="54"/>
        <v>0</v>
      </c>
      <c r="AI80" s="99"/>
      <c r="AJ80" s="99">
        <f t="shared" si="55"/>
        <v>0</v>
      </c>
      <c r="AK80" s="99">
        <f t="shared" si="56"/>
        <v>0</v>
      </c>
      <c r="AL80" s="99">
        <f t="shared" si="57"/>
        <v>0</v>
      </c>
      <c r="AM80" s="99" t="e">
        <f t="shared" si="58"/>
        <v>#VALUE!</v>
      </c>
      <c r="AN80" s="155" t="str">
        <f t="shared" si="59"/>
        <v>Rattrapage</v>
      </c>
      <c r="AO80" s="177" t="str">
        <f t="shared" si="60"/>
        <v>Rattrapage</v>
      </c>
      <c r="AP80" s="99" t="e">
        <f t="shared" si="37"/>
        <v>#VALUE!</v>
      </c>
    </row>
    <row r="81" spans="1:42" ht="17.25" thickBot="1">
      <c r="A81" s="82">
        <v>76</v>
      </c>
      <c r="B81" s="197" t="s">
        <v>402</v>
      </c>
      <c r="C81" s="197" t="s">
        <v>403</v>
      </c>
      <c r="D81" s="197" t="s">
        <v>404</v>
      </c>
      <c r="E81" s="271" t="s">
        <v>668</v>
      </c>
      <c r="F81" s="271" t="s">
        <v>66</v>
      </c>
      <c r="G81" s="199">
        <v>3</v>
      </c>
      <c r="H81" s="229">
        <v>12</v>
      </c>
      <c r="I81" s="79">
        <f t="shared" si="38"/>
        <v>6</v>
      </c>
      <c r="J81" s="68">
        <v>10</v>
      </c>
      <c r="K81" s="68">
        <f t="shared" si="39"/>
        <v>6</v>
      </c>
      <c r="L81" s="67">
        <f t="shared" si="40"/>
        <v>11</v>
      </c>
      <c r="M81" s="69">
        <f t="shared" si="41"/>
        <v>12</v>
      </c>
      <c r="N81" s="70">
        <v>8</v>
      </c>
      <c r="O81" s="71">
        <f t="shared" si="42"/>
        <v>0</v>
      </c>
      <c r="P81" s="71">
        <v>10</v>
      </c>
      <c r="Q81" s="71">
        <f t="shared" si="43"/>
        <v>6</v>
      </c>
      <c r="R81" s="71">
        <f t="shared" si="44"/>
        <v>9</v>
      </c>
      <c r="S81" s="72">
        <f t="shared" si="45"/>
        <v>6</v>
      </c>
      <c r="T81" s="73">
        <v>7.5</v>
      </c>
      <c r="U81" s="74">
        <f t="shared" si="46"/>
        <v>0</v>
      </c>
      <c r="V81" s="74">
        <f t="shared" si="47"/>
        <v>7.5</v>
      </c>
      <c r="W81" s="75">
        <f t="shared" si="48"/>
        <v>0</v>
      </c>
      <c r="X81" s="76">
        <v>9</v>
      </c>
      <c r="Y81" s="77">
        <f t="shared" si="49"/>
        <v>0</v>
      </c>
      <c r="Z81" s="133">
        <f t="shared" si="50"/>
        <v>9</v>
      </c>
      <c r="AA81" s="78">
        <f t="shared" si="51"/>
        <v>0</v>
      </c>
      <c r="AB81" s="133">
        <f t="shared" si="52"/>
        <v>9.5227272727272734</v>
      </c>
      <c r="AC81" s="173">
        <f t="shared" si="53"/>
        <v>18</v>
      </c>
      <c r="AD81" s="175" t="str">
        <f t="shared" ref="AD81:AD82" si="63">IF(AB81&gt;=9.995,"Admis(e)","Ajourne(é )")</f>
        <v>Ajourne(é )</v>
      </c>
      <c r="AE81" s="177" t="s">
        <v>765</v>
      </c>
      <c r="AG81" s="99"/>
      <c r="AH81" s="99">
        <f t="shared" si="54"/>
        <v>0</v>
      </c>
      <c r="AI81" s="99"/>
      <c r="AJ81" s="99">
        <f t="shared" si="55"/>
        <v>0</v>
      </c>
      <c r="AK81" s="99">
        <f t="shared" si="56"/>
        <v>0</v>
      </c>
      <c r="AL81" s="99">
        <f t="shared" si="57"/>
        <v>0</v>
      </c>
      <c r="AM81" s="99">
        <f t="shared" si="58"/>
        <v>18</v>
      </c>
      <c r="AN81" s="155" t="str">
        <f t="shared" si="59"/>
        <v>Rattrapage</v>
      </c>
      <c r="AO81" s="177" t="str">
        <f t="shared" si="60"/>
        <v>Rattrapage</v>
      </c>
      <c r="AP81" s="99" t="str">
        <f t="shared" si="37"/>
        <v>Rattrapage</v>
      </c>
    </row>
    <row r="82" spans="1:42" ht="17.25" thickBot="1">
      <c r="A82" s="82">
        <v>77</v>
      </c>
      <c r="B82" s="197" t="s">
        <v>405</v>
      </c>
      <c r="C82" s="197" t="s">
        <v>406</v>
      </c>
      <c r="D82" s="197" t="s">
        <v>407</v>
      </c>
      <c r="E82" s="271" t="s">
        <v>669</v>
      </c>
      <c r="F82" s="271" t="s">
        <v>83</v>
      </c>
      <c r="G82" s="199">
        <v>3</v>
      </c>
      <c r="H82" s="229">
        <v>15</v>
      </c>
      <c r="I82" s="79">
        <f t="shared" si="38"/>
        <v>6</v>
      </c>
      <c r="J82" s="68">
        <v>11</v>
      </c>
      <c r="K82" s="68">
        <f t="shared" si="39"/>
        <v>6</v>
      </c>
      <c r="L82" s="67">
        <f t="shared" si="40"/>
        <v>13</v>
      </c>
      <c r="M82" s="69">
        <f t="shared" si="41"/>
        <v>12</v>
      </c>
      <c r="N82" s="70">
        <v>8.5</v>
      </c>
      <c r="O82" s="71">
        <f t="shared" si="42"/>
        <v>0</v>
      </c>
      <c r="P82" s="71">
        <v>12.5</v>
      </c>
      <c r="Q82" s="71">
        <f t="shared" si="43"/>
        <v>6</v>
      </c>
      <c r="R82" s="71">
        <f t="shared" si="44"/>
        <v>10.5</v>
      </c>
      <c r="S82" s="72">
        <f t="shared" si="45"/>
        <v>12</v>
      </c>
      <c r="T82" s="73">
        <v>9.5</v>
      </c>
      <c r="U82" s="74">
        <f t="shared" si="46"/>
        <v>0</v>
      </c>
      <c r="V82" s="74">
        <f t="shared" si="47"/>
        <v>9.5</v>
      </c>
      <c r="W82" s="75">
        <f t="shared" si="48"/>
        <v>0</v>
      </c>
      <c r="X82" s="76">
        <v>7.5</v>
      </c>
      <c r="Y82" s="77">
        <f t="shared" si="49"/>
        <v>0</v>
      </c>
      <c r="Z82" s="133">
        <f t="shared" si="50"/>
        <v>7.5</v>
      </c>
      <c r="AA82" s="78">
        <f t="shared" si="51"/>
        <v>0</v>
      </c>
      <c r="AB82" s="133">
        <f t="shared" si="52"/>
        <v>10.863636363636363</v>
      </c>
      <c r="AC82" s="173">
        <f t="shared" si="53"/>
        <v>30</v>
      </c>
      <c r="AD82" s="175" t="str">
        <f t="shared" si="63"/>
        <v>Admis(e)</v>
      </c>
      <c r="AE82" s="177" t="s">
        <v>765</v>
      </c>
      <c r="AG82" s="99"/>
      <c r="AH82" s="99">
        <f t="shared" si="54"/>
        <v>0</v>
      </c>
      <c r="AI82" s="99"/>
      <c r="AJ82" s="99">
        <f t="shared" si="55"/>
        <v>0</v>
      </c>
      <c r="AK82" s="99">
        <f t="shared" si="56"/>
        <v>0</v>
      </c>
      <c r="AL82" s="99">
        <f t="shared" si="57"/>
        <v>0</v>
      </c>
      <c r="AM82" s="99">
        <f t="shared" si="58"/>
        <v>30</v>
      </c>
      <c r="AN82" s="155" t="str">
        <f t="shared" si="59"/>
        <v>Rattrapage</v>
      </c>
      <c r="AO82" s="177" t="str">
        <f t="shared" si="60"/>
        <v>Rattrapage</v>
      </c>
      <c r="AP82" s="99" t="str">
        <f t="shared" si="37"/>
        <v>Rattrapage</v>
      </c>
    </row>
    <row r="83" spans="1:42" ht="17.25" thickBot="1">
      <c r="A83" s="82">
        <v>78</v>
      </c>
      <c r="B83" s="279" t="s">
        <v>408</v>
      </c>
      <c r="C83" s="279" t="s">
        <v>409</v>
      </c>
      <c r="D83" s="279" t="s">
        <v>410</v>
      </c>
      <c r="E83" s="280" t="s">
        <v>670</v>
      </c>
      <c r="F83" s="280" t="s">
        <v>70</v>
      </c>
      <c r="G83" s="293">
        <v>3</v>
      </c>
      <c r="H83" s="282">
        <v>14</v>
      </c>
      <c r="I83" s="283">
        <f t="shared" si="38"/>
        <v>6</v>
      </c>
      <c r="J83" s="284">
        <v>8.5</v>
      </c>
      <c r="K83" s="284">
        <f t="shared" si="39"/>
        <v>0</v>
      </c>
      <c r="L83" s="285">
        <f t="shared" si="40"/>
        <v>11.25</v>
      </c>
      <c r="M83" s="286">
        <f t="shared" si="41"/>
        <v>12</v>
      </c>
      <c r="N83" s="287">
        <v>10</v>
      </c>
      <c r="O83" s="284">
        <f t="shared" si="42"/>
        <v>6</v>
      </c>
      <c r="P83" s="284">
        <v>10</v>
      </c>
      <c r="Q83" s="284">
        <f t="shared" si="43"/>
        <v>6</v>
      </c>
      <c r="R83" s="284">
        <f t="shared" si="44"/>
        <v>10</v>
      </c>
      <c r="S83" s="286">
        <f t="shared" si="45"/>
        <v>12</v>
      </c>
      <c r="T83" s="287">
        <v>10</v>
      </c>
      <c r="U83" s="284">
        <f t="shared" si="46"/>
        <v>3</v>
      </c>
      <c r="V83" s="284">
        <f t="shared" si="47"/>
        <v>10</v>
      </c>
      <c r="W83" s="286">
        <f t="shared" si="48"/>
        <v>3</v>
      </c>
      <c r="X83" s="287">
        <v>10.5</v>
      </c>
      <c r="Y83" s="284">
        <f t="shared" si="49"/>
        <v>3</v>
      </c>
      <c r="Z83" s="288">
        <f t="shared" si="50"/>
        <v>10.5</v>
      </c>
      <c r="AA83" s="286">
        <f t="shared" si="51"/>
        <v>3</v>
      </c>
      <c r="AB83" s="288">
        <f t="shared" si="52"/>
        <v>10.522727272727273</v>
      </c>
      <c r="AC83" s="289">
        <f t="shared" si="53"/>
        <v>30</v>
      </c>
      <c r="AD83" s="290" t="str">
        <f t="shared" si="61"/>
        <v>Admis(e)</v>
      </c>
      <c r="AE83" s="291" t="str">
        <f t="shared" si="62"/>
        <v>Normale</v>
      </c>
      <c r="AG83" s="99"/>
      <c r="AH83" s="99">
        <f t="shared" si="54"/>
        <v>0</v>
      </c>
      <c r="AI83" s="99"/>
      <c r="AJ83" s="99">
        <f t="shared" si="55"/>
        <v>0</v>
      </c>
      <c r="AK83" s="99">
        <f t="shared" si="56"/>
        <v>0</v>
      </c>
      <c r="AL83" s="99">
        <f t="shared" si="57"/>
        <v>0</v>
      </c>
      <c r="AM83" s="99">
        <f t="shared" si="58"/>
        <v>30</v>
      </c>
      <c r="AN83" s="155" t="str">
        <f t="shared" si="59"/>
        <v>Rattrapage</v>
      </c>
      <c r="AO83" s="177" t="str">
        <f t="shared" si="60"/>
        <v>Rattrapage</v>
      </c>
      <c r="AP83" s="99" t="str">
        <f t="shared" si="37"/>
        <v>Rattrapage</v>
      </c>
    </row>
    <row r="84" spans="1:42" ht="17.25" thickBot="1">
      <c r="A84" s="82">
        <v>79</v>
      </c>
      <c r="B84" s="279" t="s">
        <v>411</v>
      </c>
      <c r="C84" s="279" t="s">
        <v>412</v>
      </c>
      <c r="D84" s="279" t="s">
        <v>174</v>
      </c>
      <c r="E84" s="280" t="s">
        <v>592</v>
      </c>
      <c r="F84" s="280" t="s">
        <v>83</v>
      </c>
      <c r="G84" s="293">
        <v>3</v>
      </c>
      <c r="H84" s="282">
        <v>6</v>
      </c>
      <c r="I84" s="283">
        <f t="shared" si="38"/>
        <v>0</v>
      </c>
      <c r="J84" s="284">
        <v>15</v>
      </c>
      <c r="K84" s="284">
        <f t="shared" si="39"/>
        <v>6</v>
      </c>
      <c r="L84" s="285">
        <f t="shared" si="40"/>
        <v>10.5</v>
      </c>
      <c r="M84" s="286">
        <f t="shared" si="41"/>
        <v>12</v>
      </c>
      <c r="N84" s="287">
        <v>6</v>
      </c>
      <c r="O84" s="284">
        <f t="shared" si="42"/>
        <v>0</v>
      </c>
      <c r="P84" s="284">
        <v>13</v>
      </c>
      <c r="Q84" s="284">
        <f t="shared" si="43"/>
        <v>6</v>
      </c>
      <c r="R84" s="284">
        <f t="shared" si="44"/>
        <v>9.5</v>
      </c>
      <c r="S84" s="286">
        <f t="shared" si="45"/>
        <v>6</v>
      </c>
      <c r="T84" s="287">
        <v>11.5</v>
      </c>
      <c r="U84" s="284">
        <f t="shared" si="46"/>
        <v>3</v>
      </c>
      <c r="V84" s="284">
        <f t="shared" si="47"/>
        <v>11.5</v>
      </c>
      <c r="W84" s="286">
        <f t="shared" si="48"/>
        <v>3</v>
      </c>
      <c r="X84" s="287">
        <v>15.5</v>
      </c>
      <c r="Y84" s="284">
        <f t="shared" si="49"/>
        <v>3</v>
      </c>
      <c r="Z84" s="288">
        <f t="shared" si="50"/>
        <v>15.5</v>
      </c>
      <c r="AA84" s="286">
        <f t="shared" si="51"/>
        <v>3</v>
      </c>
      <c r="AB84" s="288">
        <f t="shared" si="52"/>
        <v>10.954545454545455</v>
      </c>
      <c r="AC84" s="289">
        <f t="shared" si="53"/>
        <v>30</v>
      </c>
      <c r="AD84" s="290" t="str">
        <f t="shared" si="61"/>
        <v>Admis(e)</v>
      </c>
      <c r="AE84" s="291" t="str">
        <f t="shared" si="62"/>
        <v>Normale</v>
      </c>
      <c r="AG84" s="99"/>
      <c r="AH84" s="99">
        <f t="shared" si="54"/>
        <v>0</v>
      </c>
      <c r="AI84" s="99"/>
      <c r="AJ84" s="99">
        <f t="shared" si="55"/>
        <v>0</v>
      </c>
      <c r="AK84" s="99">
        <f t="shared" si="56"/>
        <v>0</v>
      </c>
      <c r="AL84" s="99">
        <f t="shared" si="57"/>
        <v>0</v>
      </c>
      <c r="AM84" s="99">
        <f t="shared" si="58"/>
        <v>30</v>
      </c>
      <c r="AN84" s="155" t="str">
        <f t="shared" si="59"/>
        <v>Rattrapage</v>
      </c>
      <c r="AO84" s="177" t="str">
        <f t="shared" si="60"/>
        <v>Rattrapage</v>
      </c>
      <c r="AP84" s="99" t="str">
        <f t="shared" si="37"/>
        <v>Rattrapage</v>
      </c>
    </row>
    <row r="85" spans="1:42" ht="17.25" thickBot="1">
      <c r="A85" s="82">
        <v>80</v>
      </c>
      <c r="B85" s="197" t="s">
        <v>177</v>
      </c>
      <c r="C85" s="197" t="s">
        <v>178</v>
      </c>
      <c r="D85" s="197" t="s">
        <v>179</v>
      </c>
      <c r="E85" s="271" t="s">
        <v>671</v>
      </c>
      <c r="F85" s="271" t="s">
        <v>83</v>
      </c>
      <c r="G85" s="199">
        <v>3</v>
      </c>
      <c r="H85" s="229">
        <v>1</v>
      </c>
      <c r="I85" s="79">
        <f t="shared" si="38"/>
        <v>0</v>
      </c>
      <c r="J85" s="68">
        <v>11.5</v>
      </c>
      <c r="K85" s="68">
        <f t="shared" si="39"/>
        <v>6</v>
      </c>
      <c r="L85" s="67">
        <f t="shared" si="40"/>
        <v>6.25</v>
      </c>
      <c r="M85" s="69">
        <f t="shared" si="41"/>
        <v>6</v>
      </c>
      <c r="N85" s="70">
        <v>10</v>
      </c>
      <c r="O85" s="71">
        <f t="shared" si="42"/>
        <v>6</v>
      </c>
      <c r="P85" s="71">
        <v>10</v>
      </c>
      <c r="Q85" s="71">
        <f t="shared" si="43"/>
        <v>6</v>
      </c>
      <c r="R85" s="71">
        <f t="shared" si="44"/>
        <v>10</v>
      </c>
      <c r="S85" s="72">
        <f t="shared" si="45"/>
        <v>12</v>
      </c>
      <c r="T85" s="73">
        <v>11</v>
      </c>
      <c r="U85" s="74">
        <f t="shared" si="46"/>
        <v>3</v>
      </c>
      <c r="V85" s="74">
        <f t="shared" si="47"/>
        <v>11</v>
      </c>
      <c r="W85" s="75">
        <f t="shared" si="48"/>
        <v>3</v>
      </c>
      <c r="X85" s="76">
        <v>10.5</v>
      </c>
      <c r="Y85" s="77">
        <f t="shared" si="49"/>
        <v>3</v>
      </c>
      <c r="Z85" s="133">
        <f t="shared" si="50"/>
        <v>10.5</v>
      </c>
      <c r="AA85" s="78">
        <f t="shared" si="51"/>
        <v>3</v>
      </c>
      <c r="AB85" s="133">
        <f t="shared" si="52"/>
        <v>8.8409090909090917</v>
      </c>
      <c r="AC85" s="173">
        <f t="shared" si="53"/>
        <v>24</v>
      </c>
      <c r="AD85" s="175" t="str">
        <f t="shared" ref="AD85:AD86" si="64">IF(AB85&gt;=9.995,"Admis(e)","Ajourne(é )")</f>
        <v>Ajourne(é )</v>
      </c>
      <c r="AE85" s="177" t="s">
        <v>765</v>
      </c>
      <c r="AG85" s="294">
        <v>13</v>
      </c>
      <c r="AH85" s="99">
        <f t="shared" si="54"/>
        <v>3</v>
      </c>
      <c r="AI85" s="99"/>
      <c r="AJ85" s="99">
        <f t="shared" si="55"/>
        <v>0</v>
      </c>
      <c r="AK85" s="99">
        <f t="shared" si="56"/>
        <v>1.7727272727272727</v>
      </c>
      <c r="AL85" s="99">
        <f t="shared" si="57"/>
        <v>3</v>
      </c>
      <c r="AM85" s="99">
        <f t="shared" si="58"/>
        <v>27</v>
      </c>
      <c r="AN85" s="155" t="str">
        <f t="shared" si="59"/>
        <v>Rattrapage</v>
      </c>
      <c r="AO85" s="177" t="str">
        <f t="shared" si="60"/>
        <v>Rattrapage</v>
      </c>
      <c r="AP85" s="99" t="str">
        <f t="shared" si="37"/>
        <v>Rattrapage</v>
      </c>
    </row>
    <row r="86" spans="1:42" ht="17.25" thickBot="1">
      <c r="A86" s="82">
        <v>81</v>
      </c>
      <c r="B86" s="197" t="s">
        <v>413</v>
      </c>
      <c r="C86" s="197" t="s">
        <v>414</v>
      </c>
      <c r="D86" s="197" t="s">
        <v>71</v>
      </c>
      <c r="E86" s="271" t="s">
        <v>672</v>
      </c>
      <c r="F86" s="271" t="s">
        <v>70</v>
      </c>
      <c r="G86" s="199">
        <v>3</v>
      </c>
      <c r="H86" s="229">
        <v>15.5</v>
      </c>
      <c r="I86" s="79">
        <f t="shared" si="38"/>
        <v>6</v>
      </c>
      <c r="J86" s="68">
        <v>14</v>
      </c>
      <c r="K86" s="68">
        <f t="shared" si="39"/>
        <v>6</v>
      </c>
      <c r="L86" s="67">
        <f t="shared" si="40"/>
        <v>14.75</v>
      </c>
      <c r="M86" s="69">
        <f t="shared" si="41"/>
        <v>12</v>
      </c>
      <c r="N86" s="70">
        <v>13.5</v>
      </c>
      <c r="O86" s="71">
        <f t="shared" si="42"/>
        <v>6</v>
      </c>
      <c r="P86" s="71">
        <v>13</v>
      </c>
      <c r="Q86" s="71">
        <f t="shared" si="43"/>
        <v>6</v>
      </c>
      <c r="R86" s="71">
        <f t="shared" si="44"/>
        <v>13.25</v>
      </c>
      <c r="S86" s="72">
        <f t="shared" si="45"/>
        <v>12</v>
      </c>
      <c r="T86" s="73">
        <v>10.5</v>
      </c>
      <c r="U86" s="74">
        <f t="shared" si="46"/>
        <v>3</v>
      </c>
      <c r="V86" s="74">
        <f t="shared" si="47"/>
        <v>10.5</v>
      </c>
      <c r="W86" s="75">
        <f t="shared" si="48"/>
        <v>3</v>
      </c>
      <c r="X86" s="76">
        <v>12.5</v>
      </c>
      <c r="Y86" s="77">
        <f t="shared" si="49"/>
        <v>3</v>
      </c>
      <c r="Z86" s="133">
        <f t="shared" si="50"/>
        <v>12.5</v>
      </c>
      <c r="AA86" s="78">
        <f t="shared" si="51"/>
        <v>3</v>
      </c>
      <c r="AB86" s="133">
        <f t="shared" si="52"/>
        <v>13.318181818181818</v>
      </c>
      <c r="AC86" s="173">
        <f t="shared" si="53"/>
        <v>30</v>
      </c>
      <c r="AD86" s="175" t="str">
        <f t="shared" si="64"/>
        <v>Admis(e)</v>
      </c>
      <c r="AE86" s="177" t="s">
        <v>765</v>
      </c>
      <c r="AG86" s="99"/>
      <c r="AH86" s="99">
        <f t="shared" si="54"/>
        <v>0</v>
      </c>
      <c r="AI86" s="99"/>
      <c r="AJ86" s="99">
        <f t="shared" si="55"/>
        <v>0</v>
      </c>
      <c r="AK86" s="99">
        <f t="shared" si="56"/>
        <v>0</v>
      </c>
      <c r="AL86" s="99">
        <f t="shared" si="57"/>
        <v>0</v>
      </c>
      <c r="AM86" s="99">
        <f t="shared" si="58"/>
        <v>30</v>
      </c>
      <c r="AN86" s="155" t="str">
        <f t="shared" si="59"/>
        <v>Rattrapage</v>
      </c>
      <c r="AO86" s="177" t="str">
        <f t="shared" si="60"/>
        <v>Rattrapage</v>
      </c>
      <c r="AP86" s="99" t="str">
        <f t="shared" si="37"/>
        <v>Rattrapage</v>
      </c>
    </row>
    <row r="87" spans="1:42" ht="17.25" thickBot="1">
      <c r="A87" s="82">
        <v>82</v>
      </c>
      <c r="B87" s="279" t="s">
        <v>415</v>
      </c>
      <c r="C87" s="279" t="s">
        <v>416</v>
      </c>
      <c r="D87" s="279" t="s">
        <v>417</v>
      </c>
      <c r="E87" s="280" t="s">
        <v>673</v>
      </c>
      <c r="F87" s="280" t="s">
        <v>207</v>
      </c>
      <c r="G87" s="293">
        <v>3</v>
      </c>
      <c r="H87" s="282">
        <v>9</v>
      </c>
      <c r="I87" s="283">
        <f t="shared" si="38"/>
        <v>0</v>
      </c>
      <c r="J87" s="284">
        <v>12</v>
      </c>
      <c r="K87" s="284">
        <f t="shared" si="39"/>
        <v>6</v>
      </c>
      <c r="L87" s="285">
        <f t="shared" si="40"/>
        <v>10.5</v>
      </c>
      <c r="M87" s="286">
        <f t="shared" si="41"/>
        <v>12</v>
      </c>
      <c r="N87" s="287">
        <v>15</v>
      </c>
      <c r="O87" s="284">
        <f t="shared" si="42"/>
        <v>6</v>
      </c>
      <c r="P87" s="284">
        <v>11</v>
      </c>
      <c r="Q87" s="284">
        <f t="shared" si="43"/>
        <v>6</v>
      </c>
      <c r="R87" s="284">
        <f t="shared" si="44"/>
        <v>13</v>
      </c>
      <c r="S87" s="286">
        <f t="shared" si="45"/>
        <v>12</v>
      </c>
      <c r="T87" s="287">
        <v>10.5</v>
      </c>
      <c r="U87" s="284">
        <f t="shared" si="46"/>
        <v>3</v>
      </c>
      <c r="V87" s="284">
        <f t="shared" si="47"/>
        <v>10.5</v>
      </c>
      <c r="W87" s="286">
        <f t="shared" si="48"/>
        <v>3</v>
      </c>
      <c r="X87" s="287">
        <v>10</v>
      </c>
      <c r="Y87" s="284">
        <f t="shared" si="49"/>
        <v>3</v>
      </c>
      <c r="Z87" s="288">
        <f t="shared" si="50"/>
        <v>10</v>
      </c>
      <c r="AA87" s="286">
        <f t="shared" si="51"/>
        <v>3</v>
      </c>
      <c r="AB87" s="288">
        <f t="shared" si="52"/>
        <v>11.340909090909092</v>
      </c>
      <c r="AC87" s="289">
        <f t="shared" si="53"/>
        <v>30</v>
      </c>
      <c r="AD87" s="290" t="str">
        <f t="shared" si="61"/>
        <v>Admis(e)</v>
      </c>
      <c r="AE87" s="291" t="str">
        <f t="shared" si="62"/>
        <v>Normale</v>
      </c>
      <c r="AG87" s="99"/>
      <c r="AH87" s="99">
        <f t="shared" si="54"/>
        <v>0</v>
      </c>
      <c r="AI87" s="99"/>
      <c r="AJ87" s="99">
        <f t="shared" si="55"/>
        <v>0</v>
      </c>
      <c r="AK87" s="99">
        <f t="shared" si="56"/>
        <v>0</v>
      </c>
      <c r="AL87" s="99">
        <f t="shared" si="57"/>
        <v>0</v>
      </c>
      <c r="AM87" s="99">
        <f t="shared" si="58"/>
        <v>30</v>
      </c>
      <c r="AN87" s="155" t="str">
        <f t="shared" si="59"/>
        <v>Rattrapage</v>
      </c>
      <c r="AO87" s="177" t="str">
        <f t="shared" si="60"/>
        <v>Rattrapage</v>
      </c>
      <c r="AP87" s="99" t="str">
        <f t="shared" si="37"/>
        <v>Rattrapage</v>
      </c>
    </row>
    <row r="88" spans="1:42" ht="17.25" thickBot="1">
      <c r="A88" s="82">
        <v>83</v>
      </c>
      <c r="B88" s="197" t="s">
        <v>180</v>
      </c>
      <c r="C88" s="197" t="s">
        <v>181</v>
      </c>
      <c r="D88" s="197" t="s">
        <v>89</v>
      </c>
      <c r="E88" s="271" t="s">
        <v>674</v>
      </c>
      <c r="F88" s="271" t="s">
        <v>70</v>
      </c>
      <c r="G88" s="199">
        <v>3</v>
      </c>
      <c r="H88" s="229">
        <v>5</v>
      </c>
      <c r="I88" s="79">
        <f t="shared" si="38"/>
        <v>0</v>
      </c>
      <c r="J88" s="68">
        <v>10.5</v>
      </c>
      <c r="K88" s="68">
        <f t="shared" si="39"/>
        <v>6</v>
      </c>
      <c r="L88" s="67">
        <f t="shared" si="40"/>
        <v>7.75</v>
      </c>
      <c r="M88" s="69">
        <f t="shared" si="41"/>
        <v>6</v>
      </c>
      <c r="N88" s="70">
        <v>10.5</v>
      </c>
      <c r="O88" s="71">
        <f t="shared" si="42"/>
        <v>6</v>
      </c>
      <c r="P88" s="71">
        <v>10</v>
      </c>
      <c r="Q88" s="71">
        <f t="shared" si="43"/>
        <v>6</v>
      </c>
      <c r="R88" s="71">
        <f t="shared" si="44"/>
        <v>10.25</v>
      </c>
      <c r="S88" s="72">
        <f t="shared" si="45"/>
        <v>12</v>
      </c>
      <c r="T88" s="73">
        <v>10.5</v>
      </c>
      <c r="U88" s="74">
        <f t="shared" si="46"/>
        <v>3</v>
      </c>
      <c r="V88" s="74">
        <f t="shared" si="47"/>
        <v>10.5</v>
      </c>
      <c r="W88" s="75">
        <f t="shared" si="48"/>
        <v>3</v>
      </c>
      <c r="X88" s="76">
        <v>10</v>
      </c>
      <c r="Y88" s="77">
        <f t="shared" si="49"/>
        <v>3</v>
      </c>
      <c r="Z88" s="133">
        <f t="shared" si="50"/>
        <v>10</v>
      </c>
      <c r="AA88" s="78">
        <f t="shared" si="51"/>
        <v>3</v>
      </c>
      <c r="AB88" s="133">
        <f t="shared" si="52"/>
        <v>9.3409090909090917</v>
      </c>
      <c r="AC88" s="173">
        <f t="shared" si="53"/>
        <v>24</v>
      </c>
      <c r="AD88" s="175" t="str">
        <f t="shared" ref="AD88:AD94" si="65">IF(AB88&gt;=9.995,"Admis(e)","Ajourne(é )")</f>
        <v>Ajourne(é )</v>
      </c>
      <c r="AE88" s="177" t="s">
        <v>765</v>
      </c>
      <c r="AG88" s="294">
        <v>14</v>
      </c>
      <c r="AH88" s="99">
        <f t="shared" si="54"/>
        <v>3</v>
      </c>
      <c r="AI88" s="99"/>
      <c r="AJ88" s="99">
        <f t="shared" si="55"/>
        <v>0</v>
      </c>
      <c r="AK88" s="99">
        <f t="shared" si="56"/>
        <v>1.9090909090909092</v>
      </c>
      <c r="AL88" s="99">
        <f t="shared" si="57"/>
        <v>3</v>
      </c>
      <c r="AM88" s="99">
        <f t="shared" si="58"/>
        <v>27</v>
      </c>
      <c r="AN88" s="155" t="str">
        <f t="shared" si="59"/>
        <v>Rattrapage</v>
      </c>
      <c r="AO88" s="177" t="str">
        <f t="shared" si="60"/>
        <v>Rattrapage</v>
      </c>
      <c r="AP88" s="99" t="str">
        <f t="shared" si="37"/>
        <v>Rattrapage</v>
      </c>
    </row>
    <row r="89" spans="1:42" ht="17.25" thickBot="1">
      <c r="A89" s="82">
        <v>84</v>
      </c>
      <c r="B89" s="197" t="s">
        <v>418</v>
      </c>
      <c r="C89" s="197" t="s">
        <v>419</v>
      </c>
      <c r="D89" s="197" t="s">
        <v>420</v>
      </c>
      <c r="E89" s="271" t="s">
        <v>675</v>
      </c>
      <c r="F89" s="271" t="s">
        <v>676</v>
      </c>
      <c r="G89" s="199">
        <v>3</v>
      </c>
      <c r="H89" s="229">
        <v>12</v>
      </c>
      <c r="I89" s="79">
        <f t="shared" si="38"/>
        <v>6</v>
      </c>
      <c r="J89" s="68">
        <v>11.5</v>
      </c>
      <c r="K89" s="68">
        <f t="shared" si="39"/>
        <v>6</v>
      </c>
      <c r="L89" s="67">
        <f t="shared" si="40"/>
        <v>11.75</v>
      </c>
      <c r="M89" s="69">
        <f t="shared" si="41"/>
        <v>12</v>
      </c>
      <c r="N89" s="70">
        <v>12</v>
      </c>
      <c r="O89" s="71">
        <f t="shared" si="42"/>
        <v>6</v>
      </c>
      <c r="P89" s="71">
        <v>8.5</v>
      </c>
      <c r="Q89" s="71">
        <f t="shared" si="43"/>
        <v>0</v>
      </c>
      <c r="R89" s="71">
        <f t="shared" si="44"/>
        <v>10.25</v>
      </c>
      <c r="S89" s="72">
        <f t="shared" si="45"/>
        <v>12</v>
      </c>
      <c r="T89" s="73">
        <v>8</v>
      </c>
      <c r="U89" s="74">
        <f t="shared" si="46"/>
        <v>0</v>
      </c>
      <c r="V89" s="74">
        <f t="shared" si="47"/>
        <v>8</v>
      </c>
      <c r="W89" s="75">
        <f t="shared" si="48"/>
        <v>0</v>
      </c>
      <c r="X89" s="76">
        <v>10</v>
      </c>
      <c r="Y89" s="77">
        <f t="shared" si="49"/>
        <v>3</v>
      </c>
      <c r="Z89" s="133">
        <f t="shared" si="50"/>
        <v>10</v>
      </c>
      <c r="AA89" s="78">
        <f t="shared" si="51"/>
        <v>3</v>
      </c>
      <c r="AB89" s="133">
        <f t="shared" si="52"/>
        <v>10.454545454545455</v>
      </c>
      <c r="AC89" s="173">
        <f t="shared" si="53"/>
        <v>30</v>
      </c>
      <c r="AD89" s="175" t="str">
        <f t="shared" si="65"/>
        <v>Admis(e)</v>
      </c>
      <c r="AE89" s="177" t="s">
        <v>765</v>
      </c>
      <c r="AG89" s="99"/>
      <c r="AH89" s="99">
        <f t="shared" si="54"/>
        <v>0</v>
      </c>
      <c r="AI89" s="99"/>
      <c r="AJ89" s="99">
        <f t="shared" si="55"/>
        <v>0</v>
      </c>
      <c r="AK89" s="99">
        <f t="shared" si="56"/>
        <v>0</v>
      </c>
      <c r="AL89" s="99">
        <f t="shared" si="57"/>
        <v>0</v>
      </c>
      <c r="AM89" s="99">
        <f t="shared" si="58"/>
        <v>30</v>
      </c>
      <c r="AN89" s="155" t="str">
        <f t="shared" si="59"/>
        <v>Rattrapage</v>
      </c>
      <c r="AO89" s="177" t="str">
        <f t="shared" si="60"/>
        <v>Rattrapage</v>
      </c>
      <c r="AP89" s="99" t="str">
        <f t="shared" si="37"/>
        <v>Rattrapage</v>
      </c>
    </row>
    <row r="90" spans="1:42" ht="17.25" thickBot="1">
      <c r="A90" s="82">
        <v>85</v>
      </c>
      <c r="B90" s="197" t="s">
        <v>421</v>
      </c>
      <c r="C90" s="197" t="s">
        <v>422</v>
      </c>
      <c r="D90" s="197" t="s">
        <v>81</v>
      </c>
      <c r="E90" s="271" t="s">
        <v>677</v>
      </c>
      <c r="F90" s="271" t="s">
        <v>678</v>
      </c>
      <c r="G90" s="199">
        <v>3</v>
      </c>
      <c r="H90" s="229">
        <v>15</v>
      </c>
      <c r="I90" s="79">
        <f t="shared" si="38"/>
        <v>6</v>
      </c>
      <c r="J90" s="68">
        <v>11</v>
      </c>
      <c r="K90" s="68">
        <f t="shared" si="39"/>
        <v>6</v>
      </c>
      <c r="L90" s="67">
        <f t="shared" si="40"/>
        <v>13</v>
      </c>
      <c r="M90" s="69">
        <f t="shared" si="41"/>
        <v>12</v>
      </c>
      <c r="N90" s="70">
        <v>10.5</v>
      </c>
      <c r="O90" s="71">
        <f t="shared" si="42"/>
        <v>6</v>
      </c>
      <c r="P90" s="71">
        <v>10</v>
      </c>
      <c r="Q90" s="71">
        <f t="shared" si="43"/>
        <v>6</v>
      </c>
      <c r="R90" s="71">
        <f t="shared" si="44"/>
        <v>10.25</v>
      </c>
      <c r="S90" s="72">
        <f t="shared" si="45"/>
        <v>12</v>
      </c>
      <c r="T90" s="73">
        <v>7.5</v>
      </c>
      <c r="U90" s="74">
        <f t="shared" si="46"/>
        <v>0</v>
      </c>
      <c r="V90" s="74">
        <f t="shared" si="47"/>
        <v>7.5</v>
      </c>
      <c r="W90" s="75">
        <f t="shared" si="48"/>
        <v>0</v>
      </c>
      <c r="X90" s="76">
        <v>11</v>
      </c>
      <c r="Y90" s="77">
        <f t="shared" si="49"/>
        <v>3</v>
      </c>
      <c r="Z90" s="133">
        <f t="shared" si="50"/>
        <v>11</v>
      </c>
      <c r="AA90" s="78">
        <f t="shared" si="51"/>
        <v>3</v>
      </c>
      <c r="AB90" s="133">
        <f t="shared" si="52"/>
        <v>10.977272727272727</v>
      </c>
      <c r="AC90" s="173">
        <f t="shared" si="53"/>
        <v>30</v>
      </c>
      <c r="AD90" s="175" t="str">
        <f t="shared" si="65"/>
        <v>Admis(e)</v>
      </c>
      <c r="AE90" s="177" t="s">
        <v>765</v>
      </c>
      <c r="AG90" s="99"/>
      <c r="AH90" s="99">
        <f t="shared" si="54"/>
        <v>0</v>
      </c>
      <c r="AI90" s="99"/>
      <c r="AJ90" s="99">
        <f t="shared" si="55"/>
        <v>0</v>
      </c>
      <c r="AK90" s="99">
        <f t="shared" si="56"/>
        <v>0</v>
      </c>
      <c r="AL90" s="99">
        <f t="shared" si="57"/>
        <v>0</v>
      </c>
      <c r="AM90" s="99">
        <f t="shared" si="58"/>
        <v>30</v>
      </c>
      <c r="AN90" s="155" t="str">
        <f t="shared" si="59"/>
        <v>Rattrapage</v>
      </c>
      <c r="AO90" s="177" t="str">
        <f t="shared" si="60"/>
        <v>Rattrapage</v>
      </c>
      <c r="AP90" s="99" t="str">
        <f t="shared" si="37"/>
        <v>Rattrapage</v>
      </c>
    </row>
    <row r="91" spans="1:42" ht="17.25" thickBot="1">
      <c r="A91" s="82">
        <v>86</v>
      </c>
      <c r="B91" s="197" t="s">
        <v>423</v>
      </c>
      <c r="C91" s="197" t="s">
        <v>424</v>
      </c>
      <c r="D91" s="197" t="s">
        <v>425</v>
      </c>
      <c r="E91" s="271" t="s">
        <v>679</v>
      </c>
      <c r="F91" s="271" t="s">
        <v>68</v>
      </c>
      <c r="G91" s="199">
        <v>3</v>
      </c>
      <c r="H91" s="229">
        <v>14</v>
      </c>
      <c r="I91" s="79">
        <f t="shared" si="38"/>
        <v>6</v>
      </c>
      <c r="J91" s="68">
        <v>12</v>
      </c>
      <c r="K91" s="68">
        <f t="shared" si="39"/>
        <v>6</v>
      </c>
      <c r="L91" s="67">
        <f t="shared" si="40"/>
        <v>13</v>
      </c>
      <c r="M91" s="69">
        <f t="shared" si="41"/>
        <v>12</v>
      </c>
      <c r="N91" s="70">
        <v>10</v>
      </c>
      <c r="O91" s="71">
        <f t="shared" si="42"/>
        <v>6</v>
      </c>
      <c r="P91" s="71">
        <v>12</v>
      </c>
      <c r="Q91" s="71">
        <f t="shared" si="43"/>
        <v>6</v>
      </c>
      <c r="R91" s="71">
        <f t="shared" si="44"/>
        <v>11</v>
      </c>
      <c r="S91" s="72">
        <f t="shared" si="45"/>
        <v>12</v>
      </c>
      <c r="T91" s="73">
        <v>10.5</v>
      </c>
      <c r="U91" s="74">
        <f t="shared" si="46"/>
        <v>3</v>
      </c>
      <c r="V91" s="74">
        <f t="shared" si="47"/>
        <v>10.5</v>
      </c>
      <c r="W91" s="75">
        <f t="shared" si="48"/>
        <v>3</v>
      </c>
      <c r="X91" s="76">
        <v>10</v>
      </c>
      <c r="Y91" s="77">
        <f t="shared" si="49"/>
        <v>3</v>
      </c>
      <c r="Z91" s="133">
        <f t="shared" si="50"/>
        <v>10</v>
      </c>
      <c r="AA91" s="78">
        <f t="shared" si="51"/>
        <v>3</v>
      </c>
      <c r="AB91" s="133">
        <f t="shared" si="52"/>
        <v>11.522727272727273</v>
      </c>
      <c r="AC91" s="173">
        <f t="shared" si="53"/>
        <v>30</v>
      </c>
      <c r="AD91" s="175" t="str">
        <f t="shared" si="65"/>
        <v>Admis(e)</v>
      </c>
      <c r="AE91" s="177" t="s">
        <v>765</v>
      </c>
      <c r="AG91" s="99"/>
      <c r="AH91" s="99">
        <f t="shared" si="54"/>
        <v>0</v>
      </c>
      <c r="AI91" s="99"/>
      <c r="AJ91" s="99">
        <f t="shared" si="55"/>
        <v>0</v>
      </c>
      <c r="AK91" s="99">
        <f t="shared" si="56"/>
        <v>0</v>
      </c>
      <c r="AL91" s="99">
        <f t="shared" si="57"/>
        <v>0</v>
      </c>
      <c r="AM91" s="99">
        <f t="shared" si="58"/>
        <v>30</v>
      </c>
      <c r="AN91" s="155" t="str">
        <f t="shared" si="59"/>
        <v>Rattrapage</v>
      </c>
      <c r="AO91" s="177" t="str">
        <f t="shared" si="60"/>
        <v>Rattrapage</v>
      </c>
      <c r="AP91" s="99" t="str">
        <f t="shared" si="37"/>
        <v>Rattrapage</v>
      </c>
    </row>
    <row r="92" spans="1:42" ht="17.25" thickBot="1">
      <c r="A92" s="82">
        <v>87</v>
      </c>
      <c r="B92" s="197" t="s">
        <v>426</v>
      </c>
      <c r="C92" s="197" t="s">
        <v>427</v>
      </c>
      <c r="D92" s="197" t="s">
        <v>428</v>
      </c>
      <c r="E92" s="271" t="s">
        <v>632</v>
      </c>
      <c r="F92" s="271" t="s">
        <v>83</v>
      </c>
      <c r="G92" s="199">
        <v>3</v>
      </c>
      <c r="H92" s="229">
        <v>16</v>
      </c>
      <c r="I92" s="79">
        <f t="shared" si="38"/>
        <v>6</v>
      </c>
      <c r="J92" s="68">
        <v>15</v>
      </c>
      <c r="K92" s="68">
        <f t="shared" si="39"/>
        <v>6</v>
      </c>
      <c r="L92" s="67">
        <f t="shared" si="40"/>
        <v>15.5</v>
      </c>
      <c r="M92" s="69">
        <f t="shared" si="41"/>
        <v>12</v>
      </c>
      <c r="N92" s="70">
        <v>9</v>
      </c>
      <c r="O92" s="71">
        <f t="shared" si="42"/>
        <v>0</v>
      </c>
      <c r="P92" s="71">
        <v>12</v>
      </c>
      <c r="Q92" s="71">
        <f t="shared" si="43"/>
        <v>6</v>
      </c>
      <c r="R92" s="71">
        <f t="shared" si="44"/>
        <v>10.5</v>
      </c>
      <c r="S92" s="72">
        <f t="shared" si="45"/>
        <v>12</v>
      </c>
      <c r="T92" s="73">
        <v>11</v>
      </c>
      <c r="U92" s="74">
        <f t="shared" si="46"/>
        <v>3</v>
      </c>
      <c r="V92" s="74">
        <f t="shared" si="47"/>
        <v>11</v>
      </c>
      <c r="W92" s="75">
        <f t="shared" si="48"/>
        <v>3</v>
      </c>
      <c r="X92" s="76">
        <v>10.5</v>
      </c>
      <c r="Y92" s="77">
        <f t="shared" si="49"/>
        <v>3</v>
      </c>
      <c r="Z92" s="133">
        <f t="shared" si="50"/>
        <v>10.5</v>
      </c>
      <c r="AA92" s="78">
        <f t="shared" si="51"/>
        <v>3</v>
      </c>
      <c r="AB92" s="133">
        <f t="shared" si="52"/>
        <v>12.386363636363637</v>
      </c>
      <c r="AC92" s="173">
        <f t="shared" si="53"/>
        <v>30</v>
      </c>
      <c r="AD92" s="175" t="str">
        <f t="shared" si="65"/>
        <v>Admis(e)</v>
      </c>
      <c r="AE92" s="177" t="s">
        <v>765</v>
      </c>
      <c r="AG92" s="99"/>
      <c r="AH92" s="99">
        <f t="shared" si="54"/>
        <v>0</v>
      </c>
      <c r="AI92" s="99"/>
      <c r="AJ92" s="99">
        <f t="shared" si="55"/>
        <v>0</v>
      </c>
      <c r="AK92" s="99">
        <f t="shared" si="56"/>
        <v>0</v>
      </c>
      <c r="AL92" s="99">
        <f t="shared" si="57"/>
        <v>0</v>
      </c>
      <c r="AM92" s="99">
        <f t="shared" si="58"/>
        <v>30</v>
      </c>
      <c r="AN92" s="155" t="str">
        <f t="shared" si="59"/>
        <v>Rattrapage</v>
      </c>
      <c r="AO92" s="177" t="str">
        <f t="shared" si="60"/>
        <v>Rattrapage</v>
      </c>
      <c r="AP92" s="99" t="str">
        <f t="shared" si="37"/>
        <v>Rattrapage</v>
      </c>
    </row>
    <row r="93" spans="1:42" ht="17.25" thickBot="1">
      <c r="A93" s="82">
        <v>88</v>
      </c>
      <c r="B93" s="197" t="s">
        <v>429</v>
      </c>
      <c r="C93" s="197" t="s">
        <v>430</v>
      </c>
      <c r="D93" s="197" t="s">
        <v>431</v>
      </c>
      <c r="E93" s="271" t="s">
        <v>680</v>
      </c>
      <c r="F93" s="271" t="s">
        <v>68</v>
      </c>
      <c r="G93" s="199">
        <v>3</v>
      </c>
      <c r="H93" s="229">
        <v>10</v>
      </c>
      <c r="I93" s="79">
        <f t="shared" si="38"/>
        <v>6</v>
      </c>
      <c r="J93" s="68">
        <v>14.5</v>
      </c>
      <c r="K93" s="68">
        <f t="shared" si="39"/>
        <v>6</v>
      </c>
      <c r="L93" s="67">
        <f t="shared" si="40"/>
        <v>12.25</v>
      </c>
      <c r="M93" s="69">
        <f t="shared" si="41"/>
        <v>12</v>
      </c>
      <c r="N93" s="70">
        <v>8</v>
      </c>
      <c r="O93" s="71">
        <f t="shared" si="42"/>
        <v>0</v>
      </c>
      <c r="P93" s="71">
        <v>10</v>
      </c>
      <c r="Q93" s="71">
        <f t="shared" si="43"/>
        <v>6</v>
      </c>
      <c r="R93" s="71">
        <f t="shared" si="44"/>
        <v>9</v>
      </c>
      <c r="S93" s="72">
        <f t="shared" si="45"/>
        <v>6</v>
      </c>
      <c r="T93" s="73">
        <v>10</v>
      </c>
      <c r="U93" s="74">
        <f t="shared" si="46"/>
        <v>3</v>
      </c>
      <c r="V93" s="74">
        <f t="shared" si="47"/>
        <v>10</v>
      </c>
      <c r="W93" s="75">
        <f t="shared" si="48"/>
        <v>3</v>
      </c>
      <c r="X93" s="76">
        <v>7</v>
      </c>
      <c r="Y93" s="77">
        <f t="shared" si="49"/>
        <v>0</v>
      </c>
      <c r="Z93" s="133">
        <f t="shared" si="50"/>
        <v>7</v>
      </c>
      <c r="AA93" s="78">
        <f t="shared" si="51"/>
        <v>0</v>
      </c>
      <c r="AB93" s="133">
        <f t="shared" si="52"/>
        <v>10.045454545454545</v>
      </c>
      <c r="AC93" s="173">
        <f t="shared" si="53"/>
        <v>30</v>
      </c>
      <c r="AD93" s="175" t="str">
        <f t="shared" si="65"/>
        <v>Admis(e)</v>
      </c>
      <c r="AE93" s="177" t="s">
        <v>765</v>
      </c>
      <c r="AG93" s="99"/>
      <c r="AH93" s="99">
        <f t="shared" si="54"/>
        <v>0</v>
      </c>
      <c r="AI93" s="99"/>
      <c r="AJ93" s="99">
        <f t="shared" si="55"/>
        <v>0</v>
      </c>
      <c r="AK93" s="99">
        <f t="shared" si="56"/>
        <v>0</v>
      </c>
      <c r="AL93" s="99">
        <f t="shared" si="57"/>
        <v>0</v>
      </c>
      <c r="AM93" s="99">
        <f t="shared" si="58"/>
        <v>30</v>
      </c>
      <c r="AN93" s="155" t="str">
        <f t="shared" si="59"/>
        <v>Rattrapage</v>
      </c>
      <c r="AO93" s="177" t="str">
        <f t="shared" si="60"/>
        <v>Rattrapage</v>
      </c>
      <c r="AP93" s="99" t="str">
        <f t="shared" si="37"/>
        <v>Rattrapage</v>
      </c>
    </row>
    <row r="94" spans="1:42" ht="17.25" thickBot="1">
      <c r="A94" s="82">
        <v>89</v>
      </c>
      <c r="B94" s="197" t="s">
        <v>432</v>
      </c>
      <c r="C94" s="197" t="s">
        <v>433</v>
      </c>
      <c r="D94" s="197" t="s">
        <v>434</v>
      </c>
      <c r="E94" s="271" t="s">
        <v>681</v>
      </c>
      <c r="F94" s="271" t="s">
        <v>68</v>
      </c>
      <c r="G94" s="199">
        <v>3</v>
      </c>
      <c r="H94" s="229">
        <v>2</v>
      </c>
      <c r="I94" s="79">
        <f t="shared" si="38"/>
        <v>0</v>
      </c>
      <c r="J94" s="68">
        <v>9</v>
      </c>
      <c r="K94" s="68">
        <f t="shared" si="39"/>
        <v>0</v>
      </c>
      <c r="L94" s="67">
        <f t="shared" si="40"/>
        <v>5.5</v>
      </c>
      <c r="M94" s="69">
        <f t="shared" si="41"/>
        <v>0</v>
      </c>
      <c r="N94" s="70">
        <v>10</v>
      </c>
      <c r="O94" s="71">
        <f t="shared" si="42"/>
        <v>6</v>
      </c>
      <c r="P94" s="71">
        <v>3.5</v>
      </c>
      <c r="Q94" s="71">
        <f t="shared" si="43"/>
        <v>0</v>
      </c>
      <c r="R94" s="71">
        <f t="shared" si="44"/>
        <v>6.75</v>
      </c>
      <c r="S94" s="72">
        <f t="shared" si="45"/>
        <v>6</v>
      </c>
      <c r="T94" s="73">
        <v>7</v>
      </c>
      <c r="U94" s="74">
        <f t="shared" si="46"/>
        <v>0</v>
      </c>
      <c r="V94" s="74">
        <f t="shared" si="47"/>
        <v>7</v>
      </c>
      <c r="W94" s="75">
        <f t="shared" si="48"/>
        <v>0</v>
      </c>
      <c r="X94" s="76">
        <v>10.5</v>
      </c>
      <c r="Y94" s="77">
        <f t="shared" si="49"/>
        <v>3</v>
      </c>
      <c r="Z94" s="133">
        <f t="shared" si="50"/>
        <v>10.5</v>
      </c>
      <c r="AA94" s="78">
        <f t="shared" si="51"/>
        <v>3</v>
      </c>
      <c r="AB94" s="133">
        <f t="shared" si="52"/>
        <v>6.8409090909090908</v>
      </c>
      <c r="AC94" s="173">
        <f t="shared" si="53"/>
        <v>9</v>
      </c>
      <c r="AD94" s="175" t="str">
        <f t="shared" si="65"/>
        <v>Ajourne(é )</v>
      </c>
      <c r="AE94" s="177" t="s">
        <v>765</v>
      </c>
      <c r="AG94" s="99"/>
      <c r="AH94" s="99">
        <f t="shared" si="54"/>
        <v>0</v>
      </c>
      <c r="AI94" s="99"/>
      <c r="AJ94" s="99">
        <f t="shared" si="55"/>
        <v>0</v>
      </c>
      <c r="AK94" s="99">
        <f t="shared" si="56"/>
        <v>0</v>
      </c>
      <c r="AL94" s="99">
        <f t="shared" si="57"/>
        <v>0</v>
      </c>
      <c r="AM94" s="99">
        <f t="shared" si="58"/>
        <v>9</v>
      </c>
      <c r="AN94" s="155" t="str">
        <f t="shared" si="59"/>
        <v>Rattrapage</v>
      </c>
      <c r="AO94" s="177" t="str">
        <f t="shared" si="60"/>
        <v>Rattrapage</v>
      </c>
      <c r="AP94" s="99" t="str">
        <f t="shared" si="37"/>
        <v>Rattrapage</v>
      </c>
    </row>
    <row r="95" spans="1:42" ht="17.25" thickBot="1">
      <c r="A95" s="82">
        <v>90</v>
      </c>
      <c r="B95" s="279" t="s">
        <v>182</v>
      </c>
      <c r="C95" s="279" t="s">
        <v>183</v>
      </c>
      <c r="D95" s="279" t="s">
        <v>184</v>
      </c>
      <c r="E95" s="280" t="s">
        <v>682</v>
      </c>
      <c r="F95" s="280" t="s">
        <v>185</v>
      </c>
      <c r="G95" s="293">
        <v>3</v>
      </c>
      <c r="H95" s="282">
        <v>10</v>
      </c>
      <c r="I95" s="283">
        <f t="shared" si="38"/>
        <v>6</v>
      </c>
      <c r="J95" s="284">
        <v>10</v>
      </c>
      <c r="K95" s="284">
        <f t="shared" si="39"/>
        <v>6</v>
      </c>
      <c r="L95" s="285">
        <f t="shared" si="40"/>
        <v>10</v>
      </c>
      <c r="M95" s="286">
        <f t="shared" si="41"/>
        <v>12</v>
      </c>
      <c r="N95" s="287">
        <v>10.5</v>
      </c>
      <c r="O95" s="284">
        <f t="shared" si="42"/>
        <v>6</v>
      </c>
      <c r="P95" s="284">
        <v>10</v>
      </c>
      <c r="Q95" s="284">
        <f t="shared" si="43"/>
        <v>6</v>
      </c>
      <c r="R95" s="284">
        <f t="shared" si="44"/>
        <v>10.25</v>
      </c>
      <c r="S95" s="286">
        <f t="shared" si="45"/>
        <v>12</v>
      </c>
      <c r="T95" s="287">
        <v>5.5</v>
      </c>
      <c r="U95" s="284">
        <f t="shared" si="46"/>
        <v>0</v>
      </c>
      <c r="V95" s="284">
        <f t="shared" si="47"/>
        <v>5.5</v>
      </c>
      <c r="W95" s="286">
        <f t="shared" si="48"/>
        <v>0</v>
      </c>
      <c r="X95" s="287">
        <v>14.5</v>
      </c>
      <c r="Y95" s="284">
        <f t="shared" si="49"/>
        <v>3</v>
      </c>
      <c r="Z95" s="288">
        <f t="shared" si="50"/>
        <v>14.5</v>
      </c>
      <c r="AA95" s="286">
        <f t="shared" si="51"/>
        <v>3</v>
      </c>
      <c r="AB95" s="288">
        <f t="shared" si="52"/>
        <v>10.090909090909092</v>
      </c>
      <c r="AC95" s="289">
        <f t="shared" si="53"/>
        <v>30</v>
      </c>
      <c r="AD95" s="290" t="str">
        <f t="shared" si="61"/>
        <v>Admis(e)</v>
      </c>
      <c r="AE95" s="291" t="str">
        <f t="shared" si="62"/>
        <v>Normale</v>
      </c>
      <c r="AG95" s="294">
        <v>14</v>
      </c>
      <c r="AH95" s="99">
        <f t="shared" si="54"/>
        <v>3</v>
      </c>
      <c r="AI95" s="99"/>
      <c r="AJ95" s="99">
        <f t="shared" si="55"/>
        <v>0</v>
      </c>
      <c r="AK95" s="99">
        <f t="shared" si="56"/>
        <v>1.9090909090909092</v>
      </c>
      <c r="AL95" s="99">
        <f t="shared" si="57"/>
        <v>3</v>
      </c>
      <c r="AM95" s="99">
        <f t="shared" si="58"/>
        <v>33</v>
      </c>
      <c r="AN95" s="155" t="str">
        <f t="shared" si="59"/>
        <v>Rattrapage</v>
      </c>
      <c r="AO95" s="177" t="str">
        <f t="shared" si="60"/>
        <v>Rattrapage</v>
      </c>
      <c r="AP95" s="99" t="str">
        <f t="shared" si="37"/>
        <v>Rattrapage</v>
      </c>
    </row>
    <row r="96" spans="1:42" ht="17.25" thickBot="1">
      <c r="A96" s="82">
        <v>91</v>
      </c>
      <c r="B96" s="197" t="s">
        <v>435</v>
      </c>
      <c r="C96" s="197" t="s">
        <v>436</v>
      </c>
      <c r="D96" s="197" t="s">
        <v>437</v>
      </c>
      <c r="E96" s="271" t="s">
        <v>683</v>
      </c>
      <c r="F96" s="271" t="s">
        <v>684</v>
      </c>
      <c r="G96" s="199">
        <v>3</v>
      </c>
      <c r="H96" s="229">
        <v>10</v>
      </c>
      <c r="I96" s="79">
        <f t="shared" si="38"/>
        <v>6</v>
      </c>
      <c r="J96" s="68">
        <v>10.5</v>
      </c>
      <c r="K96" s="68">
        <f t="shared" si="39"/>
        <v>6</v>
      </c>
      <c r="L96" s="67">
        <f t="shared" si="40"/>
        <v>10.25</v>
      </c>
      <c r="M96" s="69">
        <f t="shared" si="41"/>
        <v>12</v>
      </c>
      <c r="N96" s="70">
        <v>7</v>
      </c>
      <c r="O96" s="71">
        <f t="shared" si="42"/>
        <v>0</v>
      </c>
      <c r="P96" s="71">
        <v>10.5</v>
      </c>
      <c r="Q96" s="71">
        <f t="shared" si="43"/>
        <v>6</v>
      </c>
      <c r="R96" s="71">
        <f t="shared" si="44"/>
        <v>8.75</v>
      </c>
      <c r="S96" s="72">
        <f t="shared" si="45"/>
        <v>6</v>
      </c>
      <c r="T96" s="73">
        <v>6</v>
      </c>
      <c r="U96" s="74">
        <f t="shared" si="46"/>
        <v>0</v>
      </c>
      <c r="V96" s="74">
        <f t="shared" si="47"/>
        <v>6</v>
      </c>
      <c r="W96" s="75">
        <f t="shared" si="48"/>
        <v>0</v>
      </c>
      <c r="X96" s="76">
        <v>12</v>
      </c>
      <c r="Y96" s="77">
        <f t="shared" si="49"/>
        <v>3</v>
      </c>
      <c r="Z96" s="133">
        <f t="shared" si="50"/>
        <v>12</v>
      </c>
      <c r="AA96" s="78">
        <f t="shared" si="51"/>
        <v>3</v>
      </c>
      <c r="AB96" s="133">
        <f t="shared" si="52"/>
        <v>9.3636363636363633</v>
      </c>
      <c r="AC96" s="173">
        <f t="shared" si="53"/>
        <v>21</v>
      </c>
      <c r="AD96" s="175" t="str">
        <f t="shared" ref="AD96:AD106" si="66">IF(AB96&gt;=9.995,"Admis(e)","Ajourne(é )")</f>
        <v>Ajourne(é )</v>
      </c>
      <c r="AE96" s="177" t="s">
        <v>765</v>
      </c>
      <c r="AG96" s="99"/>
      <c r="AH96" s="99">
        <f t="shared" si="54"/>
        <v>0</v>
      </c>
      <c r="AI96" s="99"/>
      <c r="AJ96" s="99">
        <f t="shared" si="55"/>
        <v>0</v>
      </c>
      <c r="AK96" s="99">
        <f t="shared" si="56"/>
        <v>0</v>
      </c>
      <c r="AL96" s="99">
        <f t="shared" si="57"/>
        <v>0</v>
      </c>
      <c r="AM96" s="99">
        <f t="shared" si="58"/>
        <v>21</v>
      </c>
      <c r="AN96" s="155" t="str">
        <f t="shared" si="59"/>
        <v>Rattrapage</v>
      </c>
      <c r="AO96" s="177" t="str">
        <f t="shared" si="60"/>
        <v>Rattrapage</v>
      </c>
      <c r="AP96" s="99" t="str">
        <f t="shared" si="37"/>
        <v>Rattrapage</v>
      </c>
    </row>
    <row r="97" spans="1:42" ht="17.25" thickBot="1">
      <c r="A97" s="82">
        <v>92</v>
      </c>
      <c r="B97" s="197" t="s">
        <v>438</v>
      </c>
      <c r="C97" s="197" t="s">
        <v>189</v>
      </c>
      <c r="D97" s="197" t="s">
        <v>439</v>
      </c>
      <c r="E97" s="271" t="s">
        <v>685</v>
      </c>
      <c r="F97" s="271" t="s">
        <v>686</v>
      </c>
      <c r="G97" s="199">
        <v>3</v>
      </c>
      <c r="H97" s="229">
        <v>11</v>
      </c>
      <c r="I97" s="79">
        <f t="shared" si="38"/>
        <v>6</v>
      </c>
      <c r="J97" s="68">
        <v>10</v>
      </c>
      <c r="K97" s="68">
        <f t="shared" si="39"/>
        <v>6</v>
      </c>
      <c r="L97" s="67">
        <f t="shared" si="40"/>
        <v>10.5</v>
      </c>
      <c r="M97" s="69">
        <f t="shared" si="41"/>
        <v>12</v>
      </c>
      <c r="N97" s="70">
        <v>10</v>
      </c>
      <c r="O97" s="71">
        <f t="shared" si="42"/>
        <v>6</v>
      </c>
      <c r="P97" s="71">
        <v>13</v>
      </c>
      <c r="Q97" s="71">
        <f t="shared" si="43"/>
        <v>6</v>
      </c>
      <c r="R97" s="71">
        <f t="shared" si="44"/>
        <v>11.5</v>
      </c>
      <c r="S97" s="72">
        <f t="shared" si="45"/>
        <v>12</v>
      </c>
      <c r="T97" s="73">
        <v>7.5</v>
      </c>
      <c r="U97" s="74">
        <f t="shared" si="46"/>
        <v>0</v>
      </c>
      <c r="V97" s="74">
        <f t="shared" si="47"/>
        <v>7.5</v>
      </c>
      <c r="W97" s="75">
        <f t="shared" si="48"/>
        <v>0</v>
      </c>
      <c r="X97" s="76">
        <v>11</v>
      </c>
      <c r="Y97" s="77">
        <f t="shared" si="49"/>
        <v>3</v>
      </c>
      <c r="Z97" s="133">
        <f t="shared" si="50"/>
        <v>11</v>
      </c>
      <c r="AA97" s="78">
        <f t="shared" si="51"/>
        <v>3</v>
      </c>
      <c r="AB97" s="133">
        <f t="shared" si="52"/>
        <v>10.522727272727273</v>
      </c>
      <c r="AC97" s="173">
        <f t="shared" si="53"/>
        <v>30</v>
      </c>
      <c r="AD97" s="175" t="str">
        <f t="shared" si="66"/>
        <v>Admis(e)</v>
      </c>
      <c r="AE97" s="177" t="s">
        <v>765</v>
      </c>
      <c r="AG97" s="99"/>
      <c r="AH97" s="99">
        <f t="shared" si="54"/>
        <v>0</v>
      </c>
      <c r="AI97" s="99"/>
      <c r="AJ97" s="99">
        <f t="shared" si="55"/>
        <v>0</v>
      </c>
      <c r="AK97" s="99">
        <f t="shared" si="56"/>
        <v>0</v>
      </c>
      <c r="AL97" s="99">
        <f t="shared" si="57"/>
        <v>0</v>
      </c>
      <c r="AM97" s="99">
        <f t="shared" si="58"/>
        <v>30</v>
      </c>
      <c r="AN97" s="155" t="str">
        <f t="shared" si="59"/>
        <v>Rattrapage</v>
      </c>
      <c r="AO97" s="177" t="str">
        <f t="shared" si="60"/>
        <v>Rattrapage</v>
      </c>
      <c r="AP97" s="99" t="str">
        <f t="shared" si="37"/>
        <v>Rattrapage</v>
      </c>
    </row>
    <row r="98" spans="1:42" ht="17.25" thickBot="1">
      <c r="A98" s="82">
        <v>93</v>
      </c>
      <c r="B98" s="197" t="s">
        <v>440</v>
      </c>
      <c r="C98" s="197" t="s">
        <v>189</v>
      </c>
      <c r="D98" s="197" t="s">
        <v>441</v>
      </c>
      <c r="E98" s="271" t="s">
        <v>687</v>
      </c>
      <c r="F98" s="271" t="s">
        <v>155</v>
      </c>
      <c r="G98" s="201">
        <v>4</v>
      </c>
      <c r="H98" s="229">
        <v>8</v>
      </c>
      <c r="I98" s="79">
        <f t="shared" si="38"/>
        <v>0</v>
      </c>
      <c r="J98" s="68">
        <v>12</v>
      </c>
      <c r="K98" s="68">
        <f t="shared" si="39"/>
        <v>6</v>
      </c>
      <c r="L98" s="67">
        <f t="shared" si="40"/>
        <v>10</v>
      </c>
      <c r="M98" s="69">
        <f t="shared" si="41"/>
        <v>12</v>
      </c>
      <c r="N98" s="70">
        <v>10</v>
      </c>
      <c r="O98" s="71">
        <f t="shared" si="42"/>
        <v>6</v>
      </c>
      <c r="P98" s="71">
        <v>12</v>
      </c>
      <c r="Q98" s="71">
        <f t="shared" si="43"/>
        <v>6</v>
      </c>
      <c r="R98" s="71">
        <f t="shared" si="44"/>
        <v>11</v>
      </c>
      <c r="S98" s="72">
        <f t="shared" si="45"/>
        <v>12</v>
      </c>
      <c r="T98" s="73">
        <v>16</v>
      </c>
      <c r="U98" s="74">
        <f t="shared" si="46"/>
        <v>3</v>
      </c>
      <c r="V98" s="74">
        <f t="shared" si="47"/>
        <v>16</v>
      </c>
      <c r="W98" s="75">
        <f t="shared" si="48"/>
        <v>3</v>
      </c>
      <c r="X98" s="76">
        <v>8.5</v>
      </c>
      <c r="Y98" s="77">
        <f t="shared" si="49"/>
        <v>0</v>
      </c>
      <c r="Z98" s="133">
        <f t="shared" si="50"/>
        <v>8.5</v>
      </c>
      <c r="AA98" s="78">
        <f t="shared" si="51"/>
        <v>0</v>
      </c>
      <c r="AB98" s="133">
        <f t="shared" si="52"/>
        <v>10.977272727272727</v>
      </c>
      <c r="AC98" s="173">
        <f t="shared" si="53"/>
        <v>30</v>
      </c>
      <c r="AD98" s="175" t="str">
        <f t="shared" si="66"/>
        <v>Admis(e)</v>
      </c>
      <c r="AE98" s="177" t="s">
        <v>765</v>
      </c>
      <c r="AG98" s="99"/>
      <c r="AH98" s="99">
        <f t="shared" si="54"/>
        <v>0</v>
      </c>
      <c r="AI98" s="99"/>
      <c r="AJ98" s="99">
        <f t="shared" si="55"/>
        <v>0</v>
      </c>
      <c r="AK98" s="99">
        <f t="shared" si="56"/>
        <v>0</v>
      </c>
      <c r="AL98" s="99">
        <f t="shared" si="57"/>
        <v>0</v>
      </c>
      <c r="AM98" s="99">
        <f t="shared" si="58"/>
        <v>30</v>
      </c>
      <c r="AN98" s="155" t="str">
        <f t="shared" si="59"/>
        <v>Rattrapage</v>
      </c>
      <c r="AO98" s="177" t="str">
        <f t="shared" si="60"/>
        <v>Rattrapage</v>
      </c>
      <c r="AP98" s="99" t="str">
        <f t="shared" si="37"/>
        <v>Rattrapage</v>
      </c>
    </row>
    <row r="99" spans="1:42" ht="18" thickTop="1" thickBot="1">
      <c r="A99" s="202">
        <v>94</v>
      </c>
      <c r="B99" s="197" t="s">
        <v>443</v>
      </c>
      <c r="C99" s="197" t="s">
        <v>189</v>
      </c>
      <c r="D99" s="197" t="s">
        <v>444</v>
      </c>
      <c r="E99" s="271" t="s">
        <v>688</v>
      </c>
      <c r="F99" s="271" t="s">
        <v>87</v>
      </c>
      <c r="G99" s="199">
        <v>4</v>
      </c>
      <c r="H99" s="229">
        <v>10</v>
      </c>
      <c r="I99" s="79">
        <f t="shared" si="38"/>
        <v>6</v>
      </c>
      <c r="J99" s="68">
        <v>10</v>
      </c>
      <c r="K99" s="68">
        <f t="shared" si="39"/>
        <v>6</v>
      </c>
      <c r="L99" s="67">
        <f t="shared" si="40"/>
        <v>10</v>
      </c>
      <c r="M99" s="69">
        <f t="shared" si="41"/>
        <v>12</v>
      </c>
      <c r="N99" s="70">
        <v>9.65</v>
      </c>
      <c r="O99" s="71">
        <f t="shared" si="42"/>
        <v>0</v>
      </c>
      <c r="P99" s="71">
        <v>10</v>
      </c>
      <c r="Q99" s="71">
        <f t="shared" si="43"/>
        <v>6</v>
      </c>
      <c r="R99" s="295">
        <f t="shared" si="44"/>
        <v>9.8249999999999993</v>
      </c>
      <c r="S99" s="72">
        <f t="shared" si="45"/>
        <v>6</v>
      </c>
      <c r="T99" s="73">
        <v>10.5</v>
      </c>
      <c r="U99" s="74">
        <f t="shared" si="46"/>
        <v>3</v>
      </c>
      <c r="V99" s="74">
        <f t="shared" si="47"/>
        <v>10.5</v>
      </c>
      <c r="W99" s="75">
        <f t="shared" si="48"/>
        <v>3</v>
      </c>
      <c r="X99" s="76">
        <v>10</v>
      </c>
      <c r="Y99" s="77">
        <f t="shared" si="49"/>
        <v>3</v>
      </c>
      <c r="Z99" s="133">
        <f t="shared" si="50"/>
        <v>10</v>
      </c>
      <c r="AA99" s="78">
        <f t="shared" si="51"/>
        <v>3</v>
      </c>
      <c r="AB99" s="133">
        <f t="shared" si="52"/>
        <v>10.004545454545454</v>
      </c>
      <c r="AC99" s="173">
        <f t="shared" si="53"/>
        <v>30</v>
      </c>
      <c r="AD99" s="175" t="str">
        <f t="shared" si="66"/>
        <v>Admis(e)</v>
      </c>
      <c r="AE99" s="177" t="s">
        <v>765</v>
      </c>
      <c r="AG99" s="99"/>
      <c r="AH99" s="99">
        <f t="shared" si="54"/>
        <v>0</v>
      </c>
      <c r="AI99" s="99"/>
      <c r="AJ99" s="99">
        <f t="shared" si="55"/>
        <v>0</v>
      </c>
      <c r="AK99" s="99">
        <f t="shared" si="56"/>
        <v>0</v>
      </c>
      <c r="AL99" s="99">
        <f t="shared" si="57"/>
        <v>0</v>
      </c>
      <c r="AM99" s="99">
        <f t="shared" si="58"/>
        <v>30</v>
      </c>
      <c r="AN99" s="155" t="str">
        <f t="shared" si="59"/>
        <v>Rattrapage</v>
      </c>
      <c r="AO99" s="177" t="str">
        <f t="shared" si="60"/>
        <v>Rattrapage</v>
      </c>
      <c r="AP99" s="99" t="str">
        <f t="shared" si="37"/>
        <v>Rattrapage</v>
      </c>
    </row>
    <row r="100" spans="1:42" ht="17.25" thickBot="1">
      <c r="A100" s="82">
        <v>95</v>
      </c>
      <c r="B100" s="197" t="s">
        <v>445</v>
      </c>
      <c r="C100" s="197" t="s">
        <v>446</v>
      </c>
      <c r="D100" s="197" t="s">
        <v>76</v>
      </c>
      <c r="E100" s="271" t="s">
        <v>689</v>
      </c>
      <c r="F100" s="271" t="s">
        <v>68</v>
      </c>
      <c r="G100" s="199">
        <v>4</v>
      </c>
      <c r="H100" s="229">
        <v>9</v>
      </c>
      <c r="I100" s="79">
        <f t="shared" si="38"/>
        <v>0</v>
      </c>
      <c r="J100" s="68">
        <v>13</v>
      </c>
      <c r="K100" s="68">
        <f t="shared" si="39"/>
        <v>6</v>
      </c>
      <c r="L100" s="67">
        <f t="shared" si="40"/>
        <v>11</v>
      </c>
      <c r="M100" s="69">
        <f t="shared" si="41"/>
        <v>12</v>
      </c>
      <c r="N100" s="70">
        <v>10</v>
      </c>
      <c r="O100" s="71">
        <f t="shared" si="42"/>
        <v>6</v>
      </c>
      <c r="P100" s="71">
        <v>12.5</v>
      </c>
      <c r="Q100" s="71">
        <f t="shared" si="43"/>
        <v>6</v>
      </c>
      <c r="R100" s="71">
        <f t="shared" si="44"/>
        <v>11.25</v>
      </c>
      <c r="S100" s="72">
        <f t="shared" si="45"/>
        <v>12</v>
      </c>
      <c r="T100" s="73">
        <v>10</v>
      </c>
      <c r="U100" s="74">
        <f t="shared" si="46"/>
        <v>3</v>
      </c>
      <c r="V100" s="74">
        <f t="shared" si="47"/>
        <v>10</v>
      </c>
      <c r="W100" s="75">
        <f t="shared" si="48"/>
        <v>3</v>
      </c>
      <c r="X100" s="76">
        <v>14</v>
      </c>
      <c r="Y100" s="77">
        <f t="shared" si="49"/>
        <v>3</v>
      </c>
      <c r="Z100" s="133">
        <f t="shared" si="50"/>
        <v>14</v>
      </c>
      <c r="AA100" s="78">
        <f t="shared" si="51"/>
        <v>3</v>
      </c>
      <c r="AB100" s="133">
        <f t="shared" si="52"/>
        <v>11.363636363636363</v>
      </c>
      <c r="AC100" s="173">
        <f t="shared" si="53"/>
        <v>30</v>
      </c>
      <c r="AD100" s="175" t="str">
        <f t="shared" si="66"/>
        <v>Admis(e)</v>
      </c>
      <c r="AE100" s="177" t="s">
        <v>765</v>
      </c>
      <c r="AG100" s="99"/>
      <c r="AH100" s="99">
        <f t="shared" si="54"/>
        <v>0</v>
      </c>
      <c r="AI100" s="99"/>
      <c r="AJ100" s="99">
        <f t="shared" si="55"/>
        <v>0</v>
      </c>
      <c r="AK100" s="99">
        <f t="shared" si="56"/>
        <v>0</v>
      </c>
      <c r="AL100" s="99">
        <f t="shared" si="57"/>
        <v>0</v>
      </c>
      <c r="AM100" s="99">
        <f t="shared" si="58"/>
        <v>30</v>
      </c>
      <c r="AN100" s="155" t="str">
        <f t="shared" si="59"/>
        <v>Rattrapage</v>
      </c>
      <c r="AO100" s="177" t="str">
        <f t="shared" si="60"/>
        <v>Rattrapage</v>
      </c>
      <c r="AP100" s="99" t="str">
        <f t="shared" si="37"/>
        <v>Rattrapage</v>
      </c>
    </row>
    <row r="101" spans="1:42" ht="17.25" thickBot="1">
      <c r="A101" s="82">
        <v>96</v>
      </c>
      <c r="B101" s="197" t="s">
        <v>190</v>
      </c>
      <c r="C101" s="197" t="s">
        <v>191</v>
      </c>
      <c r="D101" s="197" t="s">
        <v>192</v>
      </c>
      <c r="E101" s="271" t="s">
        <v>690</v>
      </c>
      <c r="F101" s="271" t="s">
        <v>68</v>
      </c>
      <c r="G101" s="199">
        <v>4</v>
      </c>
      <c r="H101" s="229">
        <v>10</v>
      </c>
      <c r="I101" s="79">
        <f t="shared" si="38"/>
        <v>6</v>
      </c>
      <c r="J101" s="68">
        <v>10</v>
      </c>
      <c r="K101" s="68">
        <f t="shared" si="39"/>
        <v>6</v>
      </c>
      <c r="L101" s="67">
        <f t="shared" si="40"/>
        <v>10</v>
      </c>
      <c r="M101" s="69">
        <f t="shared" si="41"/>
        <v>12</v>
      </c>
      <c r="N101" s="70">
        <v>10</v>
      </c>
      <c r="O101" s="71">
        <f t="shared" si="42"/>
        <v>6</v>
      </c>
      <c r="P101" s="71">
        <v>10</v>
      </c>
      <c r="Q101" s="71">
        <f t="shared" si="43"/>
        <v>6</v>
      </c>
      <c r="R101" s="71">
        <f t="shared" si="44"/>
        <v>10</v>
      </c>
      <c r="S101" s="72">
        <f t="shared" si="45"/>
        <v>12</v>
      </c>
      <c r="T101" s="73">
        <v>10</v>
      </c>
      <c r="U101" s="74">
        <f t="shared" si="46"/>
        <v>3</v>
      </c>
      <c r="V101" s="74">
        <f t="shared" si="47"/>
        <v>10</v>
      </c>
      <c r="W101" s="75">
        <f t="shared" si="48"/>
        <v>3</v>
      </c>
      <c r="X101" s="76">
        <v>0.5</v>
      </c>
      <c r="Y101" s="77">
        <f t="shared" si="49"/>
        <v>0</v>
      </c>
      <c r="Z101" s="133">
        <f t="shared" si="50"/>
        <v>0.5</v>
      </c>
      <c r="AA101" s="78">
        <f t="shared" si="51"/>
        <v>0</v>
      </c>
      <c r="AB101" s="133">
        <f t="shared" si="52"/>
        <v>8.704545454545455</v>
      </c>
      <c r="AC101" s="173">
        <f t="shared" si="53"/>
        <v>27</v>
      </c>
      <c r="AD101" s="175" t="str">
        <f t="shared" si="66"/>
        <v>Ajourne(é )</v>
      </c>
      <c r="AE101" s="177" t="s">
        <v>765</v>
      </c>
      <c r="AG101" s="294">
        <v>14</v>
      </c>
      <c r="AH101" s="99">
        <f t="shared" si="54"/>
        <v>3</v>
      </c>
      <c r="AI101" s="99"/>
      <c r="AJ101" s="99">
        <f t="shared" si="55"/>
        <v>0</v>
      </c>
      <c r="AK101" s="99">
        <f t="shared" si="56"/>
        <v>1.9090909090909092</v>
      </c>
      <c r="AL101" s="99">
        <f t="shared" si="57"/>
        <v>3</v>
      </c>
      <c r="AM101" s="99">
        <f t="shared" si="58"/>
        <v>30</v>
      </c>
      <c r="AN101" s="155" t="str">
        <f t="shared" si="59"/>
        <v>Rattrapage</v>
      </c>
      <c r="AO101" s="177" t="str">
        <f t="shared" si="60"/>
        <v>Rattrapage</v>
      </c>
      <c r="AP101" s="99" t="str">
        <f t="shared" si="37"/>
        <v>Rattrapage</v>
      </c>
    </row>
    <row r="102" spans="1:42" ht="17.25" thickBot="1">
      <c r="A102" s="82">
        <v>97</v>
      </c>
      <c r="B102" s="197" t="s">
        <v>447</v>
      </c>
      <c r="C102" s="197" t="s">
        <v>448</v>
      </c>
      <c r="D102" s="197" t="s">
        <v>449</v>
      </c>
      <c r="E102" s="271" t="s">
        <v>691</v>
      </c>
      <c r="F102" s="271" t="s">
        <v>70</v>
      </c>
      <c r="G102" s="199">
        <v>4</v>
      </c>
      <c r="H102" s="229">
        <v>11</v>
      </c>
      <c r="I102" s="79">
        <f t="shared" si="38"/>
        <v>6</v>
      </c>
      <c r="J102" s="68">
        <v>10</v>
      </c>
      <c r="K102" s="68">
        <f t="shared" si="39"/>
        <v>6</v>
      </c>
      <c r="L102" s="67">
        <f t="shared" si="40"/>
        <v>10.5</v>
      </c>
      <c r="M102" s="69">
        <f t="shared" si="41"/>
        <v>12</v>
      </c>
      <c r="N102" s="70">
        <v>9</v>
      </c>
      <c r="O102" s="71">
        <f t="shared" si="42"/>
        <v>0</v>
      </c>
      <c r="P102" s="71">
        <v>13</v>
      </c>
      <c r="Q102" s="71">
        <f t="shared" si="43"/>
        <v>6</v>
      </c>
      <c r="R102" s="71">
        <f t="shared" si="44"/>
        <v>11</v>
      </c>
      <c r="S102" s="72">
        <f t="shared" si="45"/>
        <v>12</v>
      </c>
      <c r="T102" s="73">
        <v>10.5</v>
      </c>
      <c r="U102" s="74">
        <f t="shared" si="46"/>
        <v>3</v>
      </c>
      <c r="V102" s="74">
        <f t="shared" si="47"/>
        <v>10.5</v>
      </c>
      <c r="W102" s="75">
        <f t="shared" si="48"/>
        <v>3</v>
      </c>
      <c r="X102" s="76">
        <v>10.5</v>
      </c>
      <c r="Y102" s="77">
        <f t="shared" si="49"/>
        <v>3</v>
      </c>
      <c r="Z102" s="133">
        <f t="shared" si="50"/>
        <v>10.5</v>
      </c>
      <c r="AA102" s="78">
        <f t="shared" si="51"/>
        <v>3</v>
      </c>
      <c r="AB102" s="133">
        <f t="shared" si="52"/>
        <v>10.681818181818182</v>
      </c>
      <c r="AC102" s="173">
        <f t="shared" si="53"/>
        <v>30</v>
      </c>
      <c r="AD102" s="175" t="str">
        <f t="shared" si="66"/>
        <v>Admis(e)</v>
      </c>
      <c r="AE102" s="177" t="s">
        <v>765</v>
      </c>
      <c r="AG102" s="99"/>
      <c r="AH102" s="99">
        <f t="shared" si="54"/>
        <v>0</v>
      </c>
      <c r="AI102" s="99"/>
      <c r="AJ102" s="99">
        <f t="shared" si="55"/>
        <v>0</v>
      </c>
      <c r="AK102" s="99">
        <f t="shared" si="56"/>
        <v>0</v>
      </c>
      <c r="AL102" s="99">
        <f t="shared" si="57"/>
        <v>0</v>
      </c>
      <c r="AM102" s="99">
        <f t="shared" si="58"/>
        <v>30</v>
      </c>
      <c r="AN102" s="155" t="str">
        <f t="shared" si="59"/>
        <v>Rattrapage</v>
      </c>
      <c r="AO102" s="177" t="str">
        <f t="shared" si="60"/>
        <v>Rattrapage</v>
      </c>
      <c r="AP102" s="99" t="str">
        <f t="shared" si="37"/>
        <v>Rattrapage</v>
      </c>
    </row>
    <row r="103" spans="1:42" ht="17.25" thickBot="1">
      <c r="A103" s="82">
        <v>98</v>
      </c>
      <c r="B103" s="197" t="s">
        <v>193</v>
      </c>
      <c r="C103" s="197" t="s">
        <v>194</v>
      </c>
      <c r="D103" s="197" t="s">
        <v>195</v>
      </c>
      <c r="E103" s="271" t="s">
        <v>692</v>
      </c>
      <c r="F103" s="271" t="s">
        <v>196</v>
      </c>
      <c r="G103" s="199">
        <v>4</v>
      </c>
      <c r="H103" s="229" t="s">
        <v>759</v>
      </c>
      <c r="I103" s="79">
        <f t="shared" si="38"/>
        <v>6</v>
      </c>
      <c r="J103" s="68" t="s">
        <v>760</v>
      </c>
      <c r="K103" s="68">
        <f t="shared" si="39"/>
        <v>6</v>
      </c>
      <c r="L103" s="67" t="e">
        <f t="shared" si="40"/>
        <v>#VALUE!</v>
      </c>
      <c r="M103" s="69" t="e">
        <f t="shared" si="41"/>
        <v>#VALUE!</v>
      </c>
      <c r="N103" s="70" t="s">
        <v>760</v>
      </c>
      <c r="O103" s="71">
        <f t="shared" si="42"/>
        <v>6</v>
      </c>
      <c r="P103" s="71" t="s">
        <v>760</v>
      </c>
      <c r="Q103" s="71">
        <f t="shared" si="43"/>
        <v>6</v>
      </c>
      <c r="R103" s="71" t="e">
        <f t="shared" si="44"/>
        <v>#VALUE!</v>
      </c>
      <c r="S103" s="72" t="e">
        <f t="shared" si="45"/>
        <v>#VALUE!</v>
      </c>
      <c r="T103" s="73" t="s">
        <v>760</v>
      </c>
      <c r="U103" s="74">
        <f t="shared" si="46"/>
        <v>3</v>
      </c>
      <c r="V103" s="74" t="str">
        <f t="shared" si="47"/>
        <v>\</v>
      </c>
      <c r="W103" s="75">
        <f t="shared" si="48"/>
        <v>3</v>
      </c>
      <c r="X103" s="76" t="s">
        <v>760</v>
      </c>
      <c r="Y103" s="77">
        <f t="shared" si="49"/>
        <v>3</v>
      </c>
      <c r="Z103" s="133" t="str">
        <f t="shared" si="50"/>
        <v>\</v>
      </c>
      <c r="AA103" s="78">
        <f t="shared" si="51"/>
        <v>3</v>
      </c>
      <c r="AB103" s="133" t="e">
        <f t="shared" si="52"/>
        <v>#VALUE!</v>
      </c>
      <c r="AC103" s="173" t="e">
        <f t="shared" si="53"/>
        <v>#VALUE!</v>
      </c>
      <c r="AD103" s="175" t="s">
        <v>764</v>
      </c>
      <c r="AE103" s="177" t="s">
        <v>768</v>
      </c>
      <c r="AG103" s="99"/>
      <c r="AH103" s="99">
        <f t="shared" si="54"/>
        <v>0</v>
      </c>
      <c r="AI103" s="99"/>
      <c r="AJ103" s="99">
        <f t="shared" si="55"/>
        <v>0</v>
      </c>
      <c r="AK103" s="99">
        <f t="shared" si="56"/>
        <v>0</v>
      </c>
      <c r="AL103" s="99">
        <f t="shared" si="57"/>
        <v>0</v>
      </c>
      <c r="AM103" s="99" t="e">
        <f t="shared" si="58"/>
        <v>#VALUE!</v>
      </c>
      <c r="AN103" s="155" t="str">
        <f t="shared" si="59"/>
        <v>Rattrapage</v>
      </c>
      <c r="AO103" s="177" t="str">
        <f t="shared" si="60"/>
        <v>Rattrapage</v>
      </c>
      <c r="AP103" s="99" t="e">
        <f t="shared" si="37"/>
        <v>#VALUE!</v>
      </c>
    </row>
    <row r="104" spans="1:42" ht="17.25" thickBot="1">
      <c r="A104" s="82">
        <v>99</v>
      </c>
      <c r="B104" s="197" t="s">
        <v>450</v>
      </c>
      <c r="C104" s="197" t="s">
        <v>451</v>
      </c>
      <c r="D104" s="197" t="s">
        <v>140</v>
      </c>
      <c r="E104" s="271" t="s">
        <v>693</v>
      </c>
      <c r="F104" s="271" t="s">
        <v>68</v>
      </c>
      <c r="G104" s="199">
        <v>4</v>
      </c>
      <c r="H104" s="229">
        <v>15</v>
      </c>
      <c r="I104" s="79">
        <f t="shared" si="38"/>
        <v>6</v>
      </c>
      <c r="J104" s="68">
        <v>12.5</v>
      </c>
      <c r="K104" s="68">
        <f t="shared" si="39"/>
        <v>6</v>
      </c>
      <c r="L104" s="67">
        <f t="shared" si="40"/>
        <v>13.75</v>
      </c>
      <c r="M104" s="69">
        <f t="shared" si="41"/>
        <v>12</v>
      </c>
      <c r="N104" s="70">
        <v>10</v>
      </c>
      <c r="O104" s="71">
        <f t="shared" si="42"/>
        <v>6</v>
      </c>
      <c r="P104" s="71">
        <v>11</v>
      </c>
      <c r="Q104" s="71">
        <f t="shared" si="43"/>
        <v>6</v>
      </c>
      <c r="R104" s="71">
        <f t="shared" si="44"/>
        <v>10.5</v>
      </c>
      <c r="S104" s="72">
        <f t="shared" si="45"/>
        <v>12</v>
      </c>
      <c r="T104" s="73">
        <v>10</v>
      </c>
      <c r="U104" s="74">
        <f t="shared" si="46"/>
        <v>3</v>
      </c>
      <c r="V104" s="74">
        <f t="shared" si="47"/>
        <v>10</v>
      </c>
      <c r="W104" s="75">
        <f t="shared" si="48"/>
        <v>3</v>
      </c>
      <c r="X104" s="76">
        <v>10.5</v>
      </c>
      <c r="Y104" s="77">
        <f t="shared" si="49"/>
        <v>3</v>
      </c>
      <c r="Z104" s="133">
        <f t="shared" si="50"/>
        <v>10.5</v>
      </c>
      <c r="AA104" s="78">
        <f t="shared" si="51"/>
        <v>3</v>
      </c>
      <c r="AB104" s="133">
        <f t="shared" si="52"/>
        <v>11.613636363636363</v>
      </c>
      <c r="AC104" s="173">
        <f t="shared" si="53"/>
        <v>30</v>
      </c>
      <c r="AD104" s="175" t="str">
        <f t="shared" si="66"/>
        <v>Admis(e)</v>
      </c>
      <c r="AE104" s="177" t="s">
        <v>765</v>
      </c>
      <c r="AG104" s="99"/>
      <c r="AH104" s="99">
        <f t="shared" si="54"/>
        <v>0</v>
      </c>
      <c r="AI104" s="99"/>
      <c r="AJ104" s="99">
        <f t="shared" si="55"/>
        <v>0</v>
      </c>
      <c r="AK104" s="99">
        <f t="shared" si="56"/>
        <v>0</v>
      </c>
      <c r="AL104" s="99">
        <f t="shared" si="57"/>
        <v>0</v>
      </c>
      <c r="AM104" s="99">
        <f t="shared" si="58"/>
        <v>30</v>
      </c>
      <c r="AN104" s="155" t="str">
        <f t="shared" si="59"/>
        <v>Rattrapage</v>
      </c>
      <c r="AO104" s="177" t="str">
        <f t="shared" si="60"/>
        <v>Rattrapage</v>
      </c>
      <c r="AP104" s="99" t="str">
        <f t="shared" si="37"/>
        <v>Rattrapage</v>
      </c>
    </row>
    <row r="105" spans="1:42" ht="17.25" thickBot="1">
      <c r="A105" s="82">
        <v>100</v>
      </c>
      <c r="B105" s="197" t="s">
        <v>452</v>
      </c>
      <c r="C105" s="197" t="s">
        <v>453</v>
      </c>
      <c r="D105" s="197" t="s">
        <v>454</v>
      </c>
      <c r="E105" s="271" t="s">
        <v>694</v>
      </c>
      <c r="F105" s="271" t="s">
        <v>70</v>
      </c>
      <c r="G105" s="199">
        <v>4</v>
      </c>
      <c r="H105" s="229">
        <v>8</v>
      </c>
      <c r="I105" s="79">
        <f t="shared" si="38"/>
        <v>0</v>
      </c>
      <c r="J105" s="68">
        <v>12.5</v>
      </c>
      <c r="K105" s="68">
        <f t="shared" si="39"/>
        <v>6</v>
      </c>
      <c r="L105" s="67">
        <f t="shared" si="40"/>
        <v>10.25</v>
      </c>
      <c r="M105" s="69">
        <f t="shared" si="41"/>
        <v>12</v>
      </c>
      <c r="N105" s="70">
        <v>11</v>
      </c>
      <c r="O105" s="71">
        <f t="shared" si="42"/>
        <v>6</v>
      </c>
      <c r="P105" s="71">
        <v>12</v>
      </c>
      <c r="Q105" s="71">
        <f t="shared" si="43"/>
        <v>6</v>
      </c>
      <c r="R105" s="71">
        <f t="shared" si="44"/>
        <v>11.5</v>
      </c>
      <c r="S105" s="72">
        <f t="shared" si="45"/>
        <v>12</v>
      </c>
      <c r="T105" s="73">
        <v>11</v>
      </c>
      <c r="U105" s="74">
        <f t="shared" si="46"/>
        <v>3</v>
      </c>
      <c r="V105" s="74">
        <f t="shared" si="47"/>
        <v>11</v>
      </c>
      <c r="W105" s="75">
        <f t="shared" si="48"/>
        <v>3</v>
      </c>
      <c r="X105" s="76">
        <v>10</v>
      </c>
      <c r="Y105" s="77">
        <f t="shared" si="49"/>
        <v>3</v>
      </c>
      <c r="Z105" s="133">
        <f t="shared" si="50"/>
        <v>10</v>
      </c>
      <c r="AA105" s="78">
        <f t="shared" si="51"/>
        <v>3</v>
      </c>
      <c r="AB105" s="133">
        <f t="shared" si="52"/>
        <v>10.772727272727273</v>
      </c>
      <c r="AC105" s="173">
        <f t="shared" si="53"/>
        <v>30</v>
      </c>
      <c r="AD105" s="175" t="str">
        <f t="shared" si="66"/>
        <v>Admis(e)</v>
      </c>
      <c r="AE105" s="177" t="s">
        <v>765</v>
      </c>
      <c r="AG105" s="99"/>
      <c r="AH105" s="99">
        <f t="shared" si="54"/>
        <v>0</v>
      </c>
      <c r="AI105" s="99"/>
      <c r="AJ105" s="99">
        <f t="shared" si="55"/>
        <v>0</v>
      </c>
      <c r="AK105" s="99">
        <f t="shared" si="56"/>
        <v>0</v>
      </c>
      <c r="AL105" s="99">
        <f t="shared" si="57"/>
        <v>0</v>
      </c>
      <c r="AM105" s="99">
        <f t="shared" si="58"/>
        <v>30</v>
      </c>
      <c r="AN105" s="155" t="str">
        <f t="shared" si="59"/>
        <v>Rattrapage</v>
      </c>
      <c r="AO105" s="177" t="str">
        <f t="shared" si="60"/>
        <v>Rattrapage</v>
      </c>
      <c r="AP105" s="99" t="str">
        <f t="shared" si="37"/>
        <v>Rattrapage</v>
      </c>
    </row>
    <row r="106" spans="1:42" ht="17.25" thickBot="1">
      <c r="A106" s="82">
        <v>101</v>
      </c>
      <c r="B106" s="197" t="s">
        <v>455</v>
      </c>
      <c r="C106" s="197" t="s">
        <v>456</v>
      </c>
      <c r="D106" s="197" t="s">
        <v>457</v>
      </c>
      <c r="E106" s="271" t="s">
        <v>695</v>
      </c>
      <c r="F106" s="271" t="s">
        <v>604</v>
      </c>
      <c r="G106" s="199">
        <v>4</v>
      </c>
      <c r="H106" s="229">
        <v>12.5</v>
      </c>
      <c r="I106" s="79">
        <f t="shared" si="38"/>
        <v>6</v>
      </c>
      <c r="J106" s="68">
        <v>10</v>
      </c>
      <c r="K106" s="68">
        <f t="shared" si="39"/>
        <v>6</v>
      </c>
      <c r="L106" s="67">
        <f t="shared" si="40"/>
        <v>11.25</v>
      </c>
      <c r="M106" s="69">
        <f t="shared" si="41"/>
        <v>12</v>
      </c>
      <c r="N106" s="70">
        <v>7</v>
      </c>
      <c r="O106" s="71">
        <f t="shared" si="42"/>
        <v>0</v>
      </c>
      <c r="P106" s="71">
        <v>12.5</v>
      </c>
      <c r="Q106" s="71">
        <f t="shared" si="43"/>
        <v>6</v>
      </c>
      <c r="R106" s="71">
        <f t="shared" si="44"/>
        <v>9.75</v>
      </c>
      <c r="S106" s="72">
        <f t="shared" si="45"/>
        <v>6</v>
      </c>
      <c r="T106" s="73">
        <v>12.5</v>
      </c>
      <c r="U106" s="74">
        <f t="shared" si="46"/>
        <v>3</v>
      </c>
      <c r="V106" s="74">
        <f t="shared" si="47"/>
        <v>12.5</v>
      </c>
      <c r="W106" s="75">
        <f t="shared" si="48"/>
        <v>3</v>
      </c>
      <c r="X106" s="76">
        <v>7.5</v>
      </c>
      <c r="Y106" s="77">
        <f t="shared" si="49"/>
        <v>0</v>
      </c>
      <c r="Z106" s="133">
        <f t="shared" si="50"/>
        <v>7.5</v>
      </c>
      <c r="AA106" s="78">
        <f t="shared" si="51"/>
        <v>0</v>
      </c>
      <c r="AB106" s="133">
        <f t="shared" si="52"/>
        <v>10.363636363636363</v>
      </c>
      <c r="AC106" s="173">
        <f t="shared" si="53"/>
        <v>30</v>
      </c>
      <c r="AD106" s="175" t="str">
        <f t="shared" si="66"/>
        <v>Admis(e)</v>
      </c>
      <c r="AE106" s="177" t="s">
        <v>765</v>
      </c>
      <c r="AG106" s="99"/>
      <c r="AH106" s="99">
        <f t="shared" si="54"/>
        <v>0</v>
      </c>
      <c r="AI106" s="99"/>
      <c r="AJ106" s="99">
        <f t="shared" si="55"/>
        <v>0</v>
      </c>
      <c r="AK106" s="99">
        <f t="shared" si="56"/>
        <v>0</v>
      </c>
      <c r="AL106" s="99">
        <f t="shared" si="57"/>
        <v>0</v>
      </c>
      <c r="AM106" s="99">
        <f t="shared" si="58"/>
        <v>30</v>
      </c>
      <c r="AN106" s="155" t="str">
        <f t="shared" si="59"/>
        <v>Rattrapage</v>
      </c>
      <c r="AO106" s="177" t="str">
        <f t="shared" si="60"/>
        <v>Rattrapage</v>
      </c>
      <c r="AP106" s="99" t="str">
        <f t="shared" si="37"/>
        <v>Rattrapage</v>
      </c>
    </row>
    <row r="107" spans="1:42" ht="17.25" thickBot="1">
      <c r="A107" s="82">
        <v>102</v>
      </c>
      <c r="B107" s="279" t="s">
        <v>458</v>
      </c>
      <c r="C107" s="279" t="s">
        <v>459</v>
      </c>
      <c r="D107" s="279" t="s">
        <v>169</v>
      </c>
      <c r="E107" s="280" t="s">
        <v>696</v>
      </c>
      <c r="F107" s="280" t="s">
        <v>68</v>
      </c>
      <c r="G107" s="293">
        <v>4</v>
      </c>
      <c r="H107" s="282">
        <v>4</v>
      </c>
      <c r="I107" s="283">
        <f t="shared" si="38"/>
        <v>0</v>
      </c>
      <c r="J107" s="284">
        <v>15</v>
      </c>
      <c r="K107" s="284">
        <f t="shared" si="39"/>
        <v>6</v>
      </c>
      <c r="L107" s="285">
        <f t="shared" si="40"/>
        <v>9.5</v>
      </c>
      <c r="M107" s="286">
        <f t="shared" si="41"/>
        <v>6</v>
      </c>
      <c r="N107" s="287">
        <v>11</v>
      </c>
      <c r="O107" s="284">
        <f t="shared" si="42"/>
        <v>6</v>
      </c>
      <c r="P107" s="284">
        <v>12.5</v>
      </c>
      <c r="Q107" s="284">
        <f t="shared" si="43"/>
        <v>6</v>
      </c>
      <c r="R107" s="284">
        <f t="shared" si="44"/>
        <v>11.75</v>
      </c>
      <c r="S107" s="286">
        <f t="shared" si="45"/>
        <v>12</v>
      </c>
      <c r="T107" s="287">
        <v>11</v>
      </c>
      <c r="U107" s="284">
        <f t="shared" si="46"/>
        <v>3</v>
      </c>
      <c r="V107" s="284">
        <f t="shared" si="47"/>
        <v>11</v>
      </c>
      <c r="W107" s="286">
        <f t="shared" si="48"/>
        <v>3</v>
      </c>
      <c r="X107" s="287">
        <v>10.5</v>
      </c>
      <c r="Y107" s="284">
        <f t="shared" si="49"/>
        <v>3</v>
      </c>
      <c r="Z107" s="288">
        <f t="shared" si="50"/>
        <v>10.5</v>
      </c>
      <c r="AA107" s="286">
        <f t="shared" si="51"/>
        <v>3</v>
      </c>
      <c r="AB107" s="288">
        <f t="shared" si="52"/>
        <v>10.659090909090908</v>
      </c>
      <c r="AC107" s="289">
        <f t="shared" si="53"/>
        <v>30</v>
      </c>
      <c r="AD107" s="290" t="str">
        <f t="shared" si="61"/>
        <v>Admis(e)</v>
      </c>
      <c r="AE107" s="291" t="str">
        <f t="shared" si="62"/>
        <v>Normale</v>
      </c>
      <c r="AG107" s="99"/>
      <c r="AH107" s="99">
        <f t="shared" si="54"/>
        <v>0</v>
      </c>
      <c r="AI107" s="99"/>
      <c r="AJ107" s="99">
        <f t="shared" si="55"/>
        <v>0</v>
      </c>
      <c r="AK107" s="99">
        <f t="shared" si="56"/>
        <v>0</v>
      </c>
      <c r="AL107" s="99">
        <f t="shared" si="57"/>
        <v>0</v>
      </c>
      <c r="AM107" s="99">
        <f t="shared" si="58"/>
        <v>30</v>
      </c>
      <c r="AN107" s="155" t="str">
        <f t="shared" si="59"/>
        <v>Rattrapage</v>
      </c>
      <c r="AO107" s="177" t="str">
        <f t="shared" si="60"/>
        <v>Rattrapage</v>
      </c>
      <c r="AP107" s="99" t="str">
        <f t="shared" si="37"/>
        <v>Rattrapage</v>
      </c>
    </row>
    <row r="108" spans="1:42" ht="17.25" thickBot="1">
      <c r="A108" s="82">
        <v>103</v>
      </c>
      <c r="B108" s="197" t="s">
        <v>198</v>
      </c>
      <c r="C108" s="197" t="s">
        <v>199</v>
      </c>
      <c r="D108" s="197" t="s">
        <v>200</v>
      </c>
      <c r="E108" s="271" t="s">
        <v>697</v>
      </c>
      <c r="F108" s="271" t="s">
        <v>68</v>
      </c>
      <c r="G108" s="199">
        <v>4</v>
      </c>
      <c r="H108" s="229">
        <v>14</v>
      </c>
      <c r="I108" s="79">
        <f t="shared" si="38"/>
        <v>6</v>
      </c>
      <c r="J108" s="68">
        <v>10</v>
      </c>
      <c r="K108" s="68">
        <f t="shared" si="39"/>
        <v>6</v>
      </c>
      <c r="L108" s="67">
        <f t="shared" si="40"/>
        <v>12</v>
      </c>
      <c r="M108" s="69">
        <f t="shared" si="41"/>
        <v>12</v>
      </c>
      <c r="N108" s="70">
        <v>10</v>
      </c>
      <c r="O108" s="71">
        <f t="shared" si="42"/>
        <v>6</v>
      </c>
      <c r="P108" s="71">
        <v>10</v>
      </c>
      <c r="Q108" s="71">
        <f t="shared" si="43"/>
        <v>6</v>
      </c>
      <c r="R108" s="71">
        <f t="shared" si="44"/>
        <v>10</v>
      </c>
      <c r="S108" s="72">
        <f t="shared" si="45"/>
        <v>12</v>
      </c>
      <c r="T108" s="73">
        <v>11.5</v>
      </c>
      <c r="U108" s="74">
        <f t="shared" si="46"/>
        <v>3</v>
      </c>
      <c r="V108" s="74">
        <f t="shared" si="47"/>
        <v>11.5</v>
      </c>
      <c r="W108" s="75">
        <f t="shared" si="48"/>
        <v>3</v>
      </c>
      <c r="X108" s="76">
        <v>10</v>
      </c>
      <c r="Y108" s="77">
        <f t="shared" si="49"/>
        <v>3</v>
      </c>
      <c r="Z108" s="133">
        <f t="shared" si="50"/>
        <v>10</v>
      </c>
      <c r="AA108" s="78">
        <f t="shared" si="51"/>
        <v>3</v>
      </c>
      <c r="AB108" s="133">
        <f t="shared" si="52"/>
        <v>10.931818181818182</v>
      </c>
      <c r="AC108" s="173">
        <f t="shared" si="53"/>
        <v>30</v>
      </c>
      <c r="AD108" s="175" t="str">
        <f t="shared" ref="AD108:AD109" si="67">IF(AB108&gt;=9.995,"Admis(e)","Ajourne(é )")</f>
        <v>Admis(e)</v>
      </c>
      <c r="AE108" s="177" t="s">
        <v>765</v>
      </c>
      <c r="AG108" s="294">
        <v>17</v>
      </c>
      <c r="AH108" s="99">
        <f t="shared" si="54"/>
        <v>3</v>
      </c>
      <c r="AI108" s="99"/>
      <c r="AJ108" s="99">
        <f t="shared" si="55"/>
        <v>0</v>
      </c>
      <c r="AK108" s="99">
        <f t="shared" si="56"/>
        <v>2.3181818181818183</v>
      </c>
      <c r="AL108" s="99">
        <f t="shared" si="57"/>
        <v>3</v>
      </c>
      <c r="AM108" s="99">
        <f t="shared" si="58"/>
        <v>33</v>
      </c>
      <c r="AN108" s="155" t="str">
        <f t="shared" si="59"/>
        <v>Rattrapage</v>
      </c>
      <c r="AO108" s="177" t="str">
        <f t="shared" si="60"/>
        <v>Rattrapage</v>
      </c>
      <c r="AP108" s="99" t="str">
        <f t="shared" si="37"/>
        <v>Rattrapage</v>
      </c>
    </row>
    <row r="109" spans="1:42" ht="17.25" thickBot="1">
      <c r="A109" s="82">
        <v>104</v>
      </c>
      <c r="B109" s="197" t="s">
        <v>460</v>
      </c>
      <c r="C109" s="197" t="s">
        <v>461</v>
      </c>
      <c r="D109" s="197" t="s">
        <v>462</v>
      </c>
      <c r="E109" s="271" t="s">
        <v>698</v>
      </c>
      <c r="F109" s="271" t="s">
        <v>68</v>
      </c>
      <c r="G109" s="199">
        <v>4</v>
      </c>
      <c r="H109" s="229">
        <v>11</v>
      </c>
      <c r="I109" s="79">
        <f t="shared" si="38"/>
        <v>6</v>
      </c>
      <c r="J109" s="68">
        <v>12</v>
      </c>
      <c r="K109" s="68">
        <f t="shared" si="39"/>
        <v>6</v>
      </c>
      <c r="L109" s="67">
        <f t="shared" si="40"/>
        <v>11.5</v>
      </c>
      <c r="M109" s="69">
        <f t="shared" si="41"/>
        <v>12</v>
      </c>
      <c r="N109" s="70">
        <v>7</v>
      </c>
      <c r="O109" s="71">
        <f t="shared" si="42"/>
        <v>0</v>
      </c>
      <c r="P109" s="71">
        <v>12.5</v>
      </c>
      <c r="Q109" s="71">
        <f t="shared" si="43"/>
        <v>6</v>
      </c>
      <c r="R109" s="71">
        <f t="shared" si="44"/>
        <v>9.75</v>
      </c>
      <c r="S109" s="72">
        <f t="shared" si="45"/>
        <v>6</v>
      </c>
      <c r="T109" s="73">
        <v>12.5</v>
      </c>
      <c r="U109" s="74">
        <f t="shared" si="46"/>
        <v>3</v>
      </c>
      <c r="V109" s="74">
        <f t="shared" si="47"/>
        <v>12.5</v>
      </c>
      <c r="W109" s="75">
        <f t="shared" si="48"/>
        <v>3</v>
      </c>
      <c r="X109" s="76">
        <v>11.5</v>
      </c>
      <c r="Y109" s="77">
        <f t="shared" si="49"/>
        <v>3</v>
      </c>
      <c r="Z109" s="133">
        <f t="shared" si="50"/>
        <v>11.5</v>
      </c>
      <c r="AA109" s="78">
        <f t="shared" si="51"/>
        <v>3</v>
      </c>
      <c r="AB109" s="133">
        <f t="shared" si="52"/>
        <v>11</v>
      </c>
      <c r="AC109" s="173">
        <f t="shared" si="53"/>
        <v>30</v>
      </c>
      <c r="AD109" s="175" t="str">
        <f t="shared" si="67"/>
        <v>Admis(e)</v>
      </c>
      <c r="AE109" s="177" t="s">
        <v>765</v>
      </c>
      <c r="AG109" s="99"/>
      <c r="AH109" s="99">
        <f t="shared" si="54"/>
        <v>0</v>
      </c>
      <c r="AI109" s="99"/>
      <c r="AJ109" s="99">
        <f t="shared" si="55"/>
        <v>0</v>
      </c>
      <c r="AK109" s="99">
        <f t="shared" si="56"/>
        <v>0</v>
      </c>
      <c r="AL109" s="99">
        <f t="shared" si="57"/>
        <v>0</v>
      </c>
      <c r="AM109" s="99">
        <f t="shared" si="58"/>
        <v>30</v>
      </c>
      <c r="AN109" s="155" t="str">
        <f t="shared" si="59"/>
        <v>Rattrapage</v>
      </c>
      <c r="AO109" s="177" t="str">
        <f t="shared" si="60"/>
        <v>Rattrapage</v>
      </c>
      <c r="AP109" s="99" t="str">
        <f t="shared" si="37"/>
        <v>Rattrapage</v>
      </c>
    </row>
    <row r="110" spans="1:42" ht="17.25" thickBot="1">
      <c r="A110" s="82">
        <v>105</v>
      </c>
      <c r="B110" s="279" t="s">
        <v>463</v>
      </c>
      <c r="C110" s="279" t="s">
        <v>464</v>
      </c>
      <c r="D110" s="279" t="s">
        <v>465</v>
      </c>
      <c r="E110" s="280" t="s">
        <v>699</v>
      </c>
      <c r="F110" s="280" t="s">
        <v>68</v>
      </c>
      <c r="G110" s="293">
        <v>4</v>
      </c>
      <c r="H110" s="282">
        <v>5</v>
      </c>
      <c r="I110" s="283">
        <f t="shared" si="38"/>
        <v>0</v>
      </c>
      <c r="J110" s="284">
        <v>13.5</v>
      </c>
      <c r="K110" s="284">
        <f t="shared" si="39"/>
        <v>6</v>
      </c>
      <c r="L110" s="285">
        <f t="shared" si="40"/>
        <v>9.25</v>
      </c>
      <c r="M110" s="286">
        <f t="shared" si="41"/>
        <v>6</v>
      </c>
      <c r="N110" s="287">
        <v>15</v>
      </c>
      <c r="O110" s="284">
        <f t="shared" si="42"/>
        <v>6</v>
      </c>
      <c r="P110" s="284">
        <v>14.5</v>
      </c>
      <c r="Q110" s="284">
        <f t="shared" si="43"/>
        <v>6</v>
      </c>
      <c r="R110" s="284">
        <f t="shared" si="44"/>
        <v>14.75</v>
      </c>
      <c r="S110" s="286">
        <f t="shared" si="45"/>
        <v>12</v>
      </c>
      <c r="T110" s="287">
        <v>11</v>
      </c>
      <c r="U110" s="284">
        <f t="shared" si="46"/>
        <v>3</v>
      </c>
      <c r="V110" s="284">
        <f t="shared" si="47"/>
        <v>11</v>
      </c>
      <c r="W110" s="286">
        <f t="shared" si="48"/>
        <v>3</v>
      </c>
      <c r="X110" s="287">
        <v>11</v>
      </c>
      <c r="Y110" s="284">
        <f t="shared" si="49"/>
        <v>3</v>
      </c>
      <c r="Z110" s="288">
        <f t="shared" si="50"/>
        <v>11</v>
      </c>
      <c r="AA110" s="286">
        <f t="shared" si="51"/>
        <v>3</v>
      </c>
      <c r="AB110" s="288">
        <f t="shared" si="52"/>
        <v>11.727272727272727</v>
      </c>
      <c r="AC110" s="289">
        <f t="shared" si="53"/>
        <v>30</v>
      </c>
      <c r="AD110" s="290" t="str">
        <f t="shared" si="61"/>
        <v>Admis(e)</v>
      </c>
      <c r="AE110" s="291" t="str">
        <f t="shared" si="62"/>
        <v>Normale</v>
      </c>
      <c r="AG110" s="99"/>
      <c r="AH110" s="99">
        <f t="shared" si="54"/>
        <v>0</v>
      </c>
      <c r="AI110" s="99"/>
      <c r="AJ110" s="99">
        <f t="shared" si="55"/>
        <v>0</v>
      </c>
      <c r="AK110" s="99">
        <f t="shared" si="56"/>
        <v>0</v>
      </c>
      <c r="AL110" s="99">
        <f t="shared" si="57"/>
        <v>0</v>
      </c>
      <c r="AM110" s="99">
        <f t="shared" si="58"/>
        <v>30</v>
      </c>
      <c r="AN110" s="155" t="str">
        <f t="shared" si="59"/>
        <v>Rattrapage</v>
      </c>
      <c r="AO110" s="177" t="str">
        <f t="shared" si="60"/>
        <v>Rattrapage</v>
      </c>
      <c r="AP110" s="99" t="str">
        <f t="shared" si="37"/>
        <v>Rattrapage</v>
      </c>
    </row>
    <row r="111" spans="1:42" ht="17.25" thickBot="1">
      <c r="A111" s="82">
        <v>106</v>
      </c>
      <c r="B111" s="279" t="s">
        <v>466</v>
      </c>
      <c r="C111" s="279" t="s">
        <v>467</v>
      </c>
      <c r="D111" s="279" t="s">
        <v>468</v>
      </c>
      <c r="E111" s="280" t="s">
        <v>700</v>
      </c>
      <c r="F111" s="280" t="s">
        <v>83</v>
      </c>
      <c r="G111" s="293">
        <v>4</v>
      </c>
      <c r="H111" s="282">
        <v>6</v>
      </c>
      <c r="I111" s="283">
        <f t="shared" si="38"/>
        <v>0</v>
      </c>
      <c r="J111" s="284">
        <v>11</v>
      </c>
      <c r="K111" s="284">
        <f t="shared" si="39"/>
        <v>6</v>
      </c>
      <c r="L111" s="285">
        <f t="shared" si="40"/>
        <v>8.5</v>
      </c>
      <c r="M111" s="286">
        <f t="shared" si="41"/>
        <v>6</v>
      </c>
      <c r="N111" s="287">
        <v>10</v>
      </c>
      <c r="O111" s="284">
        <f t="shared" si="42"/>
        <v>6</v>
      </c>
      <c r="P111" s="284">
        <v>14</v>
      </c>
      <c r="Q111" s="284">
        <f t="shared" si="43"/>
        <v>6</v>
      </c>
      <c r="R111" s="284">
        <f t="shared" si="44"/>
        <v>12</v>
      </c>
      <c r="S111" s="286">
        <f t="shared" si="45"/>
        <v>12</v>
      </c>
      <c r="T111" s="287">
        <v>14.5</v>
      </c>
      <c r="U111" s="284">
        <f t="shared" si="46"/>
        <v>3</v>
      </c>
      <c r="V111" s="284">
        <f t="shared" si="47"/>
        <v>14.5</v>
      </c>
      <c r="W111" s="286">
        <f t="shared" si="48"/>
        <v>3</v>
      </c>
      <c r="X111" s="287">
        <v>11</v>
      </c>
      <c r="Y111" s="284">
        <f t="shared" si="49"/>
        <v>3</v>
      </c>
      <c r="Z111" s="288">
        <f t="shared" si="50"/>
        <v>11</v>
      </c>
      <c r="AA111" s="286">
        <f t="shared" si="51"/>
        <v>3</v>
      </c>
      <c r="AB111" s="288">
        <f t="shared" si="52"/>
        <v>10.931818181818182</v>
      </c>
      <c r="AC111" s="289">
        <f t="shared" si="53"/>
        <v>30</v>
      </c>
      <c r="AD111" s="290" t="str">
        <f t="shared" si="61"/>
        <v>Admis(e)</v>
      </c>
      <c r="AE111" s="291" t="str">
        <f t="shared" si="62"/>
        <v>Normale</v>
      </c>
      <c r="AG111" s="99"/>
      <c r="AH111" s="99">
        <f t="shared" si="54"/>
        <v>0</v>
      </c>
      <c r="AI111" s="99"/>
      <c r="AJ111" s="99">
        <f t="shared" si="55"/>
        <v>0</v>
      </c>
      <c r="AK111" s="99">
        <f t="shared" si="56"/>
        <v>0</v>
      </c>
      <c r="AL111" s="99">
        <f t="shared" si="57"/>
        <v>0</v>
      </c>
      <c r="AM111" s="99">
        <f t="shared" si="58"/>
        <v>30</v>
      </c>
      <c r="AN111" s="155" t="str">
        <f t="shared" si="59"/>
        <v>Rattrapage</v>
      </c>
      <c r="AO111" s="177" t="str">
        <f t="shared" si="60"/>
        <v>Rattrapage</v>
      </c>
      <c r="AP111" s="99" t="str">
        <f t="shared" si="37"/>
        <v>Rattrapage</v>
      </c>
    </row>
    <row r="112" spans="1:42" ht="17.25" thickBot="1">
      <c r="A112" s="82">
        <v>107</v>
      </c>
      <c r="B112" s="279" t="s">
        <v>469</v>
      </c>
      <c r="C112" s="279" t="s">
        <v>470</v>
      </c>
      <c r="D112" s="279" t="s">
        <v>471</v>
      </c>
      <c r="E112" s="280" t="s">
        <v>701</v>
      </c>
      <c r="F112" s="280" t="s">
        <v>68</v>
      </c>
      <c r="G112" s="293">
        <v>4</v>
      </c>
      <c r="H112" s="282">
        <v>5</v>
      </c>
      <c r="I112" s="283">
        <f t="shared" si="38"/>
        <v>0</v>
      </c>
      <c r="J112" s="284">
        <v>13</v>
      </c>
      <c r="K112" s="284">
        <f t="shared" si="39"/>
        <v>6</v>
      </c>
      <c r="L112" s="285">
        <f t="shared" si="40"/>
        <v>9</v>
      </c>
      <c r="M112" s="286">
        <f t="shared" si="41"/>
        <v>6</v>
      </c>
      <c r="N112" s="287">
        <v>17</v>
      </c>
      <c r="O112" s="284">
        <f t="shared" si="42"/>
        <v>6</v>
      </c>
      <c r="P112" s="284">
        <v>8</v>
      </c>
      <c r="Q112" s="284">
        <f t="shared" si="43"/>
        <v>0</v>
      </c>
      <c r="R112" s="284">
        <f t="shared" si="44"/>
        <v>12.5</v>
      </c>
      <c r="S112" s="286">
        <f t="shared" si="45"/>
        <v>12</v>
      </c>
      <c r="T112" s="287">
        <v>11</v>
      </c>
      <c r="U112" s="284">
        <f t="shared" si="46"/>
        <v>3</v>
      </c>
      <c r="V112" s="284">
        <f t="shared" si="47"/>
        <v>11</v>
      </c>
      <c r="W112" s="286">
        <f t="shared" si="48"/>
        <v>3</v>
      </c>
      <c r="X112" s="287">
        <v>9</v>
      </c>
      <c r="Y112" s="284">
        <f t="shared" si="49"/>
        <v>0</v>
      </c>
      <c r="Z112" s="288">
        <f t="shared" si="50"/>
        <v>9</v>
      </c>
      <c r="AA112" s="286">
        <f t="shared" si="51"/>
        <v>0</v>
      </c>
      <c r="AB112" s="288">
        <f t="shared" si="52"/>
        <v>10.545454545454545</v>
      </c>
      <c r="AC112" s="289">
        <f t="shared" si="53"/>
        <v>30</v>
      </c>
      <c r="AD112" s="290" t="str">
        <f t="shared" si="61"/>
        <v>Admis(e)</v>
      </c>
      <c r="AE112" s="291" t="str">
        <f t="shared" si="62"/>
        <v>Normale</v>
      </c>
      <c r="AG112" s="99"/>
      <c r="AH112" s="99">
        <f t="shared" si="54"/>
        <v>0</v>
      </c>
      <c r="AI112" s="99"/>
      <c r="AJ112" s="99">
        <f t="shared" si="55"/>
        <v>0</v>
      </c>
      <c r="AK112" s="99">
        <f t="shared" si="56"/>
        <v>0</v>
      </c>
      <c r="AL112" s="99">
        <f t="shared" si="57"/>
        <v>0</v>
      </c>
      <c r="AM112" s="99">
        <f t="shared" si="58"/>
        <v>30</v>
      </c>
      <c r="AN112" s="155" t="str">
        <f t="shared" si="59"/>
        <v>Rattrapage</v>
      </c>
      <c r="AO112" s="177" t="str">
        <f t="shared" si="60"/>
        <v>Rattrapage</v>
      </c>
      <c r="AP112" s="99" t="str">
        <f t="shared" si="37"/>
        <v>Rattrapage</v>
      </c>
    </row>
    <row r="113" spans="1:42" ht="17.25" thickBot="1">
      <c r="A113" s="82">
        <v>108</v>
      </c>
      <c r="B113" s="279" t="s">
        <v>472</v>
      </c>
      <c r="C113" s="279" t="s">
        <v>473</v>
      </c>
      <c r="D113" s="279" t="s">
        <v>474</v>
      </c>
      <c r="E113" s="280" t="s">
        <v>702</v>
      </c>
      <c r="F113" s="280" t="s">
        <v>70</v>
      </c>
      <c r="G113" s="293">
        <v>4</v>
      </c>
      <c r="H113" s="282">
        <v>3</v>
      </c>
      <c r="I113" s="283">
        <f t="shared" si="38"/>
        <v>0</v>
      </c>
      <c r="J113" s="284">
        <v>13.5</v>
      </c>
      <c r="K113" s="284">
        <f t="shared" si="39"/>
        <v>6</v>
      </c>
      <c r="L113" s="285">
        <f t="shared" si="40"/>
        <v>8.25</v>
      </c>
      <c r="M113" s="286">
        <f t="shared" si="41"/>
        <v>6</v>
      </c>
      <c r="N113" s="287">
        <v>9</v>
      </c>
      <c r="O113" s="284">
        <f t="shared" si="42"/>
        <v>0</v>
      </c>
      <c r="P113" s="284">
        <v>14.5</v>
      </c>
      <c r="Q113" s="284">
        <f t="shared" si="43"/>
        <v>6</v>
      </c>
      <c r="R113" s="284">
        <f t="shared" si="44"/>
        <v>11.75</v>
      </c>
      <c r="S113" s="286">
        <f t="shared" si="45"/>
        <v>12</v>
      </c>
      <c r="T113" s="287">
        <v>13.5</v>
      </c>
      <c r="U113" s="284">
        <f t="shared" si="46"/>
        <v>3</v>
      </c>
      <c r="V113" s="284">
        <f t="shared" si="47"/>
        <v>13.5</v>
      </c>
      <c r="W113" s="286">
        <f t="shared" si="48"/>
        <v>3</v>
      </c>
      <c r="X113" s="287">
        <v>7</v>
      </c>
      <c r="Y113" s="284">
        <f t="shared" si="49"/>
        <v>0</v>
      </c>
      <c r="Z113" s="288">
        <f t="shared" si="50"/>
        <v>7</v>
      </c>
      <c r="AA113" s="286">
        <f t="shared" si="51"/>
        <v>0</v>
      </c>
      <c r="AB113" s="288">
        <f t="shared" si="52"/>
        <v>10.068181818181818</v>
      </c>
      <c r="AC113" s="289">
        <f t="shared" si="53"/>
        <v>30</v>
      </c>
      <c r="AD113" s="290" t="str">
        <f t="shared" si="61"/>
        <v>Admis(e)</v>
      </c>
      <c r="AE113" s="291" t="str">
        <f t="shared" si="62"/>
        <v>Normale</v>
      </c>
      <c r="AG113" s="99"/>
      <c r="AH113" s="99">
        <f t="shared" si="54"/>
        <v>0</v>
      </c>
      <c r="AI113" s="99"/>
      <c r="AJ113" s="99">
        <f t="shared" si="55"/>
        <v>0</v>
      </c>
      <c r="AK113" s="99">
        <f t="shared" si="56"/>
        <v>0</v>
      </c>
      <c r="AL113" s="99">
        <f t="shared" si="57"/>
        <v>0</v>
      </c>
      <c r="AM113" s="99">
        <f t="shared" si="58"/>
        <v>30</v>
      </c>
      <c r="AN113" s="155" t="str">
        <f t="shared" si="59"/>
        <v>Rattrapage</v>
      </c>
      <c r="AO113" s="177" t="str">
        <f t="shared" si="60"/>
        <v>Rattrapage</v>
      </c>
      <c r="AP113" s="99" t="str">
        <f t="shared" si="37"/>
        <v>Rattrapage</v>
      </c>
    </row>
    <row r="114" spans="1:42" ht="17.25" thickBot="1">
      <c r="A114" s="82">
        <v>109</v>
      </c>
      <c r="B114" s="197" t="s">
        <v>475</v>
      </c>
      <c r="C114" s="197" t="s">
        <v>476</v>
      </c>
      <c r="D114" s="197" t="s">
        <v>82</v>
      </c>
      <c r="E114" s="271" t="s">
        <v>703</v>
      </c>
      <c r="F114" s="271" t="s">
        <v>68</v>
      </c>
      <c r="G114" s="199">
        <v>4</v>
      </c>
      <c r="H114" s="229">
        <v>16</v>
      </c>
      <c r="I114" s="79">
        <f t="shared" si="38"/>
        <v>6</v>
      </c>
      <c r="J114" s="68">
        <v>10</v>
      </c>
      <c r="K114" s="68">
        <f t="shared" si="39"/>
        <v>6</v>
      </c>
      <c r="L114" s="67">
        <f t="shared" si="40"/>
        <v>13</v>
      </c>
      <c r="M114" s="69">
        <f t="shared" si="41"/>
        <v>12</v>
      </c>
      <c r="N114" s="70">
        <v>13</v>
      </c>
      <c r="O114" s="71">
        <f t="shared" si="42"/>
        <v>6</v>
      </c>
      <c r="P114" s="71">
        <v>11.5</v>
      </c>
      <c r="Q114" s="71">
        <f t="shared" si="43"/>
        <v>6</v>
      </c>
      <c r="R114" s="71">
        <f t="shared" si="44"/>
        <v>12.25</v>
      </c>
      <c r="S114" s="72">
        <f t="shared" si="45"/>
        <v>12</v>
      </c>
      <c r="T114" s="73">
        <v>8.5</v>
      </c>
      <c r="U114" s="74">
        <f t="shared" si="46"/>
        <v>0</v>
      </c>
      <c r="V114" s="74">
        <f t="shared" si="47"/>
        <v>8.5</v>
      </c>
      <c r="W114" s="75">
        <f t="shared" si="48"/>
        <v>0</v>
      </c>
      <c r="X114" s="76">
        <v>13</v>
      </c>
      <c r="Y114" s="77">
        <f t="shared" si="49"/>
        <v>3</v>
      </c>
      <c r="Z114" s="133">
        <f t="shared" si="50"/>
        <v>13</v>
      </c>
      <c r="AA114" s="78">
        <f t="shared" si="51"/>
        <v>3</v>
      </c>
      <c r="AB114" s="133">
        <f t="shared" si="52"/>
        <v>12.113636363636363</v>
      </c>
      <c r="AC114" s="173">
        <f t="shared" si="53"/>
        <v>30</v>
      </c>
      <c r="AD114" s="175" t="str">
        <f t="shared" ref="AD114:AD115" si="68">IF(AB114&gt;=9.995,"Admis(e)","Ajourne(é )")</f>
        <v>Admis(e)</v>
      </c>
      <c r="AE114" s="177" t="s">
        <v>765</v>
      </c>
      <c r="AG114" s="99"/>
      <c r="AH114" s="99">
        <f t="shared" si="54"/>
        <v>0</v>
      </c>
      <c r="AI114" s="99"/>
      <c r="AJ114" s="99">
        <f t="shared" si="55"/>
        <v>0</v>
      </c>
      <c r="AK114" s="99">
        <f t="shared" si="56"/>
        <v>0</v>
      </c>
      <c r="AL114" s="99">
        <f t="shared" si="57"/>
        <v>0</v>
      </c>
      <c r="AM114" s="99">
        <f t="shared" si="58"/>
        <v>30</v>
      </c>
      <c r="AN114" s="155" t="str">
        <f t="shared" si="59"/>
        <v>Rattrapage</v>
      </c>
      <c r="AO114" s="177" t="str">
        <f t="shared" si="60"/>
        <v>Rattrapage</v>
      </c>
      <c r="AP114" s="99" t="str">
        <f t="shared" si="37"/>
        <v>Rattrapage</v>
      </c>
    </row>
    <row r="115" spans="1:42" ht="17.25" thickBot="1">
      <c r="A115" s="82">
        <v>110</v>
      </c>
      <c r="B115" s="197" t="s">
        <v>477</v>
      </c>
      <c r="C115" s="197" t="s">
        <v>478</v>
      </c>
      <c r="D115" s="197" t="s">
        <v>479</v>
      </c>
      <c r="E115" s="271" t="s">
        <v>704</v>
      </c>
      <c r="F115" s="271" t="s">
        <v>176</v>
      </c>
      <c r="G115" s="199">
        <v>4</v>
      </c>
      <c r="H115" s="229">
        <v>14</v>
      </c>
      <c r="I115" s="79">
        <f t="shared" si="38"/>
        <v>6</v>
      </c>
      <c r="J115" s="68">
        <v>13</v>
      </c>
      <c r="K115" s="68">
        <f t="shared" si="39"/>
        <v>6</v>
      </c>
      <c r="L115" s="67">
        <f t="shared" si="40"/>
        <v>13.5</v>
      </c>
      <c r="M115" s="69">
        <f t="shared" si="41"/>
        <v>12</v>
      </c>
      <c r="N115" s="70">
        <v>11.5</v>
      </c>
      <c r="O115" s="71">
        <f t="shared" si="42"/>
        <v>6</v>
      </c>
      <c r="P115" s="71">
        <v>12.5</v>
      </c>
      <c r="Q115" s="71">
        <f t="shared" si="43"/>
        <v>6</v>
      </c>
      <c r="R115" s="71">
        <f t="shared" si="44"/>
        <v>12</v>
      </c>
      <c r="S115" s="72">
        <f t="shared" si="45"/>
        <v>12</v>
      </c>
      <c r="T115" s="73">
        <v>10.5</v>
      </c>
      <c r="U115" s="74">
        <f t="shared" si="46"/>
        <v>3</v>
      </c>
      <c r="V115" s="74">
        <f t="shared" si="47"/>
        <v>10.5</v>
      </c>
      <c r="W115" s="75">
        <f t="shared" si="48"/>
        <v>3</v>
      </c>
      <c r="X115" s="76">
        <v>8.5</v>
      </c>
      <c r="Y115" s="77">
        <f t="shared" si="49"/>
        <v>0</v>
      </c>
      <c r="Z115" s="133">
        <f t="shared" si="50"/>
        <v>8.5</v>
      </c>
      <c r="AA115" s="78">
        <f t="shared" si="51"/>
        <v>0</v>
      </c>
      <c r="AB115" s="133">
        <f t="shared" si="52"/>
        <v>11.863636363636363</v>
      </c>
      <c r="AC115" s="173">
        <f t="shared" si="53"/>
        <v>30</v>
      </c>
      <c r="AD115" s="175" t="str">
        <f t="shared" si="68"/>
        <v>Admis(e)</v>
      </c>
      <c r="AE115" s="177" t="s">
        <v>765</v>
      </c>
      <c r="AG115" s="99"/>
      <c r="AH115" s="99">
        <f t="shared" si="54"/>
        <v>0</v>
      </c>
      <c r="AI115" s="99"/>
      <c r="AJ115" s="99">
        <f t="shared" si="55"/>
        <v>0</v>
      </c>
      <c r="AK115" s="99">
        <f t="shared" si="56"/>
        <v>0</v>
      </c>
      <c r="AL115" s="99">
        <f t="shared" si="57"/>
        <v>0</v>
      </c>
      <c r="AM115" s="99">
        <f t="shared" si="58"/>
        <v>30</v>
      </c>
      <c r="AN115" s="155" t="str">
        <f t="shared" si="59"/>
        <v>Rattrapage</v>
      </c>
      <c r="AO115" s="177" t="str">
        <f t="shared" si="60"/>
        <v>Rattrapage</v>
      </c>
      <c r="AP115" s="99" t="str">
        <f t="shared" si="37"/>
        <v>Rattrapage</v>
      </c>
    </row>
    <row r="116" spans="1:42" ht="17.25" thickBot="1">
      <c r="A116" s="82">
        <v>111</v>
      </c>
      <c r="B116" s="279" t="s">
        <v>480</v>
      </c>
      <c r="C116" s="279" t="s">
        <v>481</v>
      </c>
      <c r="D116" s="279" t="s">
        <v>482</v>
      </c>
      <c r="E116" s="280" t="s">
        <v>705</v>
      </c>
      <c r="F116" s="280" t="s">
        <v>70</v>
      </c>
      <c r="G116" s="293">
        <v>4</v>
      </c>
      <c r="H116" s="282">
        <v>16</v>
      </c>
      <c r="I116" s="283">
        <f t="shared" si="38"/>
        <v>6</v>
      </c>
      <c r="J116" s="284">
        <v>11</v>
      </c>
      <c r="K116" s="284">
        <f t="shared" si="39"/>
        <v>6</v>
      </c>
      <c r="L116" s="285">
        <f t="shared" si="40"/>
        <v>13.5</v>
      </c>
      <c r="M116" s="286">
        <f t="shared" si="41"/>
        <v>12</v>
      </c>
      <c r="N116" s="287">
        <v>9</v>
      </c>
      <c r="O116" s="284">
        <f t="shared" si="42"/>
        <v>0</v>
      </c>
      <c r="P116" s="284">
        <v>14.5</v>
      </c>
      <c r="Q116" s="284">
        <f t="shared" si="43"/>
        <v>6</v>
      </c>
      <c r="R116" s="284">
        <f t="shared" si="44"/>
        <v>11.75</v>
      </c>
      <c r="S116" s="286">
        <f t="shared" si="45"/>
        <v>12</v>
      </c>
      <c r="T116" s="287">
        <v>10.5</v>
      </c>
      <c r="U116" s="284">
        <f t="shared" si="46"/>
        <v>3</v>
      </c>
      <c r="V116" s="284">
        <f t="shared" si="47"/>
        <v>10.5</v>
      </c>
      <c r="W116" s="286">
        <f t="shared" si="48"/>
        <v>3</v>
      </c>
      <c r="X116" s="287">
        <v>2</v>
      </c>
      <c r="Y116" s="284">
        <f t="shared" si="49"/>
        <v>0</v>
      </c>
      <c r="Z116" s="288">
        <f t="shared" si="50"/>
        <v>2</v>
      </c>
      <c r="AA116" s="286">
        <f t="shared" si="51"/>
        <v>0</v>
      </c>
      <c r="AB116" s="288">
        <f t="shared" si="52"/>
        <v>10.886363636363637</v>
      </c>
      <c r="AC116" s="289">
        <f t="shared" si="53"/>
        <v>30</v>
      </c>
      <c r="AD116" s="290" t="str">
        <f t="shared" si="61"/>
        <v>Admis(e)</v>
      </c>
      <c r="AE116" s="291" t="str">
        <f t="shared" si="62"/>
        <v>Normale</v>
      </c>
      <c r="AG116" s="99"/>
      <c r="AH116" s="99">
        <f t="shared" si="54"/>
        <v>0</v>
      </c>
      <c r="AI116" s="99"/>
      <c r="AJ116" s="99">
        <f t="shared" si="55"/>
        <v>0</v>
      </c>
      <c r="AK116" s="99">
        <f t="shared" si="56"/>
        <v>0</v>
      </c>
      <c r="AL116" s="99">
        <f t="shared" si="57"/>
        <v>0</v>
      </c>
      <c r="AM116" s="99">
        <f t="shared" si="58"/>
        <v>30</v>
      </c>
      <c r="AN116" s="155" t="str">
        <f t="shared" si="59"/>
        <v>Rattrapage</v>
      </c>
      <c r="AO116" s="177" t="str">
        <f t="shared" si="60"/>
        <v>Rattrapage</v>
      </c>
      <c r="AP116" s="99" t="str">
        <f t="shared" si="37"/>
        <v>Rattrapage</v>
      </c>
    </row>
    <row r="117" spans="1:42" ht="17.25" thickBot="1">
      <c r="A117" s="82">
        <v>112</v>
      </c>
      <c r="B117" s="197" t="s">
        <v>483</v>
      </c>
      <c r="C117" s="197" t="s">
        <v>484</v>
      </c>
      <c r="D117" s="197" t="s">
        <v>485</v>
      </c>
      <c r="E117" s="271" t="s">
        <v>706</v>
      </c>
      <c r="F117" s="271" t="s">
        <v>68</v>
      </c>
      <c r="G117" s="199">
        <v>4</v>
      </c>
      <c r="H117" s="229">
        <v>14</v>
      </c>
      <c r="I117" s="79">
        <f t="shared" si="38"/>
        <v>6</v>
      </c>
      <c r="J117" s="68">
        <v>10.5</v>
      </c>
      <c r="K117" s="68">
        <f t="shared" si="39"/>
        <v>6</v>
      </c>
      <c r="L117" s="67">
        <f t="shared" si="40"/>
        <v>12.25</v>
      </c>
      <c r="M117" s="69">
        <f t="shared" si="41"/>
        <v>12</v>
      </c>
      <c r="N117" s="70">
        <v>10.5</v>
      </c>
      <c r="O117" s="71">
        <f t="shared" si="42"/>
        <v>6</v>
      </c>
      <c r="P117" s="71">
        <v>13</v>
      </c>
      <c r="Q117" s="71">
        <f t="shared" si="43"/>
        <v>6</v>
      </c>
      <c r="R117" s="71">
        <f t="shared" si="44"/>
        <v>11.75</v>
      </c>
      <c r="S117" s="72">
        <f t="shared" si="45"/>
        <v>12</v>
      </c>
      <c r="T117" s="73">
        <v>10.5</v>
      </c>
      <c r="U117" s="74">
        <f t="shared" si="46"/>
        <v>3</v>
      </c>
      <c r="V117" s="74">
        <f t="shared" si="47"/>
        <v>10.5</v>
      </c>
      <c r="W117" s="75">
        <f t="shared" si="48"/>
        <v>3</v>
      </c>
      <c r="X117" s="76">
        <v>10.5</v>
      </c>
      <c r="Y117" s="77">
        <f t="shared" si="49"/>
        <v>3</v>
      </c>
      <c r="Z117" s="133">
        <f t="shared" si="50"/>
        <v>10.5</v>
      </c>
      <c r="AA117" s="78">
        <f t="shared" si="51"/>
        <v>3</v>
      </c>
      <c r="AB117" s="133">
        <f t="shared" si="52"/>
        <v>11.590909090909092</v>
      </c>
      <c r="AC117" s="173">
        <f t="shared" si="53"/>
        <v>30</v>
      </c>
      <c r="AD117" s="175" t="str">
        <f>IF(AB117&gt;=9.995,"Admis(e)","Ajourne(é )")</f>
        <v>Admis(e)</v>
      </c>
      <c r="AE117" s="177" t="s">
        <v>765</v>
      </c>
      <c r="AG117" s="99"/>
      <c r="AH117" s="99">
        <f t="shared" si="54"/>
        <v>0</v>
      </c>
      <c r="AI117" s="99"/>
      <c r="AJ117" s="99">
        <f t="shared" si="55"/>
        <v>0</v>
      </c>
      <c r="AK117" s="99">
        <f t="shared" si="56"/>
        <v>0</v>
      </c>
      <c r="AL117" s="99">
        <f t="shared" si="57"/>
        <v>0</v>
      </c>
      <c r="AM117" s="99">
        <f t="shared" si="58"/>
        <v>30</v>
      </c>
      <c r="AN117" s="155" t="str">
        <f t="shared" si="59"/>
        <v>Rattrapage</v>
      </c>
      <c r="AO117" s="177" t="str">
        <f t="shared" si="60"/>
        <v>Rattrapage</v>
      </c>
      <c r="AP117" s="99" t="str">
        <f t="shared" si="37"/>
        <v>Rattrapage</v>
      </c>
    </row>
    <row r="118" spans="1:42" ht="17.25" thickBot="1">
      <c r="A118" s="82">
        <v>113</v>
      </c>
      <c r="B118" s="279" t="s">
        <v>486</v>
      </c>
      <c r="C118" s="279" t="s">
        <v>487</v>
      </c>
      <c r="D118" s="279" t="s">
        <v>488</v>
      </c>
      <c r="E118" s="280" t="s">
        <v>707</v>
      </c>
      <c r="F118" s="280" t="s">
        <v>68</v>
      </c>
      <c r="G118" s="293">
        <v>4</v>
      </c>
      <c r="H118" s="282">
        <v>14</v>
      </c>
      <c r="I118" s="283">
        <f t="shared" si="38"/>
        <v>6</v>
      </c>
      <c r="J118" s="284">
        <v>10</v>
      </c>
      <c r="K118" s="284">
        <f t="shared" si="39"/>
        <v>6</v>
      </c>
      <c r="L118" s="285">
        <f t="shared" si="40"/>
        <v>12</v>
      </c>
      <c r="M118" s="286">
        <f t="shared" si="41"/>
        <v>12</v>
      </c>
      <c r="N118" s="287">
        <v>10.5</v>
      </c>
      <c r="O118" s="284">
        <f t="shared" si="42"/>
        <v>6</v>
      </c>
      <c r="P118" s="284">
        <v>10</v>
      </c>
      <c r="Q118" s="284">
        <f t="shared" si="43"/>
        <v>6</v>
      </c>
      <c r="R118" s="284">
        <f t="shared" si="44"/>
        <v>10.25</v>
      </c>
      <c r="S118" s="286">
        <f t="shared" si="45"/>
        <v>12</v>
      </c>
      <c r="T118" s="287">
        <v>10.5</v>
      </c>
      <c r="U118" s="284">
        <f t="shared" si="46"/>
        <v>3</v>
      </c>
      <c r="V118" s="284">
        <f t="shared" si="47"/>
        <v>10.5</v>
      </c>
      <c r="W118" s="286">
        <f t="shared" si="48"/>
        <v>3</v>
      </c>
      <c r="X118" s="287">
        <v>5.5</v>
      </c>
      <c r="Y118" s="284">
        <f t="shared" si="49"/>
        <v>0</v>
      </c>
      <c r="Z118" s="288">
        <f t="shared" si="50"/>
        <v>5.5</v>
      </c>
      <c r="AA118" s="286">
        <f t="shared" si="51"/>
        <v>0</v>
      </c>
      <c r="AB118" s="288">
        <f t="shared" si="52"/>
        <v>10.272727272727273</v>
      </c>
      <c r="AC118" s="289">
        <f t="shared" si="53"/>
        <v>30</v>
      </c>
      <c r="AD118" s="290" t="str">
        <f t="shared" si="61"/>
        <v>Admis(e)</v>
      </c>
      <c r="AE118" s="291" t="str">
        <f t="shared" si="62"/>
        <v>Normale</v>
      </c>
      <c r="AG118" s="99"/>
      <c r="AH118" s="99">
        <f t="shared" si="54"/>
        <v>0</v>
      </c>
      <c r="AI118" s="99"/>
      <c r="AJ118" s="99">
        <f t="shared" si="55"/>
        <v>0</v>
      </c>
      <c r="AK118" s="99">
        <f t="shared" si="56"/>
        <v>0</v>
      </c>
      <c r="AL118" s="99">
        <f t="shared" si="57"/>
        <v>0</v>
      </c>
      <c r="AM118" s="99">
        <f t="shared" si="58"/>
        <v>30</v>
      </c>
      <c r="AN118" s="155" t="str">
        <f t="shared" si="59"/>
        <v>Rattrapage</v>
      </c>
      <c r="AO118" s="177" t="str">
        <f t="shared" si="60"/>
        <v>Rattrapage</v>
      </c>
      <c r="AP118" s="99" t="str">
        <f t="shared" si="37"/>
        <v>Rattrapage</v>
      </c>
    </row>
    <row r="119" spans="1:42" ht="17.25" thickBot="1">
      <c r="A119" s="82">
        <v>114</v>
      </c>
      <c r="B119" s="279" t="s">
        <v>489</v>
      </c>
      <c r="C119" s="279" t="s">
        <v>487</v>
      </c>
      <c r="D119" s="279" t="s">
        <v>359</v>
      </c>
      <c r="E119" s="280" t="s">
        <v>708</v>
      </c>
      <c r="F119" s="280" t="s">
        <v>68</v>
      </c>
      <c r="G119" s="293">
        <v>4</v>
      </c>
      <c r="H119" s="282">
        <v>15</v>
      </c>
      <c r="I119" s="283">
        <f t="shared" si="38"/>
        <v>6</v>
      </c>
      <c r="J119" s="284">
        <v>14</v>
      </c>
      <c r="K119" s="284">
        <f t="shared" si="39"/>
        <v>6</v>
      </c>
      <c r="L119" s="285">
        <f t="shared" si="40"/>
        <v>14.5</v>
      </c>
      <c r="M119" s="286">
        <f t="shared" si="41"/>
        <v>12</v>
      </c>
      <c r="N119" s="287">
        <v>5</v>
      </c>
      <c r="O119" s="284">
        <f t="shared" si="42"/>
        <v>0</v>
      </c>
      <c r="P119" s="284">
        <v>8.5</v>
      </c>
      <c r="Q119" s="284">
        <f t="shared" si="43"/>
        <v>0</v>
      </c>
      <c r="R119" s="284">
        <f t="shared" si="44"/>
        <v>6.75</v>
      </c>
      <c r="S119" s="286">
        <f t="shared" si="45"/>
        <v>0</v>
      </c>
      <c r="T119" s="287">
        <v>10</v>
      </c>
      <c r="U119" s="284">
        <f t="shared" si="46"/>
        <v>3</v>
      </c>
      <c r="V119" s="284">
        <f t="shared" si="47"/>
        <v>10</v>
      </c>
      <c r="W119" s="286">
        <f t="shared" si="48"/>
        <v>3</v>
      </c>
      <c r="X119" s="287">
        <v>7.5</v>
      </c>
      <c r="Y119" s="284">
        <f t="shared" si="49"/>
        <v>0</v>
      </c>
      <c r="Z119" s="288">
        <f t="shared" si="50"/>
        <v>7.5</v>
      </c>
      <c r="AA119" s="286">
        <f t="shared" si="51"/>
        <v>0</v>
      </c>
      <c r="AB119" s="288">
        <f t="shared" si="52"/>
        <v>10.113636363636363</v>
      </c>
      <c r="AC119" s="289">
        <f t="shared" si="53"/>
        <v>30</v>
      </c>
      <c r="AD119" s="290" t="str">
        <f t="shared" si="61"/>
        <v>Admis(e)</v>
      </c>
      <c r="AE119" s="291" t="str">
        <f t="shared" si="62"/>
        <v>Normale</v>
      </c>
      <c r="AG119" s="99"/>
      <c r="AH119" s="99">
        <f t="shared" si="54"/>
        <v>0</v>
      </c>
      <c r="AI119" s="99"/>
      <c r="AJ119" s="99">
        <f t="shared" si="55"/>
        <v>0</v>
      </c>
      <c r="AK119" s="99">
        <f t="shared" si="56"/>
        <v>0</v>
      </c>
      <c r="AL119" s="99">
        <f t="shared" si="57"/>
        <v>0</v>
      </c>
      <c r="AM119" s="99">
        <f t="shared" si="58"/>
        <v>30</v>
      </c>
      <c r="AN119" s="155" t="str">
        <f t="shared" si="59"/>
        <v>Rattrapage</v>
      </c>
      <c r="AO119" s="177" t="str">
        <f t="shared" si="60"/>
        <v>Rattrapage</v>
      </c>
      <c r="AP119" s="99" t="str">
        <f t="shared" si="37"/>
        <v>Rattrapage</v>
      </c>
    </row>
    <row r="120" spans="1:42" ht="17.25" thickBot="1">
      <c r="A120" s="82">
        <v>115</v>
      </c>
      <c r="B120" s="279" t="s">
        <v>490</v>
      </c>
      <c r="C120" s="279" t="s">
        <v>491</v>
      </c>
      <c r="D120" s="279" t="s">
        <v>492</v>
      </c>
      <c r="E120" s="280" t="s">
        <v>709</v>
      </c>
      <c r="F120" s="280" t="s">
        <v>710</v>
      </c>
      <c r="G120" s="293">
        <v>4</v>
      </c>
      <c r="H120" s="282">
        <v>7</v>
      </c>
      <c r="I120" s="283">
        <f t="shared" si="38"/>
        <v>0</v>
      </c>
      <c r="J120" s="284">
        <v>13.5</v>
      </c>
      <c r="K120" s="284">
        <f t="shared" si="39"/>
        <v>6</v>
      </c>
      <c r="L120" s="285">
        <f t="shared" si="40"/>
        <v>10.25</v>
      </c>
      <c r="M120" s="286">
        <f t="shared" si="41"/>
        <v>12</v>
      </c>
      <c r="N120" s="287">
        <v>14</v>
      </c>
      <c r="O120" s="284">
        <f t="shared" si="42"/>
        <v>6</v>
      </c>
      <c r="P120" s="284">
        <v>13.5</v>
      </c>
      <c r="Q120" s="284">
        <f t="shared" si="43"/>
        <v>6</v>
      </c>
      <c r="R120" s="284">
        <f t="shared" si="44"/>
        <v>13.75</v>
      </c>
      <c r="S120" s="286">
        <f t="shared" si="45"/>
        <v>12</v>
      </c>
      <c r="T120" s="287">
        <v>13</v>
      </c>
      <c r="U120" s="284">
        <f t="shared" si="46"/>
        <v>3</v>
      </c>
      <c r="V120" s="284">
        <f t="shared" si="47"/>
        <v>13</v>
      </c>
      <c r="W120" s="286">
        <f t="shared" si="48"/>
        <v>3</v>
      </c>
      <c r="X120" s="287">
        <v>11</v>
      </c>
      <c r="Y120" s="284">
        <f t="shared" si="49"/>
        <v>3</v>
      </c>
      <c r="Z120" s="288">
        <f t="shared" si="50"/>
        <v>11</v>
      </c>
      <c r="AA120" s="286">
        <f t="shared" si="51"/>
        <v>3</v>
      </c>
      <c r="AB120" s="288">
        <f t="shared" si="52"/>
        <v>12</v>
      </c>
      <c r="AC120" s="289">
        <f t="shared" si="53"/>
        <v>30</v>
      </c>
      <c r="AD120" s="290" t="str">
        <f t="shared" si="61"/>
        <v>Admis(e)</v>
      </c>
      <c r="AE120" s="291" t="str">
        <f t="shared" si="62"/>
        <v>Normale</v>
      </c>
      <c r="AG120" s="99"/>
      <c r="AH120" s="99">
        <f t="shared" si="54"/>
        <v>0</v>
      </c>
      <c r="AI120" s="99"/>
      <c r="AJ120" s="99">
        <f t="shared" si="55"/>
        <v>0</v>
      </c>
      <c r="AK120" s="99">
        <f t="shared" si="56"/>
        <v>0</v>
      </c>
      <c r="AL120" s="99">
        <f t="shared" si="57"/>
        <v>0</v>
      </c>
      <c r="AM120" s="99">
        <f t="shared" si="58"/>
        <v>30</v>
      </c>
      <c r="AN120" s="155" t="str">
        <f t="shared" si="59"/>
        <v>Rattrapage</v>
      </c>
      <c r="AO120" s="177" t="str">
        <f t="shared" si="60"/>
        <v>Rattrapage</v>
      </c>
      <c r="AP120" s="99" t="str">
        <f t="shared" si="37"/>
        <v>Rattrapage</v>
      </c>
    </row>
    <row r="121" spans="1:42" ht="17.25" thickBot="1">
      <c r="A121" s="82">
        <v>116</v>
      </c>
      <c r="B121" s="279" t="s">
        <v>493</v>
      </c>
      <c r="C121" s="279" t="s">
        <v>494</v>
      </c>
      <c r="D121" s="279" t="s">
        <v>495</v>
      </c>
      <c r="E121" s="280" t="s">
        <v>711</v>
      </c>
      <c r="F121" s="280" t="s">
        <v>74</v>
      </c>
      <c r="G121" s="293">
        <v>4</v>
      </c>
      <c r="H121" s="282">
        <v>13</v>
      </c>
      <c r="I121" s="283">
        <f t="shared" si="38"/>
        <v>6</v>
      </c>
      <c r="J121" s="284">
        <v>13</v>
      </c>
      <c r="K121" s="284">
        <f t="shared" si="39"/>
        <v>6</v>
      </c>
      <c r="L121" s="285">
        <f t="shared" si="40"/>
        <v>13</v>
      </c>
      <c r="M121" s="286">
        <f t="shared" si="41"/>
        <v>12</v>
      </c>
      <c r="N121" s="287">
        <v>11.5</v>
      </c>
      <c r="O121" s="284">
        <f t="shared" si="42"/>
        <v>6</v>
      </c>
      <c r="P121" s="284">
        <v>10</v>
      </c>
      <c r="Q121" s="284">
        <f t="shared" si="43"/>
        <v>6</v>
      </c>
      <c r="R121" s="284">
        <f t="shared" si="44"/>
        <v>10.75</v>
      </c>
      <c r="S121" s="286">
        <f t="shared" si="45"/>
        <v>12</v>
      </c>
      <c r="T121" s="287">
        <v>7</v>
      </c>
      <c r="U121" s="284">
        <f t="shared" si="46"/>
        <v>0</v>
      </c>
      <c r="V121" s="284">
        <f t="shared" si="47"/>
        <v>7</v>
      </c>
      <c r="W121" s="286">
        <f t="shared" si="48"/>
        <v>0</v>
      </c>
      <c r="X121" s="287">
        <v>11.5</v>
      </c>
      <c r="Y121" s="284">
        <f t="shared" si="49"/>
        <v>3</v>
      </c>
      <c r="Z121" s="288">
        <f t="shared" si="50"/>
        <v>11.5</v>
      </c>
      <c r="AA121" s="286">
        <f t="shared" si="51"/>
        <v>3</v>
      </c>
      <c r="AB121" s="288">
        <f t="shared" si="52"/>
        <v>11.159090909090908</v>
      </c>
      <c r="AC121" s="289">
        <f t="shared" si="53"/>
        <v>30</v>
      </c>
      <c r="AD121" s="290" t="str">
        <f t="shared" si="61"/>
        <v>Admis(e)</v>
      </c>
      <c r="AE121" s="291" t="str">
        <f t="shared" si="62"/>
        <v>Normale</v>
      </c>
      <c r="AG121" s="99"/>
      <c r="AH121" s="99">
        <f t="shared" si="54"/>
        <v>0</v>
      </c>
      <c r="AI121" s="99"/>
      <c r="AJ121" s="99">
        <f t="shared" si="55"/>
        <v>0</v>
      </c>
      <c r="AK121" s="99">
        <f t="shared" si="56"/>
        <v>0</v>
      </c>
      <c r="AL121" s="99">
        <f t="shared" si="57"/>
        <v>0</v>
      </c>
      <c r="AM121" s="99">
        <f t="shared" si="58"/>
        <v>30</v>
      </c>
      <c r="AN121" s="155" t="str">
        <f t="shared" si="59"/>
        <v>Rattrapage</v>
      </c>
      <c r="AO121" s="177" t="str">
        <f t="shared" si="60"/>
        <v>Rattrapage</v>
      </c>
      <c r="AP121" s="99" t="str">
        <f t="shared" si="37"/>
        <v>Rattrapage</v>
      </c>
    </row>
    <row r="122" spans="1:42" ht="17.25" thickBot="1">
      <c r="A122" s="82">
        <v>117</v>
      </c>
      <c r="B122" s="279" t="s">
        <v>496</v>
      </c>
      <c r="C122" s="279" t="s">
        <v>497</v>
      </c>
      <c r="D122" s="279" t="s">
        <v>498</v>
      </c>
      <c r="E122" s="280" t="s">
        <v>712</v>
      </c>
      <c r="F122" s="280" t="s">
        <v>196</v>
      </c>
      <c r="G122" s="293">
        <v>4</v>
      </c>
      <c r="H122" s="282">
        <v>10</v>
      </c>
      <c r="I122" s="283">
        <f t="shared" si="38"/>
        <v>6</v>
      </c>
      <c r="J122" s="284">
        <v>12.5</v>
      </c>
      <c r="K122" s="284">
        <f t="shared" si="39"/>
        <v>6</v>
      </c>
      <c r="L122" s="285">
        <f t="shared" si="40"/>
        <v>11.25</v>
      </c>
      <c r="M122" s="286">
        <f t="shared" si="41"/>
        <v>12</v>
      </c>
      <c r="N122" s="287">
        <v>17</v>
      </c>
      <c r="O122" s="284">
        <f t="shared" si="42"/>
        <v>6</v>
      </c>
      <c r="P122" s="284">
        <v>11.5</v>
      </c>
      <c r="Q122" s="284">
        <f t="shared" si="43"/>
        <v>6</v>
      </c>
      <c r="R122" s="284">
        <f t="shared" si="44"/>
        <v>14.25</v>
      </c>
      <c r="S122" s="286">
        <f t="shared" si="45"/>
        <v>12</v>
      </c>
      <c r="T122" s="287">
        <v>10.5</v>
      </c>
      <c r="U122" s="284">
        <f t="shared" si="46"/>
        <v>3</v>
      </c>
      <c r="V122" s="284">
        <f t="shared" si="47"/>
        <v>10.5</v>
      </c>
      <c r="W122" s="286">
        <f t="shared" si="48"/>
        <v>3</v>
      </c>
      <c r="X122" s="287">
        <v>7.5</v>
      </c>
      <c r="Y122" s="284">
        <f t="shared" si="49"/>
        <v>0</v>
      </c>
      <c r="Z122" s="288">
        <f t="shared" si="50"/>
        <v>7.5</v>
      </c>
      <c r="AA122" s="286">
        <f t="shared" si="51"/>
        <v>0</v>
      </c>
      <c r="AB122" s="288">
        <f t="shared" si="52"/>
        <v>11.727272727272727</v>
      </c>
      <c r="AC122" s="289">
        <f t="shared" si="53"/>
        <v>30</v>
      </c>
      <c r="AD122" s="290" t="str">
        <f t="shared" si="61"/>
        <v>Admis(e)</v>
      </c>
      <c r="AE122" s="291" t="str">
        <f t="shared" si="62"/>
        <v>Normale</v>
      </c>
      <c r="AG122" s="99"/>
      <c r="AH122" s="99">
        <f t="shared" si="54"/>
        <v>0</v>
      </c>
      <c r="AI122" s="99"/>
      <c r="AJ122" s="99">
        <f t="shared" si="55"/>
        <v>0</v>
      </c>
      <c r="AK122" s="99">
        <f t="shared" si="56"/>
        <v>0</v>
      </c>
      <c r="AL122" s="99">
        <f t="shared" si="57"/>
        <v>0</v>
      </c>
      <c r="AM122" s="99">
        <f t="shared" si="58"/>
        <v>30</v>
      </c>
      <c r="AN122" s="155" t="str">
        <f t="shared" si="59"/>
        <v>Rattrapage</v>
      </c>
      <c r="AO122" s="177" t="str">
        <f t="shared" si="60"/>
        <v>Rattrapage</v>
      </c>
      <c r="AP122" s="99" t="str">
        <f t="shared" si="37"/>
        <v>Rattrapage</v>
      </c>
    </row>
    <row r="123" spans="1:42" ht="17.25" thickBot="1">
      <c r="A123" s="82">
        <v>118</v>
      </c>
      <c r="B123" s="197" t="s">
        <v>205</v>
      </c>
      <c r="C123" s="197" t="s">
        <v>206</v>
      </c>
      <c r="D123" s="197" t="s">
        <v>152</v>
      </c>
      <c r="E123" s="271" t="s">
        <v>713</v>
      </c>
      <c r="F123" s="271" t="s">
        <v>207</v>
      </c>
      <c r="G123" s="199">
        <v>4</v>
      </c>
      <c r="H123" s="229" t="s">
        <v>759</v>
      </c>
      <c r="I123" s="79">
        <f t="shared" si="38"/>
        <v>6</v>
      </c>
      <c r="J123" s="68">
        <v>10</v>
      </c>
      <c r="K123" s="68">
        <f t="shared" si="39"/>
        <v>6</v>
      </c>
      <c r="L123" s="67" t="e">
        <f t="shared" si="40"/>
        <v>#VALUE!</v>
      </c>
      <c r="M123" s="69" t="e">
        <f t="shared" si="41"/>
        <v>#VALUE!</v>
      </c>
      <c r="N123" s="70">
        <v>10</v>
      </c>
      <c r="O123" s="71">
        <f t="shared" si="42"/>
        <v>6</v>
      </c>
      <c r="P123" s="71">
        <v>10</v>
      </c>
      <c r="Q123" s="71">
        <f t="shared" si="43"/>
        <v>6</v>
      </c>
      <c r="R123" s="71">
        <f t="shared" si="44"/>
        <v>10</v>
      </c>
      <c r="S123" s="72">
        <f t="shared" si="45"/>
        <v>12</v>
      </c>
      <c r="T123" s="73" t="s">
        <v>760</v>
      </c>
      <c r="U123" s="74">
        <f t="shared" si="46"/>
        <v>3</v>
      </c>
      <c r="V123" s="74" t="str">
        <f t="shared" si="47"/>
        <v>\</v>
      </c>
      <c r="W123" s="75">
        <f t="shared" si="48"/>
        <v>3</v>
      </c>
      <c r="X123" s="76">
        <v>11</v>
      </c>
      <c r="Y123" s="77">
        <f t="shared" si="49"/>
        <v>3</v>
      </c>
      <c r="Z123" s="133">
        <f t="shared" si="50"/>
        <v>11</v>
      </c>
      <c r="AA123" s="78">
        <f t="shared" si="51"/>
        <v>3</v>
      </c>
      <c r="AB123" s="133" t="e">
        <f t="shared" si="52"/>
        <v>#VALUE!</v>
      </c>
      <c r="AC123" s="173" t="e">
        <f t="shared" si="53"/>
        <v>#VALUE!</v>
      </c>
      <c r="AD123" s="175" t="s">
        <v>764</v>
      </c>
      <c r="AE123" s="177" t="s">
        <v>768</v>
      </c>
      <c r="AG123" s="294">
        <v>14</v>
      </c>
      <c r="AH123" s="99">
        <f t="shared" si="54"/>
        <v>3</v>
      </c>
      <c r="AI123" s="99"/>
      <c r="AJ123" s="99">
        <f t="shared" si="55"/>
        <v>0</v>
      </c>
      <c r="AK123" s="99">
        <f t="shared" si="56"/>
        <v>1.9090909090909092</v>
      </c>
      <c r="AL123" s="99">
        <f t="shared" si="57"/>
        <v>3</v>
      </c>
      <c r="AM123" s="99" t="e">
        <f t="shared" si="58"/>
        <v>#VALUE!</v>
      </c>
      <c r="AN123" s="155" t="str">
        <f t="shared" si="59"/>
        <v>Rattrapage</v>
      </c>
      <c r="AO123" s="177" t="str">
        <f t="shared" si="60"/>
        <v>Rattrapage</v>
      </c>
      <c r="AP123" s="99" t="e">
        <f t="shared" si="37"/>
        <v>#VALUE!</v>
      </c>
    </row>
    <row r="124" spans="1:42" ht="17.25" thickBot="1">
      <c r="A124" s="82">
        <v>119</v>
      </c>
      <c r="B124" s="279" t="s">
        <v>499</v>
      </c>
      <c r="C124" s="279" t="s">
        <v>500</v>
      </c>
      <c r="D124" s="279" t="s">
        <v>88</v>
      </c>
      <c r="E124" s="280" t="s">
        <v>714</v>
      </c>
      <c r="F124" s="280" t="s">
        <v>715</v>
      </c>
      <c r="G124" s="293">
        <v>4</v>
      </c>
      <c r="H124" s="282">
        <v>5</v>
      </c>
      <c r="I124" s="283">
        <f t="shared" si="38"/>
        <v>0</v>
      </c>
      <c r="J124" s="284">
        <v>11</v>
      </c>
      <c r="K124" s="284">
        <f t="shared" si="39"/>
        <v>6</v>
      </c>
      <c r="L124" s="285">
        <f t="shared" si="40"/>
        <v>8</v>
      </c>
      <c r="M124" s="286">
        <f t="shared" si="41"/>
        <v>6</v>
      </c>
      <c r="N124" s="287">
        <v>12</v>
      </c>
      <c r="O124" s="284">
        <f t="shared" si="42"/>
        <v>6</v>
      </c>
      <c r="P124" s="284">
        <v>13.5</v>
      </c>
      <c r="Q124" s="284">
        <f t="shared" si="43"/>
        <v>6</v>
      </c>
      <c r="R124" s="284">
        <f t="shared" si="44"/>
        <v>12.75</v>
      </c>
      <c r="S124" s="286">
        <f t="shared" si="45"/>
        <v>12</v>
      </c>
      <c r="T124" s="287">
        <v>14.5</v>
      </c>
      <c r="U124" s="284">
        <f t="shared" si="46"/>
        <v>3</v>
      </c>
      <c r="V124" s="284">
        <f t="shared" si="47"/>
        <v>14.5</v>
      </c>
      <c r="W124" s="286">
        <f t="shared" si="48"/>
        <v>3</v>
      </c>
      <c r="X124" s="287">
        <v>12.5</v>
      </c>
      <c r="Y124" s="284">
        <f t="shared" si="49"/>
        <v>3</v>
      </c>
      <c r="Z124" s="288">
        <f t="shared" si="50"/>
        <v>12.5</v>
      </c>
      <c r="AA124" s="286">
        <f t="shared" si="51"/>
        <v>3</v>
      </c>
      <c r="AB124" s="288">
        <f t="shared" si="52"/>
        <v>11.227272727272727</v>
      </c>
      <c r="AC124" s="289">
        <f t="shared" si="53"/>
        <v>30</v>
      </c>
      <c r="AD124" s="290" t="str">
        <f t="shared" si="61"/>
        <v>Admis(e)</v>
      </c>
      <c r="AE124" s="291" t="str">
        <f t="shared" si="62"/>
        <v>Normale</v>
      </c>
      <c r="AG124" s="99"/>
      <c r="AH124" s="99">
        <f t="shared" si="54"/>
        <v>0</v>
      </c>
      <c r="AI124" s="99"/>
      <c r="AJ124" s="99">
        <f t="shared" si="55"/>
        <v>0</v>
      </c>
      <c r="AK124" s="99">
        <f t="shared" si="56"/>
        <v>0</v>
      </c>
      <c r="AL124" s="99">
        <f t="shared" si="57"/>
        <v>0</v>
      </c>
      <c r="AM124" s="99">
        <f t="shared" si="58"/>
        <v>30</v>
      </c>
      <c r="AN124" s="155" t="str">
        <f t="shared" si="59"/>
        <v>Rattrapage</v>
      </c>
      <c r="AO124" s="177" t="str">
        <f t="shared" si="60"/>
        <v>Rattrapage</v>
      </c>
      <c r="AP124" s="99" t="str">
        <f t="shared" si="37"/>
        <v>Rattrapage</v>
      </c>
    </row>
    <row r="125" spans="1:42" ht="17.25" thickBot="1">
      <c r="A125" s="82">
        <v>120</v>
      </c>
      <c r="B125" s="279" t="s">
        <v>501</v>
      </c>
      <c r="C125" s="279" t="s">
        <v>209</v>
      </c>
      <c r="D125" s="279" t="s">
        <v>502</v>
      </c>
      <c r="E125" s="280" t="s">
        <v>716</v>
      </c>
      <c r="F125" s="280" t="s">
        <v>204</v>
      </c>
      <c r="G125" s="293">
        <v>4</v>
      </c>
      <c r="H125" s="282">
        <v>7</v>
      </c>
      <c r="I125" s="283">
        <f t="shared" si="38"/>
        <v>0</v>
      </c>
      <c r="J125" s="284">
        <v>13.5</v>
      </c>
      <c r="K125" s="284">
        <f t="shared" si="39"/>
        <v>6</v>
      </c>
      <c r="L125" s="285">
        <f t="shared" si="40"/>
        <v>10.25</v>
      </c>
      <c r="M125" s="286">
        <f t="shared" si="41"/>
        <v>12</v>
      </c>
      <c r="N125" s="287">
        <v>14</v>
      </c>
      <c r="O125" s="284">
        <f t="shared" si="42"/>
        <v>6</v>
      </c>
      <c r="P125" s="284">
        <v>12</v>
      </c>
      <c r="Q125" s="284">
        <f t="shared" si="43"/>
        <v>6</v>
      </c>
      <c r="R125" s="284">
        <f t="shared" si="44"/>
        <v>13</v>
      </c>
      <c r="S125" s="286">
        <f t="shared" si="45"/>
        <v>12</v>
      </c>
      <c r="T125" s="287">
        <v>10.5</v>
      </c>
      <c r="U125" s="284">
        <f t="shared" si="46"/>
        <v>3</v>
      </c>
      <c r="V125" s="284">
        <f t="shared" si="47"/>
        <v>10.5</v>
      </c>
      <c r="W125" s="286">
        <f t="shared" si="48"/>
        <v>3</v>
      </c>
      <c r="X125" s="287">
        <v>9</v>
      </c>
      <c r="Y125" s="284">
        <f t="shared" si="49"/>
        <v>0</v>
      </c>
      <c r="Z125" s="288">
        <f t="shared" si="50"/>
        <v>9</v>
      </c>
      <c r="AA125" s="286">
        <f t="shared" si="51"/>
        <v>0</v>
      </c>
      <c r="AB125" s="288">
        <f t="shared" si="52"/>
        <v>11.113636363636363</v>
      </c>
      <c r="AC125" s="289">
        <f t="shared" si="53"/>
        <v>30</v>
      </c>
      <c r="AD125" s="290" t="str">
        <f t="shared" si="61"/>
        <v>Admis(e)</v>
      </c>
      <c r="AE125" s="291" t="str">
        <f t="shared" si="62"/>
        <v>Normale</v>
      </c>
      <c r="AG125" s="99"/>
      <c r="AH125" s="99">
        <f t="shared" si="54"/>
        <v>0</v>
      </c>
      <c r="AI125" s="99"/>
      <c r="AJ125" s="99">
        <f t="shared" si="55"/>
        <v>0</v>
      </c>
      <c r="AK125" s="99">
        <f t="shared" si="56"/>
        <v>0</v>
      </c>
      <c r="AL125" s="99">
        <f t="shared" si="57"/>
        <v>0</v>
      </c>
      <c r="AM125" s="99">
        <f t="shared" si="58"/>
        <v>30</v>
      </c>
      <c r="AN125" s="155" t="str">
        <f t="shared" si="59"/>
        <v>Rattrapage</v>
      </c>
      <c r="AO125" s="177" t="str">
        <f t="shared" si="60"/>
        <v>Rattrapage</v>
      </c>
      <c r="AP125" s="99" t="str">
        <f t="shared" si="37"/>
        <v>Rattrapage</v>
      </c>
    </row>
    <row r="126" spans="1:42" ht="17.25" thickBot="1">
      <c r="A126" s="82">
        <v>121</v>
      </c>
      <c r="B126" s="279" t="s">
        <v>208</v>
      </c>
      <c r="C126" s="279" t="s">
        <v>209</v>
      </c>
      <c r="D126" s="279" t="s">
        <v>210</v>
      </c>
      <c r="E126" s="280" t="s">
        <v>211</v>
      </c>
      <c r="F126" s="280" t="s">
        <v>212</v>
      </c>
      <c r="G126" s="293">
        <v>4</v>
      </c>
      <c r="H126" s="282">
        <v>10</v>
      </c>
      <c r="I126" s="283">
        <f t="shared" si="38"/>
        <v>6</v>
      </c>
      <c r="J126" s="284">
        <v>10</v>
      </c>
      <c r="K126" s="284">
        <f t="shared" si="39"/>
        <v>6</v>
      </c>
      <c r="L126" s="285">
        <f t="shared" si="40"/>
        <v>10</v>
      </c>
      <c r="M126" s="286">
        <f t="shared" si="41"/>
        <v>12</v>
      </c>
      <c r="N126" s="287">
        <v>10</v>
      </c>
      <c r="O126" s="284">
        <f t="shared" si="42"/>
        <v>6</v>
      </c>
      <c r="P126" s="284">
        <v>10</v>
      </c>
      <c r="Q126" s="284">
        <f t="shared" si="43"/>
        <v>6</v>
      </c>
      <c r="R126" s="284">
        <f t="shared" si="44"/>
        <v>10</v>
      </c>
      <c r="S126" s="286">
        <f t="shared" si="45"/>
        <v>12</v>
      </c>
      <c r="T126" s="287">
        <v>15</v>
      </c>
      <c r="U126" s="284">
        <f t="shared" si="46"/>
        <v>3</v>
      </c>
      <c r="V126" s="284">
        <f t="shared" si="47"/>
        <v>15</v>
      </c>
      <c r="W126" s="286">
        <f t="shared" si="48"/>
        <v>3</v>
      </c>
      <c r="X126" s="287">
        <v>10</v>
      </c>
      <c r="Y126" s="284">
        <f t="shared" si="49"/>
        <v>3</v>
      </c>
      <c r="Z126" s="288">
        <f t="shared" si="50"/>
        <v>10</v>
      </c>
      <c r="AA126" s="286">
        <f t="shared" si="51"/>
        <v>3</v>
      </c>
      <c r="AB126" s="288">
        <f t="shared" si="52"/>
        <v>10.681818181818182</v>
      </c>
      <c r="AC126" s="289">
        <f t="shared" si="53"/>
        <v>30</v>
      </c>
      <c r="AD126" s="290" t="str">
        <f t="shared" si="61"/>
        <v>Admis(e)</v>
      </c>
      <c r="AE126" s="291" t="str">
        <f t="shared" si="62"/>
        <v>Normale</v>
      </c>
      <c r="AG126" s="294">
        <v>15</v>
      </c>
      <c r="AH126" s="99">
        <f t="shared" si="54"/>
        <v>3</v>
      </c>
      <c r="AI126" s="99"/>
      <c r="AJ126" s="99">
        <f t="shared" si="55"/>
        <v>0</v>
      </c>
      <c r="AK126" s="99">
        <f t="shared" si="56"/>
        <v>2.0454545454545454</v>
      </c>
      <c r="AL126" s="99">
        <f t="shared" si="57"/>
        <v>3</v>
      </c>
      <c r="AM126" s="99">
        <f t="shared" si="58"/>
        <v>33</v>
      </c>
      <c r="AN126" s="155" t="str">
        <f t="shared" si="59"/>
        <v>Rattrapage</v>
      </c>
      <c r="AO126" s="177" t="str">
        <f t="shared" si="60"/>
        <v>Rattrapage</v>
      </c>
      <c r="AP126" s="99" t="str">
        <f t="shared" si="37"/>
        <v>Rattrapage</v>
      </c>
    </row>
    <row r="127" spans="1:42" ht="17.25" thickBot="1">
      <c r="A127" s="82">
        <v>122</v>
      </c>
      <c r="B127" s="197" t="s">
        <v>503</v>
      </c>
      <c r="C127" s="197" t="s">
        <v>504</v>
      </c>
      <c r="D127" s="197" t="s">
        <v>505</v>
      </c>
      <c r="E127" s="271" t="s">
        <v>717</v>
      </c>
      <c r="F127" s="271" t="s">
        <v>90</v>
      </c>
      <c r="G127" s="199">
        <v>4</v>
      </c>
      <c r="H127" s="229">
        <v>13</v>
      </c>
      <c r="I127" s="79">
        <f t="shared" si="38"/>
        <v>6</v>
      </c>
      <c r="J127" s="68">
        <v>13</v>
      </c>
      <c r="K127" s="68">
        <f t="shared" si="39"/>
        <v>6</v>
      </c>
      <c r="L127" s="67">
        <f t="shared" si="40"/>
        <v>13</v>
      </c>
      <c r="M127" s="69">
        <f t="shared" si="41"/>
        <v>12</v>
      </c>
      <c r="N127" s="70">
        <v>10</v>
      </c>
      <c r="O127" s="71">
        <f t="shared" si="42"/>
        <v>6</v>
      </c>
      <c r="P127" s="71">
        <v>10</v>
      </c>
      <c r="Q127" s="71">
        <f t="shared" si="43"/>
        <v>6</v>
      </c>
      <c r="R127" s="71">
        <f t="shared" si="44"/>
        <v>10</v>
      </c>
      <c r="S127" s="72">
        <f t="shared" si="45"/>
        <v>12</v>
      </c>
      <c r="T127" s="73">
        <v>8.5</v>
      </c>
      <c r="U127" s="74">
        <f t="shared" si="46"/>
        <v>0</v>
      </c>
      <c r="V127" s="74">
        <f t="shared" si="47"/>
        <v>8.5</v>
      </c>
      <c r="W127" s="75">
        <f t="shared" si="48"/>
        <v>0</v>
      </c>
      <c r="X127" s="76">
        <v>8.5</v>
      </c>
      <c r="Y127" s="77">
        <f t="shared" si="49"/>
        <v>0</v>
      </c>
      <c r="Z127" s="133">
        <f t="shared" si="50"/>
        <v>8.5</v>
      </c>
      <c r="AA127" s="78">
        <f t="shared" si="51"/>
        <v>0</v>
      </c>
      <c r="AB127" s="133">
        <f t="shared" si="52"/>
        <v>10.681818181818182</v>
      </c>
      <c r="AC127" s="173">
        <f t="shared" si="53"/>
        <v>30</v>
      </c>
      <c r="AD127" s="175" t="str">
        <f t="shared" ref="AD127:AD128" si="69">IF(AB127&gt;=9.995,"Admis(e)","Ajourne(é )")</f>
        <v>Admis(e)</v>
      </c>
      <c r="AE127" s="177" t="s">
        <v>765</v>
      </c>
      <c r="AG127" s="99"/>
      <c r="AH127" s="99">
        <f t="shared" si="54"/>
        <v>0</v>
      </c>
      <c r="AI127" s="99"/>
      <c r="AJ127" s="99">
        <f t="shared" si="55"/>
        <v>0</v>
      </c>
      <c r="AK127" s="99">
        <f t="shared" si="56"/>
        <v>0</v>
      </c>
      <c r="AL127" s="99">
        <f t="shared" si="57"/>
        <v>0</v>
      </c>
      <c r="AM127" s="99">
        <f t="shared" si="58"/>
        <v>30</v>
      </c>
      <c r="AN127" s="155" t="str">
        <f t="shared" si="59"/>
        <v>Rattrapage</v>
      </c>
      <c r="AO127" s="177" t="str">
        <f t="shared" si="60"/>
        <v>Rattrapage</v>
      </c>
      <c r="AP127" s="99" t="str">
        <f t="shared" si="37"/>
        <v>Rattrapage</v>
      </c>
    </row>
    <row r="128" spans="1:42" ht="17.25" thickBot="1">
      <c r="A128" s="203">
        <v>123</v>
      </c>
      <c r="B128" s="197" t="s">
        <v>506</v>
      </c>
      <c r="C128" s="197" t="s">
        <v>85</v>
      </c>
      <c r="D128" s="197" t="s">
        <v>257</v>
      </c>
      <c r="E128" s="271" t="s">
        <v>718</v>
      </c>
      <c r="F128" s="271" t="s">
        <v>719</v>
      </c>
      <c r="G128" s="201">
        <v>4</v>
      </c>
      <c r="H128" s="229">
        <v>11</v>
      </c>
      <c r="I128" s="79">
        <f t="shared" si="38"/>
        <v>6</v>
      </c>
      <c r="J128" s="68">
        <v>14.5</v>
      </c>
      <c r="K128" s="68">
        <f t="shared" si="39"/>
        <v>6</v>
      </c>
      <c r="L128" s="67">
        <f t="shared" si="40"/>
        <v>12.75</v>
      </c>
      <c r="M128" s="69">
        <f t="shared" si="41"/>
        <v>12</v>
      </c>
      <c r="N128" s="70">
        <v>11</v>
      </c>
      <c r="O128" s="71">
        <f t="shared" si="42"/>
        <v>6</v>
      </c>
      <c r="P128" s="71">
        <v>12.5</v>
      </c>
      <c r="Q128" s="71">
        <f t="shared" si="43"/>
        <v>6</v>
      </c>
      <c r="R128" s="71">
        <f t="shared" si="44"/>
        <v>11.75</v>
      </c>
      <c r="S128" s="72">
        <f t="shared" si="45"/>
        <v>12</v>
      </c>
      <c r="T128" s="73">
        <v>11</v>
      </c>
      <c r="U128" s="74">
        <f t="shared" si="46"/>
        <v>3</v>
      </c>
      <c r="V128" s="74">
        <f t="shared" si="47"/>
        <v>11</v>
      </c>
      <c r="W128" s="75">
        <f t="shared" si="48"/>
        <v>3</v>
      </c>
      <c r="X128" s="76">
        <v>11.5</v>
      </c>
      <c r="Y128" s="77">
        <f t="shared" si="49"/>
        <v>3</v>
      </c>
      <c r="Z128" s="133">
        <f t="shared" si="50"/>
        <v>11.5</v>
      </c>
      <c r="AA128" s="78">
        <f t="shared" si="51"/>
        <v>3</v>
      </c>
      <c r="AB128" s="133">
        <f t="shared" si="52"/>
        <v>11.977272727272727</v>
      </c>
      <c r="AC128" s="173">
        <f t="shared" si="53"/>
        <v>30</v>
      </c>
      <c r="AD128" s="175" t="str">
        <f t="shared" si="69"/>
        <v>Admis(e)</v>
      </c>
      <c r="AE128" s="177" t="s">
        <v>765</v>
      </c>
      <c r="AG128" s="99"/>
      <c r="AH128" s="99">
        <f t="shared" si="54"/>
        <v>0</v>
      </c>
      <c r="AI128" s="99"/>
      <c r="AJ128" s="99">
        <f t="shared" si="55"/>
        <v>0</v>
      </c>
      <c r="AK128" s="99">
        <f t="shared" si="56"/>
        <v>0</v>
      </c>
      <c r="AL128" s="99">
        <f t="shared" si="57"/>
        <v>0</v>
      </c>
      <c r="AM128" s="99">
        <f t="shared" si="58"/>
        <v>30</v>
      </c>
      <c r="AN128" s="155" t="str">
        <f t="shared" si="59"/>
        <v>Rattrapage</v>
      </c>
      <c r="AO128" s="177" t="str">
        <f t="shared" si="60"/>
        <v>Rattrapage</v>
      </c>
      <c r="AP128" s="99" t="str">
        <f t="shared" si="37"/>
        <v>Rattrapage</v>
      </c>
    </row>
    <row r="129" spans="1:42" ht="18" thickTop="1" thickBot="1">
      <c r="A129" s="82">
        <v>124</v>
      </c>
      <c r="B129" s="279" t="s">
        <v>507</v>
      </c>
      <c r="C129" s="279" t="s">
        <v>508</v>
      </c>
      <c r="D129" s="279" t="s">
        <v>509</v>
      </c>
      <c r="E129" s="280" t="s">
        <v>720</v>
      </c>
      <c r="F129" s="280" t="s">
        <v>68</v>
      </c>
      <c r="G129" s="293">
        <v>5</v>
      </c>
      <c r="H129" s="282">
        <v>7</v>
      </c>
      <c r="I129" s="283">
        <f t="shared" si="38"/>
        <v>0</v>
      </c>
      <c r="J129" s="284">
        <v>13</v>
      </c>
      <c r="K129" s="284">
        <f t="shared" si="39"/>
        <v>6</v>
      </c>
      <c r="L129" s="285">
        <f t="shared" si="40"/>
        <v>10</v>
      </c>
      <c r="M129" s="286">
        <f t="shared" si="41"/>
        <v>12</v>
      </c>
      <c r="N129" s="287">
        <v>11</v>
      </c>
      <c r="O129" s="284">
        <f t="shared" si="42"/>
        <v>6</v>
      </c>
      <c r="P129" s="284">
        <v>10.5</v>
      </c>
      <c r="Q129" s="284">
        <f t="shared" si="43"/>
        <v>6</v>
      </c>
      <c r="R129" s="284">
        <f t="shared" si="44"/>
        <v>10.75</v>
      </c>
      <c r="S129" s="286">
        <f t="shared" si="45"/>
        <v>12</v>
      </c>
      <c r="T129" s="287">
        <v>12</v>
      </c>
      <c r="U129" s="284">
        <f t="shared" si="46"/>
        <v>3</v>
      </c>
      <c r="V129" s="284">
        <f t="shared" si="47"/>
        <v>12</v>
      </c>
      <c r="W129" s="286">
        <f t="shared" si="48"/>
        <v>3</v>
      </c>
      <c r="X129" s="287">
        <v>7</v>
      </c>
      <c r="Y129" s="284">
        <f t="shared" si="49"/>
        <v>0</v>
      </c>
      <c r="Z129" s="288">
        <f t="shared" si="50"/>
        <v>7</v>
      </c>
      <c r="AA129" s="286">
        <f t="shared" si="51"/>
        <v>0</v>
      </c>
      <c r="AB129" s="288">
        <f t="shared" si="52"/>
        <v>10.136363636363637</v>
      </c>
      <c r="AC129" s="289">
        <f t="shared" si="53"/>
        <v>30</v>
      </c>
      <c r="AD129" s="290" t="str">
        <f t="shared" si="61"/>
        <v>Admis(e)</v>
      </c>
      <c r="AE129" s="291" t="str">
        <f t="shared" si="62"/>
        <v>Normale</v>
      </c>
      <c r="AG129" s="99"/>
      <c r="AH129" s="99">
        <f t="shared" si="54"/>
        <v>0</v>
      </c>
      <c r="AI129" s="99"/>
      <c r="AJ129" s="99">
        <f t="shared" si="55"/>
        <v>0</v>
      </c>
      <c r="AK129" s="99">
        <f t="shared" si="56"/>
        <v>0</v>
      </c>
      <c r="AL129" s="99">
        <f t="shared" si="57"/>
        <v>0</v>
      </c>
      <c r="AM129" s="99">
        <f t="shared" si="58"/>
        <v>30</v>
      </c>
      <c r="AN129" s="155" t="str">
        <f t="shared" si="59"/>
        <v>Rattrapage</v>
      </c>
      <c r="AO129" s="177" t="str">
        <f t="shared" si="60"/>
        <v>Rattrapage</v>
      </c>
      <c r="AP129" s="99" t="str">
        <f t="shared" si="37"/>
        <v>Rattrapage</v>
      </c>
    </row>
    <row r="130" spans="1:42" ht="17.25" thickBot="1">
      <c r="A130" s="82">
        <v>125</v>
      </c>
      <c r="B130" s="279" t="s">
        <v>511</v>
      </c>
      <c r="C130" s="279" t="s">
        <v>508</v>
      </c>
      <c r="D130" s="279" t="s">
        <v>512</v>
      </c>
      <c r="E130" s="280" t="s">
        <v>721</v>
      </c>
      <c r="F130" s="280" t="s">
        <v>68</v>
      </c>
      <c r="G130" s="293">
        <v>5</v>
      </c>
      <c r="H130" s="282">
        <v>16</v>
      </c>
      <c r="I130" s="283">
        <f t="shared" si="38"/>
        <v>6</v>
      </c>
      <c r="J130" s="284">
        <v>12.5</v>
      </c>
      <c r="K130" s="284">
        <f t="shared" si="39"/>
        <v>6</v>
      </c>
      <c r="L130" s="285">
        <f t="shared" si="40"/>
        <v>14.25</v>
      </c>
      <c r="M130" s="286">
        <f t="shared" si="41"/>
        <v>12</v>
      </c>
      <c r="N130" s="287">
        <v>14</v>
      </c>
      <c r="O130" s="284">
        <f t="shared" si="42"/>
        <v>6</v>
      </c>
      <c r="P130" s="284">
        <v>14</v>
      </c>
      <c r="Q130" s="284">
        <f t="shared" si="43"/>
        <v>6</v>
      </c>
      <c r="R130" s="284">
        <f t="shared" si="44"/>
        <v>14</v>
      </c>
      <c r="S130" s="286">
        <f t="shared" si="45"/>
        <v>12</v>
      </c>
      <c r="T130" s="287">
        <v>13.5</v>
      </c>
      <c r="U130" s="284">
        <f t="shared" si="46"/>
        <v>3</v>
      </c>
      <c r="V130" s="284">
        <f t="shared" si="47"/>
        <v>13.5</v>
      </c>
      <c r="W130" s="286">
        <f t="shared" si="48"/>
        <v>3</v>
      </c>
      <c r="X130" s="287">
        <v>16</v>
      </c>
      <c r="Y130" s="284">
        <f t="shared" si="49"/>
        <v>3</v>
      </c>
      <c r="Z130" s="288">
        <f t="shared" si="50"/>
        <v>16</v>
      </c>
      <c r="AA130" s="286">
        <f t="shared" si="51"/>
        <v>3</v>
      </c>
      <c r="AB130" s="288">
        <f t="shared" si="52"/>
        <v>14.295454545454545</v>
      </c>
      <c r="AC130" s="289">
        <f t="shared" si="53"/>
        <v>30</v>
      </c>
      <c r="AD130" s="290" t="str">
        <f t="shared" si="61"/>
        <v>Admis(e)</v>
      </c>
      <c r="AE130" s="291" t="str">
        <f t="shared" si="62"/>
        <v>Normale</v>
      </c>
      <c r="AG130" s="99"/>
      <c r="AH130" s="99">
        <f t="shared" si="54"/>
        <v>0</v>
      </c>
      <c r="AI130" s="99"/>
      <c r="AJ130" s="99">
        <f t="shared" si="55"/>
        <v>0</v>
      </c>
      <c r="AK130" s="99">
        <f t="shared" si="56"/>
        <v>0</v>
      </c>
      <c r="AL130" s="99">
        <f t="shared" si="57"/>
        <v>0</v>
      </c>
      <c r="AM130" s="99">
        <f t="shared" si="58"/>
        <v>30</v>
      </c>
      <c r="AN130" s="155" t="str">
        <f t="shared" si="59"/>
        <v>Rattrapage</v>
      </c>
      <c r="AO130" s="177" t="str">
        <f t="shared" si="60"/>
        <v>Rattrapage</v>
      </c>
      <c r="AP130" s="99" t="str">
        <f t="shared" si="37"/>
        <v>Rattrapage</v>
      </c>
    </row>
    <row r="131" spans="1:42" ht="17.25" thickBot="1">
      <c r="A131" s="82">
        <v>126</v>
      </c>
      <c r="B131" s="279" t="s">
        <v>513</v>
      </c>
      <c r="C131" s="279" t="s">
        <v>514</v>
      </c>
      <c r="D131" s="279" t="s">
        <v>515</v>
      </c>
      <c r="E131" s="280" t="s">
        <v>592</v>
      </c>
      <c r="F131" s="280" t="s">
        <v>722</v>
      </c>
      <c r="G131" s="293">
        <v>5</v>
      </c>
      <c r="H131" s="282">
        <v>14</v>
      </c>
      <c r="I131" s="283">
        <f t="shared" si="38"/>
        <v>6</v>
      </c>
      <c r="J131" s="284">
        <v>12</v>
      </c>
      <c r="K131" s="284">
        <f t="shared" si="39"/>
        <v>6</v>
      </c>
      <c r="L131" s="285">
        <f t="shared" si="40"/>
        <v>13</v>
      </c>
      <c r="M131" s="286">
        <f t="shared" si="41"/>
        <v>12</v>
      </c>
      <c r="N131" s="287">
        <v>12</v>
      </c>
      <c r="O131" s="284">
        <f t="shared" si="42"/>
        <v>6</v>
      </c>
      <c r="P131" s="284">
        <v>13</v>
      </c>
      <c r="Q131" s="284">
        <f t="shared" si="43"/>
        <v>6</v>
      </c>
      <c r="R131" s="284">
        <f t="shared" si="44"/>
        <v>12.5</v>
      </c>
      <c r="S131" s="286">
        <f t="shared" si="45"/>
        <v>12</v>
      </c>
      <c r="T131" s="287">
        <v>10.5</v>
      </c>
      <c r="U131" s="284">
        <f t="shared" si="46"/>
        <v>3</v>
      </c>
      <c r="V131" s="284">
        <f t="shared" si="47"/>
        <v>10.5</v>
      </c>
      <c r="W131" s="286">
        <f t="shared" si="48"/>
        <v>3</v>
      </c>
      <c r="X131" s="287">
        <v>12.5</v>
      </c>
      <c r="Y131" s="284">
        <f t="shared" si="49"/>
        <v>3</v>
      </c>
      <c r="Z131" s="288">
        <f t="shared" si="50"/>
        <v>12.5</v>
      </c>
      <c r="AA131" s="286">
        <f t="shared" si="51"/>
        <v>3</v>
      </c>
      <c r="AB131" s="288">
        <f t="shared" si="52"/>
        <v>12.409090909090908</v>
      </c>
      <c r="AC131" s="289">
        <f t="shared" si="53"/>
        <v>30</v>
      </c>
      <c r="AD131" s="290" t="str">
        <f t="shared" si="61"/>
        <v>Admis(e)</v>
      </c>
      <c r="AE131" s="291" t="str">
        <f t="shared" si="62"/>
        <v>Normale</v>
      </c>
      <c r="AG131" s="99"/>
      <c r="AH131" s="99">
        <f t="shared" si="54"/>
        <v>0</v>
      </c>
      <c r="AI131" s="99"/>
      <c r="AJ131" s="99">
        <f t="shared" si="55"/>
        <v>0</v>
      </c>
      <c r="AK131" s="99">
        <f t="shared" si="56"/>
        <v>0</v>
      </c>
      <c r="AL131" s="99">
        <f t="shared" si="57"/>
        <v>0</v>
      </c>
      <c r="AM131" s="99">
        <f t="shared" si="58"/>
        <v>30</v>
      </c>
      <c r="AN131" s="155" t="str">
        <f t="shared" si="59"/>
        <v>Rattrapage</v>
      </c>
      <c r="AO131" s="177" t="str">
        <f t="shared" si="60"/>
        <v>Rattrapage</v>
      </c>
      <c r="AP131" s="99" t="str">
        <f t="shared" si="37"/>
        <v>Rattrapage</v>
      </c>
    </row>
    <row r="132" spans="1:42" ht="17.25" thickBot="1">
      <c r="A132" s="82">
        <v>127</v>
      </c>
      <c r="B132" s="197" t="s">
        <v>516</v>
      </c>
      <c r="C132" s="197" t="s">
        <v>517</v>
      </c>
      <c r="D132" s="197" t="s">
        <v>215</v>
      </c>
      <c r="E132" s="271" t="s">
        <v>723</v>
      </c>
      <c r="F132" s="271" t="s">
        <v>83</v>
      </c>
      <c r="G132" s="199">
        <v>5</v>
      </c>
      <c r="H132" s="229">
        <v>17</v>
      </c>
      <c r="I132" s="79">
        <f t="shared" si="38"/>
        <v>6</v>
      </c>
      <c r="J132" s="68">
        <v>14</v>
      </c>
      <c r="K132" s="68">
        <f t="shared" si="39"/>
        <v>6</v>
      </c>
      <c r="L132" s="67">
        <f t="shared" si="40"/>
        <v>15.5</v>
      </c>
      <c r="M132" s="69">
        <f t="shared" si="41"/>
        <v>12</v>
      </c>
      <c r="N132" s="70">
        <v>10.5</v>
      </c>
      <c r="O132" s="71">
        <f t="shared" si="42"/>
        <v>6</v>
      </c>
      <c r="P132" s="71">
        <v>12.5</v>
      </c>
      <c r="Q132" s="71">
        <f t="shared" si="43"/>
        <v>6</v>
      </c>
      <c r="R132" s="71">
        <f t="shared" si="44"/>
        <v>11.5</v>
      </c>
      <c r="S132" s="72">
        <f t="shared" si="45"/>
        <v>12</v>
      </c>
      <c r="T132" s="73">
        <v>10</v>
      </c>
      <c r="U132" s="74">
        <f t="shared" si="46"/>
        <v>3</v>
      </c>
      <c r="V132" s="74">
        <f t="shared" si="47"/>
        <v>10</v>
      </c>
      <c r="W132" s="75">
        <f t="shared" si="48"/>
        <v>3</v>
      </c>
      <c r="X132" s="76">
        <v>10</v>
      </c>
      <c r="Y132" s="77">
        <f t="shared" si="49"/>
        <v>3</v>
      </c>
      <c r="Z132" s="133">
        <f t="shared" si="50"/>
        <v>10</v>
      </c>
      <c r="AA132" s="78">
        <f t="shared" si="51"/>
        <v>3</v>
      </c>
      <c r="AB132" s="133">
        <f t="shared" si="52"/>
        <v>12.545454545454545</v>
      </c>
      <c r="AC132" s="173">
        <f t="shared" si="53"/>
        <v>30</v>
      </c>
      <c r="AD132" s="175" t="str">
        <f t="shared" ref="AD132:AD135" si="70">IF(AB132&gt;=9.995,"Admis(e)","Ajourne(é )")</f>
        <v>Admis(e)</v>
      </c>
      <c r="AE132" s="177" t="s">
        <v>765</v>
      </c>
      <c r="AG132" s="99"/>
      <c r="AH132" s="99">
        <f t="shared" si="54"/>
        <v>0</v>
      </c>
      <c r="AI132" s="99"/>
      <c r="AJ132" s="99">
        <f t="shared" si="55"/>
        <v>0</v>
      </c>
      <c r="AK132" s="99">
        <f t="shared" si="56"/>
        <v>0</v>
      </c>
      <c r="AL132" s="99">
        <f t="shared" si="57"/>
        <v>0</v>
      </c>
      <c r="AM132" s="99">
        <f t="shared" si="58"/>
        <v>30</v>
      </c>
      <c r="AN132" s="155" t="str">
        <f t="shared" si="59"/>
        <v>Rattrapage</v>
      </c>
      <c r="AO132" s="177" t="str">
        <f t="shared" si="60"/>
        <v>Rattrapage</v>
      </c>
      <c r="AP132" s="99" t="str">
        <f t="shared" si="37"/>
        <v>Rattrapage</v>
      </c>
    </row>
    <row r="133" spans="1:42" ht="17.25" thickBot="1">
      <c r="A133" s="82">
        <v>128</v>
      </c>
      <c r="B133" s="197" t="s">
        <v>518</v>
      </c>
      <c r="C133" s="197" t="s">
        <v>519</v>
      </c>
      <c r="D133" s="197" t="s">
        <v>520</v>
      </c>
      <c r="E133" s="271" t="s">
        <v>724</v>
      </c>
      <c r="F133" s="271" t="s">
        <v>68</v>
      </c>
      <c r="G133" s="199">
        <v>5</v>
      </c>
      <c r="H133" s="229">
        <v>16</v>
      </c>
      <c r="I133" s="79">
        <f t="shared" si="38"/>
        <v>6</v>
      </c>
      <c r="J133" s="68">
        <v>14</v>
      </c>
      <c r="K133" s="68">
        <f t="shared" si="39"/>
        <v>6</v>
      </c>
      <c r="L133" s="67">
        <f t="shared" si="40"/>
        <v>15</v>
      </c>
      <c r="M133" s="69">
        <f t="shared" si="41"/>
        <v>12</v>
      </c>
      <c r="N133" s="70">
        <v>12</v>
      </c>
      <c r="O133" s="71">
        <f t="shared" si="42"/>
        <v>6</v>
      </c>
      <c r="P133" s="71">
        <v>12</v>
      </c>
      <c r="Q133" s="71">
        <f t="shared" si="43"/>
        <v>6</v>
      </c>
      <c r="R133" s="71">
        <f t="shared" si="44"/>
        <v>12</v>
      </c>
      <c r="S133" s="72">
        <f t="shared" si="45"/>
        <v>12</v>
      </c>
      <c r="T133" s="73">
        <v>8</v>
      </c>
      <c r="U133" s="74">
        <f t="shared" si="46"/>
        <v>0</v>
      </c>
      <c r="V133" s="74">
        <f t="shared" si="47"/>
        <v>8</v>
      </c>
      <c r="W133" s="75">
        <f t="shared" si="48"/>
        <v>0</v>
      </c>
      <c r="X133" s="76">
        <v>5</v>
      </c>
      <c r="Y133" s="77">
        <f t="shared" si="49"/>
        <v>0</v>
      </c>
      <c r="Z133" s="133">
        <f t="shared" si="50"/>
        <v>5</v>
      </c>
      <c r="AA133" s="78">
        <f t="shared" si="51"/>
        <v>0</v>
      </c>
      <c r="AB133" s="133">
        <f t="shared" si="52"/>
        <v>11.590909090909092</v>
      </c>
      <c r="AC133" s="173">
        <f t="shared" si="53"/>
        <v>30</v>
      </c>
      <c r="AD133" s="175" t="str">
        <f t="shared" si="70"/>
        <v>Admis(e)</v>
      </c>
      <c r="AE133" s="177" t="s">
        <v>765</v>
      </c>
      <c r="AG133" s="99"/>
      <c r="AH133" s="99">
        <f t="shared" si="54"/>
        <v>0</v>
      </c>
      <c r="AI133" s="99"/>
      <c r="AJ133" s="99">
        <f t="shared" si="55"/>
        <v>0</v>
      </c>
      <c r="AK133" s="99">
        <f t="shared" si="56"/>
        <v>0</v>
      </c>
      <c r="AL133" s="99">
        <f t="shared" si="57"/>
        <v>0</v>
      </c>
      <c r="AM133" s="99">
        <f t="shared" si="58"/>
        <v>30</v>
      </c>
      <c r="AN133" s="155" t="str">
        <f t="shared" si="59"/>
        <v>Rattrapage</v>
      </c>
      <c r="AO133" s="177" t="str">
        <f t="shared" si="60"/>
        <v>Rattrapage</v>
      </c>
      <c r="AP133" s="99" t="str">
        <f t="shared" si="37"/>
        <v>Rattrapage</v>
      </c>
    </row>
    <row r="134" spans="1:42" ht="17.25" thickBot="1">
      <c r="A134" s="82">
        <v>129</v>
      </c>
      <c r="B134" s="197" t="s">
        <v>521</v>
      </c>
      <c r="C134" s="197" t="s">
        <v>522</v>
      </c>
      <c r="D134" s="197" t="s">
        <v>523</v>
      </c>
      <c r="E134" s="271" t="s">
        <v>725</v>
      </c>
      <c r="F134" s="271" t="s">
        <v>83</v>
      </c>
      <c r="G134" s="199">
        <v>5</v>
      </c>
      <c r="H134" s="229">
        <v>15</v>
      </c>
      <c r="I134" s="79">
        <f t="shared" si="38"/>
        <v>6</v>
      </c>
      <c r="J134" s="68">
        <v>10</v>
      </c>
      <c r="K134" s="68">
        <f t="shared" si="39"/>
        <v>6</v>
      </c>
      <c r="L134" s="67">
        <f t="shared" si="40"/>
        <v>12.5</v>
      </c>
      <c r="M134" s="69">
        <f t="shared" si="41"/>
        <v>12</v>
      </c>
      <c r="N134" s="70">
        <v>12</v>
      </c>
      <c r="O134" s="71">
        <f t="shared" si="42"/>
        <v>6</v>
      </c>
      <c r="P134" s="71">
        <v>10</v>
      </c>
      <c r="Q134" s="71">
        <f t="shared" si="43"/>
        <v>6</v>
      </c>
      <c r="R134" s="71">
        <f t="shared" si="44"/>
        <v>11</v>
      </c>
      <c r="S134" s="72">
        <f t="shared" si="45"/>
        <v>12</v>
      </c>
      <c r="T134" s="73">
        <v>10</v>
      </c>
      <c r="U134" s="74">
        <f t="shared" si="46"/>
        <v>3</v>
      </c>
      <c r="V134" s="74">
        <f t="shared" si="47"/>
        <v>10</v>
      </c>
      <c r="W134" s="75">
        <f t="shared" si="48"/>
        <v>3</v>
      </c>
      <c r="X134" s="76">
        <v>9.5</v>
      </c>
      <c r="Y134" s="77">
        <f t="shared" si="49"/>
        <v>0</v>
      </c>
      <c r="Z134" s="133">
        <f t="shared" si="50"/>
        <v>9.5</v>
      </c>
      <c r="AA134" s="78">
        <f t="shared" si="51"/>
        <v>0</v>
      </c>
      <c r="AB134" s="133">
        <f t="shared" si="52"/>
        <v>11.204545454545455</v>
      </c>
      <c r="AC134" s="173">
        <f t="shared" si="53"/>
        <v>30</v>
      </c>
      <c r="AD134" s="175" t="str">
        <f t="shared" si="70"/>
        <v>Admis(e)</v>
      </c>
      <c r="AE134" s="177" t="s">
        <v>765</v>
      </c>
      <c r="AG134" s="99"/>
      <c r="AH134" s="99">
        <f t="shared" si="54"/>
        <v>0</v>
      </c>
      <c r="AI134" s="99"/>
      <c r="AJ134" s="99">
        <f t="shared" si="55"/>
        <v>0</v>
      </c>
      <c r="AK134" s="99">
        <f t="shared" si="56"/>
        <v>0</v>
      </c>
      <c r="AL134" s="99">
        <f t="shared" si="57"/>
        <v>0</v>
      </c>
      <c r="AM134" s="99">
        <f t="shared" si="58"/>
        <v>30</v>
      </c>
      <c r="AN134" s="155" t="str">
        <f t="shared" si="59"/>
        <v>Rattrapage</v>
      </c>
      <c r="AO134" s="177" t="str">
        <f t="shared" si="60"/>
        <v>Rattrapage</v>
      </c>
      <c r="AP134" s="99" t="str">
        <f t="shared" ref="AP134:AP157" si="71">IF(AND(AB134&gt;=9.995,AK134&gt;=9.995),"Admis","Rattrapage")</f>
        <v>Rattrapage</v>
      </c>
    </row>
    <row r="135" spans="1:42" ht="17.25" thickBot="1">
      <c r="A135" s="82">
        <v>130</v>
      </c>
      <c r="B135" s="197" t="s">
        <v>524</v>
      </c>
      <c r="C135" s="197" t="s">
        <v>525</v>
      </c>
      <c r="D135" s="197" t="s">
        <v>526</v>
      </c>
      <c r="E135" s="271" t="s">
        <v>726</v>
      </c>
      <c r="F135" s="271" t="s">
        <v>68</v>
      </c>
      <c r="G135" s="199">
        <v>5</v>
      </c>
      <c r="H135" s="229">
        <v>13</v>
      </c>
      <c r="I135" s="79">
        <f t="shared" ref="I135:I157" si="72">IF(H135&gt;=9.995,6,0)</f>
        <v>6</v>
      </c>
      <c r="J135" s="68">
        <v>10</v>
      </c>
      <c r="K135" s="68">
        <f t="shared" ref="K135:K157" si="73">IF(J135&gt;=9.995,6,0)</f>
        <v>6</v>
      </c>
      <c r="L135" s="67">
        <f t="shared" ref="L135:L157" si="74">(H135*4+J135*4)/8</f>
        <v>11.5</v>
      </c>
      <c r="M135" s="69">
        <f t="shared" ref="M135:M157" si="75">IF(L135&gt;=9.995,12,I135+K135)</f>
        <v>12</v>
      </c>
      <c r="N135" s="70">
        <v>10</v>
      </c>
      <c r="O135" s="71">
        <f t="shared" ref="O135:O157" si="76">IF(N135&gt;=9.995,6,0)</f>
        <v>6</v>
      </c>
      <c r="P135" s="71">
        <v>10</v>
      </c>
      <c r="Q135" s="71">
        <f t="shared" ref="Q135:Q157" si="77">IF(P135&gt;=9.995,6,0)</f>
        <v>6</v>
      </c>
      <c r="R135" s="71">
        <f t="shared" ref="R135:R157" si="78">(N135*4+P135*4)/8</f>
        <v>10</v>
      </c>
      <c r="S135" s="72">
        <f t="shared" ref="S135:S157" si="79">IF(R135&gt;=9.995,12,O135+Q135)</f>
        <v>12</v>
      </c>
      <c r="T135" s="73">
        <v>10.5</v>
      </c>
      <c r="U135" s="74">
        <f t="shared" ref="U135:U157" si="80">IF(T135&gt;=9.995,3,0)</f>
        <v>3</v>
      </c>
      <c r="V135" s="74">
        <f t="shared" ref="V135:V157" si="81">T135</f>
        <v>10.5</v>
      </c>
      <c r="W135" s="75">
        <f t="shared" ref="W135:W157" si="82">U135</f>
        <v>3</v>
      </c>
      <c r="X135" s="76">
        <v>8</v>
      </c>
      <c r="Y135" s="77">
        <f t="shared" ref="Y135:Y157" si="83">IF(X135&gt;=9.995,3,0)</f>
        <v>0</v>
      </c>
      <c r="Z135" s="133">
        <f t="shared" ref="Z135:Z157" si="84">X135</f>
        <v>8</v>
      </c>
      <c r="AA135" s="78">
        <f t="shared" ref="AA135:AA157" si="85">Y135</f>
        <v>0</v>
      </c>
      <c r="AB135" s="133">
        <f t="shared" ref="AB135:AB157" si="86">(L135*8+R135*8+V135*3+Z135*3)/22</f>
        <v>10.340909090909092</v>
      </c>
      <c r="AC135" s="173">
        <f t="shared" ref="AC135:AC157" si="87">IF(AB135&gt;=9.995,30,M135+S135+W135+AA135)</f>
        <v>30</v>
      </c>
      <c r="AD135" s="175" t="str">
        <f t="shared" si="70"/>
        <v>Admis(e)</v>
      </c>
      <c r="AE135" s="177" t="s">
        <v>765</v>
      </c>
      <c r="AG135" s="99"/>
      <c r="AH135" s="99">
        <f t="shared" ref="AH135:AH157" si="88">IF(AG135&gt;=9.995,3,0)</f>
        <v>0</v>
      </c>
      <c r="AI135" s="99"/>
      <c r="AJ135" s="99">
        <f t="shared" ref="AJ135:AJ157" si="89">IF(AI135&gt;=9.995,27,0)</f>
        <v>0</v>
      </c>
      <c r="AK135" s="99">
        <f t="shared" ref="AK135:AK157" si="90">(AG135*3+AI135*19)/22</f>
        <v>0</v>
      </c>
      <c r="AL135" s="99">
        <f t="shared" ref="AL135:AL157" si="91">IF(AK135&gt;=9.995,30,AH135+AJ135)</f>
        <v>0</v>
      </c>
      <c r="AM135" s="99">
        <f t="shared" ref="AM135:AM157" si="92">AC135+AL135</f>
        <v>30</v>
      </c>
      <c r="AN135" s="155" t="str">
        <f t="shared" ref="AN135:AN157" si="93">IF(AK135&gt;=9.995,"Admis(e)","Rattrapage")</f>
        <v>Rattrapage</v>
      </c>
      <c r="AO135" s="177" t="str">
        <f t="shared" ref="AO135:AO157" si="94">IF(AK135&gt;=9.995,"Normale","Rattrapage")</f>
        <v>Rattrapage</v>
      </c>
      <c r="AP135" s="99" t="str">
        <f t="shared" si="71"/>
        <v>Rattrapage</v>
      </c>
    </row>
    <row r="136" spans="1:42" ht="17.25" thickBot="1">
      <c r="A136" s="82">
        <v>131</v>
      </c>
      <c r="B136" s="279" t="s">
        <v>527</v>
      </c>
      <c r="C136" s="279" t="s">
        <v>528</v>
      </c>
      <c r="D136" s="279" t="s">
        <v>529</v>
      </c>
      <c r="E136" s="280" t="s">
        <v>727</v>
      </c>
      <c r="F136" s="280" t="s">
        <v>68</v>
      </c>
      <c r="G136" s="293">
        <v>5</v>
      </c>
      <c r="H136" s="282">
        <v>8</v>
      </c>
      <c r="I136" s="283">
        <f t="shared" si="72"/>
        <v>0</v>
      </c>
      <c r="J136" s="284">
        <v>14</v>
      </c>
      <c r="K136" s="284">
        <f t="shared" si="73"/>
        <v>6</v>
      </c>
      <c r="L136" s="285">
        <f t="shared" si="74"/>
        <v>11</v>
      </c>
      <c r="M136" s="286">
        <f t="shared" si="75"/>
        <v>12</v>
      </c>
      <c r="N136" s="287">
        <v>13.5</v>
      </c>
      <c r="O136" s="284">
        <f t="shared" si="76"/>
        <v>6</v>
      </c>
      <c r="P136" s="284">
        <v>13</v>
      </c>
      <c r="Q136" s="284">
        <f t="shared" si="77"/>
        <v>6</v>
      </c>
      <c r="R136" s="284">
        <f t="shared" si="78"/>
        <v>13.25</v>
      </c>
      <c r="S136" s="286">
        <f t="shared" si="79"/>
        <v>12</v>
      </c>
      <c r="T136" s="287">
        <v>11.5</v>
      </c>
      <c r="U136" s="284">
        <f t="shared" si="80"/>
        <v>3</v>
      </c>
      <c r="V136" s="284">
        <f t="shared" si="81"/>
        <v>11.5</v>
      </c>
      <c r="W136" s="286">
        <f t="shared" si="82"/>
        <v>3</v>
      </c>
      <c r="X136" s="287">
        <v>10.5</v>
      </c>
      <c r="Y136" s="284">
        <f t="shared" si="83"/>
        <v>3</v>
      </c>
      <c r="Z136" s="288">
        <f t="shared" si="84"/>
        <v>10.5</v>
      </c>
      <c r="AA136" s="286">
        <f t="shared" si="85"/>
        <v>3</v>
      </c>
      <c r="AB136" s="288">
        <f t="shared" si="86"/>
        <v>11.818181818181818</v>
      </c>
      <c r="AC136" s="289">
        <f t="shared" si="87"/>
        <v>30</v>
      </c>
      <c r="AD136" s="290" t="str">
        <f t="shared" ref="AD136:AD152" si="95">IF(AB136&gt;=9.995,"Admis(e)","Rattrapage")</f>
        <v>Admis(e)</v>
      </c>
      <c r="AE136" s="291" t="str">
        <f t="shared" ref="AE136:AE152" si="96">IF(AB136&gt;=9.995,"Normale","Rattrapage")</f>
        <v>Normale</v>
      </c>
      <c r="AG136" s="99"/>
      <c r="AH136" s="99">
        <f t="shared" si="88"/>
        <v>0</v>
      </c>
      <c r="AI136" s="99"/>
      <c r="AJ136" s="99">
        <f t="shared" si="89"/>
        <v>0</v>
      </c>
      <c r="AK136" s="99">
        <f t="shared" si="90"/>
        <v>0</v>
      </c>
      <c r="AL136" s="99">
        <f t="shared" si="91"/>
        <v>0</v>
      </c>
      <c r="AM136" s="99">
        <f t="shared" si="92"/>
        <v>30</v>
      </c>
      <c r="AN136" s="155" t="str">
        <f t="shared" si="93"/>
        <v>Rattrapage</v>
      </c>
      <c r="AO136" s="177" t="str">
        <f t="shared" si="94"/>
        <v>Rattrapage</v>
      </c>
      <c r="AP136" s="99" t="str">
        <f t="shared" si="71"/>
        <v>Rattrapage</v>
      </c>
    </row>
    <row r="137" spans="1:42" ht="17.25" thickBot="1">
      <c r="A137" s="82">
        <v>132</v>
      </c>
      <c r="B137" s="279" t="s">
        <v>530</v>
      </c>
      <c r="C137" s="279" t="s">
        <v>531</v>
      </c>
      <c r="D137" s="279" t="s">
        <v>532</v>
      </c>
      <c r="E137" s="280" t="s">
        <v>728</v>
      </c>
      <c r="F137" s="280" t="s">
        <v>68</v>
      </c>
      <c r="G137" s="293">
        <v>5</v>
      </c>
      <c r="H137" s="282">
        <v>11</v>
      </c>
      <c r="I137" s="283">
        <f t="shared" si="72"/>
        <v>6</v>
      </c>
      <c r="J137" s="284">
        <v>14</v>
      </c>
      <c r="K137" s="284">
        <f t="shared" si="73"/>
        <v>6</v>
      </c>
      <c r="L137" s="285">
        <f t="shared" si="74"/>
        <v>12.5</v>
      </c>
      <c r="M137" s="286">
        <f t="shared" si="75"/>
        <v>12</v>
      </c>
      <c r="N137" s="287">
        <v>14</v>
      </c>
      <c r="O137" s="284">
        <f t="shared" si="76"/>
        <v>6</v>
      </c>
      <c r="P137" s="284">
        <v>10</v>
      </c>
      <c r="Q137" s="284">
        <f t="shared" si="77"/>
        <v>6</v>
      </c>
      <c r="R137" s="284">
        <f t="shared" si="78"/>
        <v>12</v>
      </c>
      <c r="S137" s="286">
        <f t="shared" si="79"/>
        <v>12</v>
      </c>
      <c r="T137" s="287">
        <v>10.5</v>
      </c>
      <c r="U137" s="284">
        <f t="shared" si="80"/>
        <v>3</v>
      </c>
      <c r="V137" s="284">
        <f t="shared" si="81"/>
        <v>10.5</v>
      </c>
      <c r="W137" s="286">
        <f t="shared" si="82"/>
        <v>3</v>
      </c>
      <c r="X137" s="287">
        <v>9</v>
      </c>
      <c r="Y137" s="284">
        <f t="shared" si="83"/>
        <v>0</v>
      </c>
      <c r="Z137" s="288">
        <f t="shared" si="84"/>
        <v>9</v>
      </c>
      <c r="AA137" s="286">
        <f t="shared" si="85"/>
        <v>0</v>
      </c>
      <c r="AB137" s="288">
        <f t="shared" si="86"/>
        <v>11.568181818181818</v>
      </c>
      <c r="AC137" s="289">
        <f t="shared" si="87"/>
        <v>30</v>
      </c>
      <c r="AD137" s="290" t="str">
        <f t="shared" si="95"/>
        <v>Admis(e)</v>
      </c>
      <c r="AE137" s="291" t="str">
        <f t="shared" si="96"/>
        <v>Normale</v>
      </c>
      <c r="AG137" s="99"/>
      <c r="AH137" s="99">
        <f t="shared" si="88"/>
        <v>0</v>
      </c>
      <c r="AI137" s="99"/>
      <c r="AJ137" s="99">
        <f t="shared" si="89"/>
        <v>0</v>
      </c>
      <c r="AK137" s="99">
        <f t="shared" si="90"/>
        <v>0</v>
      </c>
      <c r="AL137" s="99">
        <f t="shared" si="91"/>
        <v>0</v>
      </c>
      <c r="AM137" s="99">
        <f t="shared" si="92"/>
        <v>30</v>
      </c>
      <c r="AN137" s="155" t="str">
        <f t="shared" si="93"/>
        <v>Rattrapage</v>
      </c>
      <c r="AO137" s="177" t="str">
        <f t="shared" si="94"/>
        <v>Rattrapage</v>
      </c>
      <c r="AP137" s="99" t="str">
        <f t="shared" si="71"/>
        <v>Rattrapage</v>
      </c>
    </row>
    <row r="138" spans="1:42" ht="17.25" thickBot="1">
      <c r="A138" s="82">
        <v>133</v>
      </c>
      <c r="B138" s="197" t="s">
        <v>533</v>
      </c>
      <c r="C138" s="197" t="s">
        <v>534</v>
      </c>
      <c r="D138" s="197" t="s">
        <v>175</v>
      </c>
      <c r="E138" s="271" t="s">
        <v>729</v>
      </c>
      <c r="F138" s="271" t="s">
        <v>730</v>
      </c>
      <c r="G138" s="199">
        <v>5</v>
      </c>
      <c r="H138" s="229">
        <v>10</v>
      </c>
      <c r="I138" s="79">
        <f t="shared" si="72"/>
        <v>6</v>
      </c>
      <c r="J138" s="68">
        <v>10</v>
      </c>
      <c r="K138" s="68">
        <f t="shared" si="73"/>
        <v>6</v>
      </c>
      <c r="L138" s="67">
        <f t="shared" si="74"/>
        <v>10</v>
      </c>
      <c r="M138" s="69">
        <f t="shared" si="75"/>
        <v>12</v>
      </c>
      <c r="N138" s="70">
        <v>10</v>
      </c>
      <c r="O138" s="71">
        <f t="shared" si="76"/>
        <v>6</v>
      </c>
      <c r="P138" s="71">
        <v>12</v>
      </c>
      <c r="Q138" s="71">
        <f t="shared" si="77"/>
        <v>6</v>
      </c>
      <c r="R138" s="71">
        <f t="shared" si="78"/>
        <v>11</v>
      </c>
      <c r="S138" s="72">
        <f t="shared" si="79"/>
        <v>12</v>
      </c>
      <c r="T138" s="73">
        <v>10.5</v>
      </c>
      <c r="U138" s="74">
        <f t="shared" si="80"/>
        <v>3</v>
      </c>
      <c r="V138" s="74">
        <f t="shared" si="81"/>
        <v>10.5</v>
      </c>
      <c r="W138" s="75">
        <f t="shared" si="82"/>
        <v>3</v>
      </c>
      <c r="X138" s="76">
        <v>11.5</v>
      </c>
      <c r="Y138" s="77">
        <f t="shared" si="83"/>
        <v>3</v>
      </c>
      <c r="Z138" s="133">
        <f t="shared" si="84"/>
        <v>11.5</v>
      </c>
      <c r="AA138" s="78">
        <f t="shared" si="85"/>
        <v>3</v>
      </c>
      <c r="AB138" s="133">
        <f t="shared" si="86"/>
        <v>10.636363636363637</v>
      </c>
      <c r="AC138" s="173">
        <f t="shared" si="87"/>
        <v>30</v>
      </c>
      <c r="AD138" s="175" t="str">
        <f t="shared" ref="AD138:AD140" si="97">IF(AB138&gt;=9.995,"Admis(e)","Ajourne(é )")</f>
        <v>Admis(e)</v>
      </c>
      <c r="AE138" s="177" t="s">
        <v>765</v>
      </c>
      <c r="AG138" s="99"/>
      <c r="AH138" s="99">
        <f t="shared" si="88"/>
        <v>0</v>
      </c>
      <c r="AI138" s="99"/>
      <c r="AJ138" s="99">
        <f t="shared" si="89"/>
        <v>0</v>
      </c>
      <c r="AK138" s="99">
        <f t="shared" si="90"/>
        <v>0</v>
      </c>
      <c r="AL138" s="99">
        <f t="shared" si="91"/>
        <v>0</v>
      </c>
      <c r="AM138" s="99">
        <f t="shared" si="92"/>
        <v>30</v>
      </c>
      <c r="AN138" s="155" t="str">
        <f t="shared" si="93"/>
        <v>Rattrapage</v>
      </c>
      <c r="AO138" s="177" t="str">
        <f t="shared" si="94"/>
        <v>Rattrapage</v>
      </c>
      <c r="AP138" s="99" t="str">
        <f t="shared" si="71"/>
        <v>Rattrapage</v>
      </c>
    </row>
    <row r="139" spans="1:42" ht="17.25" thickBot="1">
      <c r="A139" s="82">
        <v>134</v>
      </c>
      <c r="B139" s="197" t="s">
        <v>535</v>
      </c>
      <c r="C139" s="197" t="s">
        <v>536</v>
      </c>
      <c r="D139" s="197" t="s">
        <v>201</v>
      </c>
      <c r="E139" s="271" t="s">
        <v>731</v>
      </c>
      <c r="F139" s="271" t="s">
        <v>66</v>
      </c>
      <c r="G139" s="199">
        <v>5</v>
      </c>
      <c r="H139" s="229">
        <v>0</v>
      </c>
      <c r="I139" s="79">
        <f t="shared" si="72"/>
        <v>0</v>
      </c>
      <c r="J139" s="68">
        <v>0</v>
      </c>
      <c r="K139" s="68">
        <f t="shared" si="73"/>
        <v>0</v>
      </c>
      <c r="L139" s="67">
        <f t="shared" si="74"/>
        <v>0</v>
      </c>
      <c r="M139" s="69">
        <f t="shared" si="75"/>
        <v>0</v>
      </c>
      <c r="N139" s="70" t="s">
        <v>760</v>
      </c>
      <c r="O139" s="71">
        <f t="shared" si="76"/>
        <v>6</v>
      </c>
      <c r="P139" s="71">
        <v>0</v>
      </c>
      <c r="Q139" s="71">
        <f t="shared" si="77"/>
        <v>0</v>
      </c>
      <c r="R139" s="71" t="e">
        <f t="shared" si="78"/>
        <v>#VALUE!</v>
      </c>
      <c r="S139" s="72" t="e">
        <f t="shared" si="79"/>
        <v>#VALUE!</v>
      </c>
      <c r="T139" s="73">
        <v>7</v>
      </c>
      <c r="U139" s="74">
        <f t="shared" si="80"/>
        <v>0</v>
      </c>
      <c r="V139" s="74">
        <f t="shared" si="81"/>
        <v>7</v>
      </c>
      <c r="W139" s="75">
        <f t="shared" si="82"/>
        <v>0</v>
      </c>
      <c r="X139" s="76">
        <v>0.5</v>
      </c>
      <c r="Y139" s="77">
        <f t="shared" si="83"/>
        <v>0</v>
      </c>
      <c r="Z139" s="133">
        <f t="shared" si="84"/>
        <v>0.5</v>
      </c>
      <c r="AA139" s="78">
        <f t="shared" si="85"/>
        <v>0</v>
      </c>
      <c r="AB139" s="133" t="e">
        <f t="shared" si="86"/>
        <v>#VALUE!</v>
      </c>
      <c r="AC139" s="173" t="e">
        <f t="shared" si="87"/>
        <v>#VALUE!</v>
      </c>
      <c r="AD139" s="175" t="s">
        <v>767</v>
      </c>
      <c r="AE139" s="177" t="s">
        <v>765</v>
      </c>
      <c r="AG139" s="99"/>
      <c r="AH139" s="99">
        <f t="shared" si="88"/>
        <v>0</v>
      </c>
      <c r="AI139" s="99"/>
      <c r="AJ139" s="99">
        <f t="shared" si="89"/>
        <v>0</v>
      </c>
      <c r="AK139" s="99">
        <f t="shared" si="90"/>
        <v>0</v>
      </c>
      <c r="AL139" s="99">
        <f t="shared" si="91"/>
        <v>0</v>
      </c>
      <c r="AM139" s="99" t="e">
        <f t="shared" si="92"/>
        <v>#VALUE!</v>
      </c>
      <c r="AN139" s="155" t="str">
        <f t="shared" si="93"/>
        <v>Rattrapage</v>
      </c>
      <c r="AO139" s="177" t="str">
        <f t="shared" si="94"/>
        <v>Rattrapage</v>
      </c>
      <c r="AP139" s="99" t="e">
        <f t="shared" si="71"/>
        <v>#VALUE!</v>
      </c>
    </row>
    <row r="140" spans="1:42" ht="17.25" thickBot="1">
      <c r="A140" s="82">
        <v>135</v>
      </c>
      <c r="B140" s="197" t="s">
        <v>537</v>
      </c>
      <c r="C140" s="197" t="s">
        <v>538</v>
      </c>
      <c r="D140" s="197" t="s">
        <v>539</v>
      </c>
      <c r="E140" s="271" t="s">
        <v>732</v>
      </c>
      <c r="F140" s="271" t="s">
        <v>196</v>
      </c>
      <c r="G140" s="199">
        <v>5</v>
      </c>
      <c r="H140" s="229">
        <v>15</v>
      </c>
      <c r="I140" s="79">
        <f t="shared" si="72"/>
        <v>6</v>
      </c>
      <c r="J140" s="68">
        <v>12.5</v>
      </c>
      <c r="K140" s="68">
        <f t="shared" si="73"/>
        <v>6</v>
      </c>
      <c r="L140" s="67">
        <f t="shared" si="74"/>
        <v>13.75</v>
      </c>
      <c r="M140" s="69">
        <f t="shared" si="75"/>
        <v>12</v>
      </c>
      <c r="N140" s="70">
        <v>7.5</v>
      </c>
      <c r="O140" s="71">
        <f t="shared" si="76"/>
        <v>0</v>
      </c>
      <c r="P140" s="71">
        <v>11</v>
      </c>
      <c r="Q140" s="71">
        <f t="shared" si="77"/>
        <v>6</v>
      </c>
      <c r="R140" s="71">
        <f t="shared" si="78"/>
        <v>9.25</v>
      </c>
      <c r="S140" s="72">
        <f t="shared" si="79"/>
        <v>6</v>
      </c>
      <c r="T140" s="73">
        <v>8</v>
      </c>
      <c r="U140" s="74">
        <f t="shared" si="80"/>
        <v>0</v>
      </c>
      <c r="V140" s="74">
        <f t="shared" si="81"/>
        <v>8</v>
      </c>
      <c r="W140" s="75">
        <f t="shared" si="82"/>
        <v>0</v>
      </c>
      <c r="X140" s="76">
        <v>8.5</v>
      </c>
      <c r="Y140" s="77">
        <f t="shared" si="83"/>
        <v>0</v>
      </c>
      <c r="Z140" s="133">
        <f t="shared" si="84"/>
        <v>8.5</v>
      </c>
      <c r="AA140" s="78">
        <f t="shared" si="85"/>
        <v>0</v>
      </c>
      <c r="AB140" s="133">
        <f t="shared" si="86"/>
        <v>10.613636363636363</v>
      </c>
      <c r="AC140" s="173">
        <f t="shared" si="87"/>
        <v>30</v>
      </c>
      <c r="AD140" s="175" t="str">
        <f t="shared" si="97"/>
        <v>Admis(e)</v>
      </c>
      <c r="AE140" s="177" t="s">
        <v>765</v>
      </c>
      <c r="AG140" s="99"/>
      <c r="AH140" s="99">
        <f t="shared" si="88"/>
        <v>0</v>
      </c>
      <c r="AI140" s="99"/>
      <c r="AJ140" s="99">
        <f t="shared" si="89"/>
        <v>0</v>
      </c>
      <c r="AK140" s="99">
        <f t="shared" si="90"/>
        <v>0</v>
      </c>
      <c r="AL140" s="99">
        <f t="shared" si="91"/>
        <v>0</v>
      </c>
      <c r="AM140" s="99">
        <f t="shared" si="92"/>
        <v>30</v>
      </c>
      <c r="AN140" s="155" t="str">
        <f t="shared" si="93"/>
        <v>Rattrapage</v>
      </c>
      <c r="AO140" s="177" t="str">
        <f t="shared" si="94"/>
        <v>Rattrapage</v>
      </c>
      <c r="AP140" s="99" t="str">
        <f t="shared" si="71"/>
        <v>Rattrapage</v>
      </c>
    </row>
    <row r="141" spans="1:42" ht="17.25" thickBot="1">
      <c r="A141" s="82">
        <v>136</v>
      </c>
      <c r="B141" s="279" t="s">
        <v>540</v>
      </c>
      <c r="C141" s="279" t="s">
        <v>214</v>
      </c>
      <c r="D141" s="279" t="s">
        <v>67</v>
      </c>
      <c r="E141" s="280" t="s">
        <v>578</v>
      </c>
      <c r="F141" s="280" t="s">
        <v>68</v>
      </c>
      <c r="G141" s="293">
        <v>5</v>
      </c>
      <c r="H141" s="282">
        <v>14</v>
      </c>
      <c r="I141" s="283">
        <f t="shared" si="72"/>
        <v>6</v>
      </c>
      <c r="J141" s="284">
        <v>11.5</v>
      </c>
      <c r="K141" s="284">
        <f t="shared" si="73"/>
        <v>6</v>
      </c>
      <c r="L141" s="285">
        <f t="shared" si="74"/>
        <v>12.75</v>
      </c>
      <c r="M141" s="286">
        <f t="shared" si="75"/>
        <v>12</v>
      </c>
      <c r="N141" s="287">
        <v>14</v>
      </c>
      <c r="O141" s="284">
        <f t="shared" si="76"/>
        <v>6</v>
      </c>
      <c r="P141" s="284">
        <v>13</v>
      </c>
      <c r="Q141" s="284">
        <f t="shared" si="77"/>
        <v>6</v>
      </c>
      <c r="R141" s="284">
        <f t="shared" si="78"/>
        <v>13.5</v>
      </c>
      <c r="S141" s="286">
        <f t="shared" si="79"/>
        <v>12</v>
      </c>
      <c r="T141" s="287">
        <v>10</v>
      </c>
      <c r="U141" s="284">
        <f t="shared" si="80"/>
        <v>3</v>
      </c>
      <c r="V141" s="284">
        <f t="shared" si="81"/>
        <v>10</v>
      </c>
      <c r="W141" s="286">
        <f t="shared" si="82"/>
        <v>3</v>
      </c>
      <c r="X141" s="287">
        <v>10.5</v>
      </c>
      <c r="Y141" s="284">
        <f t="shared" si="83"/>
        <v>3</v>
      </c>
      <c r="Z141" s="288">
        <f t="shared" si="84"/>
        <v>10.5</v>
      </c>
      <c r="AA141" s="286">
        <f t="shared" si="85"/>
        <v>3</v>
      </c>
      <c r="AB141" s="288">
        <f t="shared" si="86"/>
        <v>12.340909090909092</v>
      </c>
      <c r="AC141" s="289">
        <f t="shared" si="87"/>
        <v>30</v>
      </c>
      <c r="AD141" s="290" t="str">
        <f t="shared" si="95"/>
        <v>Admis(e)</v>
      </c>
      <c r="AE141" s="291" t="str">
        <f t="shared" si="96"/>
        <v>Normale</v>
      </c>
      <c r="AG141" s="99"/>
      <c r="AH141" s="99">
        <f t="shared" si="88"/>
        <v>0</v>
      </c>
      <c r="AI141" s="99"/>
      <c r="AJ141" s="99">
        <f t="shared" si="89"/>
        <v>0</v>
      </c>
      <c r="AK141" s="99">
        <f t="shared" si="90"/>
        <v>0</v>
      </c>
      <c r="AL141" s="99">
        <f t="shared" si="91"/>
        <v>0</v>
      </c>
      <c r="AM141" s="99">
        <f t="shared" si="92"/>
        <v>30</v>
      </c>
      <c r="AN141" s="155" t="str">
        <f t="shared" si="93"/>
        <v>Rattrapage</v>
      </c>
      <c r="AO141" s="177" t="str">
        <f t="shared" si="94"/>
        <v>Rattrapage</v>
      </c>
      <c r="AP141" s="99" t="str">
        <f t="shared" si="71"/>
        <v>Rattrapage</v>
      </c>
    </row>
    <row r="142" spans="1:42" ht="17.25" thickBot="1">
      <c r="A142" s="82">
        <v>137</v>
      </c>
      <c r="B142" s="279" t="s">
        <v>541</v>
      </c>
      <c r="C142" s="279" t="s">
        <v>542</v>
      </c>
      <c r="D142" s="279" t="s">
        <v>71</v>
      </c>
      <c r="E142" s="280" t="s">
        <v>733</v>
      </c>
      <c r="F142" s="280" t="s">
        <v>70</v>
      </c>
      <c r="G142" s="293">
        <v>5</v>
      </c>
      <c r="H142" s="282">
        <v>6</v>
      </c>
      <c r="I142" s="283">
        <f t="shared" si="72"/>
        <v>0</v>
      </c>
      <c r="J142" s="284">
        <v>10</v>
      </c>
      <c r="K142" s="284">
        <f t="shared" si="73"/>
        <v>6</v>
      </c>
      <c r="L142" s="285">
        <f t="shared" si="74"/>
        <v>8</v>
      </c>
      <c r="M142" s="286">
        <f t="shared" si="75"/>
        <v>6</v>
      </c>
      <c r="N142" s="287">
        <v>13</v>
      </c>
      <c r="O142" s="284">
        <f t="shared" si="76"/>
        <v>6</v>
      </c>
      <c r="P142" s="284">
        <v>14</v>
      </c>
      <c r="Q142" s="284">
        <f t="shared" si="77"/>
        <v>6</v>
      </c>
      <c r="R142" s="284">
        <f t="shared" si="78"/>
        <v>13.5</v>
      </c>
      <c r="S142" s="286">
        <f t="shared" si="79"/>
        <v>12</v>
      </c>
      <c r="T142" s="287">
        <v>5.5</v>
      </c>
      <c r="U142" s="284">
        <f t="shared" si="80"/>
        <v>0</v>
      </c>
      <c r="V142" s="284">
        <f t="shared" si="81"/>
        <v>5.5</v>
      </c>
      <c r="W142" s="286">
        <f t="shared" si="82"/>
        <v>0</v>
      </c>
      <c r="X142" s="287">
        <v>12</v>
      </c>
      <c r="Y142" s="284">
        <f t="shared" si="83"/>
        <v>3</v>
      </c>
      <c r="Z142" s="288">
        <f t="shared" si="84"/>
        <v>12</v>
      </c>
      <c r="AA142" s="286">
        <f t="shared" si="85"/>
        <v>3</v>
      </c>
      <c r="AB142" s="288">
        <f t="shared" si="86"/>
        <v>10.204545454545455</v>
      </c>
      <c r="AC142" s="289">
        <f t="shared" si="87"/>
        <v>30</v>
      </c>
      <c r="AD142" s="290" t="str">
        <f t="shared" si="95"/>
        <v>Admis(e)</v>
      </c>
      <c r="AE142" s="291" t="str">
        <f t="shared" si="96"/>
        <v>Normale</v>
      </c>
      <c r="AG142" s="99"/>
      <c r="AH142" s="99">
        <f t="shared" si="88"/>
        <v>0</v>
      </c>
      <c r="AI142" s="99"/>
      <c r="AJ142" s="99">
        <f t="shared" si="89"/>
        <v>0</v>
      </c>
      <c r="AK142" s="99">
        <f t="shared" si="90"/>
        <v>0</v>
      </c>
      <c r="AL142" s="99">
        <f t="shared" si="91"/>
        <v>0</v>
      </c>
      <c r="AM142" s="99">
        <f t="shared" si="92"/>
        <v>30</v>
      </c>
      <c r="AN142" s="155" t="str">
        <f t="shared" si="93"/>
        <v>Rattrapage</v>
      </c>
      <c r="AO142" s="177" t="str">
        <f t="shared" si="94"/>
        <v>Rattrapage</v>
      </c>
      <c r="AP142" s="99" t="str">
        <f t="shared" si="71"/>
        <v>Rattrapage</v>
      </c>
    </row>
    <row r="143" spans="1:42" ht="17.25" thickBot="1">
      <c r="A143" s="82">
        <v>138</v>
      </c>
      <c r="B143" s="197" t="s">
        <v>543</v>
      </c>
      <c r="C143" s="197" t="s">
        <v>544</v>
      </c>
      <c r="D143" s="197" t="s">
        <v>485</v>
      </c>
      <c r="E143" s="271" t="s">
        <v>734</v>
      </c>
      <c r="F143" s="271" t="s">
        <v>207</v>
      </c>
      <c r="G143" s="199">
        <v>5</v>
      </c>
      <c r="H143" s="229">
        <v>14</v>
      </c>
      <c r="I143" s="79">
        <f t="shared" si="72"/>
        <v>6</v>
      </c>
      <c r="J143" s="68">
        <v>10.5</v>
      </c>
      <c r="K143" s="68">
        <f t="shared" si="73"/>
        <v>6</v>
      </c>
      <c r="L143" s="67">
        <f t="shared" si="74"/>
        <v>12.25</v>
      </c>
      <c r="M143" s="69">
        <f t="shared" si="75"/>
        <v>12</v>
      </c>
      <c r="N143" s="70">
        <v>10</v>
      </c>
      <c r="O143" s="71">
        <f t="shared" si="76"/>
        <v>6</v>
      </c>
      <c r="P143" s="71">
        <v>11.5</v>
      </c>
      <c r="Q143" s="71">
        <f t="shared" si="77"/>
        <v>6</v>
      </c>
      <c r="R143" s="71">
        <f t="shared" si="78"/>
        <v>10.75</v>
      </c>
      <c r="S143" s="72">
        <f t="shared" si="79"/>
        <v>12</v>
      </c>
      <c r="T143" s="73">
        <v>10</v>
      </c>
      <c r="U143" s="74">
        <f t="shared" si="80"/>
        <v>3</v>
      </c>
      <c r="V143" s="74">
        <f t="shared" si="81"/>
        <v>10</v>
      </c>
      <c r="W143" s="75">
        <f t="shared" si="82"/>
        <v>3</v>
      </c>
      <c r="X143" s="76">
        <v>13</v>
      </c>
      <c r="Y143" s="77">
        <f t="shared" si="83"/>
        <v>3</v>
      </c>
      <c r="Z143" s="133">
        <f t="shared" si="84"/>
        <v>13</v>
      </c>
      <c r="AA143" s="78">
        <f t="shared" si="85"/>
        <v>3</v>
      </c>
      <c r="AB143" s="133">
        <f t="shared" si="86"/>
        <v>11.5</v>
      </c>
      <c r="AC143" s="173">
        <f t="shared" si="87"/>
        <v>30</v>
      </c>
      <c r="AD143" s="175" t="str">
        <f t="shared" ref="AD143:AD146" si="98">IF(AB143&gt;=9.995,"Admis(e)","Ajourne(é )")</f>
        <v>Admis(e)</v>
      </c>
      <c r="AE143" s="177" t="s">
        <v>765</v>
      </c>
      <c r="AG143" s="99"/>
      <c r="AH143" s="99">
        <f t="shared" si="88"/>
        <v>0</v>
      </c>
      <c r="AI143" s="99"/>
      <c r="AJ143" s="99">
        <f t="shared" si="89"/>
        <v>0</v>
      </c>
      <c r="AK143" s="99">
        <f t="shared" si="90"/>
        <v>0</v>
      </c>
      <c r="AL143" s="99">
        <f t="shared" si="91"/>
        <v>0</v>
      </c>
      <c r="AM143" s="99">
        <f t="shared" si="92"/>
        <v>30</v>
      </c>
      <c r="AN143" s="155" t="str">
        <f t="shared" si="93"/>
        <v>Rattrapage</v>
      </c>
      <c r="AO143" s="177" t="str">
        <f t="shared" si="94"/>
        <v>Rattrapage</v>
      </c>
      <c r="AP143" s="99" t="str">
        <f t="shared" si="71"/>
        <v>Rattrapage</v>
      </c>
    </row>
    <row r="144" spans="1:42" ht="17.25" thickBot="1">
      <c r="A144" s="82">
        <v>139</v>
      </c>
      <c r="B144" s="197" t="s">
        <v>545</v>
      </c>
      <c r="C144" s="197" t="s">
        <v>546</v>
      </c>
      <c r="D144" s="197" t="s">
        <v>547</v>
      </c>
      <c r="E144" s="271" t="s">
        <v>735</v>
      </c>
      <c r="F144" s="271" t="s">
        <v>75</v>
      </c>
      <c r="G144" s="199">
        <v>5</v>
      </c>
      <c r="H144" s="229">
        <v>11</v>
      </c>
      <c r="I144" s="79">
        <f t="shared" si="72"/>
        <v>6</v>
      </c>
      <c r="J144" s="68">
        <v>12</v>
      </c>
      <c r="K144" s="68">
        <f t="shared" si="73"/>
        <v>6</v>
      </c>
      <c r="L144" s="67">
        <f t="shared" si="74"/>
        <v>11.5</v>
      </c>
      <c r="M144" s="69">
        <f t="shared" si="75"/>
        <v>12</v>
      </c>
      <c r="N144" s="70">
        <v>7</v>
      </c>
      <c r="O144" s="71">
        <f t="shared" si="76"/>
        <v>0</v>
      </c>
      <c r="P144" s="71">
        <v>11</v>
      </c>
      <c r="Q144" s="71">
        <f t="shared" si="77"/>
        <v>6</v>
      </c>
      <c r="R144" s="71">
        <f t="shared" si="78"/>
        <v>9</v>
      </c>
      <c r="S144" s="72">
        <f t="shared" si="79"/>
        <v>6</v>
      </c>
      <c r="T144" s="73">
        <v>11</v>
      </c>
      <c r="U144" s="74">
        <f t="shared" si="80"/>
        <v>3</v>
      </c>
      <c r="V144" s="74">
        <f t="shared" si="81"/>
        <v>11</v>
      </c>
      <c r="W144" s="75">
        <f t="shared" si="82"/>
        <v>3</v>
      </c>
      <c r="X144" s="76">
        <v>10.5</v>
      </c>
      <c r="Y144" s="77">
        <f t="shared" si="83"/>
        <v>3</v>
      </c>
      <c r="Z144" s="133">
        <f t="shared" si="84"/>
        <v>10.5</v>
      </c>
      <c r="AA144" s="78">
        <f t="shared" si="85"/>
        <v>3</v>
      </c>
      <c r="AB144" s="133">
        <f t="shared" si="86"/>
        <v>10.386363636363637</v>
      </c>
      <c r="AC144" s="173">
        <f t="shared" si="87"/>
        <v>30</v>
      </c>
      <c r="AD144" s="175" t="str">
        <f t="shared" si="98"/>
        <v>Admis(e)</v>
      </c>
      <c r="AE144" s="177" t="s">
        <v>765</v>
      </c>
      <c r="AG144" s="99"/>
      <c r="AH144" s="99">
        <f t="shared" si="88"/>
        <v>0</v>
      </c>
      <c r="AI144" s="99"/>
      <c r="AJ144" s="99">
        <f t="shared" si="89"/>
        <v>0</v>
      </c>
      <c r="AK144" s="99">
        <f t="shared" si="90"/>
        <v>0</v>
      </c>
      <c r="AL144" s="99">
        <f t="shared" si="91"/>
        <v>0</v>
      </c>
      <c r="AM144" s="99">
        <f t="shared" si="92"/>
        <v>30</v>
      </c>
      <c r="AN144" s="155" t="str">
        <f t="shared" si="93"/>
        <v>Rattrapage</v>
      </c>
      <c r="AO144" s="177" t="str">
        <f t="shared" si="94"/>
        <v>Rattrapage</v>
      </c>
      <c r="AP144" s="99" t="str">
        <f t="shared" si="71"/>
        <v>Rattrapage</v>
      </c>
    </row>
    <row r="145" spans="1:42" ht="17.25" thickBot="1">
      <c r="A145" s="82">
        <v>140</v>
      </c>
      <c r="B145" s="197" t="s">
        <v>548</v>
      </c>
      <c r="C145" s="197" t="s">
        <v>549</v>
      </c>
      <c r="D145" s="197" t="s">
        <v>550</v>
      </c>
      <c r="E145" s="271" t="s">
        <v>736</v>
      </c>
      <c r="F145" s="271" t="s">
        <v>68</v>
      </c>
      <c r="G145" s="199">
        <v>5</v>
      </c>
      <c r="H145" s="229">
        <v>15</v>
      </c>
      <c r="I145" s="79">
        <f t="shared" si="72"/>
        <v>6</v>
      </c>
      <c r="J145" s="68">
        <v>10</v>
      </c>
      <c r="K145" s="68">
        <f t="shared" si="73"/>
        <v>6</v>
      </c>
      <c r="L145" s="67">
        <f t="shared" si="74"/>
        <v>12.5</v>
      </c>
      <c r="M145" s="69">
        <f t="shared" si="75"/>
        <v>12</v>
      </c>
      <c r="N145" s="70">
        <v>6</v>
      </c>
      <c r="O145" s="71">
        <f t="shared" si="76"/>
        <v>0</v>
      </c>
      <c r="P145" s="71">
        <v>10.5</v>
      </c>
      <c r="Q145" s="71">
        <f t="shared" si="77"/>
        <v>6</v>
      </c>
      <c r="R145" s="71">
        <f t="shared" si="78"/>
        <v>8.25</v>
      </c>
      <c r="S145" s="72">
        <f t="shared" si="79"/>
        <v>6</v>
      </c>
      <c r="T145" s="73">
        <v>14.5</v>
      </c>
      <c r="U145" s="74">
        <f t="shared" si="80"/>
        <v>3</v>
      </c>
      <c r="V145" s="74">
        <f t="shared" si="81"/>
        <v>14.5</v>
      </c>
      <c r="W145" s="75">
        <f t="shared" si="82"/>
        <v>3</v>
      </c>
      <c r="X145" s="76">
        <v>13.5</v>
      </c>
      <c r="Y145" s="77">
        <f t="shared" si="83"/>
        <v>3</v>
      </c>
      <c r="Z145" s="133">
        <f t="shared" si="84"/>
        <v>13.5</v>
      </c>
      <c r="AA145" s="78">
        <f t="shared" si="85"/>
        <v>3</v>
      </c>
      <c r="AB145" s="133">
        <f t="shared" si="86"/>
        <v>11.363636363636363</v>
      </c>
      <c r="AC145" s="173">
        <f t="shared" si="87"/>
        <v>30</v>
      </c>
      <c r="AD145" s="175" t="str">
        <f t="shared" si="98"/>
        <v>Admis(e)</v>
      </c>
      <c r="AE145" s="177" t="s">
        <v>765</v>
      </c>
      <c r="AG145" s="99"/>
      <c r="AH145" s="99">
        <f t="shared" si="88"/>
        <v>0</v>
      </c>
      <c r="AI145" s="99"/>
      <c r="AJ145" s="99">
        <f t="shared" si="89"/>
        <v>0</v>
      </c>
      <c r="AK145" s="99">
        <f t="shared" si="90"/>
        <v>0</v>
      </c>
      <c r="AL145" s="99">
        <f t="shared" si="91"/>
        <v>0</v>
      </c>
      <c r="AM145" s="99">
        <f t="shared" si="92"/>
        <v>30</v>
      </c>
      <c r="AN145" s="155" t="str">
        <f t="shared" si="93"/>
        <v>Rattrapage</v>
      </c>
      <c r="AO145" s="177" t="str">
        <f t="shared" si="94"/>
        <v>Rattrapage</v>
      </c>
      <c r="AP145" s="99" t="str">
        <f t="shared" si="71"/>
        <v>Rattrapage</v>
      </c>
    </row>
    <row r="146" spans="1:42" ht="17.25" thickBot="1">
      <c r="A146" s="82">
        <v>141</v>
      </c>
      <c r="B146" s="197" t="s">
        <v>551</v>
      </c>
      <c r="C146" s="197" t="s">
        <v>552</v>
      </c>
      <c r="D146" s="197" t="s">
        <v>553</v>
      </c>
      <c r="E146" s="271" t="s">
        <v>737</v>
      </c>
      <c r="F146" s="271" t="s">
        <v>68</v>
      </c>
      <c r="G146" s="199">
        <v>5</v>
      </c>
      <c r="H146" s="229">
        <v>15</v>
      </c>
      <c r="I146" s="79">
        <f t="shared" si="72"/>
        <v>6</v>
      </c>
      <c r="J146" s="68">
        <v>12</v>
      </c>
      <c r="K146" s="68">
        <f t="shared" si="73"/>
        <v>6</v>
      </c>
      <c r="L146" s="67">
        <f t="shared" si="74"/>
        <v>13.5</v>
      </c>
      <c r="M146" s="69">
        <f t="shared" si="75"/>
        <v>12</v>
      </c>
      <c r="N146" s="70">
        <v>8</v>
      </c>
      <c r="O146" s="71">
        <f t="shared" si="76"/>
        <v>0</v>
      </c>
      <c r="P146" s="71">
        <v>10</v>
      </c>
      <c r="Q146" s="71">
        <f t="shared" si="77"/>
        <v>6</v>
      </c>
      <c r="R146" s="71">
        <f t="shared" si="78"/>
        <v>9</v>
      </c>
      <c r="S146" s="72">
        <f t="shared" si="79"/>
        <v>6</v>
      </c>
      <c r="T146" s="73">
        <v>8</v>
      </c>
      <c r="U146" s="74">
        <f t="shared" si="80"/>
        <v>0</v>
      </c>
      <c r="V146" s="74">
        <f t="shared" si="81"/>
        <v>8</v>
      </c>
      <c r="W146" s="75">
        <f t="shared" si="82"/>
        <v>0</v>
      </c>
      <c r="X146" s="76">
        <v>13.5</v>
      </c>
      <c r="Y146" s="77">
        <f t="shared" si="83"/>
        <v>3</v>
      </c>
      <c r="Z146" s="133">
        <f t="shared" si="84"/>
        <v>13.5</v>
      </c>
      <c r="AA146" s="78">
        <f t="shared" si="85"/>
        <v>3</v>
      </c>
      <c r="AB146" s="133">
        <f t="shared" si="86"/>
        <v>11.113636363636363</v>
      </c>
      <c r="AC146" s="173">
        <f t="shared" si="87"/>
        <v>30</v>
      </c>
      <c r="AD146" s="175" t="str">
        <f t="shared" si="98"/>
        <v>Admis(e)</v>
      </c>
      <c r="AE146" s="177" t="s">
        <v>765</v>
      </c>
      <c r="AG146" s="99"/>
      <c r="AH146" s="99">
        <f t="shared" si="88"/>
        <v>0</v>
      </c>
      <c r="AI146" s="99"/>
      <c r="AJ146" s="99">
        <f t="shared" si="89"/>
        <v>0</v>
      </c>
      <c r="AK146" s="99">
        <f t="shared" si="90"/>
        <v>0</v>
      </c>
      <c r="AL146" s="99">
        <f t="shared" si="91"/>
        <v>0</v>
      </c>
      <c r="AM146" s="99">
        <f t="shared" si="92"/>
        <v>30</v>
      </c>
      <c r="AN146" s="155" t="str">
        <f t="shared" si="93"/>
        <v>Rattrapage</v>
      </c>
      <c r="AO146" s="177" t="str">
        <f t="shared" si="94"/>
        <v>Rattrapage</v>
      </c>
      <c r="AP146" s="99" t="str">
        <f t="shared" si="71"/>
        <v>Rattrapage</v>
      </c>
    </row>
    <row r="147" spans="1:42" ht="17.25" thickBot="1">
      <c r="A147" s="82">
        <v>142</v>
      </c>
      <c r="B147" s="279" t="s">
        <v>554</v>
      </c>
      <c r="C147" s="279" t="s">
        <v>555</v>
      </c>
      <c r="D147" s="279" t="s">
        <v>556</v>
      </c>
      <c r="E147" s="280" t="s">
        <v>738</v>
      </c>
      <c r="F147" s="280" t="s">
        <v>70</v>
      </c>
      <c r="G147" s="293">
        <v>5</v>
      </c>
      <c r="H147" s="282">
        <v>10</v>
      </c>
      <c r="I147" s="283">
        <f t="shared" si="72"/>
        <v>6</v>
      </c>
      <c r="J147" s="284">
        <v>12</v>
      </c>
      <c r="K147" s="284">
        <f t="shared" si="73"/>
        <v>6</v>
      </c>
      <c r="L147" s="285">
        <f t="shared" si="74"/>
        <v>11</v>
      </c>
      <c r="M147" s="286">
        <f t="shared" si="75"/>
        <v>12</v>
      </c>
      <c r="N147" s="287">
        <v>11</v>
      </c>
      <c r="O147" s="284">
        <f t="shared" si="76"/>
        <v>6</v>
      </c>
      <c r="P147" s="284">
        <v>14</v>
      </c>
      <c r="Q147" s="284">
        <f t="shared" si="77"/>
        <v>6</v>
      </c>
      <c r="R147" s="284">
        <f t="shared" si="78"/>
        <v>12.5</v>
      </c>
      <c r="S147" s="286">
        <f t="shared" si="79"/>
        <v>12</v>
      </c>
      <c r="T147" s="287">
        <v>8</v>
      </c>
      <c r="U147" s="284">
        <f t="shared" si="80"/>
        <v>0</v>
      </c>
      <c r="V147" s="284">
        <f t="shared" si="81"/>
        <v>8</v>
      </c>
      <c r="W147" s="286">
        <f t="shared" si="82"/>
        <v>0</v>
      </c>
      <c r="X147" s="287">
        <v>10.5</v>
      </c>
      <c r="Y147" s="284">
        <f t="shared" si="83"/>
        <v>3</v>
      </c>
      <c r="Z147" s="288">
        <f t="shared" si="84"/>
        <v>10.5</v>
      </c>
      <c r="AA147" s="286">
        <f t="shared" si="85"/>
        <v>3</v>
      </c>
      <c r="AB147" s="288">
        <f t="shared" si="86"/>
        <v>11.068181818181818</v>
      </c>
      <c r="AC147" s="289">
        <f t="shared" si="87"/>
        <v>30</v>
      </c>
      <c r="AD147" s="290" t="str">
        <f t="shared" si="95"/>
        <v>Admis(e)</v>
      </c>
      <c r="AE147" s="291" t="str">
        <f t="shared" si="96"/>
        <v>Normale</v>
      </c>
      <c r="AG147" s="99"/>
      <c r="AH147" s="99">
        <f t="shared" si="88"/>
        <v>0</v>
      </c>
      <c r="AI147" s="99"/>
      <c r="AJ147" s="99">
        <f t="shared" si="89"/>
        <v>0</v>
      </c>
      <c r="AK147" s="99">
        <f t="shared" si="90"/>
        <v>0</v>
      </c>
      <c r="AL147" s="99">
        <f t="shared" si="91"/>
        <v>0</v>
      </c>
      <c r="AM147" s="99">
        <f t="shared" si="92"/>
        <v>30</v>
      </c>
      <c r="AN147" s="155" t="str">
        <f t="shared" si="93"/>
        <v>Rattrapage</v>
      </c>
      <c r="AO147" s="177" t="str">
        <f t="shared" si="94"/>
        <v>Rattrapage</v>
      </c>
      <c r="AP147" s="99" t="str">
        <f t="shared" si="71"/>
        <v>Rattrapage</v>
      </c>
    </row>
    <row r="148" spans="1:42" ht="17.25" thickBot="1">
      <c r="A148" s="82">
        <v>143</v>
      </c>
      <c r="B148" s="197" t="s">
        <v>557</v>
      </c>
      <c r="C148" s="197" t="s">
        <v>558</v>
      </c>
      <c r="D148" s="197" t="s">
        <v>559</v>
      </c>
      <c r="E148" s="271" t="s">
        <v>739</v>
      </c>
      <c r="F148" s="271" t="s">
        <v>68</v>
      </c>
      <c r="G148" s="199">
        <v>5</v>
      </c>
      <c r="H148" s="229">
        <v>10</v>
      </c>
      <c r="I148" s="79">
        <f t="shared" si="72"/>
        <v>6</v>
      </c>
      <c r="J148" s="68">
        <v>13.5</v>
      </c>
      <c r="K148" s="68">
        <f t="shared" si="73"/>
        <v>6</v>
      </c>
      <c r="L148" s="67">
        <f t="shared" si="74"/>
        <v>11.75</v>
      </c>
      <c r="M148" s="69">
        <f t="shared" si="75"/>
        <v>12</v>
      </c>
      <c r="N148" s="70">
        <v>10</v>
      </c>
      <c r="O148" s="71">
        <f t="shared" si="76"/>
        <v>6</v>
      </c>
      <c r="P148" s="71">
        <v>11</v>
      </c>
      <c r="Q148" s="71">
        <f t="shared" si="77"/>
        <v>6</v>
      </c>
      <c r="R148" s="71">
        <f t="shared" si="78"/>
        <v>10.5</v>
      </c>
      <c r="S148" s="72">
        <f t="shared" si="79"/>
        <v>12</v>
      </c>
      <c r="T148" s="73">
        <v>8.5</v>
      </c>
      <c r="U148" s="74">
        <f t="shared" si="80"/>
        <v>0</v>
      </c>
      <c r="V148" s="74">
        <f t="shared" si="81"/>
        <v>8.5</v>
      </c>
      <c r="W148" s="75">
        <f t="shared" si="82"/>
        <v>0</v>
      </c>
      <c r="X148" s="76">
        <v>10</v>
      </c>
      <c r="Y148" s="77">
        <f t="shared" si="83"/>
        <v>3</v>
      </c>
      <c r="Z148" s="133">
        <f t="shared" si="84"/>
        <v>10</v>
      </c>
      <c r="AA148" s="78">
        <f t="shared" si="85"/>
        <v>3</v>
      </c>
      <c r="AB148" s="133">
        <f t="shared" si="86"/>
        <v>10.613636363636363</v>
      </c>
      <c r="AC148" s="173">
        <f t="shared" si="87"/>
        <v>30</v>
      </c>
      <c r="AD148" s="175" t="str">
        <f t="shared" ref="AD148:AD149" si="99">IF(AB148&gt;=9.995,"Admis(e)","Ajourne(é )")</f>
        <v>Admis(e)</v>
      </c>
      <c r="AE148" s="177" t="s">
        <v>765</v>
      </c>
      <c r="AG148" s="99"/>
      <c r="AH148" s="99">
        <f t="shared" si="88"/>
        <v>0</v>
      </c>
      <c r="AI148" s="99"/>
      <c r="AJ148" s="99">
        <f t="shared" si="89"/>
        <v>0</v>
      </c>
      <c r="AK148" s="99">
        <f t="shared" si="90"/>
        <v>0</v>
      </c>
      <c r="AL148" s="99">
        <f t="shared" si="91"/>
        <v>0</v>
      </c>
      <c r="AM148" s="99">
        <f t="shared" si="92"/>
        <v>30</v>
      </c>
      <c r="AN148" s="155" t="str">
        <f t="shared" si="93"/>
        <v>Rattrapage</v>
      </c>
      <c r="AO148" s="177" t="str">
        <f t="shared" si="94"/>
        <v>Rattrapage</v>
      </c>
      <c r="AP148" s="99" t="str">
        <f t="shared" si="71"/>
        <v>Rattrapage</v>
      </c>
    </row>
    <row r="149" spans="1:42" ht="17.25" thickBot="1">
      <c r="A149" s="82">
        <v>144</v>
      </c>
      <c r="B149" s="197" t="s">
        <v>560</v>
      </c>
      <c r="C149" s="197" t="s">
        <v>561</v>
      </c>
      <c r="D149" s="197" t="s">
        <v>562</v>
      </c>
      <c r="E149" s="271" t="s">
        <v>740</v>
      </c>
      <c r="F149" s="271" t="s">
        <v>83</v>
      </c>
      <c r="G149" s="199">
        <v>5</v>
      </c>
      <c r="H149" s="229">
        <v>11</v>
      </c>
      <c r="I149" s="79">
        <f t="shared" si="72"/>
        <v>6</v>
      </c>
      <c r="J149" s="68">
        <v>12.5</v>
      </c>
      <c r="K149" s="68">
        <f t="shared" si="73"/>
        <v>6</v>
      </c>
      <c r="L149" s="67">
        <f t="shared" si="74"/>
        <v>11.75</v>
      </c>
      <c r="M149" s="69">
        <f t="shared" si="75"/>
        <v>12</v>
      </c>
      <c r="N149" s="70">
        <v>7</v>
      </c>
      <c r="O149" s="71">
        <f t="shared" si="76"/>
        <v>0</v>
      </c>
      <c r="P149" s="71">
        <v>12.5</v>
      </c>
      <c r="Q149" s="71">
        <f t="shared" si="77"/>
        <v>6</v>
      </c>
      <c r="R149" s="71">
        <f t="shared" si="78"/>
        <v>9.75</v>
      </c>
      <c r="S149" s="72">
        <f t="shared" si="79"/>
        <v>6</v>
      </c>
      <c r="T149" s="73">
        <v>10</v>
      </c>
      <c r="U149" s="74">
        <f t="shared" si="80"/>
        <v>3</v>
      </c>
      <c r="V149" s="74">
        <f t="shared" si="81"/>
        <v>10</v>
      </c>
      <c r="W149" s="75">
        <f t="shared" si="82"/>
        <v>3</v>
      </c>
      <c r="X149" s="76">
        <v>8</v>
      </c>
      <c r="Y149" s="77">
        <f t="shared" si="83"/>
        <v>0</v>
      </c>
      <c r="Z149" s="133">
        <f t="shared" si="84"/>
        <v>8</v>
      </c>
      <c r="AA149" s="78">
        <f t="shared" si="85"/>
        <v>0</v>
      </c>
      <c r="AB149" s="133">
        <f t="shared" si="86"/>
        <v>10.272727272727273</v>
      </c>
      <c r="AC149" s="173">
        <f t="shared" si="87"/>
        <v>30</v>
      </c>
      <c r="AD149" s="175" t="str">
        <f t="shared" si="99"/>
        <v>Admis(e)</v>
      </c>
      <c r="AE149" s="177" t="s">
        <v>765</v>
      </c>
      <c r="AG149" s="99"/>
      <c r="AH149" s="99">
        <f t="shared" si="88"/>
        <v>0</v>
      </c>
      <c r="AI149" s="99"/>
      <c r="AJ149" s="99">
        <f t="shared" si="89"/>
        <v>0</v>
      </c>
      <c r="AK149" s="99">
        <f t="shared" si="90"/>
        <v>0</v>
      </c>
      <c r="AL149" s="99">
        <f t="shared" si="91"/>
        <v>0</v>
      </c>
      <c r="AM149" s="99">
        <f t="shared" si="92"/>
        <v>30</v>
      </c>
      <c r="AN149" s="155" t="str">
        <f t="shared" si="93"/>
        <v>Rattrapage</v>
      </c>
      <c r="AO149" s="177" t="str">
        <f t="shared" si="94"/>
        <v>Rattrapage</v>
      </c>
      <c r="AP149" s="99" t="str">
        <f t="shared" si="71"/>
        <v>Rattrapage</v>
      </c>
    </row>
    <row r="150" spans="1:42" ht="17.25" thickBot="1">
      <c r="A150" s="82">
        <v>145</v>
      </c>
      <c r="B150" s="279" t="s">
        <v>563</v>
      </c>
      <c r="C150" s="279" t="s">
        <v>564</v>
      </c>
      <c r="D150" s="279" t="s">
        <v>565</v>
      </c>
      <c r="E150" s="280" t="s">
        <v>741</v>
      </c>
      <c r="F150" s="280" t="s">
        <v>68</v>
      </c>
      <c r="G150" s="293">
        <v>5</v>
      </c>
      <c r="H150" s="282">
        <v>5</v>
      </c>
      <c r="I150" s="283">
        <f t="shared" si="72"/>
        <v>0</v>
      </c>
      <c r="J150" s="284">
        <v>14</v>
      </c>
      <c r="K150" s="284">
        <f t="shared" si="73"/>
        <v>6</v>
      </c>
      <c r="L150" s="285">
        <f t="shared" si="74"/>
        <v>9.5</v>
      </c>
      <c r="M150" s="286">
        <f t="shared" si="75"/>
        <v>6</v>
      </c>
      <c r="N150" s="287">
        <v>14</v>
      </c>
      <c r="O150" s="284">
        <f t="shared" si="76"/>
        <v>6</v>
      </c>
      <c r="P150" s="284">
        <v>12.5</v>
      </c>
      <c r="Q150" s="284">
        <f t="shared" si="77"/>
        <v>6</v>
      </c>
      <c r="R150" s="284">
        <f t="shared" si="78"/>
        <v>13.25</v>
      </c>
      <c r="S150" s="286">
        <f t="shared" si="79"/>
        <v>12</v>
      </c>
      <c r="T150" s="287">
        <v>10</v>
      </c>
      <c r="U150" s="284">
        <f t="shared" si="80"/>
        <v>3</v>
      </c>
      <c r="V150" s="284">
        <f t="shared" si="81"/>
        <v>10</v>
      </c>
      <c r="W150" s="286">
        <f t="shared" si="82"/>
        <v>3</v>
      </c>
      <c r="X150" s="287">
        <v>13.5</v>
      </c>
      <c r="Y150" s="284">
        <f t="shared" si="83"/>
        <v>3</v>
      </c>
      <c r="Z150" s="288">
        <f t="shared" si="84"/>
        <v>13.5</v>
      </c>
      <c r="AA150" s="286">
        <f t="shared" si="85"/>
        <v>3</v>
      </c>
      <c r="AB150" s="288">
        <f t="shared" si="86"/>
        <v>11.477272727272727</v>
      </c>
      <c r="AC150" s="289">
        <f t="shared" si="87"/>
        <v>30</v>
      </c>
      <c r="AD150" s="290" t="str">
        <f t="shared" si="95"/>
        <v>Admis(e)</v>
      </c>
      <c r="AE150" s="291" t="str">
        <f t="shared" si="96"/>
        <v>Normale</v>
      </c>
      <c r="AG150" s="99"/>
      <c r="AH150" s="99">
        <f t="shared" si="88"/>
        <v>0</v>
      </c>
      <c r="AI150" s="99"/>
      <c r="AJ150" s="99">
        <f t="shared" si="89"/>
        <v>0</v>
      </c>
      <c r="AK150" s="99">
        <f t="shared" si="90"/>
        <v>0</v>
      </c>
      <c r="AL150" s="99">
        <f t="shared" si="91"/>
        <v>0</v>
      </c>
      <c r="AM150" s="99">
        <f t="shared" si="92"/>
        <v>30</v>
      </c>
      <c r="AN150" s="155" t="str">
        <f t="shared" si="93"/>
        <v>Rattrapage</v>
      </c>
      <c r="AO150" s="177" t="str">
        <f t="shared" si="94"/>
        <v>Rattrapage</v>
      </c>
      <c r="AP150" s="99" t="str">
        <f t="shared" si="71"/>
        <v>Rattrapage</v>
      </c>
    </row>
    <row r="151" spans="1:42" ht="17.25" thickBot="1">
      <c r="A151" s="82">
        <v>146</v>
      </c>
      <c r="B151" s="279" t="s">
        <v>216</v>
      </c>
      <c r="C151" s="279" t="s">
        <v>217</v>
      </c>
      <c r="D151" s="279" t="s">
        <v>218</v>
      </c>
      <c r="E151" s="280" t="s">
        <v>742</v>
      </c>
      <c r="F151" s="280" t="s">
        <v>68</v>
      </c>
      <c r="G151" s="293">
        <v>5</v>
      </c>
      <c r="H151" s="282">
        <v>10</v>
      </c>
      <c r="I151" s="283">
        <f t="shared" si="72"/>
        <v>6</v>
      </c>
      <c r="J151" s="284">
        <v>10</v>
      </c>
      <c r="K151" s="284">
        <f t="shared" si="73"/>
        <v>6</v>
      </c>
      <c r="L151" s="285">
        <f t="shared" si="74"/>
        <v>10</v>
      </c>
      <c r="M151" s="286">
        <f t="shared" si="75"/>
        <v>12</v>
      </c>
      <c r="N151" s="287">
        <v>10</v>
      </c>
      <c r="O151" s="284">
        <f t="shared" si="76"/>
        <v>6</v>
      </c>
      <c r="P151" s="284">
        <v>10.5</v>
      </c>
      <c r="Q151" s="284">
        <f t="shared" si="77"/>
        <v>6</v>
      </c>
      <c r="R151" s="284">
        <f t="shared" si="78"/>
        <v>10.25</v>
      </c>
      <c r="S151" s="286">
        <f t="shared" si="79"/>
        <v>12</v>
      </c>
      <c r="T151" s="287">
        <v>10</v>
      </c>
      <c r="U151" s="284">
        <f t="shared" si="80"/>
        <v>3</v>
      </c>
      <c r="V151" s="284">
        <f t="shared" si="81"/>
        <v>10</v>
      </c>
      <c r="W151" s="286">
        <f t="shared" si="82"/>
        <v>3</v>
      </c>
      <c r="X151" s="287">
        <v>9.3000000000000007</v>
      </c>
      <c r="Y151" s="284">
        <f t="shared" si="83"/>
        <v>0</v>
      </c>
      <c r="Z151" s="288">
        <f t="shared" si="84"/>
        <v>9.3000000000000007</v>
      </c>
      <c r="AA151" s="286">
        <f t="shared" si="85"/>
        <v>0</v>
      </c>
      <c r="AB151" s="288">
        <f t="shared" si="86"/>
        <v>9.995454545454546</v>
      </c>
      <c r="AC151" s="289">
        <f t="shared" si="87"/>
        <v>30</v>
      </c>
      <c r="AD151" s="290" t="str">
        <f t="shared" si="95"/>
        <v>Admis(e)</v>
      </c>
      <c r="AE151" s="291" t="str">
        <f t="shared" si="96"/>
        <v>Normale</v>
      </c>
      <c r="AG151" s="99"/>
      <c r="AH151" s="99">
        <f t="shared" si="88"/>
        <v>0</v>
      </c>
      <c r="AI151" s="99"/>
      <c r="AJ151" s="99">
        <f t="shared" si="89"/>
        <v>0</v>
      </c>
      <c r="AK151" s="99">
        <f t="shared" si="90"/>
        <v>0</v>
      </c>
      <c r="AL151" s="99">
        <f t="shared" si="91"/>
        <v>0</v>
      </c>
      <c r="AM151" s="99">
        <f t="shared" si="92"/>
        <v>30</v>
      </c>
      <c r="AN151" s="155" t="str">
        <f t="shared" si="93"/>
        <v>Rattrapage</v>
      </c>
      <c r="AO151" s="177" t="str">
        <f t="shared" si="94"/>
        <v>Rattrapage</v>
      </c>
      <c r="AP151" s="99" t="str">
        <f t="shared" si="71"/>
        <v>Rattrapage</v>
      </c>
    </row>
    <row r="152" spans="1:42" ht="17.25" thickBot="1">
      <c r="A152" s="82">
        <v>147</v>
      </c>
      <c r="B152" s="279" t="s">
        <v>219</v>
      </c>
      <c r="C152" s="279" t="s">
        <v>91</v>
      </c>
      <c r="D152" s="279" t="s">
        <v>220</v>
      </c>
      <c r="E152" s="280" t="s">
        <v>743</v>
      </c>
      <c r="F152" s="280" t="s">
        <v>155</v>
      </c>
      <c r="G152" s="293">
        <v>5</v>
      </c>
      <c r="H152" s="282">
        <v>10</v>
      </c>
      <c r="I152" s="283">
        <f t="shared" si="72"/>
        <v>6</v>
      </c>
      <c r="J152" s="284">
        <v>10</v>
      </c>
      <c r="K152" s="284">
        <f t="shared" si="73"/>
        <v>6</v>
      </c>
      <c r="L152" s="285">
        <f t="shared" si="74"/>
        <v>10</v>
      </c>
      <c r="M152" s="286">
        <f t="shared" si="75"/>
        <v>12</v>
      </c>
      <c r="N152" s="287">
        <v>10</v>
      </c>
      <c r="O152" s="284">
        <f t="shared" si="76"/>
        <v>6</v>
      </c>
      <c r="P152" s="284">
        <v>10</v>
      </c>
      <c r="Q152" s="284">
        <f t="shared" si="77"/>
        <v>6</v>
      </c>
      <c r="R152" s="284">
        <f t="shared" si="78"/>
        <v>10</v>
      </c>
      <c r="S152" s="286">
        <f t="shared" si="79"/>
        <v>12</v>
      </c>
      <c r="T152" s="287">
        <v>10</v>
      </c>
      <c r="U152" s="284">
        <f t="shared" si="80"/>
        <v>3</v>
      </c>
      <c r="V152" s="284">
        <f t="shared" si="81"/>
        <v>10</v>
      </c>
      <c r="W152" s="286">
        <f t="shared" si="82"/>
        <v>3</v>
      </c>
      <c r="X152" s="287">
        <v>10</v>
      </c>
      <c r="Y152" s="284">
        <f t="shared" si="83"/>
        <v>3</v>
      </c>
      <c r="Z152" s="288">
        <f t="shared" si="84"/>
        <v>10</v>
      </c>
      <c r="AA152" s="286">
        <f t="shared" si="85"/>
        <v>3</v>
      </c>
      <c r="AB152" s="288">
        <f t="shared" si="86"/>
        <v>10</v>
      </c>
      <c r="AC152" s="289">
        <f t="shared" si="87"/>
        <v>30</v>
      </c>
      <c r="AD152" s="290" t="str">
        <f t="shared" si="95"/>
        <v>Admis(e)</v>
      </c>
      <c r="AE152" s="291" t="str">
        <f t="shared" si="96"/>
        <v>Normale</v>
      </c>
      <c r="AG152" s="294">
        <v>15</v>
      </c>
      <c r="AH152" s="99">
        <f t="shared" si="88"/>
        <v>3</v>
      </c>
      <c r="AI152" s="99"/>
      <c r="AJ152" s="99">
        <f t="shared" si="89"/>
        <v>0</v>
      </c>
      <c r="AK152" s="99">
        <f t="shared" si="90"/>
        <v>2.0454545454545454</v>
      </c>
      <c r="AL152" s="99">
        <f t="shared" si="91"/>
        <v>3</v>
      </c>
      <c r="AM152" s="99">
        <f t="shared" si="92"/>
        <v>33</v>
      </c>
      <c r="AN152" s="155" t="str">
        <f t="shared" si="93"/>
        <v>Rattrapage</v>
      </c>
      <c r="AO152" s="177" t="str">
        <f t="shared" si="94"/>
        <v>Rattrapage</v>
      </c>
      <c r="AP152" s="99" t="str">
        <f t="shared" si="71"/>
        <v>Rattrapage</v>
      </c>
    </row>
    <row r="153" spans="1:42" ht="17.25" thickBot="1">
      <c r="A153" s="82">
        <v>148</v>
      </c>
      <c r="B153" s="197" t="s">
        <v>566</v>
      </c>
      <c r="C153" s="197" t="s">
        <v>221</v>
      </c>
      <c r="D153" s="197" t="s">
        <v>567</v>
      </c>
      <c r="E153" s="271" t="s">
        <v>744</v>
      </c>
      <c r="F153" s="271" t="s">
        <v>87</v>
      </c>
      <c r="G153" s="199">
        <v>5</v>
      </c>
      <c r="H153" s="229">
        <v>17</v>
      </c>
      <c r="I153" s="79">
        <f t="shared" si="72"/>
        <v>6</v>
      </c>
      <c r="J153" s="68">
        <v>12</v>
      </c>
      <c r="K153" s="68">
        <f t="shared" si="73"/>
        <v>6</v>
      </c>
      <c r="L153" s="67">
        <f t="shared" si="74"/>
        <v>14.5</v>
      </c>
      <c r="M153" s="69">
        <f t="shared" si="75"/>
        <v>12</v>
      </c>
      <c r="N153" s="70">
        <v>14</v>
      </c>
      <c r="O153" s="71">
        <f t="shared" si="76"/>
        <v>6</v>
      </c>
      <c r="P153" s="71">
        <v>13</v>
      </c>
      <c r="Q153" s="71">
        <f t="shared" si="77"/>
        <v>6</v>
      </c>
      <c r="R153" s="71">
        <f t="shared" si="78"/>
        <v>13.5</v>
      </c>
      <c r="S153" s="72">
        <f t="shared" si="79"/>
        <v>12</v>
      </c>
      <c r="T153" s="73">
        <v>11</v>
      </c>
      <c r="U153" s="74">
        <f t="shared" si="80"/>
        <v>3</v>
      </c>
      <c r="V153" s="74">
        <f t="shared" si="81"/>
        <v>11</v>
      </c>
      <c r="W153" s="75">
        <f t="shared" si="82"/>
        <v>3</v>
      </c>
      <c r="X153" s="76">
        <v>3.5</v>
      </c>
      <c r="Y153" s="77">
        <f t="shared" si="83"/>
        <v>0</v>
      </c>
      <c r="Z153" s="133">
        <f t="shared" si="84"/>
        <v>3.5</v>
      </c>
      <c r="AA153" s="78">
        <f t="shared" si="85"/>
        <v>0</v>
      </c>
      <c r="AB153" s="133">
        <f t="shared" si="86"/>
        <v>12.159090909090908</v>
      </c>
      <c r="AC153" s="173">
        <f t="shared" si="87"/>
        <v>30</v>
      </c>
      <c r="AD153" s="175" t="str">
        <f t="shared" ref="AD153:AD157" si="100">IF(AB153&gt;=9.995,"Admis(e)","Ajourne(é )")</f>
        <v>Admis(e)</v>
      </c>
      <c r="AE153" s="177" t="s">
        <v>765</v>
      </c>
      <c r="AG153" s="99"/>
      <c r="AH153" s="99">
        <f t="shared" si="88"/>
        <v>0</v>
      </c>
      <c r="AI153" s="99"/>
      <c r="AJ153" s="99">
        <f t="shared" si="89"/>
        <v>0</v>
      </c>
      <c r="AK153" s="99">
        <f t="shared" si="90"/>
        <v>0</v>
      </c>
      <c r="AL153" s="99">
        <f t="shared" si="91"/>
        <v>0</v>
      </c>
      <c r="AM153" s="99">
        <f t="shared" si="92"/>
        <v>30</v>
      </c>
      <c r="AN153" s="155" t="str">
        <f t="shared" si="93"/>
        <v>Rattrapage</v>
      </c>
      <c r="AO153" s="177" t="str">
        <f t="shared" si="94"/>
        <v>Rattrapage</v>
      </c>
      <c r="AP153" s="99" t="str">
        <f t="shared" si="71"/>
        <v>Rattrapage</v>
      </c>
    </row>
    <row r="154" spans="1:42" ht="17.25" thickBot="1">
      <c r="A154" s="82">
        <v>149</v>
      </c>
      <c r="B154" s="197" t="s">
        <v>568</v>
      </c>
      <c r="C154" s="197" t="s">
        <v>569</v>
      </c>
      <c r="D154" s="197" t="s">
        <v>71</v>
      </c>
      <c r="E154" s="271" t="s">
        <v>745</v>
      </c>
      <c r="F154" s="271" t="s">
        <v>83</v>
      </c>
      <c r="G154" s="199">
        <v>5</v>
      </c>
      <c r="H154" s="229">
        <v>13</v>
      </c>
      <c r="I154" s="79">
        <f t="shared" si="72"/>
        <v>6</v>
      </c>
      <c r="J154" s="68">
        <v>14</v>
      </c>
      <c r="K154" s="68">
        <f t="shared" si="73"/>
        <v>6</v>
      </c>
      <c r="L154" s="67">
        <f t="shared" si="74"/>
        <v>13.5</v>
      </c>
      <c r="M154" s="69">
        <f t="shared" si="75"/>
        <v>12</v>
      </c>
      <c r="N154" s="70">
        <v>9</v>
      </c>
      <c r="O154" s="71">
        <f t="shared" si="76"/>
        <v>0</v>
      </c>
      <c r="P154" s="71">
        <v>10.5</v>
      </c>
      <c r="Q154" s="71">
        <f t="shared" si="77"/>
        <v>6</v>
      </c>
      <c r="R154" s="71">
        <f t="shared" si="78"/>
        <v>9.75</v>
      </c>
      <c r="S154" s="72">
        <f t="shared" si="79"/>
        <v>6</v>
      </c>
      <c r="T154" s="73">
        <v>6.5</v>
      </c>
      <c r="U154" s="74">
        <f t="shared" si="80"/>
        <v>0</v>
      </c>
      <c r="V154" s="74">
        <f t="shared" si="81"/>
        <v>6.5</v>
      </c>
      <c r="W154" s="75">
        <f t="shared" si="82"/>
        <v>0</v>
      </c>
      <c r="X154" s="76">
        <v>10</v>
      </c>
      <c r="Y154" s="77">
        <f t="shared" si="83"/>
        <v>3</v>
      </c>
      <c r="Z154" s="133">
        <f t="shared" si="84"/>
        <v>10</v>
      </c>
      <c r="AA154" s="78">
        <f t="shared" si="85"/>
        <v>3</v>
      </c>
      <c r="AB154" s="133">
        <f t="shared" si="86"/>
        <v>10.704545454545455</v>
      </c>
      <c r="AC154" s="173">
        <f t="shared" si="87"/>
        <v>30</v>
      </c>
      <c r="AD154" s="175" t="str">
        <f t="shared" si="100"/>
        <v>Admis(e)</v>
      </c>
      <c r="AE154" s="177" t="s">
        <v>765</v>
      </c>
      <c r="AG154" s="99"/>
      <c r="AH154" s="99">
        <f t="shared" si="88"/>
        <v>0</v>
      </c>
      <c r="AI154" s="99"/>
      <c r="AJ154" s="99">
        <f t="shared" si="89"/>
        <v>0</v>
      </c>
      <c r="AK154" s="99">
        <f t="shared" si="90"/>
        <v>0</v>
      </c>
      <c r="AL154" s="99">
        <f t="shared" si="91"/>
        <v>0</v>
      </c>
      <c r="AM154" s="99">
        <f t="shared" si="92"/>
        <v>30</v>
      </c>
      <c r="AN154" s="155" t="str">
        <f t="shared" si="93"/>
        <v>Rattrapage</v>
      </c>
      <c r="AO154" s="177" t="str">
        <f t="shared" si="94"/>
        <v>Rattrapage</v>
      </c>
      <c r="AP154" s="99" t="str">
        <f t="shared" si="71"/>
        <v>Rattrapage</v>
      </c>
    </row>
    <row r="155" spans="1:42" ht="17.25" thickBot="1">
      <c r="A155" s="82">
        <v>150</v>
      </c>
      <c r="B155" s="197" t="s">
        <v>570</v>
      </c>
      <c r="C155" s="197" t="s">
        <v>571</v>
      </c>
      <c r="D155" s="197" t="s">
        <v>152</v>
      </c>
      <c r="E155" s="271" t="s">
        <v>746</v>
      </c>
      <c r="F155" s="271" t="s">
        <v>68</v>
      </c>
      <c r="G155" s="199">
        <v>5</v>
      </c>
      <c r="H155" s="229">
        <v>17</v>
      </c>
      <c r="I155" s="79">
        <f t="shared" si="72"/>
        <v>6</v>
      </c>
      <c r="J155" s="68">
        <v>9</v>
      </c>
      <c r="K155" s="68">
        <f t="shared" si="73"/>
        <v>0</v>
      </c>
      <c r="L155" s="67">
        <f t="shared" si="74"/>
        <v>13</v>
      </c>
      <c r="M155" s="69">
        <f t="shared" si="75"/>
        <v>12</v>
      </c>
      <c r="N155" s="70">
        <v>16</v>
      </c>
      <c r="O155" s="71">
        <f t="shared" si="76"/>
        <v>6</v>
      </c>
      <c r="P155" s="71">
        <v>10</v>
      </c>
      <c r="Q155" s="71">
        <f t="shared" si="77"/>
        <v>6</v>
      </c>
      <c r="R155" s="71">
        <f t="shared" si="78"/>
        <v>13</v>
      </c>
      <c r="S155" s="72">
        <f t="shared" si="79"/>
        <v>12</v>
      </c>
      <c r="T155" s="73">
        <v>9.5</v>
      </c>
      <c r="U155" s="74">
        <f t="shared" si="80"/>
        <v>0</v>
      </c>
      <c r="V155" s="74">
        <f t="shared" si="81"/>
        <v>9.5</v>
      </c>
      <c r="W155" s="75">
        <f t="shared" si="82"/>
        <v>0</v>
      </c>
      <c r="X155" s="76">
        <v>7</v>
      </c>
      <c r="Y155" s="77">
        <f t="shared" si="83"/>
        <v>0</v>
      </c>
      <c r="Z155" s="133">
        <f t="shared" si="84"/>
        <v>7</v>
      </c>
      <c r="AA155" s="78">
        <f t="shared" si="85"/>
        <v>0</v>
      </c>
      <c r="AB155" s="133">
        <f t="shared" si="86"/>
        <v>11.704545454545455</v>
      </c>
      <c r="AC155" s="173">
        <f t="shared" si="87"/>
        <v>30</v>
      </c>
      <c r="AD155" s="175" t="str">
        <f t="shared" si="100"/>
        <v>Admis(e)</v>
      </c>
      <c r="AE155" s="177" t="s">
        <v>765</v>
      </c>
      <c r="AG155" s="99"/>
      <c r="AH155" s="99">
        <f t="shared" si="88"/>
        <v>0</v>
      </c>
      <c r="AI155" s="99"/>
      <c r="AJ155" s="99">
        <f t="shared" si="89"/>
        <v>0</v>
      </c>
      <c r="AK155" s="99">
        <f t="shared" si="90"/>
        <v>0</v>
      </c>
      <c r="AL155" s="99">
        <f t="shared" si="91"/>
        <v>0</v>
      </c>
      <c r="AM155" s="99">
        <f t="shared" si="92"/>
        <v>30</v>
      </c>
      <c r="AN155" s="155" t="str">
        <f t="shared" si="93"/>
        <v>Rattrapage</v>
      </c>
      <c r="AO155" s="177" t="str">
        <f t="shared" si="94"/>
        <v>Rattrapage</v>
      </c>
      <c r="AP155" s="99" t="str">
        <f t="shared" si="71"/>
        <v>Rattrapage</v>
      </c>
    </row>
    <row r="156" spans="1:42" ht="17.25" thickBot="1">
      <c r="A156" s="82">
        <v>151</v>
      </c>
      <c r="B156" s="197" t="s">
        <v>572</v>
      </c>
      <c r="C156" s="197" t="s">
        <v>571</v>
      </c>
      <c r="D156" s="197" t="s">
        <v>146</v>
      </c>
      <c r="E156" s="271" t="s">
        <v>747</v>
      </c>
      <c r="F156" s="271" t="s">
        <v>77</v>
      </c>
      <c r="G156" s="199">
        <v>5</v>
      </c>
      <c r="H156" s="229">
        <v>14</v>
      </c>
      <c r="I156" s="79">
        <f t="shared" si="72"/>
        <v>6</v>
      </c>
      <c r="J156" s="68">
        <v>10</v>
      </c>
      <c r="K156" s="68">
        <f t="shared" si="73"/>
        <v>6</v>
      </c>
      <c r="L156" s="67">
        <f t="shared" si="74"/>
        <v>12</v>
      </c>
      <c r="M156" s="69">
        <f t="shared" si="75"/>
        <v>12</v>
      </c>
      <c r="N156" s="70">
        <v>10.5</v>
      </c>
      <c r="O156" s="71">
        <f t="shared" si="76"/>
        <v>6</v>
      </c>
      <c r="P156" s="71">
        <v>12</v>
      </c>
      <c r="Q156" s="71">
        <f t="shared" si="77"/>
        <v>6</v>
      </c>
      <c r="R156" s="71">
        <f t="shared" si="78"/>
        <v>11.25</v>
      </c>
      <c r="S156" s="72">
        <f t="shared" si="79"/>
        <v>12</v>
      </c>
      <c r="T156" s="73">
        <v>7</v>
      </c>
      <c r="U156" s="74">
        <f t="shared" si="80"/>
        <v>0</v>
      </c>
      <c r="V156" s="74">
        <f t="shared" si="81"/>
        <v>7</v>
      </c>
      <c r="W156" s="75">
        <f t="shared" si="82"/>
        <v>0</v>
      </c>
      <c r="X156" s="76">
        <v>8.5</v>
      </c>
      <c r="Y156" s="77">
        <f t="shared" si="83"/>
        <v>0</v>
      </c>
      <c r="Z156" s="133">
        <f t="shared" si="84"/>
        <v>8.5</v>
      </c>
      <c r="AA156" s="78">
        <f t="shared" si="85"/>
        <v>0</v>
      </c>
      <c r="AB156" s="133">
        <f t="shared" si="86"/>
        <v>10.568181818181818</v>
      </c>
      <c r="AC156" s="173">
        <f t="shared" si="87"/>
        <v>30</v>
      </c>
      <c r="AD156" s="175" t="str">
        <f t="shared" si="100"/>
        <v>Admis(e)</v>
      </c>
      <c r="AE156" s="177" t="s">
        <v>765</v>
      </c>
      <c r="AG156" s="99"/>
      <c r="AH156" s="99">
        <f t="shared" si="88"/>
        <v>0</v>
      </c>
      <c r="AI156" s="99"/>
      <c r="AJ156" s="99">
        <f t="shared" si="89"/>
        <v>0</v>
      </c>
      <c r="AK156" s="99">
        <f t="shared" si="90"/>
        <v>0</v>
      </c>
      <c r="AL156" s="99">
        <f t="shared" si="91"/>
        <v>0</v>
      </c>
      <c r="AM156" s="99">
        <f t="shared" si="92"/>
        <v>30</v>
      </c>
      <c r="AN156" s="155" t="str">
        <f t="shared" si="93"/>
        <v>Rattrapage</v>
      </c>
      <c r="AO156" s="177" t="str">
        <f t="shared" si="94"/>
        <v>Rattrapage</v>
      </c>
      <c r="AP156" s="99" t="str">
        <f t="shared" si="71"/>
        <v>Rattrapage</v>
      </c>
    </row>
    <row r="157" spans="1:42" ht="16.5">
      <c r="A157" s="82">
        <v>152</v>
      </c>
      <c r="B157" s="197" t="s">
        <v>573</v>
      </c>
      <c r="C157" s="197" t="s">
        <v>222</v>
      </c>
      <c r="D157" s="197" t="s">
        <v>574</v>
      </c>
      <c r="E157" s="271" t="s">
        <v>748</v>
      </c>
      <c r="F157" s="271" t="s">
        <v>83</v>
      </c>
      <c r="G157" s="199">
        <v>5</v>
      </c>
      <c r="H157" s="229">
        <v>8</v>
      </c>
      <c r="I157" s="79">
        <f t="shared" si="72"/>
        <v>0</v>
      </c>
      <c r="J157" s="68">
        <v>13.5</v>
      </c>
      <c r="K157" s="68">
        <f t="shared" si="73"/>
        <v>6</v>
      </c>
      <c r="L157" s="67">
        <f t="shared" si="74"/>
        <v>10.75</v>
      </c>
      <c r="M157" s="69">
        <f t="shared" si="75"/>
        <v>12</v>
      </c>
      <c r="N157" s="70">
        <v>8</v>
      </c>
      <c r="O157" s="71">
        <f t="shared" si="76"/>
        <v>0</v>
      </c>
      <c r="P157" s="71">
        <v>13.5</v>
      </c>
      <c r="Q157" s="71">
        <f t="shared" si="77"/>
        <v>6</v>
      </c>
      <c r="R157" s="71">
        <f t="shared" si="78"/>
        <v>10.75</v>
      </c>
      <c r="S157" s="72">
        <f t="shared" si="79"/>
        <v>12</v>
      </c>
      <c r="T157" s="73">
        <v>10</v>
      </c>
      <c r="U157" s="74">
        <f t="shared" si="80"/>
        <v>3</v>
      </c>
      <c r="V157" s="74">
        <f t="shared" si="81"/>
        <v>10</v>
      </c>
      <c r="W157" s="75">
        <f t="shared" si="82"/>
        <v>3</v>
      </c>
      <c r="X157" s="76">
        <v>12</v>
      </c>
      <c r="Y157" s="77">
        <f t="shared" si="83"/>
        <v>3</v>
      </c>
      <c r="Z157" s="133">
        <f t="shared" si="84"/>
        <v>12</v>
      </c>
      <c r="AA157" s="78">
        <f t="shared" si="85"/>
        <v>3</v>
      </c>
      <c r="AB157" s="133">
        <f t="shared" si="86"/>
        <v>10.818181818181818</v>
      </c>
      <c r="AC157" s="173">
        <f t="shared" si="87"/>
        <v>30</v>
      </c>
      <c r="AD157" s="175" t="str">
        <f t="shared" si="100"/>
        <v>Admis(e)</v>
      </c>
      <c r="AE157" s="177" t="s">
        <v>765</v>
      </c>
      <c r="AG157" s="99"/>
      <c r="AH157" s="99">
        <f t="shared" si="88"/>
        <v>0</v>
      </c>
      <c r="AI157" s="99"/>
      <c r="AJ157" s="99">
        <f t="shared" si="89"/>
        <v>0</v>
      </c>
      <c r="AK157" s="99">
        <f t="shared" si="90"/>
        <v>0</v>
      </c>
      <c r="AL157" s="99">
        <f t="shared" si="91"/>
        <v>0</v>
      </c>
      <c r="AM157" s="99">
        <f t="shared" si="92"/>
        <v>30</v>
      </c>
      <c r="AN157" s="155" t="str">
        <f t="shared" si="93"/>
        <v>Rattrapage</v>
      </c>
      <c r="AO157" s="177" t="str">
        <f t="shared" si="94"/>
        <v>Rattrapage</v>
      </c>
      <c r="AP157" s="99" t="str">
        <f t="shared" si="71"/>
        <v>Rattrapage</v>
      </c>
    </row>
    <row r="216" hidden="1"/>
    <row r="217" hidden="1"/>
  </sheetData>
  <dataConsolidate/>
  <mergeCells count="7">
    <mergeCell ref="C2:F2"/>
    <mergeCell ref="AG2:AK2"/>
    <mergeCell ref="H4:M4"/>
    <mergeCell ref="N4:S4"/>
    <mergeCell ref="T4:W4"/>
    <mergeCell ref="X4:AA4"/>
    <mergeCell ref="Y2:AC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235"/>
  <sheetViews>
    <sheetView tabSelected="1" view="pageBreakPreview" zoomScale="75" zoomScaleNormal="100" zoomScaleSheetLayoutView="75" workbookViewId="0">
      <selection activeCell="D199" sqref="D199"/>
    </sheetView>
  </sheetViews>
  <sheetFormatPr baseColWidth="10" defaultRowHeight="17.25"/>
  <cols>
    <col min="1" max="1" width="5.42578125" customWidth="1"/>
    <col min="2" max="2" width="12.85546875" customWidth="1"/>
    <col min="3" max="3" width="16.7109375" customWidth="1"/>
    <col min="4" max="4" width="17.5703125" customWidth="1"/>
    <col min="5" max="5" width="13.5703125" hidden="1" customWidth="1"/>
    <col min="6" max="6" width="17.28515625" hidden="1" customWidth="1"/>
    <col min="7" max="7" width="4.85546875" style="108" hidden="1" customWidth="1"/>
    <col min="8" max="8" width="10.7109375" style="66" customWidth="1"/>
    <col min="9" max="9" width="4" style="66" hidden="1" customWidth="1"/>
    <col min="10" max="10" width="10.7109375" style="66" customWidth="1"/>
    <col min="11" max="11" width="4.42578125" style="66" hidden="1" customWidth="1"/>
    <col min="12" max="12" width="10.7109375" style="66" customWidth="1"/>
    <col min="13" max="13" width="3.85546875" style="66" hidden="1" customWidth="1"/>
    <col min="14" max="14" width="10.7109375" style="66" customWidth="1"/>
    <col min="15" max="15" width="6.7109375" style="66" hidden="1" customWidth="1"/>
    <col min="16" max="16" width="10.7109375" style="66" customWidth="1"/>
    <col min="17" max="17" width="6.7109375" style="66" hidden="1" customWidth="1"/>
    <col min="18" max="18" width="10.7109375" style="66" customWidth="1"/>
    <col min="19" max="19" width="6.7109375" style="66" hidden="1" customWidth="1"/>
    <col min="20" max="20" width="10.7109375" style="66" customWidth="1"/>
    <col min="21" max="21" width="5.28515625" style="66" hidden="1" customWidth="1"/>
    <col min="22" max="22" width="10.7109375" style="66" customWidth="1"/>
    <col min="23" max="23" width="6.7109375" style="66" hidden="1" customWidth="1"/>
    <col min="24" max="24" width="10.7109375" style="66" customWidth="1"/>
    <col min="25" max="25" width="6.7109375" style="66" hidden="1" customWidth="1"/>
    <col min="26" max="26" width="10.7109375" style="66" customWidth="1"/>
    <col min="27" max="27" width="6.7109375" style="66" hidden="1" customWidth="1"/>
    <col min="28" max="28" width="10.7109375" style="66" customWidth="1"/>
    <col min="29" max="29" width="5" style="66" customWidth="1"/>
    <col min="30" max="30" width="10.7109375" style="66" customWidth="1"/>
    <col min="31" max="31" width="8.28515625" style="66" hidden="1" customWidth="1"/>
    <col min="32" max="34" width="6.7109375" style="66" hidden="1" customWidth="1"/>
    <col min="35" max="35" width="7.42578125" style="66" hidden="1" customWidth="1"/>
    <col min="36" max="36" width="5" style="66" hidden="1" customWidth="1"/>
    <col min="37" max="37" width="5.7109375" style="243" hidden="1" customWidth="1"/>
    <col min="38" max="38" width="12" style="244" hidden="1" customWidth="1"/>
    <col min="39" max="39" width="14.7109375" style="242" hidden="1" customWidth="1"/>
  </cols>
  <sheetData>
    <row r="1" spans="1:39" s="102" customFormat="1" ht="13.5" customHeight="1">
      <c r="B1" s="109"/>
      <c r="C1" s="110"/>
      <c r="E1" s="172"/>
      <c r="F1" s="172"/>
      <c r="G1" s="172"/>
      <c r="H1" s="172"/>
      <c r="I1" s="172"/>
      <c r="J1" s="172"/>
      <c r="K1" s="172"/>
      <c r="L1" s="172" t="s">
        <v>128</v>
      </c>
      <c r="M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10"/>
      <c r="Z1" s="111"/>
      <c r="AA1" s="110"/>
      <c r="AB1" s="111"/>
      <c r="AC1" s="111"/>
      <c r="AD1" s="111"/>
      <c r="AE1" s="111"/>
      <c r="AF1" s="110"/>
      <c r="AG1" s="111"/>
      <c r="AH1" s="110"/>
      <c r="AI1" s="111"/>
      <c r="AJ1" s="111"/>
      <c r="AK1" s="110"/>
      <c r="AL1" s="110"/>
      <c r="AM1" s="104"/>
    </row>
    <row r="2" spans="1:39" s="102" customFormat="1" ht="18" customHeight="1">
      <c r="B2" s="109"/>
      <c r="D2" s="172"/>
      <c r="E2" s="172"/>
      <c r="F2" s="172"/>
      <c r="G2" s="172"/>
      <c r="H2" s="172"/>
      <c r="I2" s="172"/>
      <c r="J2" s="172" t="s">
        <v>125</v>
      </c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10"/>
      <c r="AB2" s="111"/>
      <c r="AC2" s="111"/>
      <c r="AD2" s="111"/>
      <c r="AE2" s="111"/>
      <c r="AF2" s="110"/>
      <c r="AG2" s="111"/>
      <c r="AH2" s="110"/>
      <c r="AI2" s="111"/>
      <c r="AJ2" s="111"/>
      <c r="AK2" s="110"/>
      <c r="AL2" s="110"/>
      <c r="AM2" s="104"/>
    </row>
    <row r="3" spans="1:39" s="102" customFormat="1" ht="13.5" customHeight="1">
      <c r="A3" s="103" t="s">
        <v>109</v>
      </c>
      <c r="C3" s="104"/>
      <c r="D3" s="104"/>
      <c r="E3" s="104"/>
      <c r="F3" s="104"/>
      <c r="G3" s="107"/>
      <c r="I3" s="104"/>
      <c r="J3" s="103"/>
      <c r="K3" s="104"/>
      <c r="L3" s="103"/>
      <c r="M3" s="104"/>
      <c r="N3" s="103"/>
      <c r="O3" s="104"/>
      <c r="P3" s="103" t="s">
        <v>132</v>
      </c>
      <c r="Q3" s="104"/>
      <c r="R3" s="103"/>
      <c r="S3" s="104"/>
      <c r="T3" s="103"/>
      <c r="U3" s="104"/>
      <c r="V3" s="103"/>
      <c r="W3" s="104"/>
      <c r="X3" s="103"/>
      <c r="Y3" s="104"/>
      <c r="Z3" s="103"/>
      <c r="AA3" s="104"/>
      <c r="AB3" s="103"/>
      <c r="AC3" s="103"/>
      <c r="AD3" s="103"/>
      <c r="AF3" s="104"/>
      <c r="AG3" s="103"/>
      <c r="AH3" s="105"/>
      <c r="AI3" s="103"/>
      <c r="AJ3" s="103"/>
      <c r="AK3" s="104"/>
      <c r="AL3" s="104"/>
      <c r="AM3" s="104"/>
    </row>
    <row r="4" spans="1:39" s="102" customFormat="1" ht="13.5" customHeight="1">
      <c r="A4" s="103" t="s">
        <v>122</v>
      </c>
      <c r="C4" s="104"/>
      <c r="D4" s="104"/>
      <c r="E4" s="104"/>
      <c r="F4" s="104"/>
      <c r="G4" s="107"/>
      <c r="H4" s="103"/>
      <c r="I4" s="104"/>
      <c r="J4" s="103"/>
      <c r="K4" s="104"/>
      <c r="L4" s="103"/>
      <c r="M4" s="104"/>
      <c r="N4" s="103"/>
      <c r="O4" s="104"/>
      <c r="P4" s="103"/>
      <c r="Q4" s="104"/>
      <c r="R4" s="103"/>
      <c r="S4" s="104"/>
      <c r="T4" s="103"/>
      <c r="U4" s="104"/>
      <c r="V4" s="103"/>
      <c r="W4" s="104"/>
      <c r="X4" s="103"/>
      <c r="Y4" s="104"/>
      <c r="Z4" s="103"/>
      <c r="AA4" s="104"/>
      <c r="AC4" s="103"/>
      <c r="AD4" s="103"/>
      <c r="AF4" s="104"/>
      <c r="AJ4" s="172"/>
      <c r="AK4" s="104"/>
      <c r="AL4" s="104"/>
      <c r="AM4" s="104"/>
    </row>
    <row r="5" spans="1:39" s="102" customFormat="1" ht="18" customHeight="1">
      <c r="A5" s="103" t="s">
        <v>750</v>
      </c>
      <c r="C5" s="104"/>
      <c r="D5" s="104"/>
      <c r="E5" s="104"/>
      <c r="F5" s="104"/>
      <c r="G5" s="107"/>
      <c r="H5" s="103"/>
      <c r="I5" s="104"/>
      <c r="J5" s="103"/>
      <c r="K5" s="104"/>
      <c r="L5" s="103"/>
      <c r="M5" s="104"/>
      <c r="N5" s="103"/>
      <c r="O5" s="104"/>
      <c r="P5" s="103"/>
      <c r="Q5" s="104"/>
      <c r="R5" s="103"/>
      <c r="S5" s="104"/>
      <c r="T5" s="103"/>
      <c r="U5" s="104"/>
      <c r="V5" s="103"/>
      <c r="W5" s="104"/>
      <c r="X5" s="103"/>
      <c r="Y5" s="104"/>
      <c r="Z5" s="103"/>
      <c r="AA5" s="104"/>
      <c r="AC5" s="103"/>
      <c r="AD5" s="103"/>
      <c r="AF5" s="104"/>
      <c r="AJ5"/>
      <c r="AK5" s="104"/>
      <c r="AL5" s="104"/>
      <c r="AM5" s="104"/>
    </row>
    <row r="6" spans="1:39" s="65" customFormat="1" ht="22.5" customHeight="1">
      <c r="A6" s="172" t="s">
        <v>766</v>
      </c>
      <c r="D6" s="112"/>
      <c r="F6" s="112"/>
      <c r="H6" s="117" t="s">
        <v>763</v>
      </c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6"/>
      <c r="W6" s="112"/>
      <c r="X6" s="113"/>
      <c r="Y6" s="112"/>
      <c r="Z6" s="113"/>
      <c r="AA6" s="112"/>
      <c r="AB6" s="113"/>
      <c r="AC6" s="241"/>
      <c r="AD6" s="113"/>
      <c r="AE6" s="64"/>
      <c r="AF6" s="112"/>
      <c r="AG6" s="114"/>
      <c r="AH6" s="112"/>
      <c r="AI6" s="113"/>
      <c r="AJ6" s="241"/>
      <c r="AK6" s="112"/>
      <c r="AL6" s="112"/>
      <c r="AM6" s="242"/>
    </row>
    <row r="7" spans="1:39" ht="19.5" customHeight="1" thickBot="1">
      <c r="A7" s="233" t="s">
        <v>226</v>
      </c>
    </row>
    <row r="8" spans="1:39" ht="18" thickBot="1">
      <c r="H8" s="162" t="s">
        <v>48</v>
      </c>
      <c r="I8" s="163"/>
      <c r="J8" s="163" t="s">
        <v>49</v>
      </c>
      <c r="K8" s="163"/>
      <c r="L8" s="163" t="s">
        <v>50</v>
      </c>
      <c r="M8" s="163"/>
      <c r="N8" s="163" t="s">
        <v>49</v>
      </c>
      <c r="O8" s="163"/>
      <c r="P8" s="163" t="s">
        <v>48</v>
      </c>
      <c r="Q8" s="163"/>
      <c r="R8" s="163" t="s">
        <v>51</v>
      </c>
      <c r="S8" s="163"/>
      <c r="T8" s="163" t="s">
        <v>52</v>
      </c>
      <c r="U8" s="163"/>
      <c r="V8" s="163" t="s">
        <v>49</v>
      </c>
      <c r="W8" s="163"/>
      <c r="X8" s="163"/>
      <c r="Y8" s="163"/>
      <c r="Z8" s="164">
        <v>0</v>
      </c>
      <c r="AA8" s="164">
        <v>3</v>
      </c>
      <c r="AB8" s="164">
        <v>3</v>
      </c>
      <c r="AC8" s="165"/>
      <c r="AD8" s="154"/>
      <c r="AE8" s="316" t="s">
        <v>53</v>
      </c>
      <c r="AF8" s="317"/>
      <c r="AG8" s="317"/>
      <c r="AH8" s="317"/>
      <c r="AI8" s="317"/>
      <c r="AJ8" s="318"/>
    </row>
    <row r="9" spans="1:39" s="228" customFormat="1" ht="21.75" customHeight="1" thickBot="1">
      <c r="A9" s="216" t="s">
        <v>54</v>
      </c>
      <c r="B9" s="217" t="s">
        <v>93</v>
      </c>
      <c r="C9" s="152" t="s">
        <v>64</v>
      </c>
      <c r="D9" s="218" t="s">
        <v>65</v>
      </c>
      <c r="E9" s="152" t="s">
        <v>94</v>
      </c>
      <c r="F9" s="152" t="s">
        <v>110</v>
      </c>
      <c r="G9" s="240" t="s">
        <v>96</v>
      </c>
      <c r="H9" s="143" t="s">
        <v>97</v>
      </c>
      <c r="I9" s="144" t="s">
        <v>55</v>
      </c>
      <c r="J9" s="144" t="s">
        <v>98</v>
      </c>
      <c r="K9" s="144" t="s">
        <v>55</v>
      </c>
      <c r="L9" s="144" t="s">
        <v>111</v>
      </c>
      <c r="M9" s="144" t="s">
        <v>55</v>
      </c>
      <c r="N9" s="144" t="s">
        <v>112</v>
      </c>
      <c r="O9" s="144" t="s">
        <v>55</v>
      </c>
      <c r="P9" s="144" t="s">
        <v>113</v>
      </c>
      <c r="Q9" s="144" t="s">
        <v>55</v>
      </c>
      <c r="R9" s="144" t="s">
        <v>114</v>
      </c>
      <c r="S9" s="144" t="s">
        <v>55</v>
      </c>
      <c r="T9" s="144" t="s">
        <v>102</v>
      </c>
      <c r="U9" s="144" t="s">
        <v>55</v>
      </c>
      <c r="V9" s="144" t="s">
        <v>115</v>
      </c>
      <c r="W9" s="144" t="s">
        <v>55</v>
      </c>
      <c r="X9" s="144" t="s">
        <v>116</v>
      </c>
      <c r="Y9" s="144" t="s">
        <v>55</v>
      </c>
      <c r="Z9" s="144" t="s">
        <v>117</v>
      </c>
      <c r="AA9" s="144" t="s">
        <v>55</v>
      </c>
      <c r="AB9" s="144" t="s">
        <v>118</v>
      </c>
      <c r="AC9" s="145" t="s">
        <v>121</v>
      </c>
      <c r="AD9" s="214" t="s">
        <v>129</v>
      </c>
      <c r="AE9" s="261" t="s">
        <v>102</v>
      </c>
      <c r="AF9" s="262" t="str">
        <f>[1]CALCUL!AE5</f>
        <v>CR</v>
      </c>
      <c r="AG9" s="262" t="s">
        <v>119</v>
      </c>
      <c r="AH9" s="262" t="str">
        <f>[1]CALCUL!AG5</f>
        <v>CR</v>
      </c>
      <c r="AI9" s="262" t="s">
        <v>120</v>
      </c>
      <c r="AJ9" s="260" t="s">
        <v>121</v>
      </c>
      <c r="AK9" s="275" t="s">
        <v>231</v>
      </c>
      <c r="AL9" s="246" t="s">
        <v>127</v>
      </c>
      <c r="AM9" s="247" t="s">
        <v>127</v>
      </c>
    </row>
    <row r="10" spans="1:39" ht="21.75" hidden="1" customHeight="1">
      <c r="A10" s="215">
        <v>1</v>
      </c>
      <c r="B10" s="197" t="s">
        <v>239</v>
      </c>
      <c r="C10" s="197" t="s">
        <v>138</v>
      </c>
      <c r="D10" s="197" t="s">
        <v>240</v>
      </c>
      <c r="E10" s="271" t="s">
        <v>577</v>
      </c>
      <c r="F10" s="271" t="s">
        <v>70</v>
      </c>
      <c r="G10" s="149">
        <f>[1]CALCUL!F6</f>
        <v>1</v>
      </c>
      <c r="H10" s="148">
        <f>Saisie!H6</f>
        <v>6</v>
      </c>
      <c r="I10" s="147">
        <f>Saisie!I6</f>
        <v>0</v>
      </c>
      <c r="J10" s="148">
        <f>Saisie!J6</f>
        <v>11</v>
      </c>
      <c r="K10" s="147">
        <f>Saisie!K6</f>
        <v>6</v>
      </c>
      <c r="L10" s="151">
        <f>Saisie!L6</f>
        <v>8.5</v>
      </c>
      <c r="M10" s="147">
        <f>Saisie!M6</f>
        <v>6</v>
      </c>
      <c r="N10" s="148">
        <f>Saisie!N6</f>
        <v>11</v>
      </c>
      <c r="O10" s="147">
        <f>Saisie!O6</f>
        <v>6</v>
      </c>
      <c r="P10" s="148">
        <f>Saisie!P6</f>
        <v>12</v>
      </c>
      <c r="Q10" s="147">
        <f>Saisie!Q6</f>
        <v>6</v>
      </c>
      <c r="R10" s="151">
        <f>Saisie!R6</f>
        <v>11.5</v>
      </c>
      <c r="S10" s="147">
        <f>Saisie!S6</f>
        <v>12</v>
      </c>
      <c r="T10" s="148">
        <f>Saisie!T6</f>
        <v>10.5</v>
      </c>
      <c r="U10" s="147">
        <f>Saisie!U6</f>
        <v>3</v>
      </c>
      <c r="V10" s="151">
        <f>Saisie!V6</f>
        <v>10.5</v>
      </c>
      <c r="W10" s="147">
        <f>U10</f>
        <v>3</v>
      </c>
      <c r="X10" s="148">
        <f>Saisie!X6</f>
        <v>10.5</v>
      </c>
      <c r="Y10" s="147">
        <f>Saisie!Y6</f>
        <v>3</v>
      </c>
      <c r="Z10" s="151">
        <f>Saisie!Z6</f>
        <v>10.5</v>
      </c>
      <c r="AA10" s="147">
        <f>Y10</f>
        <v>3</v>
      </c>
      <c r="AB10" s="238">
        <f>Saisie!AB6</f>
        <v>10.136363636363637</v>
      </c>
      <c r="AC10" s="213">
        <f>Saisie!AC6</f>
        <v>30</v>
      </c>
      <c r="AD10" s="200" t="str">
        <f>IF(AB10&gt;=9.995,"Admis(e)","Rattrapage")</f>
        <v>Admis(e)</v>
      </c>
      <c r="AE10" s="146">
        <f>Saisie!AG6</f>
        <v>0</v>
      </c>
      <c r="AF10" s="147">
        <f>Saisie!AH6</f>
        <v>0</v>
      </c>
      <c r="AG10" s="148">
        <f>Saisie!AI6</f>
        <v>0</v>
      </c>
      <c r="AH10" s="147">
        <f>Saisie!AJ6</f>
        <v>0</v>
      </c>
      <c r="AI10" s="148">
        <f>Saisie!AK6</f>
        <v>0</v>
      </c>
      <c r="AJ10" s="237">
        <f>Saisie!AL6</f>
        <v>0</v>
      </c>
      <c r="AK10" s="248">
        <f>Saisie!AM6</f>
        <v>30</v>
      </c>
      <c r="AL10" s="249" t="str">
        <f>Saisie!AP6</f>
        <v>Rattrapage</v>
      </c>
      <c r="AM10" s="250" t="str">
        <f>IF(AND(AB10&gt;=9.995,AI10&gt;=9.995),"Admis( e)","Rattrapage")</f>
        <v>Rattrapage</v>
      </c>
    </row>
    <row r="11" spans="1:39" ht="21.75" hidden="1" customHeight="1">
      <c r="A11" s="156">
        <v>2</v>
      </c>
      <c r="B11" s="197" t="s">
        <v>242</v>
      </c>
      <c r="C11" s="197" t="s">
        <v>243</v>
      </c>
      <c r="D11" s="197" t="s">
        <v>152</v>
      </c>
      <c r="E11" s="271" t="s">
        <v>578</v>
      </c>
      <c r="F11" s="271" t="s">
        <v>68</v>
      </c>
      <c r="G11" s="149">
        <f>[1]CALCUL!F7</f>
        <v>1</v>
      </c>
      <c r="H11" s="115">
        <f>Saisie!H7</f>
        <v>5</v>
      </c>
      <c r="I11" s="147">
        <f>Saisie!I7</f>
        <v>0</v>
      </c>
      <c r="J11" s="148">
        <f>Saisie!J7</f>
        <v>13.5</v>
      </c>
      <c r="K11" s="147">
        <f>Saisie!K7</f>
        <v>6</v>
      </c>
      <c r="L11" s="138">
        <f>Saisie!L7</f>
        <v>9.25</v>
      </c>
      <c r="M11" s="147">
        <f>Saisie!M7</f>
        <v>6</v>
      </c>
      <c r="N11" s="148">
        <f>Saisie!N7</f>
        <v>11.5</v>
      </c>
      <c r="O11" s="147">
        <f>Saisie!O7</f>
        <v>6</v>
      </c>
      <c r="P11" s="115">
        <f>Saisie!P7</f>
        <v>11.5</v>
      </c>
      <c r="Q11" s="147">
        <f>Saisie!Q7</f>
        <v>6</v>
      </c>
      <c r="R11" s="138">
        <f>Saisie!R7</f>
        <v>11.5</v>
      </c>
      <c r="S11" s="147">
        <f>Saisie!S7</f>
        <v>12</v>
      </c>
      <c r="T11" s="148">
        <f>Saisie!T7</f>
        <v>9</v>
      </c>
      <c r="U11" s="137">
        <f>Saisie!U7</f>
        <v>0</v>
      </c>
      <c r="V11" s="138">
        <f>Saisie!V7</f>
        <v>9</v>
      </c>
      <c r="W11" s="147">
        <f t="shared" ref="W11:W39" si="0">U11</f>
        <v>0</v>
      </c>
      <c r="X11" s="148">
        <f>Saisie!X7</f>
        <v>13</v>
      </c>
      <c r="Y11" s="137">
        <f>Saisie!Y7</f>
        <v>3</v>
      </c>
      <c r="Z11" s="138">
        <f>Saisie!Z7</f>
        <v>13</v>
      </c>
      <c r="AA11" s="137">
        <f t="shared" ref="AA11:AA39" si="1">Y11</f>
        <v>3</v>
      </c>
      <c r="AB11" s="239">
        <f>Saisie!AB7</f>
        <v>10.545454545454545</v>
      </c>
      <c r="AC11" s="212">
        <f>Saisie!AC7</f>
        <v>30</v>
      </c>
      <c r="AD11" s="200" t="str">
        <f t="shared" ref="AD11" si="2">IF(AB11&gt;=9.995,"Admis(e)","Rattrapage")</f>
        <v>Admis(e)</v>
      </c>
      <c r="AE11" s="146">
        <f>Saisie!AG7</f>
        <v>0</v>
      </c>
      <c r="AF11" s="147">
        <f>Saisie!AH7</f>
        <v>0</v>
      </c>
      <c r="AG11" s="148">
        <f>Saisie!AI7</f>
        <v>0</v>
      </c>
      <c r="AH11" s="147">
        <f>Saisie!AJ7</f>
        <v>0</v>
      </c>
      <c r="AI11" s="148">
        <f>Saisie!AK7</f>
        <v>0</v>
      </c>
      <c r="AJ11" s="237">
        <f>Saisie!AL7</f>
        <v>0</v>
      </c>
      <c r="AK11" s="248">
        <f>Saisie!AM7</f>
        <v>30</v>
      </c>
      <c r="AL11" s="249" t="str">
        <f>Saisie!AP7</f>
        <v>Rattrapage</v>
      </c>
      <c r="AM11" s="250" t="str">
        <f t="shared" ref="AM11:AM39" si="3">IF(AND(AB11&gt;=9.995,AI11&gt;=9.995),"Admis( e)","Rattrapage")</f>
        <v>Rattrapage</v>
      </c>
    </row>
    <row r="12" spans="1:39" ht="21.75" customHeight="1">
      <c r="A12" s="156">
        <v>3</v>
      </c>
      <c r="B12" s="197" t="s">
        <v>244</v>
      </c>
      <c r="C12" s="197" t="s">
        <v>245</v>
      </c>
      <c r="D12" s="197" t="s">
        <v>246</v>
      </c>
      <c r="E12" s="271" t="s">
        <v>579</v>
      </c>
      <c r="F12" s="271" t="s">
        <v>68</v>
      </c>
      <c r="G12" s="149">
        <f>[1]CALCUL!F8</f>
        <v>1</v>
      </c>
      <c r="H12" s="115">
        <f>Saisie!H8</f>
        <v>10</v>
      </c>
      <c r="I12" s="147">
        <f>Saisie!I8</f>
        <v>6</v>
      </c>
      <c r="J12" s="148">
        <f>Saisie!J8</f>
        <v>10.5</v>
      </c>
      <c r="K12" s="147">
        <f>Saisie!K8</f>
        <v>6</v>
      </c>
      <c r="L12" s="138">
        <f>Saisie!L8</f>
        <v>10.25</v>
      </c>
      <c r="M12" s="147">
        <f>Saisie!M8</f>
        <v>12</v>
      </c>
      <c r="N12" s="148">
        <f>Saisie!N8</f>
        <v>10</v>
      </c>
      <c r="O12" s="147">
        <f>Saisie!O8</f>
        <v>6</v>
      </c>
      <c r="P12" s="115">
        <f>Saisie!P8</f>
        <v>12.5</v>
      </c>
      <c r="Q12" s="147">
        <f>Saisie!Q8</f>
        <v>6</v>
      </c>
      <c r="R12" s="138">
        <f>Saisie!R8</f>
        <v>11.25</v>
      </c>
      <c r="S12" s="147">
        <f>Saisie!S8</f>
        <v>12</v>
      </c>
      <c r="T12" s="148">
        <f>Saisie!T8</f>
        <v>11</v>
      </c>
      <c r="U12" s="137">
        <f>Saisie!U8</f>
        <v>3</v>
      </c>
      <c r="V12" s="138">
        <f>Saisie!V8</f>
        <v>11</v>
      </c>
      <c r="W12" s="147">
        <f t="shared" si="0"/>
        <v>3</v>
      </c>
      <c r="X12" s="148">
        <f>Saisie!X8</f>
        <v>15</v>
      </c>
      <c r="Y12" s="137">
        <f>Saisie!Y8</f>
        <v>3</v>
      </c>
      <c r="Z12" s="138">
        <f>Saisie!Z8</f>
        <v>15</v>
      </c>
      <c r="AA12" s="137">
        <f t="shared" si="1"/>
        <v>3</v>
      </c>
      <c r="AB12" s="239">
        <f>Saisie!AB8</f>
        <v>11.363636363636363</v>
      </c>
      <c r="AC12" s="212">
        <f>Saisie!AC8</f>
        <v>30</v>
      </c>
      <c r="AD12" s="200" t="str">
        <f>IF(AB12&gt;=9.995,"Admis(e)","Ajourne(é )")</f>
        <v>Admis(e)</v>
      </c>
      <c r="AE12" s="146">
        <f>Saisie!AG8</f>
        <v>0</v>
      </c>
      <c r="AF12" s="147">
        <f>Saisie!AH8</f>
        <v>0</v>
      </c>
      <c r="AG12" s="148">
        <f>Saisie!AI8</f>
        <v>0</v>
      </c>
      <c r="AH12" s="147">
        <f>Saisie!AJ8</f>
        <v>0</v>
      </c>
      <c r="AI12" s="148">
        <f>Saisie!AK8</f>
        <v>0</v>
      </c>
      <c r="AJ12" s="237">
        <f>Saisie!AL8</f>
        <v>0</v>
      </c>
      <c r="AK12" s="248">
        <f>Saisie!AM8</f>
        <v>30</v>
      </c>
      <c r="AL12" s="249" t="str">
        <f>Saisie!AP8</f>
        <v>Rattrapage</v>
      </c>
      <c r="AM12" s="250" t="str">
        <f t="shared" si="3"/>
        <v>Rattrapage</v>
      </c>
    </row>
    <row r="13" spans="1:39" ht="21.75" customHeight="1">
      <c r="A13" s="156">
        <v>4</v>
      </c>
      <c r="B13" s="197" t="s">
        <v>247</v>
      </c>
      <c r="C13" s="197" t="s">
        <v>248</v>
      </c>
      <c r="D13" s="197" t="s">
        <v>249</v>
      </c>
      <c r="E13" s="271" t="s">
        <v>580</v>
      </c>
      <c r="F13" s="271" t="s">
        <v>68</v>
      </c>
      <c r="G13" s="149">
        <f>[1]CALCUL!F9</f>
        <v>1</v>
      </c>
      <c r="H13" s="115">
        <f>Saisie!H9</f>
        <v>10</v>
      </c>
      <c r="I13" s="147">
        <f>Saisie!I9</f>
        <v>6</v>
      </c>
      <c r="J13" s="148">
        <f>Saisie!J9</f>
        <v>12</v>
      </c>
      <c r="K13" s="147">
        <f>Saisie!K9</f>
        <v>6</v>
      </c>
      <c r="L13" s="138">
        <f>Saisie!L9</f>
        <v>11</v>
      </c>
      <c r="M13" s="147">
        <f>Saisie!M9</f>
        <v>12</v>
      </c>
      <c r="N13" s="148">
        <f>Saisie!N9</f>
        <v>10</v>
      </c>
      <c r="O13" s="147">
        <f>Saisie!O9</f>
        <v>6</v>
      </c>
      <c r="P13" s="115">
        <f>Saisie!P9</f>
        <v>12.5</v>
      </c>
      <c r="Q13" s="147">
        <f>Saisie!Q9</f>
        <v>6</v>
      </c>
      <c r="R13" s="138">
        <f>Saisie!R9</f>
        <v>11.25</v>
      </c>
      <c r="S13" s="147">
        <f>Saisie!S9</f>
        <v>12</v>
      </c>
      <c r="T13" s="148">
        <f>Saisie!T9</f>
        <v>11.5</v>
      </c>
      <c r="U13" s="137">
        <f>Saisie!U9</f>
        <v>3</v>
      </c>
      <c r="V13" s="138">
        <f>Saisie!V9</f>
        <v>11.5</v>
      </c>
      <c r="W13" s="147">
        <f t="shared" si="0"/>
        <v>3</v>
      </c>
      <c r="X13" s="148">
        <f>Saisie!X9</f>
        <v>12</v>
      </c>
      <c r="Y13" s="137">
        <f>Saisie!Y9</f>
        <v>3</v>
      </c>
      <c r="Z13" s="138">
        <f>Saisie!Z9</f>
        <v>12</v>
      </c>
      <c r="AA13" s="137">
        <f t="shared" si="1"/>
        <v>3</v>
      </c>
      <c r="AB13" s="239">
        <f>Saisie!AB9</f>
        <v>11.295454545454545</v>
      </c>
      <c r="AC13" s="212">
        <f>Saisie!AC9</f>
        <v>30</v>
      </c>
      <c r="AD13" s="200" t="str">
        <f t="shared" ref="AD13:AD39" si="4">IF(AB13&gt;=9.995,"Admis(e)","Ajourne(é )")</f>
        <v>Admis(e)</v>
      </c>
      <c r="AE13" s="146">
        <f>Saisie!AG9</f>
        <v>0</v>
      </c>
      <c r="AF13" s="147">
        <f>Saisie!AH9</f>
        <v>0</v>
      </c>
      <c r="AG13" s="148">
        <f>Saisie!AI9</f>
        <v>0</v>
      </c>
      <c r="AH13" s="147">
        <f>Saisie!AJ9</f>
        <v>0</v>
      </c>
      <c r="AI13" s="148">
        <f>Saisie!AK9</f>
        <v>0</v>
      </c>
      <c r="AJ13" s="237">
        <f>Saisie!AL9</f>
        <v>0</v>
      </c>
      <c r="AK13" s="248">
        <f>Saisie!AM9</f>
        <v>30</v>
      </c>
      <c r="AL13" s="249" t="str">
        <f>Saisie!AP9</f>
        <v>Rattrapage</v>
      </c>
      <c r="AM13" s="250" t="str">
        <f t="shared" si="3"/>
        <v>Rattrapage</v>
      </c>
    </row>
    <row r="14" spans="1:39" ht="21.75" hidden="1" customHeight="1">
      <c r="A14" s="156">
        <v>5</v>
      </c>
      <c r="B14" s="197" t="s">
        <v>250</v>
      </c>
      <c r="C14" s="197" t="s">
        <v>251</v>
      </c>
      <c r="D14" s="197" t="s">
        <v>252</v>
      </c>
      <c r="E14" s="271" t="s">
        <v>581</v>
      </c>
      <c r="F14" s="271" t="s">
        <v>90</v>
      </c>
      <c r="G14" s="149">
        <f>[1]CALCUL!F10</f>
        <v>1</v>
      </c>
      <c r="H14" s="115">
        <f>Saisie!H10</f>
        <v>3</v>
      </c>
      <c r="I14" s="147">
        <f>Saisie!I10</f>
        <v>0</v>
      </c>
      <c r="J14" s="148">
        <f>Saisie!J10</f>
        <v>10</v>
      </c>
      <c r="K14" s="147">
        <f>Saisie!K10</f>
        <v>6</v>
      </c>
      <c r="L14" s="138">
        <f>Saisie!L10</f>
        <v>6.5</v>
      </c>
      <c r="M14" s="147">
        <f>Saisie!M10</f>
        <v>6</v>
      </c>
      <c r="N14" s="148">
        <f>Saisie!N10</f>
        <v>15</v>
      </c>
      <c r="O14" s="147">
        <f>Saisie!O10</f>
        <v>6</v>
      </c>
      <c r="P14" s="115">
        <f>Saisie!P10</f>
        <v>12.5</v>
      </c>
      <c r="Q14" s="147">
        <f>Saisie!Q10</f>
        <v>6</v>
      </c>
      <c r="R14" s="138">
        <f>Saisie!R10</f>
        <v>13.75</v>
      </c>
      <c r="S14" s="147">
        <f>Saisie!S10</f>
        <v>12</v>
      </c>
      <c r="T14" s="148">
        <f>Saisie!T10</f>
        <v>6.5</v>
      </c>
      <c r="U14" s="137">
        <f>Saisie!U10</f>
        <v>0</v>
      </c>
      <c r="V14" s="138">
        <f>Saisie!V10</f>
        <v>6.5</v>
      </c>
      <c r="W14" s="147">
        <f t="shared" si="0"/>
        <v>0</v>
      </c>
      <c r="X14" s="148">
        <f>Saisie!X10</f>
        <v>13</v>
      </c>
      <c r="Y14" s="137">
        <f>Saisie!Y10</f>
        <v>3</v>
      </c>
      <c r="Z14" s="138">
        <f>Saisie!Z10</f>
        <v>13</v>
      </c>
      <c r="AA14" s="137">
        <f t="shared" si="1"/>
        <v>3</v>
      </c>
      <c r="AB14" s="239">
        <f>Saisie!AB10</f>
        <v>10.022727272727273</v>
      </c>
      <c r="AC14" s="212">
        <f>Saisie!AC10</f>
        <v>30</v>
      </c>
      <c r="AD14" s="200" t="str">
        <f t="shared" si="4"/>
        <v>Admis(e)</v>
      </c>
      <c r="AE14" s="146">
        <f>Saisie!AG10</f>
        <v>0</v>
      </c>
      <c r="AF14" s="147">
        <f>Saisie!AH10</f>
        <v>0</v>
      </c>
      <c r="AG14" s="148">
        <f>Saisie!AI10</f>
        <v>0</v>
      </c>
      <c r="AH14" s="147">
        <f>Saisie!AJ10</f>
        <v>0</v>
      </c>
      <c r="AI14" s="148">
        <f>Saisie!AK10</f>
        <v>0</v>
      </c>
      <c r="AJ14" s="237">
        <f>Saisie!AL10</f>
        <v>0</v>
      </c>
      <c r="AK14" s="248">
        <f>Saisie!AM10</f>
        <v>30</v>
      </c>
      <c r="AL14" s="249" t="str">
        <f>Saisie!AP10</f>
        <v>Rattrapage</v>
      </c>
      <c r="AM14" s="250" t="str">
        <f t="shared" si="3"/>
        <v>Rattrapage</v>
      </c>
    </row>
    <row r="15" spans="1:39" ht="21.75" hidden="1" customHeight="1">
      <c r="A15" s="156">
        <v>6</v>
      </c>
      <c r="B15" s="197" t="s">
        <v>253</v>
      </c>
      <c r="C15" s="197" t="s">
        <v>254</v>
      </c>
      <c r="D15" s="197" t="s">
        <v>255</v>
      </c>
      <c r="E15" s="271" t="s">
        <v>582</v>
      </c>
      <c r="F15" s="271" t="s">
        <v>70</v>
      </c>
      <c r="G15" s="149">
        <f>[1]CALCUL!F11</f>
        <v>1</v>
      </c>
      <c r="H15" s="115">
        <f>Saisie!H11</f>
        <v>7</v>
      </c>
      <c r="I15" s="147">
        <f>Saisie!I11</f>
        <v>0</v>
      </c>
      <c r="J15" s="148">
        <f>Saisie!J11</f>
        <v>11</v>
      </c>
      <c r="K15" s="147">
        <f>Saisie!K11</f>
        <v>6</v>
      </c>
      <c r="L15" s="138">
        <f>Saisie!L11</f>
        <v>9</v>
      </c>
      <c r="M15" s="147">
        <f>Saisie!M11</f>
        <v>6</v>
      </c>
      <c r="N15" s="148">
        <f>Saisie!N11</f>
        <v>11</v>
      </c>
      <c r="O15" s="147">
        <f>Saisie!O11</f>
        <v>6</v>
      </c>
      <c r="P15" s="115">
        <f>Saisie!P11</f>
        <v>12</v>
      </c>
      <c r="Q15" s="147">
        <f>Saisie!Q11</f>
        <v>6</v>
      </c>
      <c r="R15" s="138">
        <f>Saisie!R11</f>
        <v>11.5</v>
      </c>
      <c r="S15" s="147">
        <f>Saisie!S11</f>
        <v>12</v>
      </c>
      <c r="T15" s="148">
        <f>Saisie!T11</f>
        <v>10.5</v>
      </c>
      <c r="U15" s="137">
        <f>Saisie!U11</f>
        <v>3</v>
      </c>
      <c r="V15" s="138">
        <f>Saisie!V11</f>
        <v>10.5</v>
      </c>
      <c r="W15" s="147">
        <f t="shared" si="0"/>
        <v>3</v>
      </c>
      <c r="X15" s="148">
        <f>Saisie!X11</f>
        <v>10.5</v>
      </c>
      <c r="Y15" s="137">
        <f>Saisie!Y11</f>
        <v>3</v>
      </c>
      <c r="Z15" s="138">
        <f>Saisie!Z11</f>
        <v>10.5</v>
      </c>
      <c r="AA15" s="137">
        <f t="shared" si="1"/>
        <v>3</v>
      </c>
      <c r="AB15" s="239">
        <f>Saisie!AB11</f>
        <v>10.318181818181818</v>
      </c>
      <c r="AC15" s="212">
        <f>Saisie!AC11</f>
        <v>30</v>
      </c>
      <c r="AD15" s="200" t="str">
        <f t="shared" si="4"/>
        <v>Admis(e)</v>
      </c>
      <c r="AE15" s="146">
        <f>Saisie!AG11</f>
        <v>0</v>
      </c>
      <c r="AF15" s="147">
        <f>Saisie!AH11</f>
        <v>0</v>
      </c>
      <c r="AG15" s="148">
        <f>Saisie!AI11</f>
        <v>0</v>
      </c>
      <c r="AH15" s="147">
        <f>Saisie!AJ11</f>
        <v>0</v>
      </c>
      <c r="AI15" s="148">
        <f>Saisie!AK11</f>
        <v>0</v>
      </c>
      <c r="AJ15" s="237">
        <f>Saisie!AL11</f>
        <v>0</v>
      </c>
      <c r="AK15" s="248">
        <f>Saisie!AM11</f>
        <v>30</v>
      </c>
      <c r="AL15" s="249" t="str">
        <f>Saisie!AP11</f>
        <v>Rattrapage</v>
      </c>
      <c r="AM15" s="250" t="str">
        <f t="shared" si="3"/>
        <v>Rattrapage</v>
      </c>
    </row>
    <row r="16" spans="1:39" ht="21.75" hidden="1" customHeight="1">
      <c r="A16" s="156">
        <v>7</v>
      </c>
      <c r="B16" s="197" t="s">
        <v>256</v>
      </c>
      <c r="C16" s="197" t="s">
        <v>254</v>
      </c>
      <c r="D16" s="197" t="s">
        <v>257</v>
      </c>
      <c r="E16" s="271" t="s">
        <v>583</v>
      </c>
      <c r="F16" s="271" t="s">
        <v>142</v>
      </c>
      <c r="G16" s="149">
        <f>[1]CALCUL!F12</f>
        <v>1</v>
      </c>
      <c r="H16" s="115">
        <f>Saisie!H12</f>
        <v>6</v>
      </c>
      <c r="I16" s="147">
        <f>Saisie!I12</f>
        <v>0</v>
      </c>
      <c r="J16" s="148">
        <f>Saisie!J12</f>
        <v>16</v>
      </c>
      <c r="K16" s="147">
        <f>Saisie!K12</f>
        <v>6</v>
      </c>
      <c r="L16" s="138">
        <f>Saisie!L12</f>
        <v>11</v>
      </c>
      <c r="M16" s="147">
        <f>Saisie!M12</f>
        <v>12</v>
      </c>
      <c r="N16" s="148">
        <f>Saisie!N12</f>
        <v>7.5</v>
      </c>
      <c r="O16" s="147">
        <f>Saisie!O12</f>
        <v>0</v>
      </c>
      <c r="P16" s="115">
        <f>Saisie!P12</f>
        <v>14.5</v>
      </c>
      <c r="Q16" s="147">
        <f>Saisie!Q12</f>
        <v>6</v>
      </c>
      <c r="R16" s="138">
        <f>Saisie!R12</f>
        <v>11</v>
      </c>
      <c r="S16" s="147">
        <f>Saisie!S12</f>
        <v>12</v>
      </c>
      <c r="T16" s="148">
        <f>Saisie!T12</f>
        <v>6.5</v>
      </c>
      <c r="U16" s="137">
        <f>Saisie!U12</f>
        <v>0</v>
      </c>
      <c r="V16" s="138">
        <f>Saisie!V12</f>
        <v>6.5</v>
      </c>
      <c r="W16" s="147">
        <f t="shared" si="0"/>
        <v>0</v>
      </c>
      <c r="X16" s="148">
        <f>Saisie!X12</f>
        <v>13</v>
      </c>
      <c r="Y16" s="137">
        <f>Saisie!Y12</f>
        <v>3</v>
      </c>
      <c r="Z16" s="138">
        <f>Saisie!Z12</f>
        <v>13</v>
      </c>
      <c r="AA16" s="137">
        <f t="shared" si="1"/>
        <v>3</v>
      </c>
      <c r="AB16" s="239">
        <f>Saisie!AB12</f>
        <v>10.659090909090908</v>
      </c>
      <c r="AC16" s="212">
        <f>Saisie!AC12</f>
        <v>30</v>
      </c>
      <c r="AD16" s="200" t="str">
        <f t="shared" si="4"/>
        <v>Admis(e)</v>
      </c>
      <c r="AE16" s="146">
        <f>Saisie!AG12</f>
        <v>0</v>
      </c>
      <c r="AF16" s="147">
        <f>Saisie!AH12</f>
        <v>0</v>
      </c>
      <c r="AG16" s="148">
        <f>Saisie!AI12</f>
        <v>0</v>
      </c>
      <c r="AH16" s="147">
        <f>Saisie!AJ12</f>
        <v>0</v>
      </c>
      <c r="AI16" s="148">
        <f>Saisie!AK12</f>
        <v>0</v>
      </c>
      <c r="AJ16" s="237">
        <f>Saisie!AL12</f>
        <v>0</v>
      </c>
      <c r="AK16" s="248">
        <f>Saisie!AM12</f>
        <v>30</v>
      </c>
      <c r="AL16" s="249" t="str">
        <f>Saisie!AP12</f>
        <v>Rattrapage</v>
      </c>
      <c r="AM16" s="250" t="str">
        <f t="shared" si="3"/>
        <v>Rattrapage</v>
      </c>
    </row>
    <row r="17" spans="1:39" ht="21.75" customHeight="1">
      <c r="A17" s="156">
        <v>8</v>
      </c>
      <c r="B17" s="197" t="s">
        <v>258</v>
      </c>
      <c r="C17" s="197" t="s">
        <v>259</v>
      </c>
      <c r="D17" s="197" t="s">
        <v>260</v>
      </c>
      <c r="E17" s="271" t="s">
        <v>584</v>
      </c>
      <c r="F17" s="271" t="s">
        <v>70</v>
      </c>
      <c r="G17" s="149">
        <f>[1]CALCUL!F13</f>
        <v>1</v>
      </c>
      <c r="H17" s="115">
        <f>Saisie!H13</f>
        <v>13</v>
      </c>
      <c r="I17" s="147">
        <f>Saisie!I13</f>
        <v>6</v>
      </c>
      <c r="J17" s="148">
        <f>Saisie!J13</f>
        <v>12.5</v>
      </c>
      <c r="K17" s="147">
        <f>Saisie!K13</f>
        <v>6</v>
      </c>
      <c r="L17" s="138">
        <f>Saisie!L13</f>
        <v>12.75</v>
      </c>
      <c r="M17" s="147">
        <f>Saisie!M13</f>
        <v>12</v>
      </c>
      <c r="N17" s="148">
        <f>Saisie!N13</f>
        <v>6</v>
      </c>
      <c r="O17" s="147">
        <f>Saisie!O13</f>
        <v>0</v>
      </c>
      <c r="P17" s="115">
        <f>Saisie!P13</f>
        <v>10.5</v>
      </c>
      <c r="Q17" s="147">
        <f>Saisie!Q13</f>
        <v>6</v>
      </c>
      <c r="R17" s="138">
        <f>Saisie!R13</f>
        <v>8.25</v>
      </c>
      <c r="S17" s="147">
        <f>Saisie!S13</f>
        <v>6</v>
      </c>
      <c r="T17" s="148">
        <f>Saisie!T13</f>
        <v>8</v>
      </c>
      <c r="U17" s="137">
        <f>Saisie!U13</f>
        <v>0</v>
      </c>
      <c r="V17" s="138">
        <f>Saisie!V13</f>
        <v>8</v>
      </c>
      <c r="W17" s="147">
        <f t="shared" si="0"/>
        <v>0</v>
      </c>
      <c r="X17" s="148">
        <f>Saisie!X13</f>
        <v>10.5</v>
      </c>
      <c r="Y17" s="137">
        <f>Saisie!Y13</f>
        <v>3</v>
      </c>
      <c r="Z17" s="138">
        <f>Saisie!Z13</f>
        <v>10.5</v>
      </c>
      <c r="AA17" s="137">
        <f t="shared" si="1"/>
        <v>3</v>
      </c>
      <c r="AB17" s="239">
        <f>Saisie!AB13</f>
        <v>10.159090909090908</v>
      </c>
      <c r="AC17" s="212">
        <f>Saisie!AC13</f>
        <v>30</v>
      </c>
      <c r="AD17" s="200" t="str">
        <f t="shared" si="4"/>
        <v>Admis(e)</v>
      </c>
      <c r="AE17" s="146">
        <f>Saisie!AG13</f>
        <v>0</v>
      </c>
      <c r="AF17" s="147">
        <f>Saisie!AH13</f>
        <v>0</v>
      </c>
      <c r="AG17" s="148">
        <f>Saisie!AI13</f>
        <v>0</v>
      </c>
      <c r="AH17" s="147">
        <f>Saisie!AJ13</f>
        <v>0</v>
      </c>
      <c r="AI17" s="148">
        <f>Saisie!AK13</f>
        <v>0</v>
      </c>
      <c r="AJ17" s="237">
        <f>Saisie!AL13</f>
        <v>0</v>
      </c>
      <c r="AK17" s="248">
        <f>Saisie!AM13</f>
        <v>30</v>
      </c>
      <c r="AL17" s="249" t="str">
        <f>Saisie!AP13</f>
        <v>Rattrapage</v>
      </c>
      <c r="AM17" s="250" t="str">
        <f t="shared" si="3"/>
        <v>Rattrapage</v>
      </c>
    </row>
    <row r="18" spans="1:39" ht="21.75" customHeight="1">
      <c r="A18" s="156">
        <v>9</v>
      </c>
      <c r="B18" s="197" t="s">
        <v>261</v>
      </c>
      <c r="C18" s="197" t="s">
        <v>262</v>
      </c>
      <c r="D18" s="197" t="s">
        <v>69</v>
      </c>
      <c r="E18" s="271" t="s">
        <v>585</v>
      </c>
      <c r="F18" s="271" t="s">
        <v>68</v>
      </c>
      <c r="G18" s="149">
        <f>[1]CALCUL!F14</f>
        <v>1</v>
      </c>
      <c r="H18" s="115">
        <f>Saisie!H14</f>
        <v>8</v>
      </c>
      <c r="I18" s="147">
        <f>Saisie!I14</f>
        <v>0</v>
      </c>
      <c r="J18" s="148">
        <f>Saisie!J14</f>
        <v>12</v>
      </c>
      <c r="K18" s="147">
        <f>Saisie!K14</f>
        <v>6</v>
      </c>
      <c r="L18" s="138">
        <f>Saisie!L14</f>
        <v>10</v>
      </c>
      <c r="M18" s="147">
        <f>Saisie!M14</f>
        <v>12</v>
      </c>
      <c r="N18" s="148">
        <f>Saisie!N14</f>
        <v>12.5</v>
      </c>
      <c r="O18" s="147">
        <f>Saisie!O14</f>
        <v>6</v>
      </c>
      <c r="P18" s="115">
        <f>Saisie!P14</f>
        <v>12.5</v>
      </c>
      <c r="Q18" s="147">
        <f>Saisie!Q14</f>
        <v>6</v>
      </c>
      <c r="R18" s="138">
        <f>Saisie!R14</f>
        <v>12.5</v>
      </c>
      <c r="S18" s="147">
        <f>Saisie!S14</f>
        <v>12</v>
      </c>
      <c r="T18" s="148">
        <f>Saisie!T14</f>
        <v>9</v>
      </c>
      <c r="U18" s="137">
        <f>Saisie!U14</f>
        <v>0</v>
      </c>
      <c r="V18" s="138">
        <f>Saisie!V14</f>
        <v>9</v>
      </c>
      <c r="W18" s="147">
        <f t="shared" si="0"/>
        <v>0</v>
      </c>
      <c r="X18" s="148">
        <f>Saisie!X14</f>
        <v>10</v>
      </c>
      <c r="Y18" s="137">
        <f>Saisie!Y14</f>
        <v>3</v>
      </c>
      <c r="Z18" s="138">
        <f>Saisie!Z14</f>
        <v>10</v>
      </c>
      <c r="AA18" s="137">
        <f t="shared" si="1"/>
        <v>3</v>
      </c>
      <c r="AB18" s="239">
        <f>Saisie!AB14</f>
        <v>10.772727272727273</v>
      </c>
      <c r="AC18" s="212">
        <f>Saisie!AC14</f>
        <v>30</v>
      </c>
      <c r="AD18" s="200" t="str">
        <f t="shared" si="4"/>
        <v>Admis(e)</v>
      </c>
      <c r="AE18" s="146">
        <f>Saisie!AG14</f>
        <v>0</v>
      </c>
      <c r="AF18" s="147">
        <f>Saisie!AH14</f>
        <v>0</v>
      </c>
      <c r="AG18" s="148">
        <f>Saisie!AI14</f>
        <v>0</v>
      </c>
      <c r="AH18" s="147">
        <f>Saisie!AJ14</f>
        <v>0</v>
      </c>
      <c r="AI18" s="148">
        <f>Saisie!AK14</f>
        <v>0</v>
      </c>
      <c r="AJ18" s="237">
        <f>Saisie!AL14</f>
        <v>0</v>
      </c>
      <c r="AK18" s="248">
        <f>Saisie!AM14</f>
        <v>30</v>
      </c>
      <c r="AL18" s="249" t="str">
        <f>Saisie!AP14</f>
        <v>Rattrapage</v>
      </c>
      <c r="AM18" s="250" t="str">
        <f t="shared" si="3"/>
        <v>Rattrapage</v>
      </c>
    </row>
    <row r="19" spans="1:39" ht="21.75" customHeight="1">
      <c r="A19" s="156">
        <v>10</v>
      </c>
      <c r="B19" s="197" t="s">
        <v>263</v>
      </c>
      <c r="C19" s="197" t="s">
        <v>264</v>
      </c>
      <c r="D19" s="197" t="s">
        <v>92</v>
      </c>
      <c r="E19" s="271" t="s">
        <v>586</v>
      </c>
      <c r="F19" s="271" t="s">
        <v>68</v>
      </c>
      <c r="G19" s="149">
        <f>[1]CALCUL!F15</f>
        <v>1</v>
      </c>
      <c r="H19" s="115">
        <f>Saisie!H15</f>
        <v>7</v>
      </c>
      <c r="I19" s="147">
        <f>Saisie!I15</f>
        <v>0</v>
      </c>
      <c r="J19" s="148">
        <f>Saisie!J15</f>
        <v>13.5</v>
      </c>
      <c r="K19" s="147">
        <f>Saisie!K15</f>
        <v>6</v>
      </c>
      <c r="L19" s="138">
        <f>Saisie!L15</f>
        <v>10.25</v>
      </c>
      <c r="M19" s="147">
        <f>Saisie!M15</f>
        <v>12</v>
      </c>
      <c r="N19" s="148">
        <f>Saisie!N15</f>
        <v>6</v>
      </c>
      <c r="O19" s="147">
        <f>Saisie!O15</f>
        <v>0</v>
      </c>
      <c r="P19" s="115">
        <f>Saisie!P15</f>
        <v>10.5</v>
      </c>
      <c r="Q19" s="147">
        <f>Saisie!Q15</f>
        <v>6</v>
      </c>
      <c r="R19" s="138">
        <f>Saisie!R15</f>
        <v>8.25</v>
      </c>
      <c r="S19" s="147">
        <f>Saisie!S15</f>
        <v>6</v>
      </c>
      <c r="T19" s="148">
        <f>Saisie!T15</f>
        <v>10</v>
      </c>
      <c r="U19" s="137">
        <f>Saisie!U15</f>
        <v>3</v>
      </c>
      <c r="V19" s="138">
        <f>Saisie!V15</f>
        <v>10</v>
      </c>
      <c r="W19" s="147">
        <f t="shared" si="0"/>
        <v>3</v>
      </c>
      <c r="X19" s="148">
        <f>Saisie!X15</f>
        <v>9</v>
      </c>
      <c r="Y19" s="137">
        <f>Saisie!Y15</f>
        <v>0</v>
      </c>
      <c r="Z19" s="138">
        <f>Saisie!Z15</f>
        <v>9</v>
      </c>
      <c r="AA19" s="137">
        <f t="shared" si="1"/>
        <v>0</v>
      </c>
      <c r="AB19" s="239">
        <f>Saisie!AB15</f>
        <v>9.3181818181818183</v>
      </c>
      <c r="AC19" s="212">
        <f>Saisie!AC15</f>
        <v>21</v>
      </c>
      <c r="AD19" s="200" t="str">
        <f t="shared" si="4"/>
        <v>Ajourne(é )</v>
      </c>
      <c r="AE19" s="146">
        <f>Saisie!AG15</f>
        <v>0</v>
      </c>
      <c r="AF19" s="147">
        <f>Saisie!AH15</f>
        <v>0</v>
      </c>
      <c r="AG19" s="148">
        <f>Saisie!AI15</f>
        <v>0</v>
      </c>
      <c r="AH19" s="147">
        <f>Saisie!AJ15</f>
        <v>0</v>
      </c>
      <c r="AI19" s="148">
        <f>Saisie!AK15</f>
        <v>0</v>
      </c>
      <c r="AJ19" s="237">
        <f>Saisie!AL15</f>
        <v>0</v>
      </c>
      <c r="AK19" s="248">
        <f>Saisie!AM15</f>
        <v>21</v>
      </c>
      <c r="AL19" s="249" t="str">
        <f>Saisie!AP15</f>
        <v>Rattrapage</v>
      </c>
      <c r="AM19" s="250" t="str">
        <f t="shared" si="3"/>
        <v>Rattrapage</v>
      </c>
    </row>
    <row r="20" spans="1:39" ht="21.75" hidden="1" customHeight="1">
      <c r="A20" s="156">
        <v>11</v>
      </c>
      <c r="B20" s="197" t="s">
        <v>265</v>
      </c>
      <c r="C20" s="197" t="s">
        <v>266</v>
      </c>
      <c r="D20" s="197" t="s">
        <v>69</v>
      </c>
      <c r="E20" s="271" t="s">
        <v>587</v>
      </c>
      <c r="F20" s="271" t="s">
        <v>83</v>
      </c>
      <c r="G20" s="149">
        <f>[1]CALCUL!F16</f>
        <v>1</v>
      </c>
      <c r="H20" s="115">
        <f>Saisie!H16</f>
        <v>7</v>
      </c>
      <c r="I20" s="147">
        <f>Saisie!I16</f>
        <v>0</v>
      </c>
      <c r="J20" s="148">
        <f>Saisie!J16</f>
        <v>10.5</v>
      </c>
      <c r="K20" s="147">
        <f>Saisie!K16</f>
        <v>6</v>
      </c>
      <c r="L20" s="138">
        <f>Saisie!L16</f>
        <v>8.75</v>
      </c>
      <c r="M20" s="147">
        <f>Saisie!M16</f>
        <v>6</v>
      </c>
      <c r="N20" s="148">
        <f>Saisie!N16</f>
        <v>17</v>
      </c>
      <c r="O20" s="147">
        <f>Saisie!O16</f>
        <v>6</v>
      </c>
      <c r="P20" s="115">
        <f>Saisie!P16</f>
        <v>13.5</v>
      </c>
      <c r="Q20" s="147">
        <f>Saisie!Q16</f>
        <v>6</v>
      </c>
      <c r="R20" s="138">
        <f>Saisie!R16</f>
        <v>15.25</v>
      </c>
      <c r="S20" s="147">
        <f>Saisie!S16</f>
        <v>12</v>
      </c>
      <c r="T20" s="148">
        <f>Saisie!T16</f>
        <v>11</v>
      </c>
      <c r="U20" s="137">
        <f>Saisie!U16</f>
        <v>3</v>
      </c>
      <c r="V20" s="138">
        <f>Saisie!V16</f>
        <v>11</v>
      </c>
      <c r="W20" s="147">
        <f t="shared" si="0"/>
        <v>3</v>
      </c>
      <c r="X20" s="148">
        <f>Saisie!X16</f>
        <v>4</v>
      </c>
      <c r="Y20" s="137">
        <f>Saisie!Y16</f>
        <v>0</v>
      </c>
      <c r="Z20" s="138">
        <f>Saisie!Z16</f>
        <v>4</v>
      </c>
      <c r="AA20" s="137">
        <f t="shared" si="1"/>
        <v>0</v>
      </c>
      <c r="AB20" s="239">
        <f>Saisie!AB16</f>
        <v>10.772727272727273</v>
      </c>
      <c r="AC20" s="212">
        <f>Saisie!AC16</f>
        <v>30</v>
      </c>
      <c r="AD20" s="200" t="str">
        <f t="shared" si="4"/>
        <v>Admis(e)</v>
      </c>
      <c r="AE20" s="146">
        <f>Saisie!AG16</f>
        <v>0</v>
      </c>
      <c r="AF20" s="147">
        <f>Saisie!AH16</f>
        <v>0</v>
      </c>
      <c r="AG20" s="148">
        <f>Saisie!AI16</f>
        <v>0</v>
      </c>
      <c r="AH20" s="147">
        <f>Saisie!AJ16</f>
        <v>0</v>
      </c>
      <c r="AI20" s="148">
        <f>Saisie!AK16</f>
        <v>0</v>
      </c>
      <c r="AJ20" s="237">
        <f>Saisie!AL16</f>
        <v>0</v>
      </c>
      <c r="AK20" s="248">
        <f>Saisie!AM16</f>
        <v>30</v>
      </c>
      <c r="AL20" s="249" t="str">
        <f>Saisie!AP16</f>
        <v>Rattrapage</v>
      </c>
      <c r="AM20" s="250" t="str">
        <f t="shared" si="3"/>
        <v>Rattrapage</v>
      </c>
    </row>
    <row r="21" spans="1:39" ht="21.75" customHeight="1">
      <c r="A21" s="156">
        <v>12</v>
      </c>
      <c r="B21" s="197" t="s">
        <v>267</v>
      </c>
      <c r="C21" s="197" t="s">
        <v>268</v>
      </c>
      <c r="D21" s="197" t="s">
        <v>203</v>
      </c>
      <c r="E21" s="271" t="s">
        <v>588</v>
      </c>
      <c r="F21" s="271" t="s">
        <v>72</v>
      </c>
      <c r="G21" s="149">
        <f>[1]CALCUL!F17</f>
        <v>1</v>
      </c>
      <c r="H21" s="115">
        <f>Saisie!H17</f>
        <v>13</v>
      </c>
      <c r="I21" s="147">
        <f>Saisie!I17</f>
        <v>6</v>
      </c>
      <c r="J21" s="148">
        <f>Saisie!J17</f>
        <v>11</v>
      </c>
      <c r="K21" s="147">
        <f>Saisie!K17</f>
        <v>6</v>
      </c>
      <c r="L21" s="138">
        <f>Saisie!L17</f>
        <v>12</v>
      </c>
      <c r="M21" s="147">
        <f>Saisie!M17</f>
        <v>12</v>
      </c>
      <c r="N21" s="148">
        <f>Saisie!N17</f>
        <v>7</v>
      </c>
      <c r="O21" s="147">
        <f>Saisie!O17</f>
        <v>0</v>
      </c>
      <c r="P21" s="115">
        <f>Saisie!P17</f>
        <v>13</v>
      </c>
      <c r="Q21" s="147">
        <f>Saisie!Q17</f>
        <v>6</v>
      </c>
      <c r="R21" s="138">
        <f>Saisie!R17</f>
        <v>10</v>
      </c>
      <c r="S21" s="147">
        <f>Saisie!S17</f>
        <v>12</v>
      </c>
      <c r="T21" s="148">
        <f>Saisie!T17</f>
        <v>10</v>
      </c>
      <c r="U21" s="137">
        <f>Saisie!U17</f>
        <v>3</v>
      </c>
      <c r="V21" s="138">
        <f>Saisie!V17</f>
        <v>10</v>
      </c>
      <c r="W21" s="147">
        <f t="shared" si="0"/>
        <v>3</v>
      </c>
      <c r="X21" s="148">
        <f>Saisie!X17</f>
        <v>12</v>
      </c>
      <c r="Y21" s="137">
        <f>Saisie!Y17</f>
        <v>3</v>
      </c>
      <c r="Z21" s="138">
        <f>Saisie!Z17</f>
        <v>12</v>
      </c>
      <c r="AA21" s="137">
        <f t="shared" si="1"/>
        <v>3</v>
      </c>
      <c r="AB21" s="239">
        <f>Saisie!AB17</f>
        <v>11</v>
      </c>
      <c r="AC21" s="212">
        <f>Saisie!AC17</f>
        <v>30</v>
      </c>
      <c r="AD21" s="200" t="str">
        <f t="shared" si="4"/>
        <v>Admis(e)</v>
      </c>
      <c r="AE21" s="146">
        <f>Saisie!AG17</f>
        <v>0</v>
      </c>
      <c r="AF21" s="147">
        <f>Saisie!AH17</f>
        <v>0</v>
      </c>
      <c r="AG21" s="148">
        <f>Saisie!AI17</f>
        <v>0</v>
      </c>
      <c r="AH21" s="147">
        <f>Saisie!AJ17</f>
        <v>0</v>
      </c>
      <c r="AI21" s="148">
        <f>Saisie!AK17</f>
        <v>0</v>
      </c>
      <c r="AJ21" s="237">
        <f>Saisie!AL17</f>
        <v>0</v>
      </c>
      <c r="AK21" s="248">
        <f>Saisie!AM17</f>
        <v>30</v>
      </c>
      <c r="AL21" s="249" t="str">
        <f>Saisie!AP17</f>
        <v>Rattrapage</v>
      </c>
      <c r="AM21" s="250" t="str">
        <f t="shared" si="3"/>
        <v>Rattrapage</v>
      </c>
    </row>
    <row r="22" spans="1:39" ht="21.75" hidden="1" customHeight="1">
      <c r="A22" s="156">
        <v>13</v>
      </c>
      <c r="B22" s="197" t="s">
        <v>269</v>
      </c>
      <c r="C22" s="197" t="s">
        <v>270</v>
      </c>
      <c r="D22" s="197" t="s">
        <v>271</v>
      </c>
      <c r="E22" s="271" t="s">
        <v>589</v>
      </c>
      <c r="F22" s="271" t="s">
        <v>90</v>
      </c>
      <c r="G22" s="149">
        <f>[1]CALCUL!F18</f>
        <v>1</v>
      </c>
      <c r="H22" s="115">
        <f>Saisie!H18</f>
        <v>4</v>
      </c>
      <c r="I22" s="147">
        <f>Saisie!I18</f>
        <v>0</v>
      </c>
      <c r="J22" s="148">
        <f>Saisie!J18</f>
        <v>14</v>
      </c>
      <c r="K22" s="147">
        <f>Saisie!K18</f>
        <v>6</v>
      </c>
      <c r="L22" s="138">
        <f>Saisie!L18</f>
        <v>9</v>
      </c>
      <c r="M22" s="147">
        <f>Saisie!M18</f>
        <v>6</v>
      </c>
      <c r="N22" s="148">
        <f>Saisie!N18</f>
        <v>16</v>
      </c>
      <c r="O22" s="147">
        <f>Saisie!O18</f>
        <v>6</v>
      </c>
      <c r="P22" s="115">
        <f>Saisie!P18</f>
        <v>13.5</v>
      </c>
      <c r="Q22" s="147">
        <f>Saisie!Q18</f>
        <v>6</v>
      </c>
      <c r="R22" s="138">
        <f>Saisie!R18</f>
        <v>14.75</v>
      </c>
      <c r="S22" s="147">
        <f>Saisie!S18</f>
        <v>12</v>
      </c>
      <c r="T22" s="148">
        <f>Saisie!T18</f>
        <v>11.5</v>
      </c>
      <c r="U22" s="137">
        <f>Saisie!U18</f>
        <v>3</v>
      </c>
      <c r="V22" s="138">
        <f>Saisie!V18</f>
        <v>11.5</v>
      </c>
      <c r="W22" s="147">
        <f t="shared" si="0"/>
        <v>3</v>
      </c>
      <c r="X22" s="148">
        <f>Saisie!X18</f>
        <v>13.5</v>
      </c>
      <c r="Y22" s="137">
        <f>Saisie!Y18</f>
        <v>3</v>
      </c>
      <c r="Z22" s="138">
        <f>Saisie!Z18</f>
        <v>13.5</v>
      </c>
      <c r="AA22" s="137">
        <f t="shared" si="1"/>
        <v>3</v>
      </c>
      <c r="AB22" s="239">
        <f>Saisie!AB18</f>
        <v>12.045454545454545</v>
      </c>
      <c r="AC22" s="212">
        <f>Saisie!AC18</f>
        <v>30</v>
      </c>
      <c r="AD22" s="200" t="str">
        <f t="shared" si="4"/>
        <v>Admis(e)</v>
      </c>
      <c r="AE22" s="146">
        <f>Saisie!AG18</f>
        <v>0</v>
      </c>
      <c r="AF22" s="147">
        <f>Saisie!AH18</f>
        <v>0</v>
      </c>
      <c r="AG22" s="148">
        <f>Saisie!AI18</f>
        <v>0</v>
      </c>
      <c r="AH22" s="147">
        <f>Saisie!AJ18</f>
        <v>0</v>
      </c>
      <c r="AI22" s="148">
        <f>Saisie!AK18</f>
        <v>0</v>
      </c>
      <c r="AJ22" s="237">
        <f>Saisie!AL18</f>
        <v>0</v>
      </c>
      <c r="AK22" s="248">
        <f>Saisie!AM18</f>
        <v>30</v>
      </c>
      <c r="AL22" s="249" t="str">
        <f>Saisie!AP18</f>
        <v>Rattrapage</v>
      </c>
      <c r="AM22" s="250" t="str">
        <f t="shared" si="3"/>
        <v>Rattrapage</v>
      </c>
    </row>
    <row r="23" spans="1:39" ht="21.75" customHeight="1">
      <c r="A23" s="156">
        <v>14</v>
      </c>
      <c r="B23" s="197" t="s">
        <v>272</v>
      </c>
      <c r="C23" s="197" t="s">
        <v>273</v>
      </c>
      <c r="D23" s="197" t="s">
        <v>274</v>
      </c>
      <c r="E23" s="271" t="s">
        <v>590</v>
      </c>
      <c r="F23" s="271" t="s">
        <v>187</v>
      </c>
      <c r="G23" s="149">
        <f>[1]CALCUL!F19</f>
        <v>1</v>
      </c>
      <c r="H23" s="115">
        <f>Saisie!H19</f>
        <v>1</v>
      </c>
      <c r="I23" s="147">
        <f>Saisie!I19</f>
        <v>0</v>
      </c>
      <c r="J23" s="148">
        <f>Saisie!J19</f>
        <v>8.5</v>
      </c>
      <c r="K23" s="147">
        <f>Saisie!K19</f>
        <v>0</v>
      </c>
      <c r="L23" s="138">
        <f>Saisie!L19</f>
        <v>4.75</v>
      </c>
      <c r="M23" s="147">
        <f>Saisie!M19</f>
        <v>0</v>
      </c>
      <c r="N23" s="148">
        <f>Saisie!N19</f>
        <v>4</v>
      </c>
      <c r="O23" s="147">
        <f>Saisie!O19</f>
        <v>0</v>
      </c>
      <c r="P23" s="115">
        <f>Saisie!P19</f>
        <v>4</v>
      </c>
      <c r="Q23" s="147">
        <f>Saisie!Q19</f>
        <v>0</v>
      </c>
      <c r="R23" s="138">
        <f>Saisie!R19</f>
        <v>4</v>
      </c>
      <c r="S23" s="147">
        <f>Saisie!S19</f>
        <v>0</v>
      </c>
      <c r="T23" s="148">
        <f>Saisie!T19</f>
        <v>8</v>
      </c>
      <c r="U23" s="137">
        <f>Saisie!U19</f>
        <v>0</v>
      </c>
      <c r="V23" s="138">
        <f>Saisie!V19</f>
        <v>8</v>
      </c>
      <c r="W23" s="147">
        <f t="shared" si="0"/>
        <v>0</v>
      </c>
      <c r="X23" s="148">
        <f>Saisie!X19</f>
        <v>2.5</v>
      </c>
      <c r="Y23" s="137">
        <f>Saisie!Y19</f>
        <v>0</v>
      </c>
      <c r="Z23" s="138">
        <f>Saisie!Z19</f>
        <v>2.5</v>
      </c>
      <c r="AA23" s="137">
        <f t="shared" si="1"/>
        <v>0</v>
      </c>
      <c r="AB23" s="239">
        <f>Saisie!AB19</f>
        <v>4.6136363636363633</v>
      </c>
      <c r="AC23" s="212">
        <f>Saisie!AC19</f>
        <v>0</v>
      </c>
      <c r="AD23" s="200" t="str">
        <f t="shared" si="4"/>
        <v>Ajourne(é )</v>
      </c>
      <c r="AE23" s="146">
        <f>Saisie!AG19</f>
        <v>0</v>
      </c>
      <c r="AF23" s="147">
        <f>Saisie!AH19</f>
        <v>0</v>
      </c>
      <c r="AG23" s="148">
        <f>Saisie!AI19</f>
        <v>0</v>
      </c>
      <c r="AH23" s="147">
        <f>Saisie!AJ19</f>
        <v>0</v>
      </c>
      <c r="AI23" s="148">
        <f>Saisie!AK19</f>
        <v>0</v>
      </c>
      <c r="AJ23" s="237">
        <f>Saisie!AL19</f>
        <v>0</v>
      </c>
      <c r="AK23" s="248">
        <f>Saisie!AM19</f>
        <v>0</v>
      </c>
      <c r="AL23" s="249" t="str">
        <f>Saisie!AP19</f>
        <v>Rattrapage</v>
      </c>
      <c r="AM23" s="250" t="str">
        <f t="shared" si="3"/>
        <v>Rattrapage</v>
      </c>
    </row>
    <row r="24" spans="1:39" ht="21.75" hidden="1" customHeight="1">
      <c r="A24" s="156">
        <v>15</v>
      </c>
      <c r="B24" s="197" t="s">
        <v>275</v>
      </c>
      <c r="C24" s="197" t="s">
        <v>276</v>
      </c>
      <c r="D24" s="197" t="s">
        <v>203</v>
      </c>
      <c r="E24" s="271" t="s">
        <v>591</v>
      </c>
      <c r="F24" s="271" t="s">
        <v>83</v>
      </c>
      <c r="G24" s="149">
        <f>[1]CALCUL!F20</f>
        <v>1</v>
      </c>
      <c r="H24" s="115">
        <f>Saisie!H20</f>
        <v>11</v>
      </c>
      <c r="I24" s="147">
        <f>Saisie!I20</f>
        <v>6</v>
      </c>
      <c r="J24" s="148">
        <f>Saisie!J20</f>
        <v>10.5</v>
      </c>
      <c r="K24" s="147">
        <f>Saisie!K20</f>
        <v>6</v>
      </c>
      <c r="L24" s="138">
        <f>Saisie!L20</f>
        <v>10.75</v>
      </c>
      <c r="M24" s="147">
        <f>Saisie!M20</f>
        <v>12</v>
      </c>
      <c r="N24" s="148">
        <f>Saisie!N20</f>
        <v>11</v>
      </c>
      <c r="O24" s="147">
        <f>Saisie!O20</f>
        <v>6</v>
      </c>
      <c r="P24" s="115">
        <f>Saisie!P20</f>
        <v>12</v>
      </c>
      <c r="Q24" s="147">
        <f>Saisie!Q20</f>
        <v>6</v>
      </c>
      <c r="R24" s="138">
        <f>Saisie!R20</f>
        <v>11.5</v>
      </c>
      <c r="S24" s="147">
        <f>Saisie!S20</f>
        <v>12</v>
      </c>
      <c r="T24" s="148">
        <f>Saisie!T20</f>
        <v>15</v>
      </c>
      <c r="U24" s="137">
        <f>Saisie!U20</f>
        <v>3</v>
      </c>
      <c r="V24" s="138">
        <f>Saisie!V20</f>
        <v>15</v>
      </c>
      <c r="W24" s="147">
        <f t="shared" si="0"/>
        <v>3</v>
      </c>
      <c r="X24" s="148">
        <f>Saisie!X20</f>
        <v>10</v>
      </c>
      <c r="Y24" s="137">
        <f>Saisie!Y20</f>
        <v>3</v>
      </c>
      <c r="Z24" s="138">
        <f>Saisie!Z20</f>
        <v>10</v>
      </c>
      <c r="AA24" s="137">
        <f t="shared" si="1"/>
        <v>3</v>
      </c>
      <c r="AB24" s="239">
        <f>Saisie!AB20</f>
        <v>11.5</v>
      </c>
      <c r="AC24" s="212">
        <f>Saisie!AC20</f>
        <v>30</v>
      </c>
      <c r="AD24" s="200" t="str">
        <f t="shared" si="4"/>
        <v>Admis(e)</v>
      </c>
      <c r="AE24" s="146">
        <f>Saisie!AG20</f>
        <v>0</v>
      </c>
      <c r="AF24" s="147">
        <f>Saisie!AH20</f>
        <v>0</v>
      </c>
      <c r="AG24" s="148">
        <f>Saisie!AI20</f>
        <v>0</v>
      </c>
      <c r="AH24" s="147">
        <f>Saisie!AJ20</f>
        <v>0</v>
      </c>
      <c r="AI24" s="148">
        <f>Saisie!AK20</f>
        <v>0</v>
      </c>
      <c r="AJ24" s="237">
        <f>Saisie!AL20</f>
        <v>0</v>
      </c>
      <c r="AK24" s="248">
        <f>Saisie!AM20</f>
        <v>30</v>
      </c>
      <c r="AL24" s="249" t="str">
        <f>Saisie!AP20</f>
        <v>Rattrapage</v>
      </c>
      <c r="AM24" s="250" t="str">
        <f t="shared" si="3"/>
        <v>Rattrapage</v>
      </c>
    </row>
    <row r="25" spans="1:39" ht="21.75" customHeight="1">
      <c r="A25" s="156">
        <v>16</v>
      </c>
      <c r="B25" s="197" t="s">
        <v>277</v>
      </c>
      <c r="C25" s="197" t="s">
        <v>278</v>
      </c>
      <c r="D25" s="197" t="s">
        <v>200</v>
      </c>
      <c r="E25" s="271" t="s">
        <v>592</v>
      </c>
      <c r="F25" s="271" t="s">
        <v>83</v>
      </c>
      <c r="G25" s="149">
        <f>[1]CALCUL!F21</f>
        <v>1</v>
      </c>
      <c r="H25" s="115">
        <f>Saisie!H21</f>
        <v>10</v>
      </c>
      <c r="I25" s="147">
        <f>Saisie!I21</f>
        <v>6</v>
      </c>
      <c r="J25" s="148">
        <f>Saisie!J21</f>
        <v>10.5</v>
      </c>
      <c r="K25" s="147">
        <f>Saisie!K21</f>
        <v>6</v>
      </c>
      <c r="L25" s="138">
        <f>Saisie!L21</f>
        <v>10.25</v>
      </c>
      <c r="M25" s="147">
        <f>Saisie!M21</f>
        <v>12</v>
      </c>
      <c r="N25" s="148">
        <f>Saisie!N21</f>
        <v>13.5</v>
      </c>
      <c r="O25" s="147">
        <f>Saisie!O21</f>
        <v>6</v>
      </c>
      <c r="P25" s="115">
        <f>Saisie!P21</f>
        <v>13</v>
      </c>
      <c r="Q25" s="147">
        <f>Saisie!Q21</f>
        <v>6</v>
      </c>
      <c r="R25" s="138">
        <f>Saisie!R21</f>
        <v>13.25</v>
      </c>
      <c r="S25" s="147">
        <f>Saisie!S21</f>
        <v>12</v>
      </c>
      <c r="T25" s="148">
        <f>Saisie!T21</f>
        <v>12.5</v>
      </c>
      <c r="U25" s="137">
        <f>Saisie!U21</f>
        <v>3</v>
      </c>
      <c r="V25" s="138">
        <f>Saisie!V21</f>
        <v>12.5</v>
      </c>
      <c r="W25" s="147">
        <f t="shared" si="0"/>
        <v>3</v>
      </c>
      <c r="X25" s="148">
        <f>Saisie!X21</f>
        <v>10</v>
      </c>
      <c r="Y25" s="137">
        <f>Saisie!Y21</f>
        <v>3</v>
      </c>
      <c r="Z25" s="138">
        <f>Saisie!Z21</f>
        <v>10</v>
      </c>
      <c r="AA25" s="137">
        <f t="shared" si="1"/>
        <v>3</v>
      </c>
      <c r="AB25" s="239">
        <f>Saisie!AB21</f>
        <v>11.613636363636363</v>
      </c>
      <c r="AC25" s="212">
        <f>Saisie!AC21</f>
        <v>30</v>
      </c>
      <c r="AD25" s="200" t="str">
        <f t="shared" si="4"/>
        <v>Admis(e)</v>
      </c>
      <c r="AE25" s="146">
        <f>Saisie!AG21</f>
        <v>0</v>
      </c>
      <c r="AF25" s="147">
        <f>Saisie!AH21</f>
        <v>0</v>
      </c>
      <c r="AG25" s="148">
        <f>Saisie!AI21</f>
        <v>0</v>
      </c>
      <c r="AH25" s="147">
        <f>Saisie!AJ21</f>
        <v>0</v>
      </c>
      <c r="AI25" s="148">
        <f>Saisie!AK21</f>
        <v>0</v>
      </c>
      <c r="AJ25" s="237">
        <f>Saisie!AL21</f>
        <v>0</v>
      </c>
      <c r="AK25" s="248">
        <f>Saisie!AM21</f>
        <v>30</v>
      </c>
      <c r="AL25" s="249" t="str">
        <f>Saisie!AP21</f>
        <v>Rattrapage</v>
      </c>
      <c r="AM25" s="250" t="str">
        <f t="shared" si="3"/>
        <v>Rattrapage</v>
      </c>
    </row>
    <row r="26" spans="1:39" ht="21.75" customHeight="1">
      <c r="A26" s="156">
        <v>17</v>
      </c>
      <c r="B26" s="197" t="s">
        <v>279</v>
      </c>
      <c r="C26" s="197" t="s">
        <v>280</v>
      </c>
      <c r="D26" s="197" t="s">
        <v>281</v>
      </c>
      <c r="E26" s="271" t="s">
        <v>593</v>
      </c>
      <c r="F26" s="271" t="s">
        <v>70</v>
      </c>
      <c r="G26" s="149">
        <f>[1]CALCUL!F22</f>
        <v>1</v>
      </c>
      <c r="H26" s="115">
        <f>Saisie!H22</f>
        <v>14.5</v>
      </c>
      <c r="I26" s="147">
        <f>Saisie!I22</f>
        <v>6</v>
      </c>
      <c r="J26" s="148">
        <f>Saisie!J22</f>
        <v>12</v>
      </c>
      <c r="K26" s="147">
        <f>Saisie!K22</f>
        <v>6</v>
      </c>
      <c r="L26" s="138">
        <f>Saisie!L22</f>
        <v>13.25</v>
      </c>
      <c r="M26" s="147">
        <f>Saisie!M22</f>
        <v>12</v>
      </c>
      <c r="N26" s="148">
        <f>Saisie!N22</f>
        <v>6</v>
      </c>
      <c r="O26" s="147">
        <f>Saisie!O22</f>
        <v>0</v>
      </c>
      <c r="P26" s="115">
        <f>Saisie!P22</f>
        <v>10</v>
      </c>
      <c r="Q26" s="147">
        <f>Saisie!Q22</f>
        <v>6</v>
      </c>
      <c r="R26" s="138">
        <f>Saisie!R22</f>
        <v>8</v>
      </c>
      <c r="S26" s="147">
        <f>Saisie!S22</f>
        <v>6</v>
      </c>
      <c r="T26" s="148">
        <f>Saisie!T22</f>
        <v>7</v>
      </c>
      <c r="U26" s="137">
        <f>Saisie!U22</f>
        <v>0</v>
      </c>
      <c r="V26" s="138">
        <f>Saisie!V22</f>
        <v>7</v>
      </c>
      <c r="W26" s="147">
        <f t="shared" si="0"/>
        <v>0</v>
      </c>
      <c r="X26" s="148">
        <f>Saisie!X22</f>
        <v>8</v>
      </c>
      <c r="Y26" s="137">
        <f>Saisie!Y22</f>
        <v>0</v>
      </c>
      <c r="Z26" s="138">
        <f>Saisie!Z22</f>
        <v>8</v>
      </c>
      <c r="AA26" s="137">
        <f t="shared" si="1"/>
        <v>0</v>
      </c>
      <c r="AB26" s="239">
        <f>Saisie!AB22</f>
        <v>9.7727272727272734</v>
      </c>
      <c r="AC26" s="212">
        <f>Saisie!AC22</f>
        <v>18</v>
      </c>
      <c r="AD26" s="200" t="str">
        <f t="shared" si="4"/>
        <v>Ajourne(é )</v>
      </c>
      <c r="AE26" s="146">
        <f>Saisie!AG22</f>
        <v>0</v>
      </c>
      <c r="AF26" s="147">
        <f>Saisie!AH22</f>
        <v>0</v>
      </c>
      <c r="AG26" s="148">
        <f>Saisie!AI22</f>
        <v>0</v>
      </c>
      <c r="AH26" s="147">
        <f>Saisie!AJ22</f>
        <v>0</v>
      </c>
      <c r="AI26" s="148">
        <f>Saisie!AK22</f>
        <v>0</v>
      </c>
      <c r="AJ26" s="237">
        <f>Saisie!AL22</f>
        <v>0</v>
      </c>
      <c r="AK26" s="248">
        <f>Saisie!AM22</f>
        <v>18</v>
      </c>
      <c r="AL26" s="249" t="str">
        <f>Saisie!AP22</f>
        <v>Rattrapage</v>
      </c>
      <c r="AM26" s="250" t="str">
        <f t="shared" si="3"/>
        <v>Rattrapage</v>
      </c>
    </row>
    <row r="27" spans="1:39" ht="21.75" customHeight="1">
      <c r="A27" s="156">
        <v>18</v>
      </c>
      <c r="B27" s="197" t="s">
        <v>282</v>
      </c>
      <c r="C27" s="197" t="s">
        <v>283</v>
      </c>
      <c r="D27" s="197" t="s">
        <v>284</v>
      </c>
      <c r="E27" s="271" t="s">
        <v>594</v>
      </c>
      <c r="F27" s="271" t="s">
        <v>595</v>
      </c>
      <c r="G27" s="149">
        <f>[1]CALCUL!F23</f>
        <v>1</v>
      </c>
      <c r="H27" s="115">
        <f>Saisie!H23</f>
        <v>7</v>
      </c>
      <c r="I27" s="147">
        <f>Saisie!I23</f>
        <v>0</v>
      </c>
      <c r="J27" s="148">
        <f>Saisie!J23</f>
        <v>12</v>
      </c>
      <c r="K27" s="147">
        <f>Saisie!K23</f>
        <v>6</v>
      </c>
      <c r="L27" s="138">
        <f>Saisie!L23</f>
        <v>9.5</v>
      </c>
      <c r="M27" s="147">
        <f>Saisie!M23</f>
        <v>6</v>
      </c>
      <c r="N27" s="148">
        <f>Saisie!N23</f>
        <v>10</v>
      </c>
      <c r="O27" s="147">
        <f>Saisie!O23</f>
        <v>6</v>
      </c>
      <c r="P27" s="115">
        <f>Saisie!P23</f>
        <v>10</v>
      </c>
      <c r="Q27" s="147">
        <f>Saisie!Q23</f>
        <v>6</v>
      </c>
      <c r="R27" s="138">
        <f>Saisie!R23</f>
        <v>10</v>
      </c>
      <c r="S27" s="147">
        <f>Saisie!S23</f>
        <v>12</v>
      </c>
      <c r="T27" s="148">
        <f>Saisie!T23</f>
        <v>11</v>
      </c>
      <c r="U27" s="137">
        <f>Saisie!U23</f>
        <v>3</v>
      </c>
      <c r="V27" s="138">
        <f>Saisie!V23</f>
        <v>11</v>
      </c>
      <c r="W27" s="147">
        <f t="shared" si="0"/>
        <v>3</v>
      </c>
      <c r="X27" s="148">
        <f>Saisie!X23</f>
        <v>11.5</v>
      </c>
      <c r="Y27" s="137">
        <f>Saisie!Y23</f>
        <v>3</v>
      </c>
      <c r="Z27" s="138">
        <f>Saisie!Z23</f>
        <v>11.5</v>
      </c>
      <c r="AA27" s="137">
        <f t="shared" si="1"/>
        <v>3</v>
      </c>
      <c r="AB27" s="239">
        <f>Saisie!AB23</f>
        <v>10.159090909090908</v>
      </c>
      <c r="AC27" s="212">
        <f>Saisie!AC23</f>
        <v>30</v>
      </c>
      <c r="AD27" s="200" t="str">
        <f t="shared" si="4"/>
        <v>Admis(e)</v>
      </c>
      <c r="AE27" s="146">
        <f>Saisie!AG23</f>
        <v>0</v>
      </c>
      <c r="AF27" s="147">
        <f>Saisie!AH23</f>
        <v>0</v>
      </c>
      <c r="AG27" s="148">
        <f>Saisie!AI23</f>
        <v>0</v>
      </c>
      <c r="AH27" s="147">
        <f>Saisie!AJ23</f>
        <v>0</v>
      </c>
      <c r="AI27" s="148">
        <f>Saisie!AK23</f>
        <v>0</v>
      </c>
      <c r="AJ27" s="237">
        <f>Saisie!AL23</f>
        <v>0</v>
      </c>
      <c r="AK27" s="248">
        <f>Saisie!AM23</f>
        <v>30</v>
      </c>
      <c r="AL27" s="249" t="str">
        <f>Saisie!AP23</f>
        <v>Rattrapage</v>
      </c>
      <c r="AM27" s="250" t="str">
        <f t="shared" si="3"/>
        <v>Rattrapage</v>
      </c>
    </row>
    <row r="28" spans="1:39" ht="21.75" customHeight="1">
      <c r="A28" s="156">
        <v>19</v>
      </c>
      <c r="B28" s="197" t="s">
        <v>285</v>
      </c>
      <c r="C28" s="197" t="s">
        <v>286</v>
      </c>
      <c r="D28" s="197" t="s">
        <v>287</v>
      </c>
      <c r="E28" s="271" t="s">
        <v>596</v>
      </c>
      <c r="F28" s="271" t="s">
        <v>68</v>
      </c>
      <c r="G28" s="149">
        <f>[1]CALCUL!F24</f>
        <v>1</v>
      </c>
      <c r="H28" s="115">
        <f>Saisie!H24</f>
        <v>10</v>
      </c>
      <c r="I28" s="147">
        <f>Saisie!I24</f>
        <v>6</v>
      </c>
      <c r="J28" s="148">
        <f>Saisie!J24</f>
        <v>10.5</v>
      </c>
      <c r="K28" s="147">
        <f>Saisie!K24</f>
        <v>6</v>
      </c>
      <c r="L28" s="138">
        <f>Saisie!L24</f>
        <v>10.25</v>
      </c>
      <c r="M28" s="147">
        <f>Saisie!M24</f>
        <v>12</v>
      </c>
      <c r="N28" s="148">
        <f>Saisie!N24</f>
        <v>14</v>
      </c>
      <c r="O28" s="147">
        <f>Saisie!O24</f>
        <v>6</v>
      </c>
      <c r="P28" s="115">
        <f>Saisie!P24</f>
        <v>13</v>
      </c>
      <c r="Q28" s="147">
        <f>Saisie!Q24</f>
        <v>6</v>
      </c>
      <c r="R28" s="138">
        <f>Saisie!R24</f>
        <v>13.5</v>
      </c>
      <c r="S28" s="147">
        <f>Saisie!S24</f>
        <v>12</v>
      </c>
      <c r="T28" s="148">
        <f>Saisie!T24</f>
        <v>13.5</v>
      </c>
      <c r="U28" s="137">
        <f>Saisie!U24</f>
        <v>3</v>
      </c>
      <c r="V28" s="138">
        <f>Saisie!V24</f>
        <v>13.5</v>
      </c>
      <c r="W28" s="147">
        <f t="shared" si="0"/>
        <v>3</v>
      </c>
      <c r="X28" s="148">
        <f>Saisie!X24</f>
        <v>8</v>
      </c>
      <c r="Y28" s="137">
        <f>Saisie!Y24</f>
        <v>0</v>
      </c>
      <c r="Z28" s="138">
        <f>Saisie!Z24</f>
        <v>8</v>
      </c>
      <c r="AA28" s="137">
        <f t="shared" si="1"/>
        <v>0</v>
      </c>
      <c r="AB28" s="239">
        <f>Saisie!AB24</f>
        <v>11.568181818181818</v>
      </c>
      <c r="AC28" s="212">
        <f>Saisie!AC24</f>
        <v>30</v>
      </c>
      <c r="AD28" s="200" t="str">
        <f t="shared" si="4"/>
        <v>Admis(e)</v>
      </c>
      <c r="AE28" s="146">
        <f>Saisie!AG24</f>
        <v>0</v>
      </c>
      <c r="AF28" s="147">
        <f>Saisie!AH24</f>
        <v>0</v>
      </c>
      <c r="AG28" s="148">
        <f>Saisie!AI24</f>
        <v>0</v>
      </c>
      <c r="AH28" s="147">
        <f>Saisie!AJ24</f>
        <v>0</v>
      </c>
      <c r="AI28" s="148">
        <f>Saisie!AK24</f>
        <v>0</v>
      </c>
      <c r="AJ28" s="237">
        <f>Saisie!AL24</f>
        <v>0</v>
      </c>
      <c r="AK28" s="248">
        <f>Saisie!AM24</f>
        <v>30</v>
      </c>
      <c r="AL28" s="249" t="str">
        <f>Saisie!AP24</f>
        <v>Rattrapage</v>
      </c>
      <c r="AM28" s="250" t="str">
        <f t="shared" si="3"/>
        <v>Rattrapage</v>
      </c>
    </row>
    <row r="29" spans="1:39" ht="21.75" hidden="1" customHeight="1">
      <c r="A29" s="156">
        <v>20</v>
      </c>
      <c r="B29" s="197" t="s">
        <v>288</v>
      </c>
      <c r="C29" s="197" t="s">
        <v>289</v>
      </c>
      <c r="D29" s="197" t="s">
        <v>290</v>
      </c>
      <c r="E29" s="271" t="s">
        <v>597</v>
      </c>
      <c r="F29" s="271" t="s">
        <v>68</v>
      </c>
      <c r="G29" s="149">
        <f>[1]CALCUL!F25</f>
        <v>1</v>
      </c>
      <c r="H29" s="115">
        <f>Saisie!H25</f>
        <v>6</v>
      </c>
      <c r="I29" s="147">
        <f>Saisie!I25</f>
        <v>0</v>
      </c>
      <c r="J29" s="148">
        <f>Saisie!J25</f>
        <v>11</v>
      </c>
      <c r="K29" s="147">
        <f>Saisie!K25</f>
        <v>6</v>
      </c>
      <c r="L29" s="138">
        <f>Saisie!L25</f>
        <v>8.5</v>
      </c>
      <c r="M29" s="147">
        <f>Saisie!M25</f>
        <v>6</v>
      </c>
      <c r="N29" s="148">
        <f>Saisie!N25</f>
        <v>9</v>
      </c>
      <c r="O29" s="147">
        <f>Saisie!O25</f>
        <v>0</v>
      </c>
      <c r="P29" s="115">
        <f>Saisie!P25</f>
        <v>11.5</v>
      </c>
      <c r="Q29" s="147">
        <f>Saisie!Q25</f>
        <v>6</v>
      </c>
      <c r="R29" s="138">
        <f>Saisie!R25</f>
        <v>10.25</v>
      </c>
      <c r="S29" s="147">
        <f>Saisie!S25</f>
        <v>12</v>
      </c>
      <c r="T29" s="148">
        <f>Saisie!T25</f>
        <v>11.5</v>
      </c>
      <c r="U29" s="137">
        <f>Saisie!U25</f>
        <v>3</v>
      </c>
      <c r="V29" s="138">
        <f>Saisie!V25</f>
        <v>11.5</v>
      </c>
      <c r="W29" s="147">
        <f t="shared" si="0"/>
        <v>3</v>
      </c>
      <c r="X29" s="148">
        <f>Saisie!X25</f>
        <v>13.5</v>
      </c>
      <c r="Y29" s="137">
        <f>Saisie!Y25</f>
        <v>3</v>
      </c>
      <c r="Z29" s="138">
        <f>Saisie!Z25</f>
        <v>13.5</v>
      </c>
      <c r="AA29" s="137">
        <f t="shared" si="1"/>
        <v>3</v>
      </c>
      <c r="AB29" s="239">
        <f>Saisie!AB25</f>
        <v>10.227272727272727</v>
      </c>
      <c r="AC29" s="212">
        <f>Saisie!AC25</f>
        <v>30</v>
      </c>
      <c r="AD29" s="200" t="str">
        <f t="shared" si="4"/>
        <v>Admis(e)</v>
      </c>
      <c r="AE29" s="146">
        <f>Saisie!AG25</f>
        <v>0</v>
      </c>
      <c r="AF29" s="147">
        <f>Saisie!AH25</f>
        <v>0</v>
      </c>
      <c r="AG29" s="148">
        <f>Saisie!AI25</f>
        <v>0</v>
      </c>
      <c r="AH29" s="147">
        <f>Saisie!AJ25</f>
        <v>0</v>
      </c>
      <c r="AI29" s="148">
        <f>Saisie!AK25</f>
        <v>0</v>
      </c>
      <c r="AJ29" s="237">
        <f>Saisie!AL25</f>
        <v>0</v>
      </c>
      <c r="AK29" s="248">
        <f>Saisie!AM25</f>
        <v>30</v>
      </c>
      <c r="AL29" s="249" t="str">
        <f>Saisie!AP25</f>
        <v>Rattrapage</v>
      </c>
      <c r="AM29" s="250" t="str">
        <f t="shared" si="3"/>
        <v>Rattrapage</v>
      </c>
    </row>
    <row r="30" spans="1:39" ht="21.75" customHeight="1">
      <c r="A30" s="156">
        <v>21</v>
      </c>
      <c r="B30" s="197" t="s">
        <v>291</v>
      </c>
      <c r="C30" s="197" t="s">
        <v>292</v>
      </c>
      <c r="D30" s="197" t="s">
        <v>293</v>
      </c>
      <c r="E30" s="271" t="s">
        <v>598</v>
      </c>
      <c r="F30" s="271" t="s">
        <v>83</v>
      </c>
      <c r="G30" s="149">
        <f>[1]CALCUL!F26</f>
        <v>1</v>
      </c>
      <c r="H30" s="115">
        <f>Saisie!H26</f>
        <v>11</v>
      </c>
      <c r="I30" s="147">
        <f>Saisie!I26</f>
        <v>6</v>
      </c>
      <c r="J30" s="148">
        <f>Saisie!J26</f>
        <v>10.5</v>
      </c>
      <c r="K30" s="147">
        <f>Saisie!K26</f>
        <v>6</v>
      </c>
      <c r="L30" s="138">
        <f>Saisie!L26</f>
        <v>10.75</v>
      </c>
      <c r="M30" s="147">
        <f>Saisie!M26</f>
        <v>12</v>
      </c>
      <c r="N30" s="148">
        <f>Saisie!N26</f>
        <v>15</v>
      </c>
      <c r="O30" s="147">
        <f>Saisie!O26</f>
        <v>6</v>
      </c>
      <c r="P30" s="115">
        <f>Saisie!P26</f>
        <v>11.5</v>
      </c>
      <c r="Q30" s="147">
        <f>Saisie!Q26</f>
        <v>6</v>
      </c>
      <c r="R30" s="138">
        <f>Saisie!R26</f>
        <v>13.25</v>
      </c>
      <c r="S30" s="147">
        <f>Saisie!S26</f>
        <v>12</v>
      </c>
      <c r="T30" s="148">
        <f>Saisie!T26</f>
        <v>10.5</v>
      </c>
      <c r="U30" s="137">
        <f>Saisie!U26</f>
        <v>3</v>
      </c>
      <c r="V30" s="138">
        <f>Saisie!V26</f>
        <v>10.5</v>
      </c>
      <c r="W30" s="147">
        <f t="shared" si="0"/>
        <v>3</v>
      </c>
      <c r="X30" s="148">
        <f>Saisie!X26</f>
        <v>14.5</v>
      </c>
      <c r="Y30" s="137">
        <f>Saisie!Y26</f>
        <v>3</v>
      </c>
      <c r="Z30" s="138">
        <f>Saisie!Z26</f>
        <v>14.5</v>
      </c>
      <c r="AA30" s="137">
        <f t="shared" si="1"/>
        <v>3</v>
      </c>
      <c r="AB30" s="239">
        <f>Saisie!AB26</f>
        <v>12.136363636363637</v>
      </c>
      <c r="AC30" s="212">
        <f>Saisie!AC26</f>
        <v>30</v>
      </c>
      <c r="AD30" s="200" t="str">
        <f t="shared" si="4"/>
        <v>Admis(e)</v>
      </c>
      <c r="AE30" s="146">
        <f>Saisie!AG26</f>
        <v>0</v>
      </c>
      <c r="AF30" s="147">
        <f>Saisie!AH26</f>
        <v>0</v>
      </c>
      <c r="AG30" s="148">
        <f>Saisie!AI26</f>
        <v>0</v>
      </c>
      <c r="AH30" s="147">
        <f>Saisie!AJ26</f>
        <v>0</v>
      </c>
      <c r="AI30" s="148">
        <f>Saisie!AK26</f>
        <v>0</v>
      </c>
      <c r="AJ30" s="237">
        <f>Saisie!AL26</f>
        <v>0</v>
      </c>
      <c r="AK30" s="248">
        <f>Saisie!AM26</f>
        <v>30</v>
      </c>
      <c r="AL30" s="249" t="str">
        <f>Saisie!AP26</f>
        <v>Rattrapage</v>
      </c>
      <c r="AM30" s="250" t="str">
        <f t="shared" si="3"/>
        <v>Rattrapage</v>
      </c>
    </row>
    <row r="31" spans="1:39" ht="21.75" hidden="1" customHeight="1">
      <c r="A31" s="156">
        <v>22</v>
      </c>
      <c r="B31" s="197" t="s">
        <v>294</v>
      </c>
      <c r="C31" s="197" t="s">
        <v>295</v>
      </c>
      <c r="D31" s="197" t="s">
        <v>174</v>
      </c>
      <c r="E31" s="271" t="s">
        <v>599</v>
      </c>
      <c r="F31" s="271" t="s">
        <v>83</v>
      </c>
      <c r="G31" s="149">
        <f>[1]CALCUL!F27</f>
        <v>1</v>
      </c>
      <c r="H31" s="115" t="str">
        <f>Saisie!H27</f>
        <v>ABS</v>
      </c>
      <c r="I31" s="147">
        <f>Saisie!I27</f>
        <v>6</v>
      </c>
      <c r="J31" s="148" t="str">
        <f>Saisie!J27</f>
        <v>\</v>
      </c>
      <c r="K31" s="147">
        <f>Saisie!K27</f>
        <v>6</v>
      </c>
      <c r="L31" s="138" t="e">
        <f>Saisie!L27</f>
        <v>#VALUE!</v>
      </c>
      <c r="M31" s="147" t="e">
        <f>Saisie!M27</f>
        <v>#VALUE!</v>
      </c>
      <c r="N31" s="148" t="str">
        <f>Saisie!N27</f>
        <v>\</v>
      </c>
      <c r="O31" s="147">
        <f>Saisie!O27</f>
        <v>6</v>
      </c>
      <c r="P31" s="115" t="str">
        <f>Saisie!P27</f>
        <v>\</v>
      </c>
      <c r="Q31" s="147">
        <f>Saisie!Q27</f>
        <v>6</v>
      </c>
      <c r="R31" s="138" t="e">
        <f>Saisie!R27</f>
        <v>#VALUE!</v>
      </c>
      <c r="S31" s="147" t="e">
        <f>Saisie!S27</f>
        <v>#VALUE!</v>
      </c>
      <c r="T31" s="148" t="str">
        <f>Saisie!T27</f>
        <v>\</v>
      </c>
      <c r="U31" s="137">
        <f>Saisie!U27</f>
        <v>3</v>
      </c>
      <c r="V31" s="138" t="str">
        <f>Saisie!V27</f>
        <v>\</v>
      </c>
      <c r="W31" s="147">
        <f t="shared" si="0"/>
        <v>3</v>
      </c>
      <c r="X31" s="148" t="str">
        <f>Saisie!X27</f>
        <v>\</v>
      </c>
      <c r="Y31" s="137">
        <f>Saisie!Y27</f>
        <v>3</v>
      </c>
      <c r="Z31" s="138" t="str">
        <f>Saisie!Z27</f>
        <v>\</v>
      </c>
      <c r="AA31" s="137">
        <f t="shared" si="1"/>
        <v>3</v>
      </c>
      <c r="AB31" s="239" t="e">
        <f>Saisie!AB27</f>
        <v>#VALUE!</v>
      </c>
      <c r="AC31" s="212" t="e">
        <f>Saisie!AC27</f>
        <v>#VALUE!</v>
      </c>
      <c r="AD31" s="200" t="e">
        <f t="shared" si="4"/>
        <v>#VALUE!</v>
      </c>
      <c r="AE31" s="146">
        <f>Saisie!AG27</f>
        <v>0</v>
      </c>
      <c r="AF31" s="147">
        <f>Saisie!AH27</f>
        <v>0</v>
      </c>
      <c r="AG31" s="148">
        <f>Saisie!AI27</f>
        <v>0</v>
      </c>
      <c r="AH31" s="147">
        <f>Saisie!AJ27</f>
        <v>0</v>
      </c>
      <c r="AI31" s="148">
        <f>Saisie!AK27</f>
        <v>0</v>
      </c>
      <c r="AJ31" s="237">
        <f>Saisie!AL27</f>
        <v>0</v>
      </c>
      <c r="AK31" s="248" t="e">
        <f>Saisie!AM27</f>
        <v>#VALUE!</v>
      </c>
      <c r="AL31" s="249" t="e">
        <f>Saisie!AP27</f>
        <v>#VALUE!</v>
      </c>
      <c r="AM31" s="250" t="e">
        <f t="shared" si="3"/>
        <v>#VALUE!</v>
      </c>
    </row>
    <row r="32" spans="1:39" ht="21.75" customHeight="1">
      <c r="A32" s="156">
        <v>23</v>
      </c>
      <c r="B32" s="197" t="s">
        <v>143</v>
      </c>
      <c r="C32" s="197" t="s">
        <v>144</v>
      </c>
      <c r="D32" s="197" t="s">
        <v>145</v>
      </c>
      <c r="E32" s="271" t="s">
        <v>600</v>
      </c>
      <c r="F32" s="271" t="s">
        <v>68</v>
      </c>
      <c r="G32" s="149">
        <f>[1]CALCUL!F28</f>
        <v>1</v>
      </c>
      <c r="H32" s="115">
        <f>Saisie!H28</f>
        <v>12</v>
      </c>
      <c r="I32" s="147">
        <f>Saisie!I28</f>
        <v>6</v>
      </c>
      <c r="J32" s="148">
        <f>Saisie!J28</f>
        <v>10</v>
      </c>
      <c r="K32" s="147">
        <f>Saisie!K28</f>
        <v>6</v>
      </c>
      <c r="L32" s="138">
        <f>Saisie!L28</f>
        <v>11</v>
      </c>
      <c r="M32" s="147">
        <f>Saisie!M28</f>
        <v>12</v>
      </c>
      <c r="N32" s="148">
        <f>Saisie!N28</f>
        <v>10</v>
      </c>
      <c r="O32" s="147">
        <f>Saisie!O28</f>
        <v>6</v>
      </c>
      <c r="P32" s="115">
        <f>Saisie!P28</f>
        <v>10</v>
      </c>
      <c r="Q32" s="147">
        <f>Saisie!Q28</f>
        <v>6</v>
      </c>
      <c r="R32" s="138">
        <f>Saisie!R28</f>
        <v>10</v>
      </c>
      <c r="S32" s="147">
        <f>Saisie!S28</f>
        <v>12</v>
      </c>
      <c r="T32" s="148">
        <f>Saisie!T28</f>
        <v>10.5</v>
      </c>
      <c r="U32" s="137">
        <f>Saisie!U28</f>
        <v>3</v>
      </c>
      <c r="V32" s="138">
        <f>Saisie!V28</f>
        <v>10.5</v>
      </c>
      <c r="W32" s="147">
        <f t="shared" si="0"/>
        <v>3</v>
      </c>
      <c r="X32" s="148">
        <f>Saisie!X28</f>
        <v>10</v>
      </c>
      <c r="Y32" s="137">
        <f>Saisie!Y28</f>
        <v>3</v>
      </c>
      <c r="Z32" s="138">
        <f>Saisie!Z28</f>
        <v>10</v>
      </c>
      <c r="AA32" s="137">
        <f t="shared" si="1"/>
        <v>3</v>
      </c>
      <c r="AB32" s="239">
        <f>Saisie!AB28</f>
        <v>10.431818181818182</v>
      </c>
      <c r="AC32" s="212">
        <f>Saisie!AC28</f>
        <v>30</v>
      </c>
      <c r="AD32" s="200" t="str">
        <f t="shared" si="4"/>
        <v>Admis(e)</v>
      </c>
      <c r="AE32" s="146">
        <f>Saisie!AG28</f>
        <v>16.5</v>
      </c>
      <c r="AF32" s="147">
        <f>Saisie!AH28</f>
        <v>3</v>
      </c>
      <c r="AG32" s="148">
        <f>Saisie!AI28</f>
        <v>16.5</v>
      </c>
      <c r="AH32" s="147">
        <f>Saisie!AJ28</f>
        <v>27</v>
      </c>
      <c r="AI32" s="148">
        <f>Saisie!AK28</f>
        <v>16.5</v>
      </c>
      <c r="AJ32" s="237">
        <f>Saisie!AL28</f>
        <v>30</v>
      </c>
      <c r="AK32" s="248">
        <f>Saisie!AM28</f>
        <v>60</v>
      </c>
      <c r="AL32" s="249" t="str">
        <f>Saisie!AP28</f>
        <v>Admis</v>
      </c>
      <c r="AM32" s="250" t="str">
        <f t="shared" si="3"/>
        <v>Admis( e)</v>
      </c>
    </row>
    <row r="33" spans="1:39" ht="21.75" hidden="1" customHeight="1">
      <c r="A33" s="156">
        <v>24</v>
      </c>
      <c r="B33" s="197" t="s">
        <v>296</v>
      </c>
      <c r="C33" s="197" t="s">
        <v>144</v>
      </c>
      <c r="D33" s="197" t="s">
        <v>297</v>
      </c>
      <c r="E33" s="271" t="s">
        <v>601</v>
      </c>
      <c r="F33" s="271" t="s">
        <v>87</v>
      </c>
      <c r="G33" s="149">
        <f>[1]CALCUL!F29</f>
        <v>1</v>
      </c>
      <c r="H33" s="115">
        <f>Saisie!H29</f>
        <v>14</v>
      </c>
      <c r="I33" s="147">
        <f>Saisie!I29</f>
        <v>6</v>
      </c>
      <c r="J33" s="148">
        <f>Saisie!J29</f>
        <v>12</v>
      </c>
      <c r="K33" s="147">
        <f>Saisie!K29</f>
        <v>6</v>
      </c>
      <c r="L33" s="138">
        <f>Saisie!L29</f>
        <v>13</v>
      </c>
      <c r="M33" s="147">
        <f>Saisie!M29</f>
        <v>12</v>
      </c>
      <c r="N33" s="148">
        <f>Saisie!N29</f>
        <v>12</v>
      </c>
      <c r="O33" s="147">
        <f>Saisie!O29</f>
        <v>6</v>
      </c>
      <c r="P33" s="115">
        <f>Saisie!P29</f>
        <v>14.5</v>
      </c>
      <c r="Q33" s="147">
        <f>Saisie!Q29</f>
        <v>6</v>
      </c>
      <c r="R33" s="138">
        <f>Saisie!R29</f>
        <v>13.25</v>
      </c>
      <c r="S33" s="147">
        <f>Saisie!S29</f>
        <v>12</v>
      </c>
      <c r="T33" s="148">
        <f>Saisie!T29</f>
        <v>6</v>
      </c>
      <c r="U33" s="137">
        <f>Saisie!U29</f>
        <v>0</v>
      </c>
      <c r="V33" s="138">
        <f>Saisie!V29</f>
        <v>6</v>
      </c>
      <c r="W33" s="147">
        <f t="shared" si="0"/>
        <v>0</v>
      </c>
      <c r="X33" s="148">
        <f>Saisie!X29</f>
        <v>10.5</v>
      </c>
      <c r="Y33" s="137">
        <f>Saisie!Y29</f>
        <v>3</v>
      </c>
      <c r="Z33" s="138">
        <f>Saisie!Z29</f>
        <v>10.5</v>
      </c>
      <c r="AA33" s="137">
        <f t="shared" si="1"/>
        <v>3</v>
      </c>
      <c r="AB33" s="239">
        <f>Saisie!AB29</f>
        <v>11.795454545454545</v>
      </c>
      <c r="AC33" s="212">
        <f>Saisie!AC29</f>
        <v>30</v>
      </c>
      <c r="AD33" s="200" t="str">
        <f t="shared" si="4"/>
        <v>Admis(e)</v>
      </c>
      <c r="AE33" s="146">
        <f>Saisie!AG29</f>
        <v>0</v>
      </c>
      <c r="AF33" s="147">
        <f>Saisie!AH29</f>
        <v>0</v>
      </c>
      <c r="AG33" s="148">
        <f>Saisie!AI29</f>
        <v>0</v>
      </c>
      <c r="AH33" s="147">
        <f>Saisie!AJ29</f>
        <v>0</v>
      </c>
      <c r="AI33" s="148">
        <f>Saisie!AK29</f>
        <v>0</v>
      </c>
      <c r="AJ33" s="237">
        <f>Saisie!AL29</f>
        <v>0</v>
      </c>
      <c r="AK33" s="248">
        <f>Saisie!AM29</f>
        <v>30</v>
      </c>
      <c r="AL33" s="249" t="str">
        <f>Saisie!AP29</f>
        <v>Rattrapage</v>
      </c>
      <c r="AM33" s="250" t="str">
        <f t="shared" si="3"/>
        <v>Rattrapage</v>
      </c>
    </row>
    <row r="34" spans="1:39" ht="21.75" customHeight="1">
      <c r="A34" s="156">
        <v>25</v>
      </c>
      <c r="B34" s="197" t="s">
        <v>298</v>
      </c>
      <c r="C34" s="197" t="s">
        <v>147</v>
      </c>
      <c r="D34" s="197" t="s">
        <v>299</v>
      </c>
      <c r="E34" s="271" t="s">
        <v>602</v>
      </c>
      <c r="F34" s="271" t="s">
        <v>68</v>
      </c>
      <c r="G34" s="149">
        <f>[1]CALCUL!F30</f>
        <v>1</v>
      </c>
      <c r="H34" s="115">
        <f>Saisie!H30</f>
        <v>11</v>
      </c>
      <c r="I34" s="147">
        <f>Saisie!I30</f>
        <v>6</v>
      </c>
      <c r="J34" s="148">
        <f>Saisie!J30</f>
        <v>10.5</v>
      </c>
      <c r="K34" s="147">
        <f>Saisie!K30</f>
        <v>6</v>
      </c>
      <c r="L34" s="138">
        <f>Saisie!L30</f>
        <v>10.75</v>
      </c>
      <c r="M34" s="147">
        <f>Saisie!M30</f>
        <v>12</v>
      </c>
      <c r="N34" s="148">
        <f>Saisie!N30</f>
        <v>11</v>
      </c>
      <c r="O34" s="147">
        <f>Saisie!O30</f>
        <v>6</v>
      </c>
      <c r="P34" s="115">
        <f>Saisie!P30</f>
        <v>13.5</v>
      </c>
      <c r="Q34" s="147">
        <f>Saisie!Q30</f>
        <v>6</v>
      </c>
      <c r="R34" s="138">
        <f>Saisie!R30</f>
        <v>12.25</v>
      </c>
      <c r="S34" s="147">
        <f>Saisie!S30</f>
        <v>12</v>
      </c>
      <c r="T34" s="148">
        <f>Saisie!T30</f>
        <v>8</v>
      </c>
      <c r="U34" s="137">
        <f>Saisie!U30</f>
        <v>0</v>
      </c>
      <c r="V34" s="138">
        <f>Saisie!V30</f>
        <v>8</v>
      </c>
      <c r="W34" s="147">
        <f t="shared" si="0"/>
        <v>0</v>
      </c>
      <c r="X34" s="148">
        <f>Saisie!X30</f>
        <v>12.5</v>
      </c>
      <c r="Y34" s="137">
        <f>Saisie!Y30</f>
        <v>3</v>
      </c>
      <c r="Z34" s="138">
        <f>Saisie!Z30</f>
        <v>12.5</v>
      </c>
      <c r="AA34" s="137">
        <f t="shared" si="1"/>
        <v>3</v>
      </c>
      <c r="AB34" s="239">
        <f>Saisie!AB30</f>
        <v>11.159090909090908</v>
      </c>
      <c r="AC34" s="212">
        <f>Saisie!AC30</f>
        <v>30</v>
      </c>
      <c r="AD34" s="200" t="str">
        <f t="shared" si="4"/>
        <v>Admis(e)</v>
      </c>
      <c r="AE34" s="146">
        <f>Saisie!AG30</f>
        <v>0</v>
      </c>
      <c r="AF34" s="147">
        <f>Saisie!AH30</f>
        <v>0</v>
      </c>
      <c r="AG34" s="148">
        <f>Saisie!AI30</f>
        <v>0</v>
      </c>
      <c r="AH34" s="147">
        <f>Saisie!AJ30</f>
        <v>0</v>
      </c>
      <c r="AI34" s="148">
        <f>Saisie!AK30</f>
        <v>0</v>
      </c>
      <c r="AJ34" s="237">
        <f>Saisie!AL30</f>
        <v>0</v>
      </c>
      <c r="AK34" s="248">
        <f>Saisie!AM30</f>
        <v>30</v>
      </c>
      <c r="AL34" s="249" t="str">
        <f>Saisie!AP30</f>
        <v>Rattrapage</v>
      </c>
      <c r="AM34" s="250" t="str">
        <f t="shared" si="3"/>
        <v>Rattrapage</v>
      </c>
    </row>
    <row r="35" spans="1:39" ht="21.75" customHeight="1">
      <c r="A35" s="156">
        <v>26</v>
      </c>
      <c r="B35" s="197" t="s">
        <v>300</v>
      </c>
      <c r="C35" s="197" t="s">
        <v>301</v>
      </c>
      <c r="D35" s="197" t="s">
        <v>78</v>
      </c>
      <c r="E35" s="271" t="s">
        <v>603</v>
      </c>
      <c r="F35" s="271" t="s">
        <v>604</v>
      </c>
      <c r="G35" s="149">
        <f>[1]CALCUL!F31</f>
        <v>1</v>
      </c>
      <c r="H35" s="115">
        <f>Saisie!H31</f>
        <v>10</v>
      </c>
      <c r="I35" s="147">
        <f>Saisie!I31</f>
        <v>6</v>
      </c>
      <c r="J35" s="148">
        <f>Saisie!J31</f>
        <v>10.5</v>
      </c>
      <c r="K35" s="147">
        <f>Saisie!K31</f>
        <v>6</v>
      </c>
      <c r="L35" s="138">
        <f>Saisie!L31</f>
        <v>10.25</v>
      </c>
      <c r="M35" s="147">
        <f>Saisie!M31</f>
        <v>12</v>
      </c>
      <c r="N35" s="148">
        <f>Saisie!N31</f>
        <v>10</v>
      </c>
      <c r="O35" s="147">
        <f>Saisie!O31</f>
        <v>6</v>
      </c>
      <c r="P35" s="115">
        <f>Saisie!P31</f>
        <v>12.5</v>
      </c>
      <c r="Q35" s="147">
        <f>Saisie!Q31</f>
        <v>6</v>
      </c>
      <c r="R35" s="138">
        <f>Saisie!R31</f>
        <v>11.25</v>
      </c>
      <c r="S35" s="147">
        <f>Saisie!S31</f>
        <v>12</v>
      </c>
      <c r="T35" s="148">
        <f>Saisie!T31</f>
        <v>9.5</v>
      </c>
      <c r="U35" s="137">
        <f>Saisie!U31</f>
        <v>0</v>
      </c>
      <c r="V35" s="138">
        <f>Saisie!V31</f>
        <v>9.5</v>
      </c>
      <c r="W35" s="147">
        <f t="shared" si="0"/>
        <v>0</v>
      </c>
      <c r="X35" s="148">
        <f>Saisie!X31</f>
        <v>12.5</v>
      </c>
      <c r="Y35" s="137">
        <f>Saisie!Y31</f>
        <v>3</v>
      </c>
      <c r="Z35" s="138">
        <f>Saisie!Z31</f>
        <v>12.5</v>
      </c>
      <c r="AA35" s="137">
        <f t="shared" si="1"/>
        <v>3</v>
      </c>
      <c r="AB35" s="239">
        <f>Saisie!AB31</f>
        <v>10.818181818181818</v>
      </c>
      <c r="AC35" s="212">
        <f>Saisie!AC31</f>
        <v>30</v>
      </c>
      <c r="AD35" s="200" t="str">
        <f t="shared" si="4"/>
        <v>Admis(e)</v>
      </c>
      <c r="AE35" s="146">
        <f>Saisie!AG31</f>
        <v>0</v>
      </c>
      <c r="AF35" s="147">
        <f>Saisie!AH31</f>
        <v>0</v>
      </c>
      <c r="AG35" s="148">
        <f>Saisie!AI31</f>
        <v>0</v>
      </c>
      <c r="AH35" s="147">
        <f>Saisie!AJ31</f>
        <v>0</v>
      </c>
      <c r="AI35" s="148">
        <f>Saisie!AK31</f>
        <v>0</v>
      </c>
      <c r="AJ35" s="237">
        <f>Saisie!AL31</f>
        <v>0</v>
      </c>
      <c r="AK35" s="248">
        <f>Saisie!AM31</f>
        <v>30</v>
      </c>
      <c r="AL35" s="249" t="str">
        <f>Saisie!AP31</f>
        <v>Rattrapage</v>
      </c>
      <c r="AM35" s="250" t="str">
        <f t="shared" si="3"/>
        <v>Rattrapage</v>
      </c>
    </row>
    <row r="36" spans="1:39" ht="21.75" customHeight="1">
      <c r="A36" s="156">
        <v>27</v>
      </c>
      <c r="B36" s="197" t="s">
        <v>302</v>
      </c>
      <c r="C36" s="197" t="s">
        <v>148</v>
      </c>
      <c r="D36" s="197" t="s">
        <v>202</v>
      </c>
      <c r="E36" s="271" t="s">
        <v>605</v>
      </c>
      <c r="F36" s="271" t="s">
        <v>68</v>
      </c>
      <c r="G36" s="149">
        <f>[1]CALCUL!F32</f>
        <v>1</v>
      </c>
      <c r="H36" s="115">
        <f>Saisie!H32</f>
        <v>13</v>
      </c>
      <c r="I36" s="147">
        <f>Saisie!I32</f>
        <v>6</v>
      </c>
      <c r="J36" s="148">
        <f>Saisie!J32</f>
        <v>11</v>
      </c>
      <c r="K36" s="147">
        <f>Saisie!K32</f>
        <v>6</v>
      </c>
      <c r="L36" s="138">
        <f>Saisie!L32</f>
        <v>12</v>
      </c>
      <c r="M36" s="147">
        <f>Saisie!M32</f>
        <v>12</v>
      </c>
      <c r="N36" s="148">
        <f>Saisie!N32</f>
        <v>10</v>
      </c>
      <c r="O36" s="147">
        <f>Saisie!O32</f>
        <v>6</v>
      </c>
      <c r="P36" s="115">
        <f>Saisie!P32</f>
        <v>14.5</v>
      </c>
      <c r="Q36" s="147">
        <f>Saisie!Q32</f>
        <v>6</v>
      </c>
      <c r="R36" s="138">
        <f>Saisie!R32</f>
        <v>12.25</v>
      </c>
      <c r="S36" s="147">
        <f>Saisie!S32</f>
        <v>12</v>
      </c>
      <c r="T36" s="148">
        <f>Saisie!T32</f>
        <v>11.5</v>
      </c>
      <c r="U36" s="137">
        <f>Saisie!U32</f>
        <v>3</v>
      </c>
      <c r="V36" s="138">
        <f>Saisie!V32</f>
        <v>11.5</v>
      </c>
      <c r="W36" s="147">
        <f t="shared" si="0"/>
        <v>3</v>
      </c>
      <c r="X36" s="148">
        <f>Saisie!X32</f>
        <v>13</v>
      </c>
      <c r="Y36" s="137">
        <f>Saisie!Y32</f>
        <v>3</v>
      </c>
      <c r="Z36" s="138">
        <f>Saisie!Z32</f>
        <v>13</v>
      </c>
      <c r="AA36" s="137">
        <f t="shared" si="1"/>
        <v>3</v>
      </c>
      <c r="AB36" s="239">
        <f>Saisie!AB32</f>
        <v>12.159090909090908</v>
      </c>
      <c r="AC36" s="212">
        <f>Saisie!AC32</f>
        <v>30</v>
      </c>
      <c r="AD36" s="200" t="str">
        <f t="shared" si="4"/>
        <v>Admis(e)</v>
      </c>
      <c r="AE36" s="146">
        <f>Saisie!AG32</f>
        <v>0</v>
      </c>
      <c r="AF36" s="147">
        <f>Saisie!AH32</f>
        <v>0</v>
      </c>
      <c r="AG36" s="148">
        <f>Saisie!AI32</f>
        <v>0</v>
      </c>
      <c r="AH36" s="147">
        <f>Saisie!AJ32</f>
        <v>0</v>
      </c>
      <c r="AI36" s="148">
        <f>Saisie!AK32</f>
        <v>0</v>
      </c>
      <c r="AJ36" s="237">
        <f>Saisie!AL32</f>
        <v>0</v>
      </c>
      <c r="AK36" s="248">
        <f>Saisie!AM32</f>
        <v>30</v>
      </c>
      <c r="AL36" s="249" t="str">
        <f>Saisie!AP32</f>
        <v>Rattrapage</v>
      </c>
      <c r="AM36" s="250" t="str">
        <f t="shared" si="3"/>
        <v>Rattrapage</v>
      </c>
    </row>
    <row r="37" spans="1:39" ht="21.75" customHeight="1">
      <c r="A37" s="156">
        <v>28</v>
      </c>
      <c r="B37" s="197" t="s">
        <v>303</v>
      </c>
      <c r="C37" s="197" t="s">
        <v>304</v>
      </c>
      <c r="D37" s="197" t="s">
        <v>305</v>
      </c>
      <c r="E37" s="271" t="s">
        <v>606</v>
      </c>
      <c r="F37" s="271" t="s">
        <v>607</v>
      </c>
      <c r="G37" s="149">
        <f>[1]CALCUL!F33</f>
        <v>1</v>
      </c>
      <c r="H37" s="115">
        <f>Saisie!H33</f>
        <v>12</v>
      </c>
      <c r="I37" s="147">
        <f>Saisie!I33</f>
        <v>6</v>
      </c>
      <c r="J37" s="148">
        <f>Saisie!J33</f>
        <v>10</v>
      </c>
      <c r="K37" s="147">
        <f>Saisie!K33</f>
        <v>6</v>
      </c>
      <c r="L37" s="138">
        <f>Saisie!L33</f>
        <v>11</v>
      </c>
      <c r="M37" s="147">
        <f>Saisie!M33</f>
        <v>12</v>
      </c>
      <c r="N37" s="148">
        <f>Saisie!N33</f>
        <v>7</v>
      </c>
      <c r="O37" s="147">
        <f>Saisie!O33</f>
        <v>0</v>
      </c>
      <c r="P37" s="115">
        <f>Saisie!P33</f>
        <v>12</v>
      </c>
      <c r="Q37" s="147">
        <f>Saisie!Q33</f>
        <v>6</v>
      </c>
      <c r="R37" s="138">
        <f>Saisie!R33</f>
        <v>9.5</v>
      </c>
      <c r="S37" s="147">
        <f>Saisie!S33</f>
        <v>6</v>
      </c>
      <c r="T37" s="148">
        <f>Saisie!T33</f>
        <v>10</v>
      </c>
      <c r="U37" s="137">
        <f>Saisie!U33</f>
        <v>3</v>
      </c>
      <c r="V37" s="138">
        <f>Saisie!V33</f>
        <v>10</v>
      </c>
      <c r="W37" s="147">
        <f t="shared" si="0"/>
        <v>3</v>
      </c>
      <c r="X37" s="148">
        <f>Saisie!X33</f>
        <v>10</v>
      </c>
      <c r="Y37" s="137">
        <f>Saisie!Y33</f>
        <v>3</v>
      </c>
      <c r="Z37" s="138">
        <f>Saisie!Z33</f>
        <v>10</v>
      </c>
      <c r="AA37" s="137">
        <f t="shared" si="1"/>
        <v>3</v>
      </c>
      <c r="AB37" s="239">
        <f>Saisie!AB33</f>
        <v>10.181818181818182</v>
      </c>
      <c r="AC37" s="212">
        <f>Saisie!AC33</f>
        <v>30</v>
      </c>
      <c r="AD37" s="200" t="str">
        <f t="shared" si="4"/>
        <v>Admis(e)</v>
      </c>
      <c r="AE37" s="146">
        <f>Saisie!AG33</f>
        <v>0</v>
      </c>
      <c r="AF37" s="147">
        <f>Saisie!AH33</f>
        <v>0</v>
      </c>
      <c r="AG37" s="148">
        <f>Saisie!AI33</f>
        <v>0</v>
      </c>
      <c r="AH37" s="147">
        <f>Saisie!AJ33</f>
        <v>0</v>
      </c>
      <c r="AI37" s="148">
        <f>Saisie!AK33</f>
        <v>0</v>
      </c>
      <c r="AJ37" s="237">
        <f>Saisie!AL33</f>
        <v>0</v>
      </c>
      <c r="AK37" s="248">
        <f>Saisie!AM33</f>
        <v>30</v>
      </c>
      <c r="AL37" s="249" t="str">
        <f>Saisie!AP33</f>
        <v>Rattrapage</v>
      </c>
      <c r="AM37" s="250" t="str">
        <f t="shared" si="3"/>
        <v>Rattrapage</v>
      </c>
    </row>
    <row r="38" spans="1:39" ht="21.75" hidden="1" customHeight="1">
      <c r="A38" s="156">
        <v>29</v>
      </c>
      <c r="B38" s="197" t="s">
        <v>149</v>
      </c>
      <c r="C38" s="197" t="s">
        <v>150</v>
      </c>
      <c r="D38" s="197" t="s">
        <v>151</v>
      </c>
      <c r="E38" s="271" t="s">
        <v>608</v>
      </c>
      <c r="F38" s="271" t="s">
        <v>75</v>
      </c>
      <c r="G38" s="149">
        <f>[1]CALCUL!F34</f>
        <v>1</v>
      </c>
      <c r="H38" s="115">
        <f>Saisie!H34</f>
        <v>9</v>
      </c>
      <c r="I38" s="147">
        <f>Saisie!I34</f>
        <v>0</v>
      </c>
      <c r="J38" s="148">
        <f>Saisie!J34</f>
        <v>13.5</v>
      </c>
      <c r="K38" s="147">
        <f>Saisie!K34</f>
        <v>6</v>
      </c>
      <c r="L38" s="138">
        <f>Saisie!L34</f>
        <v>11.25</v>
      </c>
      <c r="M38" s="147">
        <f>Saisie!M34</f>
        <v>12</v>
      </c>
      <c r="N38" s="148">
        <f>Saisie!N34</f>
        <v>13</v>
      </c>
      <c r="O38" s="147">
        <f>Saisie!O34</f>
        <v>6</v>
      </c>
      <c r="P38" s="115">
        <f>Saisie!P34</f>
        <v>10</v>
      </c>
      <c r="Q38" s="147">
        <f>Saisie!Q34</f>
        <v>6</v>
      </c>
      <c r="R38" s="138">
        <f>Saisie!R34</f>
        <v>11.5</v>
      </c>
      <c r="S38" s="147">
        <f>Saisie!S34</f>
        <v>12</v>
      </c>
      <c r="T38" s="148">
        <f>Saisie!T34</f>
        <v>7</v>
      </c>
      <c r="U38" s="137">
        <f>Saisie!U34</f>
        <v>0</v>
      </c>
      <c r="V38" s="138">
        <f>Saisie!V34</f>
        <v>7</v>
      </c>
      <c r="W38" s="147">
        <f t="shared" si="0"/>
        <v>0</v>
      </c>
      <c r="X38" s="148">
        <f>Saisie!X34</f>
        <v>11</v>
      </c>
      <c r="Y38" s="137">
        <f>Saisie!Y34</f>
        <v>3</v>
      </c>
      <c r="Z38" s="138">
        <f>Saisie!Z34</f>
        <v>11</v>
      </c>
      <c r="AA38" s="137">
        <f t="shared" si="1"/>
        <v>3</v>
      </c>
      <c r="AB38" s="239">
        <f>Saisie!AB34</f>
        <v>10.727272727272727</v>
      </c>
      <c r="AC38" s="212">
        <f>Saisie!AC34</f>
        <v>30</v>
      </c>
      <c r="AD38" s="200" t="str">
        <f t="shared" si="4"/>
        <v>Admis(e)</v>
      </c>
      <c r="AE38" s="146">
        <f>Saisie!AG34</f>
        <v>0</v>
      </c>
      <c r="AF38" s="147">
        <f>Saisie!AH34</f>
        <v>0</v>
      </c>
      <c r="AG38" s="148">
        <f>Saisie!AI34</f>
        <v>0</v>
      </c>
      <c r="AH38" s="147">
        <f>Saisie!AJ34</f>
        <v>0</v>
      </c>
      <c r="AI38" s="148">
        <f>Saisie!AK34</f>
        <v>0</v>
      </c>
      <c r="AJ38" s="237">
        <f>Saisie!AL34</f>
        <v>0</v>
      </c>
      <c r="AK38" s="248">
        <f>Saisie!AM34</f>
        <v>30</v>
      </c>
      <c r="AL38" s="249" t="str">
        <f>Saisie!AP34</f>
        <v>Rattrapage</v>
      </c>
      <c r="AM38" s="250" t="str">
        <f t="shared" si="3"/>
        <v>Rattrapage</v>
      </c>
    </row>
    <row r="39" spans="1:39" ht="21.75" customHeight="1">
      <c r="A39" s="142">
        <v>30</v>
      </c>
      <c r="B39" s="197" t="s">
        <v>306</v>
      </c>
      <c r="C39" s="197" t="s">
        <v>307</v>
      </c>
      <c r="D39" s="197" t="s">
        <v>174</v>
      </c>
      <c r="E39" s="271" t="s">
        <v>609</v>
      </c>
      <c r="F39" s="271" t="s">
        <v>196</v>
      </c>
      <c r="G39" s="149">
        <f>[1]CALCUL!F35</f>
        <v>1</v>
      </c>
      <c r="H39" s="115">
        <f>Saisie!H35</f>
        <v>12</v>
      </c>
      <c r="I39" s="147">
        <f>Saisie!I35</f>
        <v>6</v>
      </c>
      <c r="J39" s="148">
        <f>Saisie!J35</f>
        <v>10</v>
      </c>
      <c r="K39" s="147">
        <f>Saisie!K35</f>
        <v>6</v>
      </c>
      <c r="L39" s="138">
        <f>Saisie!L35</f>
        <v>11</v>
      </c>
      <c r="M39" s="147">
        <f>Saisie!M35</f>
        <v>12</v>
      </c>
      <c r="N39" s="148">
        <f>Saisie!N35</f>
        <v>12</v>
      </c>
      <c r="O39" s="147">
        <f>Saisie!O35</f>
        <v>6</v>
      </c>
      <c r="P39" s="115">
        <f>Saisie!P35</f>
        <v>11.5</v>
      </c>
      <c r="Q39" s="147">
        <f>Saisie!Q35</f>
        <v>6</v>
      </c>
      <c r="R39" s="138">
        <f>Saisie!R35</f>
        <v>11.75</v>
      </c>
      <c r="S39" s="147">
        <f>Saisie!S35</f>
        <v>12</v>
      </c>
      <c r="T39" s="148">
        <f>Saisie!T35</f>
        <v>7</v>
      </c>
      <c r="U39" s="137">
        <f>Saisie!U35</f>
        <v>0</v>
      </c>
      <c r="V39" s="138">
        <f>Saisie!V35</f>
        <v>7</v>
      </c>
      <c r="W39" s="147">
        <f t="shared" si="0"/>
        <v>0</v>
      </c>
      <c r="X39" s="148">
        <f>Saisie!X35</f>
        <v>10.5</v>
      </c>
      <c r="Y39" s="137">
        <f>Saisie!Y35</f>
        <v>3</v>
      </c>
      <c r="Z39" s="138">
        <f>Saisie!Z35</f>
        <v>10.5</v>
      </c>
      <c r="AA39" s="137">
        <f t="shared" si="1"/>
        <v>3</v>
      </c>
      <c r="AB39" s="239">
        <f>Saisie!AB35</f>
        <v>10.659090909090908</v>
      </c>
      <c r="AC39" s="212">
        <f>Saisie!AC35</f>
        <v>30</v>
      </c>
      <c r="AD39" s="200" t="str">
        <f t="shared" si="4"/>
        <v>Admis(e)</v>
      </c>
      <c r="AE39" s="146">
        <f>Saisie!AG35</f>
        <v>0</v>
      </c>
      <c r="AF39" s="147">
        <f>Saisie!AH35</f>
        <v>0</v>
      </c>
      <c r="AG39" s="148">
        <f>Saisie!AI35</f>
        <v>0</v>
      </c>
      <c r="AH39" s="147">
        <f>Saisie!AJ35</f>
        <v>0</v>
      </c>
      <c r="AI39" s="148">
        <f>Saisie!AK35</f>
        <v>0</v>
      </c>
      <c r="AJ39" s="237">
        <f>Saisie!AL35</f>
        <v>0</v>
      </c>
      <c r="AK39" s="248">
        <f>Saisie!AM35</f>
        <v>30</v>
      </c>
      <c r="AL39" s="249" t="str">
        <f>Saisie!AP35</f>
        <v>Rattrapage</v>
      </c>
      <c r="AM39" s="250" t="str">
        <f t="shared" si="3"/>
        <v>Rattrapage</v>
      </c>
    </row>
    <row r="40" spans="1:39" s="106" customFormat="1" ht="16.5" customHeight="1">
      <c r="A40" s="118"/>
      <c r="B40" s="119"/>
      <c r="C40" s="119"/>
      <c r="D40" s="119"/>
      <c r="E40" s="119"/>
      <c r="F40" s="119"/>
      <c r="G40" s="120"/>
      <c r="H40" s="121"/>
      <c r="I40" s="122"/>
      <c r="J40" s="121"/>
      <c r="K40" s="122"/>
      <c r="L40" s="123"/>
      <c r="M40" s="122"/>
      <c r="N40" s="123"/>
      <c r="O40" s="122"/>
      <c r="P40" s="123"/>
      <c r="Q40" s="122"/>
      <c r="R40" s="123"/>
      <c r="S40" s="122"/>
      <c r="T40" s="123"/>
      <c r="U40" s="122"/>
      <c r="V40" s="123"/>
      <c r="W40" s="122"/>
      <c r="X40" s="123"/>
      <c r="Y40" s="122"/>
      <c r="Z40" s="123"/>
      <c r="AA40" s="122"/>
      <c r="AB40" s="123"/>
      <c r="AC40" s="124"/>
      <c r="AD40" s="124"/>
      <c r="AE40" s="123"/>
      <c r="AF40" s="123"/>
      <c r="AG40" s="123"/>
      <c r="AH40" s="123"/>
      <c r="AI40" s="123"/>
      <c r="AJ40" s="124"/>
      <c r="AK40" s="251"/>
      <c r="AL40" s="252"/>
      <c r="AM40" s="253"/>
    </row>
    <row r="41" spans="1:39" s="106" customFormat="1" ht="16.5" customHeight="1">
      <c r="A41" s="118"/>
      <c r="B41" s="119"/>
      <c r="C41" s="119"/>
      <c r="D41" s="119"/>
      <c r="E41" s="119"/>
      <c r="F41" s="119"/>
      <c r="G41" s="120"/>
      <c r="H41" s="178"/>
      <c r="I41" s="122"/>
      <c r="J41" s="178"/>
      <c r="K41" s="122"/>
      <c r="L41" s="123"/>
      <c r="M41" s="122"/>
      <c r="N41" s="123"/>
      <c r="O41" s="122"/>
      <c r="P41" s="123"/>
      <c r="Q41" s="122"/>
      <c r="R41" s="123"/>
      <c r="S41" s="122"/>
      <c r="T41" s="123"/>
      <c r="U41" s="122"/>
      <c r="V41" s="123"/>
      <c r="W41" s="122"/>
      <c r="Y41" s="122"/>
      <c r="Z41" s="312" t="s">
        <v>770</v>
      </c>
      <c r="AA41" s="312"/>
      <c r="AB41" s="312"/>
      <c r="AC41" s="312"/>
      <c r="AD41" s="278"/>
      <c r="AE41" s="278"/>
      <c r="AF41" s="278"/>
      <c r="AG41" s="278"/>
      <c r="AH41" s="123"/>
      <c r="AI41" s="123"/>
      <c r="AJ41" s="124"/>
      <c r="AK41" s="251"/>
      <c r="AL41" s="252"/>
      <c r="AM41" s="253"/>
    </row>
    <row r="42" spans="1:39" s="106" customFormat="1" ht="16.5" customHeight="1">
      <c r="A42" s="118"/>
      <c r="B42" s="119"/>
      <c r="C42" s="119"/>
      <c r="D42" s="119"/>
      <c r="E42" s="119"/>
      <c r="F42" s="119"/>
      <c r="G42" s="120"/>
      <c r="H42" s="178"/>
      <c r="I42" s="122"/>
      <c r="J42" s="178"/>
      <c r="K42" s="122"/>
      <c r="L42" s="123"/>
      <c r="M42" s="122"/>
      <c r="N42" s="123"/>
      <c r="O42" s="122"/>
      <c r="P42" s="123"/>
      <c r="Q42" s="122"/>
      <c r="R42" s="123"/>
      <c r="S42" s="122"/>
      <c r="T42" s="123"/>
      <c r="U42" s="122"/>
      <c r="W42" s="122"/>
      <c r="X42" s="123"/>
      <c r="Y42" s="122"/>
      <c r="Z42" s="123" t="s">
        <v>762</v>
      </c>
      <c r="AA42" s="122"/>
      <c r="AB42" s="314">
        <f ca="1">NOW()</f>
        <v>41743.55995127315</v>
      </c>
      <c r="AC42" s="314"/>
      <c r="AD42" s="314"/>
      <c r="AE42" s="123"/>
      <c r="AF42" s="123"/>
      <c r="AG42" s="123"/>
      <c r="AH42" s="123"/>
      <c r="AI42" s="123"/>
      <c r="AJ42" s="124"/>
      <c r="AK42" s="251"/>
      <c r="AL42" s="252"/>
      <c r="AM42" s="253"/>
    </row>
    <row r="43" spans="1:39" s="106" customFormat="1" ht="16.5" customHeight="1">
      <c r="A43" s="118"/>
      <c r="B43" s="119"/>
      <c r="C43" s="119"/>
      <c r="D43" s="119"/>
      <c r="E43" s="119"/>
      <c r="F43" s="119"/>
      <c r="G43" s="120"/>
      <c r="H43" s="178"/>
      <c r="I43" s="122"/>
      <c r="J43" s="178"/>
      <c r="K43" s="122"/>
      <c r="L43" s="123"/>
      <c r="M43" s="122"/>
      <c r="N43" s="123"/>
      <c r="O43" s="122"/>
      <c r="P43" s="123"/>
      <c r="Q43" s="122"/>
      <c r="R43" s="123"/>
      <c r="S43" s="122"/>
      <c r="T43" s="123"/>
      <c r="U43" s="122"/>
      <c r="V43" s="123"/>
      <c r="W43" s="122"/>
      <c r="X43" s="236"/>
      <c r="Y43" s="122"/>
      <c r="Z43" s="123"/>
      <c r="AA43" s="122"/>
      <c r="AB43" s="123"/>
      <c r="AC43" s="124"/>
      <c r="AD43" s="124"/>
      <c r="AE43" s="123"/>
      <c r="AF43" s="123"/>
      <c r="AG43" s="123"/>
      <c r="AH43" s="123"/>
      <c r="AI43" s="123"/>
      <c r="AJ43" s="124"/>
      <c r="AK43" s="251"/>
      <c r="AL43" s="252"/>
      <c r="AM43" s="253"/>
    </row>
    <row r="44" spans="1:39" s="106" customFormat="1" ht="16.5" customHeight="1">
      <c r="A44" s="118"/>
      <c r="B44" s="119"/>
      <c r="C44" s="119"/>
      <c r="D44" s="119"/>
      <c r="E44" s="119"/>
      <c r="F44" s="119"/>
      <c r="G44" s="120"/>
      <c r="H44" s="178"/>
      <c r="I44" s="122"/>
      <c r="J44" s="178"/>
      <c r="K44" s="122"/>
      <c r="L44" s="123"/>
      <c r="M44" s="122"/>
      <c r="N44" s="123"/>
      <c r="O44" s="122"/>
      <c r="P44" s="123"/>
      <c r="Q44" s="122"/>
      <c r="R44" s="123"/>
      <c r="S44" s="122"/>
      <c r="T44" s="123"/>
      <c r="U44" s="122"/>
      <c r="V44" s="123"/>
      <c r="W44" s="122"/>
      <c r="X44" s="123"/>
      <c r="Y44" s="122"/>
      <c r="Z44" s="123"/>
      <c r="AA44" s="122"/>
      <c r="AB44" s="123"/>
      <c r="AC44" s="124"/>
      <c r="AD44" s="124"/>
      <c r="AE44" s="123"/>
      <c r="AF44" s="123"/>
      <c r="AG44" s="123"/>
      <c r="AH44" s="123"/>
      <c r="AI44" s="123"/>
      <c r="AJ44" s="124"/>
      <c r="AK44" s="251"/>
      <c r="AL44" s="252"/>
      <c r="AM44" s="253"/>
    </row>
    <row r="45" spans="1:39" s="106" customFormat="1" ht="16.5" customHeight="1">
      <c r="A45" s="118"/>
      <c r="B45" s="119"/>
      <c r="C45" s="119"/>
      <c r="D45" s="119"/>
      <c r="E45" s="119"/>
      <c r="F45" s="119"/>
      <c r="G45" s="120"/>
      <c r="H45" s="178"/>
      <c r="I45" s="122"/>
      <c r="J45" s="178"/>
      <c r="K45" s="122"/>
      <c r="L45" s="123"/>
      <c r="M45" s="122"/>
      <c r="N45" s="123"/>
      <c r="O45" s="122"/>
      <c r="P45" s="123"/>
      <c r="Q45" s="122"/>
      <c r="R45" s="123"/>
      <c r="S45" s="122"/>
      <c r="T45" s="123"/>
      <c r="U45" s="122"/>
      <c r="V45" s="123"/>
      <c r="W45" s="122"/>
      <c r="X45" s="123"/>
      <c r="Y45" s="122"/>
      <c r="Z45" s="123"/>
      <c r="AA45" s="122"/>
      <c r="AB45" s="123"/>
      <c r="AC45" s="124"/>
      <c r="AD45" s="124"/>
      <c r="AE45" s="123"/>
      <c r="AF45" s="123"/>
      <c r="AG45" s="123"/>
      <c r="AH45" s="123"/>
      <c r="AI45" s="123"/>
      <c r="AJ45" s="124"/>
      <c r="AK45" s="251"/>
      <c r="AL45" s="252"/>
      <c r="AM45" s="253"/>
    </row>
    <row r="46" spans="1:39" s="106" customFormat="1" ht="16.5" customHeight="1">
      <c r="A46" s="118"/>
      <c r="B46" s="119"/>
      <c r="C46" s="119"/>
      <c r="D46" s="119"/>
      <c r="E46" s="119"/>
      <c r="F46" s="119"/>
      <c r="G46" s="120"/>
      <c r="H46" s="178"/>
      <c r="I46" s="122"/>
      <c r="J46" s="178"/>
      <c r="K46" s="122"/>
      <c r="L46" s="123"/>
      <c r="M46" s="122"/>
      <c r="N46" s="123"/>
      <c r="O46" s="122"/>
      <c r="P46" s="123"/>
      <c r="Q46" s="122"/>
      <c r="R46" s="123"/>
      <c r="S46" s="122"/>
      <c r="T46" s="123"/>
      <c r="U46" s="122"/>
      <c r="V46" s="123"/>
      <c r="W46" s="122"/>
      <c r="X46" s="123"/>
      <c r="Y46" s="122"/>
      <c r="Z46" s="123"/>
      <c r="AA46" s="122"/>
      <c r="AB46" s="123"/>
      <c r="AC46" s="124"/>
      <c r="AD46" s="124"/>
      <c r="AE46" s="123"/>
      <c r="AF46" s="123"/>
      <c r="AG46" s="123"/>
      <c r="AH46" s="123"/>
      <c r="AI46" s="123"/>
      <c r="AJ46" s="124"/>
      <c r="AK46" s="251"/>
      <c r="AL46" s="252"/>
      <c r="AM46" s="253"/>
    </row>
    <row r="47" spans="1:39" s="106" customFormat="1" ht="16.5" customHeight="1">
      <c r="A47" s="118"/>
      <c r="B47" s="119"/>
      <c r="C47" s="119"/>
      <c r="D47" s="119"/>
      <c r="E47" s="119"/>
      <c r="F47" s="119"/>
      <c r="G47" s="120"/>
      <c r="H47" s="121"/>
      <c r="I47" s="122"/>
      <c r="J47" s="121"/>
      <c r="K47" s="122"/>
      <c r="L47" s="123"/>
      <c r="M47" s="122"/>
      <c r="N47" s="123"/>
      <c r="O47" s="122"/>
      <c r="P47" s="123"/>
      <c r="Q47" s="122"/>
      <c r="R47" s="123"/>
      <c r="S47" s="122"/>
      <c r="T47" s="123"/>
      <c r="U47" s="122"/>
      <c r="V47" s="123"/>
      <c r="W47" s="122"/>
      <c r="X47" s="123"/>
      <c r="Y47" s="122"/>
      <c r="Z47" s="123"/>
      <c r="AA47" s="122"/>
      <c r="AB47" s="123"/>
      <c r="AC47" s="124"/>
      <c r="AD47" s="124"/>
      <c r="AE47" s="123"/>
      <c r="AF47" s="123"/>
      <c r="AG47" s="123"/>
      <c r="AH47" s="123"/>
      <c r="AI47" s="123"/>
      <c r="AJ47" s="124"/>
      <c r="AK47" s="251"/>
      <c r="AL47" s="252"/>
      <c r="AM47" s="253"/>
    </row>
    <row r="48" spans="1:39" s="106" customFormat="1" ht="16.5" customHeight="1">
      <c r="A48" s="118"/>
      <c r="B48" s="119"/>
      <c r="C48" s="119"/>
      <c r="D48" s="119"/>
      <c r="E48" s="119"/>
      <c r="F48" s="119"/>
      <c r="G48" s="120"/>
      <c r="H48" s="121"/>
      <c r="I48" s="122"/>
      <c r="J48" s="121"/>
      <c r="K48" s="122"/>
      <c r="L48" s="123"/>
      <c r="M48" s="122"/>
      <c r="N48" s="123"/>
      <c r="O48" s="122"/>
      <c r="P48" s="123"/>
      <c r="Q48" s="122"/>
      <c r="R48" s="123"/>
      <c r="S48" s="122"/>
      <c r="T48" s="123"/>
      <c r="U48" s="122"/>
      <c r="V48" s="123"/>
      <c r="W48" s="122"/>
      <c r="X48" s="123"/>
      <c r="Y48" s="122"/>
      <c r="AA48" s="122"/>
      <c r="AC48" s="161"/>
      <c r="AD48" s="161"/>
      <c r="AE48" s="321"/>
      <c r="AF48" s="321"/>
      <c r="AG48" s="321"/>
      <c r="AH48" s="320"/>
      <c r="AI48" s="320"/>
      <c r="AJ48" s="320"/>
      <c r="AK48" s="320"/>
      <c r="AL48" s="254"/>
      <c r="AM48" s="254"/>
    </row>
    <row r="49" spans="1:39">
      <c r="A49" s="102"/>
      <c r="B49" s="109"/>
      <c r="C49" s="110"/>
      <c r="E49" s="172"/>
      <c r="F49" s="172"/>
      <c r="G49" s="172"/>
      <c r="H49" s="172"/>
      <c r="I49" s="172"/>
      <c r="K49" s="172"/>
      <c r="L49" s="172" t="s">
        <v>47</v>
      </c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10"/>
      <c r="Z49" s="111"/>
      <c r="AA49" s="110"/>
      <c r="AB49" s="111"/>
      <c r="AC49" s="111"/>
      <c r="AD49" s="111"/>
      <c r="AE49" s="111"/>
      <c r="AF49" s="110"/>
      <c r="AG49" s="111"/>
      <c r="AH49" s="110"/>
      <c r="AI49" s="111"/>
      <c r="AJ49" s="111"/>
      <c r="AK49" s="110"/>
      <c r="AL49" s="110"/>
    </row>
    <row r="50" spans="1:39">
      <c r="A50" s="102"/>
      <c r="B50" s="109"/>
      <c r="D50" s="172"/>
      <c r="E50" s="172"/>
      <c r="F50" s="172"/>
      <c r="G50" s="172"/>
      <c r="H50" s="172" t="s">
        <v>126</v>
      </c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10"/>
      <c r="Z50" s="111"/>
      <c r="AA50" s="110"/>
      <c r="AB50" s="111"/>
      <c r="AC50" s="111"/>
      <c r="AD50" s="111"/>
      <c r="AE50" s="111"/>
      <c r="AF50" s="110"/>
      <c r="AG50" s="111"/>
      <c r="AH50" s="110"/>
      <c r="AI50" s="111"/>
      <c r="AJ50" s="111"/>
      <c r="AK50" s="110"/>
      <c r="AL50" s="110"/>
    </row>
    <row r="51" spans="1:39">
      <c r="A51" s="103" t="s">
        <v>109</v>
      </c>
      <c r="B51" s="102"/>
      <c r="C51" s="104"/>
      <c r="D51" s="104"/>
      <c r="E51" s="104"/>
      <c r="F51" s="104"/>
      <c r="G51" s="107"/>
      <c r="I51" s="104"/>
      <c r="J51" s="103"/>
      <c r="K51" s="104"/>
      <c r="L51" s="103"/>
      <c r="M51" s="104"/>
      <c r="N51" s="103" t="s">
        <v>132</v>
      </c>
      <c r="O51" s="104"/>
      <c r="P51" s="103"/>
      <c r="Q51" s="104"/>
      <c r="R51" s="103"/>
      <c r="S51" s="104"/>
      <c r="T51" s="103"/>
      <c r="U51" s="104"/>
      <c r="V51" s="103"/>
      <c r="W51" s="104"/>
      <c r="X51" s="103"/>
      <c r="Y51" s="104"/>
      <c r="Z51" s="103"/>
      <c r="AA51" s="104"/>
      <c r="AC51" s="103"/>
      <c r="AD51" s="103"/>
      <c r="AE51" s="102"/>
      <c r="AF51" s="104"/>
      <c r="AG51" s="103"/>
      <c r="AH51" s="105"/>
      <c r="AI51" s="103"/>
      <c r="AK51" s="104"/>
      <c r="AL51" s="104"/>
    </row>
    <row r="52" spans="1:39">
      <c r="A52" s="103" t="s">
        <v>122</v>
      </c>
      <c r="B52" s="102"/>
      <c r="C52" s="104"/>
      <c r="D52" s="104"/>
      <c r="E52" s="104"/>
      <c r="F52" s="104"/>
      <c r="G52" s="107"/>
      <c r="H52" s="103"/>
      <c r="I52" s="104"/>
      <c r="J52" s="103"/>
      <c r="K52" s="104"/>
      <c r="L52" s="103"/>
      <c r="M52" s="104"/>
      <c r="N52" s="103"/>
      <c r="O52" s="104"/>
      <c r="P52" s="103"/>
      <c r="Q52" s="104"/>
      <c r="R52" s="103"/>
      <c r="S52" s="104"/>
      <c r="T52" s="103"/>
      <c r="U52" s="104"/>
      <c r="V52" s="103"/>
      <c r="W52" s="104"/>
      <c r="X52" s="103"/>
      <c r="Y52" s="104"/>
      <c r="Z52" s="103"/>
      <c r="AA52" s="104"/>
      <c r="AC52" s="103"/>
      <c r="AD52" s="103"/>
      <c r="AE52" s="102"/>
      <c r="AF52" s="104"/>
      <c r="AG52" s="103"/>
      <c r="AH52" s="104"/>
      <c r="AI52" s="103"/>
      <c r="AJ52" s="103"/>
      <c r="AK52" s="104"/>
      <c r="AL52" s="104"/>
    </row>
    <row r="53" spans="1:39">
      <c r="A53" s="103" t="s">
        <v>750</v>
      </c>
      <c r="B53" s="102"/>
      <c r="C53" s="104"/>
      <c r="D53" s="104"/>
      <c r="E53" s="104"/>
      <c r="F53" s="104"/>
      <c r="G53" s="107"/>
      <c r="H53" s="103"/>
      <c r="I53" s="104"/>
      <c r="J53" s="103"/>
      <c r="K53" s="104"/>
      <c r="L53" s="103"/>
      <c r="M53" s="104"/>
      <c r="N53" s="103"/>
      <c r="O53" s="104"/>
      <c r="P53" s="103"/>
      <c r="Q53" s="104"/>
      <c r="R53" s="103"/>
      <c r="S53" s="104"/>
      <c r="T53" s="103"/>
      <c r="U53" s="104"/>
      <c r="V53" s="103"/>
      <c r="W53" s="104"/>
      <c r="X53" s="103"/>
      <c r="Y53" s="104"/>
      <c r="Z53" s="103"/>
      <c r="AA53" s="104"/>
      <c r="AC53" s="103"/>
      <c r="AD53" s="103"/>
      <c r="AE53" s="102"/>
      <c r="AF53" s="104"/>
      <c r="AG53" s="103"/>
      <c r="AH53" s="104"/>
      <c r="AJ53" s="103"/>
      <c r="AK53" s="104"/>
      <c r="AL53" s="104"/>
    </row>
    <row r="54" spans="1:39" ht="18">
      <c r="A54" s="172" t="s">
        <v>766</v>
      </c>
      <c r="C54" s="112"/>
      <c r="D54" s="112"/>
      <c r="E54" s="65"/>
      <c r="F54" s="112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6"/>
      <c r="W54" s="112"/>
      <c r="X54" s="103"/>
      <c r="Y54" s="112"/>
      <c r="Z54" s="113"/>
      <c r="AA54" s="112"/>
      <c r="AB54" s="113"/>
      <c r="AC54" s="241"/>
      <c r="AD54" s="113"/>
      <c r="AE54" s="64"/>
      <c r="AF54" s="112"/>
      <c r="AG54" s="114"/>
      <c r="AH54" s="112"/>
      <c r="AJ54" s="241"/>
      <c r="AK54" s="112"/>
      <c r="AL54" s="112"/>
    </row>
    <row r="55" spans="1:39">
      <c r="A55" s="233" t="s">
        <v>230</v>
      </c>
      <c r="H55" s="117" t="s">
        <v>763</v>
      </c>
    </row>
    <row r="56" spans="1:39" ht="18" thickBot="1"/>
    <row r="57" spans="1:39" ht="18" thickBot="1">
      <c r="H57" s="167" t="s">
        <v>48</v>
      </c>
      <c r="I57" s="168"/>
      <c r="J57" s="168" t="s">
        <v>49</v>
      </c>
      <c r="K57" s="168"/>
      <c r="L57" s="168" t="s">
        <v>50</v>
      </c>
      <c r="M57" s="168"/>
      <c r="N57" s="168" t="s">
        <v>49</v>
      </c>
      <c r="O57" s="168"/>
      <c r="P57" s="168" t="s">
        <v>48</v>
      </c>
      <c r="Q57" s="168"/>
      <c r="R57" s="168" t="s">
        <v>51</v>
      </c>
      <c r="S57" s="168"/>
      <c r="T57" s="168" t="s">
        <v>52</v>
      </c>
      <c r="U57" s="168"/>
      <c r="V57" s="168" t="s">
        <v>49</v>
      </c>
      <c r="W57" s="168"/>
      <c r="X57" s="168"/>
      <c r="Y57" s="168"/>
      <c r="Z57" s="169">
        <v>0</v>
      </c>
      <c r="AA57" s="169">
        <v>3</v>
      </c>
      <c r="AB57" s="169">
        <v>3</v>
      </c>
      <c r="AC57" s="170"/>
      <c r="AD57" s="154"/>
      <c r="AE57" s="316" t="s">
        <v>53</v>
      </c>
      <c r="AF57" s="317"/>
      <c r="AG57" s="317"/>
      <c r="AH57" s="317"/>
      <c r="AI57" s="317"/>
      <c r="AJ57" s="230"/>
    </row>
    <row r="58" spans="1:39" ht="21.75" customHeight="1" thickBot="1">
      <c r="A58" s="220" t="s">
        <v>54</v>
      </c>
      <c r="B58" s="220" t="s">
        <v>93</v>
      </c>
      <c r="C58" s="222" t="s">
        <v>64</v>
      </c>
      <c r="D58" s="221" t="s">
        <v>65</v>
      </c>
      <c r="E58" s="222" t="s">
        <v>94</v>
      </c>
      <c r="F58" s="223" t="s">
        <v>110</v>
      </c>
      <c r="G58" s="153" t="s">
        <v>96</v>
      </c>
      <c r="H58" s="143" t="s">
        <v>97</v>
      </c>
      <c r="I58" s="144" t="s">
        <v>55</v>
      </c>
      <c r="J58" s="144" t="s">
        <v>98</v>
      </c>
      <c r="K58" s="144" t="s">
        <v>55</v>
      </c>
      <c r="L58" s="144" t="s">
        <v>111</v>
      </c>
      <c r="M58" s="144" t="s">
        <v>55</v>
      </c>
      <c r="N58" s="144" t="s">
        <v>112</v>
      </c>
      <c r="O58" s="144" t="s">
        <v>55</v>
      </c>
      <c r="P58" s="144" t="s">
        <v>113</v>
      </c>
      <c r="Q58" s="144" t="s">
        <v>55</v>
      </c>
      <c r="R58" s="144" t="s">
        <v>114</v>
      </c>
      <c r="S58" s="144" t="s">
        <v>55</v>
      </c>
      <c r="T58" s="144" t="s">
        <v>102</v>
      </c>
      <c r="U58" s="144" t="s">
        <v>55</v>
      </c>
      <c r="V58" s="144" t="s">
        <v>115</v>
      </c>
      <c r="W58" s="144" t="s">
        <v>55</v>
      </c>
      <c r="X58" s="144" t="s">
        <v>116</v>
      </c>
      <c r="Y58" s="144" t="s">
        <v>55</v>
      </c>
      <c r="Z58" s="144" t="s">
        <v>117</v>
      </c>
      <c r="AA58" s="144" t="s">
        <v>55</v>
      </c>
      <c r="AB58" s="144" t="s">
        <v>118</v>
      </c>
      <c r="AC58" s="145" t="s">
        <v>121</v>
      </c>
      <c r="AD58" s="159" t="s">
        <v>129</v>
      </c>
      <c r="AE58" s="231" t="s">
        <v>102</v>
      </c>
      <c r="AF58" s="232" t="s">
        <v>55</v>
      </c>
      <c r="AG58" s="232" t="s">
        <v>119</v>
      </c>
      <c r="AH58" s="232" t="s">
        <v>55</v>
      </c>
      <c r="AI58" s="232" t="s">
        <v>120</v>
      </c>
      <c r="AJ58" s="260" t="s">
        <v>121</v>
      </c>
      <c r="AK58" s="245" t="s">
        <v>231</v>
      </c>
      <c r="AL58" s="246" t="s">
        <v>127</v>
      </c>
      <c r="AM58" s="247" t="s">
        <v>127</v>
      </c>
    </row>
    <row r="59" spans="1:39" ht="21.75" hidden="1" customHeight="1">
      <c r="A59" s="219">
        <v>1</v>
      </c>
      <c r="B59" s="197" t="s">
        <v>153</v>
      </c>
      <c r="C59" s="197" t="s">
        <v>154</v>
      </c>
      <c r="D59" s="197" t="s">
        <v>88</v>
      </c>
      <c r="E59" s="271" t="s">
        <v>610</v>
      </c>
      <c r="F59" s="271" t="s">
        <v>155</v>
      </c>
      <c r="G59" s="149">
        <f>[1]CALCUL!F48</f>
        <v>2</v>
      </c>
      <c r="H59" s="150">
        <f>Saisie!H36</f>
        <v>11</v>
      </c>
      <c r="I59" s="147">
        <f>Saisie!I36</f>
        <v>6</v>
      </c>
      <c r="J59" s="148">
        <f>Saisie!J36</f>
        <v>12</v>
      </c>
      <c r="K59" s="147">
        <f>Saisie!K36</f>
        <v>6</v>
      </c>
      <c r="L59" s="151">
        <f>Saisie!L36</f>
        <v>11.5</v>
      </c>
      <c r="M59" s="147">
        <f>Saisie!M36</f>
        <v>12</v>
      </c>
      <c r="N59" s="148">
        <f>Saisie!N36</f>
        <v>10</v>
      </c>
      <c r="O59" s="147">
        <f>Saisie!O36</f>
        <v>6</v>
      </c>
      <c r="P59" s="148">
        <f>Saisie!P36</f>
        <v>11.5</v>
      </c>
      <c r="Q59" s="147">
        <f>Saisie!Q36</f>
        <v>6</v>
      </c>
      <c r="R59" s="151">
        <f>Saisie!R36</f>
        <v>10.75</v>
      </c>
      <c r="S59" s="147">
        <f>Saisie!S36</f>
        <v>12</v>
      </c>
      <c r="T59" s="148">
        <f>Saisie!T36</f>
        <v>12</v>
      </c>
      <c r="U59" s="147">
        <f>Saisie!U36</f>
        <v>3</v>
      </c>
      <c r="V59" s="151">
        <f>Saisie!V36</f>
        <v>12</v>
      </c>
      <c r="W59" s="147">
        <f>Saisie!W36</f>
        <v>3</v>
      </c>
      <c r="X59" s="148">
        <f>Saisie!X36</f>
        <v>11</v>
      </c>
      <c r="Y59" s="147">
        <f>Saisie!Y37</f>
        <v>0</v>
      </c>
      <c r="Z59" s="151">
        <f>Saisie!Z36</f>
        <v>11</v>
      </c>
      <c r="AA59" s="147">
        <f>Y59</f>
        <v>0</v>
      </c>
      <c r="AB59" s="238">
        <f>Saisie!AB36</f>
        <v>11.227272727272727</v>
      </c>
      <c r="AC59" s="166">
        <f>Saisie!AC36</f>
        <v>30</v>
      </c>
      <c r="AD59" s="157" t="str">
        <f>IF(AB59&gt;=9.995,"Admis(e)","Rattrapage")</f>
        <v>Admis(e)</v>
      </c>
      <c r="AE59" s="139">
        <f>Saisie!AG36</f>
        <v>16.5</v>
      </c>
      <c r="AF59" s="137">
        <f>Saisie!AH36</f>
        <v>3</v>
      </c>
      <c r="AG59" s="115">
        <f>Saisie!AI36</f>
        <v>0</v>
      </c>
      <c r="AH59" s="137">
        <f>Saisie!AJ36</f>
        <v>0</v>
      </c>
      <c r="AI59" s="115">
        <f>Saisie!AK36</f>
        <v>2.25</v>
      </c>
      <c r="AJ59" s="237">
        <f>Saisie!AL56</f>
        <v>0</v>
      </c>
      <c r="AK59" s="255">
        <f>Saisie!AM36</f>
        <v>33</v>
      </c>
      <c r="AL59" s="256" t="str">
        <f>Saisie!AP36</f>
        <v>Rattrapage</v>
      </c>
      <c r="AM59" s="250" t="str">
        <f>IF(AND(AB59&gt;=9.995,AI59&gt;=9.995),"Admis( e)","Rattrapage")</f>
        <v>Rattrapage</v>
      </c>
    </row>
    <row r="60" spans="1:39" ht="21.75" customHeight="1">
      <c r="A60" s="142">
        <v>2</v>
      </c>
      <c r="B60" s="197" t="s">
        <v>309</v>
      </c>
      <c r="C60" s="197" t="s">
        <v>310</v>
      </c>
      <c r="D60" s="197" t="s">
        <v>197</v>
      </c>
      <c r="E60" s="271" t="s">
        <v>611</v>
      </c>
      <c r="F60" s="271" t="s">
        <v>68</v>
      </c>
      <c r="G60" s="140">
        <f>[1]CALCUL!F49</f>
        <v>2</v>
      </c>
      <c r="H60" s="150">
        <f>Saisie!H37</f>
        <v>13</v>
      </c>
      <c r="I60" s="147">
        <f>Saisie!I37</f>
        <v>6</v>
      </c>
      <c r="J60" s="148">
        <f>Saisie!J37</f>
        <v>13.5</v>
      </c>
      <c r="K60" s="147">
        <f>Saisie!K37</f>
        <v>6</v>
      </c>
      <c r="L60" s="151">
        <f>Saisie!L37</f>
        <v>13.25</v>
      </c>
      <c r="M60" s="147">
        <f>Saisie!M37</f>
        <v>12</v>
      </c>
      <c r="N60" s="148">
        <f>Saisie!N37</f>
        <v>10</v>
      </c>
      <c r="O60" s="147">
        <f>Saisie!O37</f>
        <v>6</v>
      </c>
      <c r="P60" s="148">
        <f>Saisie!P37</f>
        <v>10</v>
      </c>
      <c r="Q60" s="147">
        <f>Saisie!Q37</f>
        <v>6</v>
      </c>
      <c r="R60" s="151">
        <f>Saisie!R37</f>
        <v>10</v>
      </c>
      <c r="S60" s="147">
        <f>Saisie!S37</f>
        <v>12</v>
      </c>
      <c r="T60" s="148">
        <f>Saisie!T37</f>
        <v>10</v>
      </c>
      <c r="U60" s="147">
        <f>Saisie!U37</f>
        <v>3</v>
      </c>
      <c r="V60" s="151">
        <f>Saisie!V37</f>
        <v>10</v>
      </c>
      <c r="W60" s="147">
        <f>Saisie!W37</f>
        <v>3</v>
      </c>
      <c r="X60" s="148">
        <f>Saisie!X37</f>
        <v>8.5</v>
      </c>
      <c r="Y60" s="147">
        <f>Saisie!Y38</f>
        <v>3</v>
      </c>
      <c r="Z60" s="151">
        <f>Saisie!Z37</f>
        <v>8.5</v>
      </c>
      <c r="AA60" s="147">
        <f t="shared" ref="AA60:AA89" si="5">Y60</f>
        <v>3</v>
      </c>
      <c r="AB60" s="238">
        <f>Saisie!AB37</f>
        <v>10.977272727272727</v>
      </c>
      <c r="AC60" s="166">
        <f>Saisie!AC37</f>
        <v>30</v>
      </c>
      <c r="AD60" s="200" t="str">
        <f t="shared" ref="AD60" si="6">IF(AB60&gt;=9.995,"Admis(e)","Ajourne(é )")</f>
        <v>Admis(e)</v>
      </c>
      <c r="AE60" s="139">
        <f>Saisie!AG37</f>
        <v>0</v>
      </c>
      <c r="AF60" s="137">
        <f>Saisie!AH37</f>
        <v>0</v>
      </c>
      <c r="AG60" s="115">
        <f>Saisie!AI37</f>
        <v>0</v>
      </c>
      <c r="AH60" s="137">
        <f>Saisie!AJ37</f>
        <v>0</v>
      </c>
      <c r="AI60" s="115">
        <f>Saisie!AK37</f>
        <v>0</v>
      </c>
      <c r="AJ60" s="237">
        <f>Saisie!AL57</f>
        <v>0</v>
      </c>
      <c r="AK60" s="255">
        <f>Saisie!AM37</f>
        <v>30</v>
      </c>
      <c r="AL60" s="256" t="str">
        <f>Saisie!AP37</f>
        <v>Rattrapage</v>
      </c>
      <c r="AM60" s="250" t="str">
        <f t="shared" ref="AM60:AM89" si="7">IF(AND(AB60&gt;=9.995,AI60&gt;=9.995),"Admis( e)","Rattrapage")</f>
        <v>Rattrapage</v>
      </c>
    </row>
    <row r="61" spans="1:39" ht="21.75" hidden="1" customHeight="1">
      <c r="A61" s="142">
        <v>3</v>
      </c>
      <c r="B61" s="197" t="s">
        <v>156</v>
      </c>
      <c r="C61" s="197" t="s">
        <v>157</v>
      </c>
      <c r="D61" s="197" t="s">
        <v>158</v>
      </c>
      <c r="E61" s="271" t="s">
        <v>612</v>
      </c>
      <c r="F61" s="271" t="s">
        <v>159</v>
      </c>
      <c r="G61" s="140">
        <f>[1]CALCUL!F50</f>
        <v>2</v>
      </c>
      <c r="H61" s="150">
        <f>Saisie!H38</f>
        <v>8</v>
      </c>
      <c r="I61" s="147">
        <f>Saisie!I38</f>
        <v>0</v>
      </c>
      <c r="J61" s="148">
        <f>Saisie!J38</f>
        <v>12</v>
      </c>
      <c r="K61" s="147">
        <f>Saisie!K38</f>
        <v>6</v>
      </c>
      <c r="L61" s="151">
        <f>Saisie!L38</f>
        <v>10</v>
      </c>
      <c r="M61" s="147">
        <f>Saisie!M38</f>
        <v>12</v>
      </c>
      <c r="N61" s="148">
        <f>Saisie!N38</f>
        <v>10</v>
      </c>
      <c r="O61" s="147">
        <f>Saisie!O38</f>
        <v>6</v>
      </c>
      <c r="P61" s="148">
        <f>Saisie!P38</f>
        <v>11</v>
      </c>
      <c r="Q61" s="147">
        <f>Saisie!Q38</f>
        <v>6</v>
      </c>
      <c r="R61" s="151">
        <f>Saisie!R38</f>
        <v>10.5</v>
      </c>
      <c r="S61" s="147">
        <f>Saisie!S38</f>
        <v>12</v>
      </c>
      <c r="T61" s="148">
        <f>Saisie!T38</f>
        <v>11.5</v>
      </c>
      <c r="U61" s="147">
        <f>Saisie!U38</f>
        <v>3</v>
      </c>
      <c r="V61" s="151">
        <f>Saisie!V38</f>
        <v>11.5</v>
      </c>
      <c r="W61" s="147">
        <f>Saisie!W38</f>
        <v>3</v>
      </c>
      <c r="X61" s="148">
        <f>Saisie!X38</f>
        <v>10.5</v>
      </c>
      <c r="Y61" s="147">
        <f>Saisie!Y39</f>
        <v>3</v>
      </c>
      <c r="Z61" s="151">
        <f>Saisie!Z38</f>
        <v>10.5</v>
      </c>
      <c r="AA61" s="147">
        <f t="shared" si="5"/>
        <v>3</v>
      </c>
      <c r="AB61" s="238">
        <f>Saisie!AB38</f>
        <v>10.454545454545455</v>
      </c>
      <c r="AC61" s="166">
        <f>Saisie!AC38</f>
        <v>30</v>
      </c>
      <c r="AD61" s="157" t="str">
        <f t="shared" ref="AD61" si="8">IF(AB61&gt;=9.995,"Admis(e)","Rattrapage")</f>
        <v>Admis(e)</v>
      </c>
      <c r="AE61" s="139">
        <f>Saisie!AG38</f>
        <v>0</v>
      </c>
      <c r="AF61" s="137">
        <f>Saisie!AH38</f>
        <v>0</v>
      </c>
      <c r="AG61" s="115">
        <f>Saisie!AI38</f>
        <v>0</v>
      </c>
      <c r="AH61" s="137">
        <f>Saisie!AJ38</f>
        <v>0</v>
      </c>
      <c r="AI61" s="115">
        <f>Saisie!AK38</f>
        <v>0</v>
      </c>
      <c r="AJ61" s="237">
        <f>Saisie!AL58</f>
        <v>0</v>
      </c>
      <c r="AK61" s="255">
        <f>Saisie!AM38</f>
        <v>30</v>
      </c>
      <c r="AL61" s="256" t="str">
        <f>Saisie!AP38</f>
        <v>Rattrapage</v>
      </c>
      <c r="AM61" s="250" t="str">
        <f t="shared" si="7"/>
        <v>Rattrapage</v>
      </c>
    </row>
    <row r="62" spans="1:39" ht="21.75" customHeight="1">
      <c r="A62" s="142">
        <v>4</v>
      </c>
      <c r="B62" s="197" t="s">
        <v>311</v>
      </c>
      <c r="C62" s="197" t="s">
        <v>312</v>
      </c>
      <c r="D62" s="197" t="s">
        <v>80</v>
      </c>
      <c r="E62" s="271" t="s">
        <v>613</v>
      </c>
      <c r="F62" s="271" t="s">
        <v>79</v>
      </c>
      <c r="G62" s="140">
        <f>[1]CALCUL!F51</f>
        <v>2</v>
      </c>
      <c r="H62" s="150">
        <f>Saisie!H39</f>
        <v>10</v>
      </c>
      <c r="I62" s="147">
        <f>Saisie!I39</f>
        <v>6</v>
      </c>
      <c r="J62" s="148">
        <f>Saisie!J39</f>
        <v>12</v>
      </c>
      <c r="K62" s="147">
        <f>Saisie!K39</f>
        <v>6</v>
      </c>
      <c r="L62" s="151">
        <f>Saisie!L39</f>
        <v>11</v>
      </c>
      <c r="M62" s="147">
        <f>Saisie!M39</f>
        <v>12</v>
      </c>
      <c r="N62" s="148">
        <f>Saisie!N39</f>
        <v>15.5</v>
      </c>
      <c r="O62" s="147">
        <f>Saisie!O39</f>
        <v>6</v>
      </c>
      <c r="P62" s="148">
        <f>Saisie!P39</f>
        <v>11</v>
      </c>
      <c r="Q62" s="147">
        <f>Saisie!Q39</f>
        <v>6</v>
      </c>
      <c r="R62" s="151">
        <f>Saisie!R39</f>
        <v>13.25</v>
      </c>
      <c r="S62" s="147">
        <f>Saisie!S39</f>
        <v>12</v>
      </c>
      <c r="T62" s="148">
        <f>Saisie!T39</f>
        <v>14.5</v>
      </c>
      <c r="U62" s="147">
        <f>Saisie!U39</f>
        <v>3</v>
      </c>
      <c r="V62" s="151">
        <f>Saisie!V39</f>
        <v>14.5</v>
      </c>
      <c r="W62" s="147">
        <f>Saisie!W39</f>
        <v>3</v>
      </c>
      <c r="X62" s="148">
        <f>Saisie!X39</f>
        <v>10</v>
      </c>
      <c r="Y62" s="147">
        <f>Saisie!Y40</f>
        <v>3</v>
      </c>
      <c r="Z62" s="151">
        <f>Saisie!Z39</f>
        <v>10</v>
      </c>
      <c r="AA62" s="147">
        <f t="shared" si="5"/>
        <v>3</v>
      </c>
      <c r="AB62" s="238">
        <f>Saisie!AB39</f>
        <v>12.159090909090908</v>
      </c>
      <c r="AC62" s="166">
        <f>Saisie!AC39</f>
        <v>30</v>
      </c>
      <c r="AD62" s="200" t="str">
        <f t="shared" ref="AD62:AD89" si="9">IF(AB62&gt;=9.995,"Admis(e)","Ajourne(é )")</f>
        <v>Admis(e)</v>
      </c>
      <c r="AE62" s="139">
        <f>Saisie!AG39</f>
        <v>0</v>
      </c>
      <c r="AF62" s="137">
        <f>Saisie!AH39</f>
        <v>0</v>
      </c>
      <c r="AG62" s="115">
        <f>Saisie!AI39</f>
        <v>0</v>
      </c>
      <c r="AH62" s="137">
        <f>Saisie!AJ39</f>
        <v>0</v>
      </c>
      <c r="AI62" s="115">
        <f>Saisie!AK39</f>
        <v>0</v>
      </c>
      <c r="AJ62" s="237">
        <f>Saisie!AL59</f>
        <v>0</v>
      </c>
      <c r="AK62" s="255">
        <f>Saisie!AM39</f>
        <v>30</v>
      </c>
      <c r="AL62" s="256" t="str">
        <f>Saisie!AP39</f>
        <v>Rattrapage</v>
      </c>
      <c r="AM62" s="250" t="str">
        <f t="shared" si="7"/>
        <v>Rattrapage</v>
      </c>
    </row>
    <row r="63" spans="1:39" ht="21.75" customHeight="1">
      <c r="A63" s="142">
        <v>5</v>
      </c>
      <c r="B63" s="197" t="s">
        <v>313</v>
      </c>
      <c r="C63" s="197" t="s">
        <v>314</v>
      </c>
      <c r="D63" s="197" t="s">
        <v>184</v>
      </c>
      <c r="E63" s="271" t="s">
        <v>614</v>
      </c>
      <c r="F63" s="271" t="s">
        <v>615</v>
      </c>
      <c r="G63" s="140">
        <f>[1]CALCUL!F52</f>
        <v>2</v>
      </c>
      <c r="H63" s="150">
        <f>Saisie!H40</f>
        <v>11</v>
      </c>
      <c r="I63" s="147">
        <f>Saisie!I40</f>
        <v>6</v>
      </c>
      <c r="J63" s="148">
        <f>Saisie!J40</f>
        <v>12</v>
      </c>
      <c r="K63" s="147">
        <f>Saisie!K40</f>
        <v>6</v>
      </c>
      <c r="L63" s="151">
        <f>Saisie!L40</f>
        <v>11.5</v>
      </c>
      <c r="M63" s="147">
        <f>Saisie!M40</f>
        <v>12</v>
      </c>
      <c r="N63" s="148">
        <f>Saisie!N40</f>
        <v>13.5</v>
      </c>
      <c r="O63" s="147">
        <f>Saisie!O40</f>
        <v>6</v>
      </c>
      <c r="P63" s="148">
        <f>Saisie!P40</f>
        <v>13</v>
      </c>
      <c r="Q63" s="147">
        <f>Saisie!Q40</f>
        <v>6</v>
      </c>
      <c r="R63" s="151">
        <f>Saisie!R40</f>
        <v>13.25</v>
      </c>
      <c r="S63" s="147">
        <f>Saisie!S40</f>
        <v>12</v>
      </c>
      <c r="T63" s="148">
        <f>Saisie!T40</f>
        <v>11</v>
      </c>
      <c r="U63" s="147">
        <f>Saisie!U40</f>
        <v>3</v>
      </c>
      <c r="V63" s="151">
        <f>Saisie!V40</f>
        <v>11</v>
      </c>
      <c r="W63" s="147">
        <f>Saisie!W40</f>
        <v>3</v>
      </c>
      <c r="X63" s="148">
        <f>Saisie!X40</f>
        <v>10</v>
      </c>
      <c r="Y63" s="147">
        <f>Saisie!Y41</f>
        <v>3</v>
      </c>
      <c r="Z63" s="151">
        <f>Saisie!Z40</f>
        <v>10</v>
      </c>
      <c r="AA63" s="147">
        <f t="shared" si="5"/>
        <v>3</v>
      </c>
      <c r="AB63" s="238">
        <f>Saisie!AB40</f>
        <v>11.863636363636363</v>
      </c>
      <c r="AC63" s="166">
        <f>Saisie!AC40</f>
        <v>30</v>
      </c>
      <c r="AD63" s="200" t="str">
        <f t="shared" si="9"/>
        <v>Admis(e)</v>
      </c>
      <c r="AE63" s="139">
        <f>Saisie!AG40</f>
        <v>0</v>
      </c>
      <c r="AF63" s="137">
        <f>Saisie!AH40</f>
        <v>0</v>
      </c>
      <c r="AG63" s="115">
        <f>Saisie!AI40</f>
        <v>0</v>
      </c>
      <c r="AH63" s="137">
        <f>Saisie!AJ40</f>
        <v>0</v>
      </c>
      <c r="AI63" s="115">
        <f>Saisie!AK40</f>
        <v>0</v>
      </c>
      <c r="AJ63" s="237">
        <f>Saisie!AL60</f>
        <v>0</v>
      </c>
      <c r="AK63" s="255">
        <f>Saisie!AM40</f>
        <v>30</v>
      </c>
      <c r="AL63" s="256" t="str">
        <f>Saisie!AP40</f>
        <v>Rattrapage</v>
      </c>
      <c r="AM63" s="250" t="str">
        <f t="shared" si="7"/>
        <v>Rattrapage</v>
      </c>
    </row>
    <row r="64" spans="1:39" ht="21.75" customHeight="1">
      <c r="A64" s="142">
        <v>6</v>
      </c>
      <c r="B64" s="197" t="s">
        <v>315</v>
      </c>
      <c r="C64" s="197" t="s">
        <v>316</v>
      </c>
      <c r="D64" s="197" t="s">
        <v>317</v>
      </c>
      <c r="E64" s="271" t="s">
        <v>616</v>
      </c>
      <c r="F64" s="271" t="s">
        <v>68</v>
      </c>
      <c r="G64" s="140">
        <f>[1]CALCUL!F53</f>
        <v>2</v>
      </c>
      <c r="H64" s="150">
        <f>Saisie!H41</f>
        <v>10</v>
      </c>
      <c r="I64" s="147">
        <f>Saisie!I41</f>
        <v>6</v>
      </c>
      <c r="J64" s="148">
        <f>Saisie!J41</f>
        <v>13</v>
      </c>
      <c r="K64" s="147">
        <f>Saisie!K41</f>
        <v>6</v>
      </c>
      <c r="L64" s="151">
        <f>Saisie!L41</f>
        <v>11.5</v>
      </c>
      <c r="M64" s="147">
        <f>Saisie!M41</f>
        <v>12</v>
      </c>
      <c r="N64" s="148">
        <f>Saisie!N41</f>
        <v>10</v>
      </c>
      <c r="O64" s="147">
        <f>Saisie!O41</f>
        <v>6</v>
      </c>
      <c r="P64" s="148">
        <f>Saisie!P41</f>
        <v>13.5</v>
      </c>
      <c r="Q64" s="147">
        <f>Saisie!Q41</f>
        <v>6</v>
      </c>
      <c r="R64" s="151">
        <f>Saisie!R41</f>
        <v>11.75</v>
      </c>
      <c r="S64" s="147">
        <f>Saisie!S41</f>
        <v>12</v>
      </c>
      <c r="T64" s="148">
        <f>Saisie!T41</f>
        <v>10</v>
      </c>
      <c r="U64" s="147">
        <f>Saisie!U41</f>
        <v>3</v>
      </c>
      <c r="V64" s="151">
        <f>Saisie!V41</f>
        <v>10</v>
      </c>
      <c r="W64" s="147">
        <f>Saisie!W41</f>
        <v>3</v>
      </c>
      <c r="X64" s="148">
        <f>Saisie!X41</f>
        <v>14</v>
      </c>
      <c r="Y64" s="147">
        <f>Saisie!Y42</f>
        <v>3</v>
      </c>
      <c r="Z64" s="151">
        <f>Saisie!Z41</f>
        <v>14</v>
      </c>
      <c r="AA64" s="147">
        <f t="shared" si="5"/>
        <v>3</v>
      </c>
      <c r="AB64" s="238">
        <f>Saisie!AB41</f>
        <v>11.727272727272727</v>
      </c>
      <c r="AC64" s="166">
        <f>Saisie!AC41</f>
        <v>30</v>
      </c>
      <c r="AD64" s="200" t="str">
        <f t="shared" si="9"/>
        <v>Admis(e)</v>
      </c>
      <c r="AE64" s="139">
        <f>Saisie!AG41</f>
        <v>0</v>
      </c>
      <c r="AF64" s="137">
        <f>Saisie!AH41</f>
        <v>0</v>
      </c>
      <c r="AG64" s="115">
        <f>Saisie!AI41</f>
        <v>0</v>
      </c>
      <c r="AH64" s="137">
        <f>Saisie!AJ41</f>
        <v>0</v>
      </c>
      <c r="AI64" s="115">
        <f>Saisie!AK41</f>
        <v>0</v>
      </c>
      <c r="AJ64" s="237">
        <f>Saisie!AL61</f>
        <v>0</v>
      </c>
      <c r="AK64" s="255">
        <f>Saisie!AM41</f>
        <v>30</v>
      </c>
      <c r="AL64" s="256" t="str">
        <f>Saisie!AP41</f>
        <v>Rattrapage</v>
      </c>
      <c r="AM64" s="250" t="str">
        <f t="shared" si="7"/>
        <v>Rattrapage</v>
      </c>
    </row>
    <row r="65" spans="1:39" ht="21.75" customHeight="1">
      <c r="A65" s="142">
        <v>7</v>
      </c>
      <c r="B65" s="197" t="s">
        <v>318</v>
      </c>
      <c r="C65" s="197" t="s">
        <v>319</v>
      </c>
      <c r="D65" s="197" t="s">
        <v>255</v>
      </c>
      <c r="E65" s="271" t="s">
        <v>617</v>
      </c>
      <c r="F65" s="271" t="s">
        <v>618</v>
      </c>
      <c r="G65" s="140">
        <f>[1]CALCUL!F54</f>
        <v>2</v>
      </c>
      <c r="H65" s="150">
        <f>Saisie!H42</f>
        <v>11</v>
      </c>
      <c r="I65" s="147">
        <f>Saisie!I42</f>
        <v>6</v>
      </c>
      <c r="J65" s="148">
        <f>Saisie!J42</f>
        <v>10</v>
      </c>
      <c r="K65" s="147">
        <f>Saisie!K42</f>
        <v>6</v>
      </c>
      <c r="L65" s="151">
        <f>Saisie!L42</f>
        <v>10.5</v>
      </c>
      <c r="M65" s="147">
        <f>Saisie!M42</f>
        <v>12</v>
      </c>
      <c r="N65" s="148">
        <f>Saisie!N42</f>
        <v>5</v>
      </c>
      <c r="O65" s="147">
        <f>Saisie!O42</f>
        <v>0</v>
      </c>
      <c r="P65" s="148">
        <f>Saisie!P42</f>
        <v>10</v>
      </c>
      <c r="Q65" s="147">
        <f>Saisie!Q42</f>
        <v>6</v>
      </c>
      <c r="R65" s="151">
        <f>Saisie!R42</f>
        <v>7.5</v>
      </c>
      <c r="S65" s="147">
        <f>Saisie!S42</f>
        <v>6</v>
      </c>
      <c r="T65" s="148">
        <f>Saisie!T42</f>
        <v>5.5</v>
      </c>
      <c r="U65" s="147">
        <f>Saisie!U42</f>
        <v>0</v>
      </c>
      <c r="V65" s="151">
        <f>Saisie!V42</f>
        <v>5.5</v>
      </c>
      <c r="W65" s="147">
        <f>Saisie!W42</f>
        <v>0</v>
      </c>
      <c r="X65" s="148">
        <f>Saisie!X42</f>
        <v>10.5</v>
      </c>
      <c r="Y65" s="147">
        <f>Saisie!Y43</f>
        <v>3</v>
      </c>
      <c r="Z65" s="151">
        <f>Saisie!Z42</f>
        <v>10.5</v>
      </c>
      <c r="AA65" s="147">
        <f t="shared" si="5"/>
        <v>3</v>
      </c>
      <c r="AB65" s="238">
        <f>Saisie!AB42</f>
        <v>8.7272727272727266</v>
      </c>
      <c r="AC65" s="166">
        <f>Saisie!AC42</f>
        <v>21</v>
      </c>
      <c r="AD65" s="200" t="str">
        <f t="shared" ref="AD65" si="10">IF(AB65&gt;=9.995,"Admis(e)","Ajourné(e )")</f>
        <v>Ajourné(e )</v>
      </c>
      <c r="AE65" s="139">
        <f>Saisie!AG42</f>
        <v>0</v>
      </c>
      <c r="AF65" s="137">
        <f>Saisie!AH42</f>
        <v>0</v>
      </c>
      <c r="AG65" s="115">
        <f>Saisie!AI42</f>
        <v>0</v>
      </c>
      <c r="AH65" s="137">
        <f>Saisie!AJ42</f>
        <v>0</v>
      </c>
      <c r="AI65" s="115">
        <f>Saisie!AK42</f>
        <v>0</v>
      </c>
      <c r="AJ65" s="237">
        <f>Saisie!AL62</f>
        <v>0</v>
      </c>
      <c r="AK65" s="255">
        <f>Saisie!AM42</f>
        <v>21</v>
      </c>
      <c r="AL65" s="256" t="str">
        <f>Saisie!AP42</f>
        <v>Rattrapage</v>
      </c>
      <c r="AM65" s="250" t="str">
        <f t="shared" si="7"/>
        <v>Rattrapage</v>
      </c>
    </row>
    <row r="66" spans="1:39" ht="21.75" customHeight="1">
      <c r="A66" s="142">
        <v>8</v>
      </c>
      <c r="B66" s="197" t="s">
        <v>320</v>
      </c>
      <c r="C66" s="197" t="s">
        <v>321</v>
      </c>
      <c r="D66" s="197" t="s">
        <v>322</v>
      </c>
      <c r="E66" s="271" t="s">
        <v>619</v>
      </c>
      <c r="F66" s="271" t="s">
        <v>70</v>
      </c>
      <c r="G66" s="140">
        <f>[1]CALCUL!F55</f>
        <v>2</v>
      </c>
      <c r="H66" s="150">
        <f>Saisie!H43</f>
        <v>13</v>
      </c>
      <c r="I66" s="147">
        <f>Saisie!I43</f>
        <v>6</v>
      </c>
      <c r="J66" s="148">
        <f>Saisie!J43</f>
        <v>10</v>
      </c>
      <c r="K66" s="147">
        <f>Saisie!K43</f>
        <v>6</v>
      </c>
      <c r="L66" s="151">
        <f>Saisie!L43</f>
        <v>11.5</v>
      </c>
      <c r="M66" s="147">
        <f>Saisie!M43</f>
        <v>12</v>
      </c>
      <c r="N66" s="148">
        <f>Saisie!N43</f>
        <v>10</v>
      </c>
      <c r="O66" s="147">
        <f>Saisie!O43</f>
        <v>6</v>
      </c>
      <c r="P66" s="148">
        <f>Saisie!P43</f>
        <v>10.5</v>
      </c>
      <c r="Q66" s="147">
        <f>Saisie!Q43</f>
        <v>6</v>
      </c>
      <c r="R66" s="151">
        <f>Saisie!R43</f>
        <v>10.25</v>
      </c>
      <c r="S66" s="147">
        <f>Saisie!S43</f>
        <v>12</v>
      </c>
      <c r="T66" s="148">
        <f>Saisie!T43</f>
        <v>8.5</v>
      </c>
      <c r="U66" s="147">
        <f>Saisie!U43</f>
        <v>0</v>
      </c>
      <c r="V66" s="151">
        <f>Saisie!V43</f>
        <v>8.5</v>
      </c>
      <c r="W66" s="147">
        <f>Saisie!W43</f>
        <v>0</v>
      </c>
      <c r="X66" s="148">
        <f>Saisie!X43</f>
        <v>11.5</v>
      </c>
      <c r="Y66" s="147">
        <f>Saisie!Y44</f>
        <v>3</v>
      </c>
      <c r="Z66" s="151">
        <f>Saisie!Z43</f>
        <v>11.5</v>
      </c>
      <c r="AA66" s="147">
        <f t="shared" si="5"/>
        <v>3</v>
      </c>
      <c r="AB66" s="238">
        <f>Saisie!AB43</f>
        <v>10.636363636363637</v>
      </c>
      <c r="AC66" s="166">
        <f>Saisie!AC43</f>
        <v>30</v>
      </c>
      <c r="AD66" s="200" t="str">
        <f t="shared" si="9"/>
        <v>Admis(e)</v>
      </c>
      <c r="AE66" s="139">
        <f>Saisie!AG43</f>
        <v>0</v>
      </c>
      <c r="AF66" s="137">
        <f>Saisie!AH43</f>
        <v>0</v>
      </c>
      <c r="AG66" s="115">
        <f>Saisie!AI43</f>
        <v>0</v>
      </c>
      <c r="AH66" s="137">
        <f>Saisie!AJ43</f>
        <v>0</v>
      </c>
      <c r="AI66" s="115">
        <f>Saisie!AK43</f>
        <v>0</v>
      </c>
      <c r="AJ66" s="237">
        <f>Saisie!AL63</f>
        <v>3</v>
      </c>
      <c r="AK66" s="255">
        <f>Saisie!AM43</f>
        <v>30</v>
      </c>
      <c r="AL66" s="256" t="str">
        <f>Saisie!AP43</f>
        <v>Rattrapage</v>
      </c>
      <c r="AM66" s="250" t="str">
        <f t="shared" si="7"/>
        <v>Rattrapage</v>
      </c>
    </row>
    <row r="67" spans="1:39" ht="21.75" customHeight="1">
      <c r="A67" s="142">
        <v>9</v>
      </c>
      <c r="B67" s="197" t="s">
        <v>323</v>
      </c>
      <c r="C67" s="197" t="s">
        <v>324</v>
      </c>
      <c r="D67" s="197" t="s">
        <v>179</v>
      </c>
      <c r="E67" s="271" t="s">
        <v>620</v>
      </c>
      <c r="F67" s="271" t="s">
        <v>70</v>
      </c>
      <c r="G67" s="140">
        <f>[1]CALCUL!F56</f>
        <v>2</v>
      </c>
      <c r="H67" s="150">
        <f>Saisie!H44</f>
        <v>11</v>
      </c>
      <c r="I67" s="147">
        <f>Saisie!I44</f>
        <v>6</v>
      </c>
      <c r="J67" s="148">
        <f>Saisie!J44</f>
        <v>10</v>
      </c>
      <c r="K67" s="147">
        <f>Saisie!K44</f>
        <v>6</v>
      </c>
      <c r="L67" s="151">
        <f>Saisie!L44</f>
        <v>10.5</v>
      </c>
      <c r="M67" s="147">
        <f>Saisie!M44</f>
        <v>12</v>
      </c>
      <c r="N67" s="148">
        <f>Saisie!N44</f>
        <v>13</v>
      </c>
      <c r="O67" s="147">
        <f>Saisie!O44</f>
        <v>6</v>
      </c>
      <c r="P67" s="148">
        <f>Saisie!P44</f>
        <v>12</v>
      </c>
      <c r="Q67" s="147">
        <f>Saisie!Q44</f>
        <v>6</v>
      </c>
      <c r="R67" s="151">
        <f>Saisie!R44</f>
        <v>12.5</v>
      </c>
      <c r="S67" s="147">
        <f>Saisie!S44</f>
        <v>12</v>
      </c>
      <c r="T67" s="148">
        <f>Saisie!T44</f>
        <v>8</v>
      </c>
      <c r="U67" s="147">
        <f>Saisie!U44</f>
        <v>0</v>
      </c>
      <c r="V67" s="151">
        <f>Saisie!V44</f>
        <v>8</v>
      </c>
      <c r="W67" s="147">
        <f>Saisie!W44</f>
        <v>0</v>
      </c>
      <c r="X67" s="148">
        <f>Saisie!X44</f>
        <v>11</v>
      </c>
      <c r="Y67" s="147">
        <f>Saisie!Y45</f>
        <v>0</v>
      </c>
      <c r="Z67" s="151">
        <f>Saisie!Z44</f>
        <v>11</v>
      </c>
      <c r="AA67" s="147">
        <f t="shared" si="5"/>
        <v>0</v>
      </c>
      <c r="AB67" s="238">
        <f>Saisie!AB44</f>
        <v>10.954545454545455</v>
      </c>
      <c r="AC67" s="166">
        <f>Saisie!AC44</f>
        <v>30</v>
      </c>
      <c r="AD67" s="200" t="str">
        <f t="shared" si="9"/>
        <v>Admis(e)</v>
      </c>
      <c r="AE67" s="139">
        <f>Saisie!AG44</f>
        <v>0</v>
      </c>
      <c r="AF67" s="137">
        <f>Saisie!AH44</f>
        <v>0</v>
      </c>
      <c r="AG67" s="115">
        <f>Saisie!AI44</f>
        <v>0</v>
      </c>
      <c r="AH67" s="137">
        <f>Saisie!AJ44</f>
        <v>0</v>
      </c>
      <c r="AI67" s="115">
        <f>Saisie!AK44</f>
        <v>0</v>
      </c>
      <c r="AJ67" s="237">
        <f>Saisie!AL64</f>
        <v>0</v>
      </c>
      <c r="AK67" s="255">
        <f>Saisie!AM44</f>
        <v>30</v>
      </c>
      <c r="AL67" s="256" t="str">
        <f>Saisie!AP44</f>
        <v>Rattrapage</v>
      </c>
      <c r="AM67" s="250" t="str">
        <f t="shared" si="7"/>
        <v>Rattrapage</v>
      </c>
    </row>
    <row r="68" spans="1:39" ht="21.75" customHeight="1">
      <c r="A68" s="142">
        <v>10</v>
      </c>
      <c r="B68" s="197" t="s">
        <v>761</v>
      </c>
      <c r="C68" s="197" t="s">
        <v>622</v>
      </c>
      <c r="D68" s="197" t="s">
        <v>623</v>
      </c>
      <c r="E68" s="271" t="s">
        <v>621</v>
      </c>
      <c r="F68" s="271" t="s">
        <v>68</v>
      </c>
      <c r="G68" s="140">
        <f>[1]CALCUL!F57</f>
        <v>2</v>
      </c>
      <c r="H68" s="150">
        <f>Saisie!H45</f>
        <v>17</v>
      </c>
      <c r="I68" s="147">
        <f>Saisie!I45</f>
        <v>6</v>
      </c>
      <c r="J68" s="148">
        <f>Saisie!J45</f>
        <v>10</v>
      </c>
      <c r="K68" s="147">
        <f>Saisie!K45</f>
        <v>6</v>
      </c>
      <c r="L68" s="151">
        <f>Saisie!L45</f>
        <v>13.5</v>
      </c>
      <c r="M68" s="147">
        <f>Saisie!M45</f>
        <v>12</v>
      </c>
      <c r="N68" s="148">
        <f>Saisie!N45</f>
        <v>12</v>
      </c>
      <c r="O68" s="147">
        <f>Saisie!O45</f>
        <v>6</v>
      </c>
      <c r="P68" s="148">
        <f>Saisie!P45</f>
        <v>14.5</v>
      </c>
      <c r="Q68" s="147">
        <f>Saisie!Q45</f>
        <v>6</v>
      </c>
      <c r="R68" s="151">
        <f>Saisie!R45</f>
        <v>13.25</v>
      </c>
      <c r="S68" s="147">
        <f>Saisie!S45</f>
        <v>12</v>
      </c>
      <c r="T68" s="148">
        <f>Saisie!T45</f>
        <v>10</v>
      </c>
      <c r="U68" s="147">
        <f>Saisie!U45</f>
        <v>3</v>
      </c>
      <c r="V68" s="151">
        <f>Saisie!V45</f>
        <v>10</v>
      </c>
      <c r="W68" s="147">
        <f>Saisie!W45</f>
        <v>3</v>
      </c>
      <c r="X68" s="148">
        <f>Saisie!X45</f>
        <v>9</v>
      </c>
      <c r="Y68" s="147">
        <f>Saisie!Y46</f>
        <v>3</v>
      </c>
      <c r="Z68" s="151">
        <f>Saisie!Z45</f>
        <v>9</v>
      </c>
      <c r="AA68" s="147">
        <f t="shared" si="5"/>
        <v>3</v>
      </c>
      <c r="AB68" s="238">
        <f>Saisie!AB45</f>
        <v>12.318181818181818</v>
      </c>
      <c r="AC68" s="166">
        <f>Saisie!AC45</f>
        <v>30</v>
      </c>
      <c r="AD68" s="200" t="str">
        <f t="shared" si="9"/>
        <v>Admis(e)</v>
      </c>
      <c r="AE68" s="139">
        <f>Saisie!AG45</f>
        <v>0</v>
      </c>
      <c r="AF68" s="137">
        <f>Saisie!AH45</f>
        <v>0</v>
      </c>
      <c r="AG68" s="115">
        <f>Saisie!AI45</f>
        <v>0</v>
      </c>
      <c r="AH68" s="137">
        <f>Saisie!AJ45</f>
        <v>0</v>
      </c>
      <c r="AI68" s="115">
        <f>Saisie!AK45</f>
        <v>0</v>
      </c>
      <c r="AJ68" s="237">
        <f>Saisie!AL65</f>
        <v>0</v>
      </c>
      <c r="AK68" s="255">
        <f>Saisie!AM45</f>
        <v>30</v>
      </c>
      <c r="AL68" s="256" t="str">
        <f>Saisie!AP45</f>
        <v>Rattrapage</v>
      </c>
      <c r="AM68" s="250" t="str">
        <f t="shared" si="7"/>
        <v>Rattrapage</v>
      </c>
    </row>
    <row r="69" spans="1:39" ht="21.75" hidden="1" customHeight="1">
      <c r="A69" s="142">
        <v>11</v>
      </c>
      <c r="B69" s="197" t="s">
        <v>325</v>
      </c>
      <c r="C69" s="197" t="s">
        <v>326</v>
      </c>
      <c r="D69" s="197" t="s">
        <v>327</v>
      </c>
      <c r="E69" s="271" t="s">
        <v>624</v>
      </c>
      <c r="F69" s="271" t="s">
        <v>625</v>
      </c>
      <c r="G69" s="140">
        <f>[1]CALCUL!F58</f>
        <v>2</v>
      </c>
      <c r="H69" s="150">
        <f>Saisie!H46</f>
        <v>15</v>
      </c>
      <c r="I69" s="147">
        <f>Saisie!I46</f>
        <v>6</v>
      </c>
      <c r="J69" s="148">
        <f>Saisie!J46</f>
        <v>12.5</v>
      </c>
      <c r="K69" s="147">
        <f>Saisie!K46</f>
        <v>6</v>
      </c>
      <c r="L69" s="151">
        <f>Saisie!L46</f>
        <v>13.75</v>
      </c>
      <c r="M69" s="147">
        <f>Saisie!M46</f>
        <v>12</v>
      </c>
      <c r="N69" s="148">
        <f>Saisie!N46</f>
        <v>8</v>
      </c>
      <c r="O69" s="147">
        <f>Saisie!O46</f>
        <v>0</v>
      </c>
      <c r="P69" s="148">
        <f>Saisie!P46</f>
        <v>10</v>
      </c>
      <c r="Q69" s="147">
        <f>Saisie!Q46</f>
        <v>6</v>
      </c>
      <c r="R69" s="151">
        <f>Saisie!R46</f>
        <v>9</v>
      </c>
      <c r="S69" s="147">
        <f>Saisie!S46</f>
        <v>6</v>
      </c>
      <c r="T69" s="148">
        <f>Saisie!T46</f>
        <v>12.5</v>
      </c>
      <c r="U69" s="147">
        <f>Saisie!U46</f>
        <v>3</v>
      </c>
      <c r="V69" s="151">
        <f>Saisie!V46</f>
        <v>12.5</v>
      </c>
      <c r="W69" s="147">
        <f>Saisie!W46</f>
        <v>3</v>
      </c>
      <c r="X69" s="148">
        <f>Saisie!X46</f>
        <v>11</v>
      </c>
      <c r="Y69" s="147">
        <f>Saisie!Y47</f>
        <v>0</v>
      </c>
      <c r="Z69" s="151">
        <f>Saisie!Z46</f>
        <v>11</v>
      </c>
      <c r="AA69" s="147">
        <f t="shared" si="5"/>
        <v>0</v>
      </c>
      <c r="AB69" s="238">
        <f>Saisie!AB46</f>
        <v>11.477272727272727</v>
      </c>
      <c r="AC69" s="166">
        <f>Saisie!AC46</f>
        <v>30</v>
      </c>
      <c r="AD69" s="200" t="str">
        <f t="shared" si="9"/>
        <v>Admis(e)</v>
      </c>
      <c r="AE69" s="139">
        <f>Saisie!AG46</f>
        <v>0</v>
      </c>
      <c r="AF69" s="137">
        <f>Saisie!AH46</f>
        <v>0</v>
      </c>
      <c r="AG69" s="115">
        <f>Saisie!AI46</f>
        <v>0</v>
      </c>
      <c r="AH69" s="137">
        <f>Saisie!AJ46</f>
        <v>0</v>
      </c>
      <c r="AI69" s="115">
        <f>Saisie!AK46</f>
        <v>0</v>
      </c>
      <c r="AJ69" s="237">
        <f>Saisie!AL66</f>
        <v>0</v>
      </c>
      <c r="AK69" s="255">
        <f>Saisie!AM46</f>
        <v>30</v>
      </c>
      <c r="AL69" s="256" t="str">
        <f>Saisie!AP46</f>
        <v>Rattrapage</v>
      </c>
      <c r="AM69" s="250" t="str">
        <f t="shared" si="7"/>
        <v>Rattrapage</v>
      </c>
    </row>
    <row r="70" spans="1:39" ht="21.75" hidden="1" customHeight="1">
      <c r="A70" s="142">
        <v>12</v>
      </c>
      <c r="B70" s="197" t="s">
        <v>328</v>
      </c>
      <c r="C70" s="197" t="s">
        <v>329</v>
      </c>
      <c r="D70" s="197" t="s">
        <v>88</v>
      </c>
      <c r="E70" s="271" t="s">
        <v>626</v>
      </c>
      <c r="F70" s="271" t="s">
        <v>627</v>
      </c>
      <c r="G70" s="140">
        <f>[1]CALCUL!F59</f>
        <v>2</v>
      </c>
      <c r="H70" s="150">
        <f>Saisie!H47</f>
        <v>5</v>
      </c>
      <c r="I70" s="147">
        <f>Saisie!I47</f>
        <v>0</v>
      </c>
      <c r="J70" s="148">
        <f>Saisie!J47</f>
        <v>13</v>
      </c>
      <c r="K70" s="147">
        <f>Saisie!K47</f>
        <v>6</v>
      </c>
      <c r="L70" s="151">
        <f>Saisie!L47</f>
        <v>9</v>
      </c>
      <c r="M70" s="147">
        <f>Saisie!M47</f>
        <v>6</v>
      </c>
      <c r="N70" s="148">
        <f>Saisie!N47</f>
        <v>12</v>
      </c>
      <c r="O70" s="147">
        <f>Saisie!O47</f>
        <v>6</v>
      </c>
      <c r="P70" s="148">
        <f>Saisie!P47</f>
        <v>14.5</v>
      </c>
      <c r="Q70" s="147">
        <f>Saisie!Q47</f>
        <v>6</v>
      </c>
      <c r="R70" s="151">
        <f>Saisie!R47</f>
        <v>13.25</v>
      </c>
      <c r="S70" s="147">
        <f>Saisie!S47</f>
        <v>12</v>
      </c>
      <c r="T70" s="148">
        <f>Saisie!T47</f>
        <v>10.5</v>
      </c>
      <c r="U70" s="147">
        <f>Saisie!U47</f>
        <v>3</v>
      </c>
      <c r="V70" s="151">
        <f>Saisie!V47</f>
        <v>10.5</v>
      </c>
      <c r="W70" s="147">
        <f>Saisie!W47</f>
        <v>3</v>
      </c>
      <c r="X70" s="148">
        <f>Saisie!X47</f>
        <v>8.5</v>
      </c>
      <c r="Y70" s="147">
        <f>Saisie!Y48</f>
        <v>0</v>
      </c>
      <c r="Z70" s="151">
        <f>Saisie!Z47</f>
        <v>8.5</v>
      </c>
      <c r="AA70" s="147">
        <f t="shared" si="5"/>
        <v>0</v>
      </c>
      <c r="AB70" s="238">
        <f>Saisie!AB47</f>
        <v>10.681818181818182</v>
      </c>
      <c r="AC70" s="166">
        <f>Saisie!AC47</f>
        <v>30</v>
      </c>
      <c r="AD70" s="200" t="str">
        <f t="shared" si="9"/>
        <v>Admis(e)</v>
      </c>
      <c r="AE70" s="139">
        <f>Saisie!AG47</f>
        <v>0</v>
      </c>
      <c r="AF70" s="137">
        <f>Saisie!AH47</f>
        <v>0</v>
      </c>
      <c r="AG70" s="115">
        <f>Saisie!AI47</f>
        <v>0</v>
      </c>
      <c r="AH70" s="137">
        <f>Saisie!AJ47</f>
        <v>0</v>
      </c>
      <c r="AI70" s="115">
        <f>Saisie!AK47</f>
        <v>0</v>
      </c>
      <c r="AJ70" s="237">
        <f>Saisie!AL67</f>
        <v>0</v>
      </c>
      <c r="AK70" s="255">
        <f>Saisie!AM47</f>
        <v>30</v>
      </c>
      <c r="AL70" s="256" t="str">
        <f>Saisie!AP47</f>
        <v>Rattrapage</v>
      </c>
      <c r="AM70" s="250" t="str">
        <f t="shared" si="7"/>
        <v>Rattrapage</v>
      </c>
    </row>
    <row r="71" spans="1:39" ht="21.75" customHeight="1">
      <c r="A71" s="142">
        <v>13</v>
      </c>
      <c r="B71" s="197" t="s">
        <v>330</v>
      </c>
      <c r="C71" s="197" t="s">
        <v>331</v>
      </c>
      <c r="D71" s="197" t="s">
        <v>160</v>
      </c>
      <c r="E71" s="271" t="s">
        <v>628</v>
      </c>
      <c r="F71" s="271" t="s">
        <v>68</v>
      </c>
      <c r="G71" s="140">
        <f>[1]CALCUL!F60</f>
        <v>2</v>
      </c>
      <c r="H71" s="150">
        <f>Saisie!H48</f>
        <v>16.5</v>
      </c>
      <c r="I71" s="147">
        <f>Saisie!I48</f>
        <v>6</v>
      </c>
      <c r="J71" s="148">
        <f>Saisie!J48</f>
        <v>10</v>
      </c>
      <c r="K71" s="147">
        <f>Saisie!K48</f>
        <v>6</v>
      </c>
      <c r="L71" s="151">
        <f>Saisie!L48</f>
        <v>13.25</v>
      </c>
      <c r="M71" s="147">
        <f>Saisie!M48</f>
        <v>12</v>
      </c>
      <c r="N71" s="148">
        <f>Saisie!N48</f>
        <v>11</v>
      </c>
      <c r="O71" s="147">
        <f>Saisie!O48</f>
        <v>6</v>
      </c>
      <c r="P71" s="148">
        <f>Saisie!P48</f>
        <v>14</v>
      </c>
      <c r="Q71" s="147">
        <f>Saisie!Q48</f>
        <v>6</v>
      </c>
      <c r="R71" s="151">
        <f>Saisie!R48</f>
        <v>12.5</v>
      </c>
      <c r="S71" s="147">
        <f>Saisie!S48</f>
        <v>12</v>
      </c>
      <c r="T71" s="148">
        <f>Saisie!T48</f>
        <v>11</v>
      </c>
      <c r="U71" s="147">
        <f>Saisie!U48</f>
        <v>3</v>
      </c>
      <c r="V71" s="151">
        <f>Saisie!V48</f>
        <v>11</v>
      </c>
      <c r="W71" s="147">
        <f>Saisie!W48</f>
        <v>3</v>
      </c>
      <c r="X71" s="148">
        <f>Saisie!X48</f>
        <v>8</v>
      </c>
      <c r="Y71" s="147">
        <f>Saisie!Y49</f>
        <v>3</v>
      </c>
      <c r="Z71" s="151">
        <f>Saisie!Z48</f>
        <v>8</v>
      </c>
      <c r="AA71" s="147">
        <f t="shared" si="5"/>
        <v>3</v>
      </c>
      <c r="AB71" s="238">
        <f>Saisie!AB48</f>
        <v>11.954545454545455</v>
      </c>
      <c r="AC71" s="166">
        <f>Saisie!AC48</f>
        <v>30</v>
      </c>
      <c r="AD71" s="200" t="str">
        <f t="shared" si="9"/>
        <v>Admis(e)</v>
      </c>
      <c r="AE71" s="139">
        <f>Saisie!AG48</f>
        <v>0</v>
      </c>
      <c r="AF71" s="137">
        <f>Saisie!AH48</f>
        <v>0</v>
      </c>
      <c r="AG71" s="115">
        <f>Saisie!AI48</f>
        <v>0</v>
      </c>
      <c r="AH71" s="137">
        <f>Saisie!AJ48</f>
        <v>0</v>
      </c>
      <c r="AI71" s="115">
        <f>Saisie!AK48</f>
        <v>0</v>
      </c>
      <c r="AJ71" s="237">
        <f>Saisie!AL68</f>
        <v>0</v>
      </c>
      <c r="AK71" s="255">
        <f>Saisie!AM48</f>
        <v>30</v>
      </c>
      <c r="AL71" s="256" t="str">
        <f>Saisie!AP48</f>
        <v>Rattrapage</v>
      </c>
      <c r="AM71" s="250" t="str">
        <f t="shared" si="7"/>
        <v>Rattrapage</v>
      </c>
    </row>
    <row r="72" spans="1:39" ht="21.75" customHeight="1">
      <c r="A72" s="142">
        <v>14</v>
      </c>
      <c r="B72" s="197" t="s">
        <v>332</v>
      </c>
      <c r="C72" s="197" t="s">
        <v>333</v>
      </c>
      <c r="D72" s="197" t="s">
        <v>160</v>
      </c>
      <c r="E72" s="271" t="s">
        <v>629</v>
      </c>
      <c r="F72" s="271" t="s">
        <v>68</v>
      </c>
      <c r="G72" s="140">
        <f>[1]CALCUL!F61</f>
        <v>2</v>
      </c>
      <c r="H72" s="150">
        <f>Saisie!H49</f>
        <v>13</v>
      </c>
      <c r="I72" s="147">
        <f>Saisie!I49</f>
        <v>6</v>
      </c>
      <c r="J72" s="148">
        <f>Saisie!J49</f>
        <v>10</v>
      </c>
      <c r="K72" s="147">
        <f>Saisie!K49</f>
        <v>6</v>
      </c>
      <c r="L72" s="151">
        <f>Saisie!L49</f>
        <v>11.5</v>
      </c>
      <c r="M72" s="147">
        <f>Saisie!M49</f>
        <v>12</v>
      </c>
      <c r="N72" s="148">
        <f>Saisie!N49</f>
        <v>17</v>
      </c>
      <c r="O72" s="147">
        <f>Saisie!O49</f>
        <v>6</v>
      </c>
      <c r="P72" s="148">
        <f>Saisie!P49</f>
        <v>12</v>
      </c>
      <c r="Q72" s="147">
        <f>Saisie!Q49</f>
        <v>6</v>
      </c>
      <c r="R72" s="151">
        <f>Saisie!R49</f>
        <v>14.5</v>
      </c>
      <c r="S72" s="147">
        <f>Saisie!S49</f>
        <v>12</v>
      </c>
      <c r="T72" s="148">
        <f>Saisie!T49</f>
        <v>10</v>
      </c>
      <c r="U72" s="147">
        <f>Saisie!U49</f>
        <v>3</v>
      </c>
      <c r="V72" s="151">
        <f>Saisie!V49</f>
        <v>10</v>
      </c>
      <c r="W72" s="147">
        <f>Saisie!W49</f>
        <v>3</v>
      </c>
      <c r="X72" s="148">
        <f>Saisie!X49</f>
        <v>10</v>
      </c>
      <c r="Y72" s="147">
        <f>Saisie!Y50</f>
        <v>0</v>
      </c>
      <c r="Z72" s="151">
        <f>Saisie!Z49</f>
        <v>10</v>
      </c>
      <c r="AA72" s="147">
        <f t="shared" si="5"/>
        <v>0</v>
      </c>
      <c r="AB72" s="238">
        <f>Saisie!AB49</f>
        <v>12.181818181818182</v>
      </c>
      <c r="AC72" s="166">
        <f>Saisie!AC49</f>
        <v>30</v>
      </c>
      <c r="AD72" s="200" t="str">
        <f t="shared" si="9"/>
        <v>Admis(e)</v>
      </c>
      <c r="AE72" s="139">
        <f>Saisie!AG49</f>
        <v>0</v>
      </c>
      <c r="AF72" s="137">
        <f>Saisie!AH49</f>
        <v>0</v>
      </c>
      <c r="AG72" s="115">
        <f>Saisie!AI49</f>
        <v>0</v>
      </c>
      <c r="AH72" s="137">
        <f>Saisie!AJ49</f>
        <v>0</v>
      </c>
      <c r="AI72" s="115">
        <f>Saisie!AK49</f>
        <v>0</v>
      </c>
      <c r="AJ72" s="237">
        <f>Saisie!AL69</f>
        <v>0</v>
      </c>
      <c r="AK72" s="255">
        <f>Saisie!AM49</f>
        <v>30</v>
      </c>
      <c r="AL72" s="256" t="str">
        <f>Saisie!AP49</f>
        <v>Rattrapage</v>
      </c>
      <c r="AM72" s="250" t="str">
        <f t="shared" si="7"/>
        <v>Rattrapage</v>
      </c>
    </row>
    <row r="73" spans="1:39" ht="21.75" customHeight="1">
      <c r="A73" s="142">
        <v>15</v>
      </c>
      <c r="B73" s="197" t="s">
        <v>161</v>
      </c>
      <c r="C73" s="197" t="s">
        <v>162</v>
      </c>
      <c r="D73" s="197" t="s">
        <v>163</v>
      </c>
      <c r="E73" s="271" t="s">
        <v>630</v>
      </c>
      <c r="F73" s="271" t="s">
        <v>68</v>
      </c>
      <c r="G73" s="140">
        <f>[1]CALCUL!F62</f>
        <v>2</v>
      </c>
      <c r="H73" s="150">
        <f>Saisie!H50</f>
        <v>6</v>
      </c>
      <c r="I73" s="147">
        <f>Saisie!I50</f>
        <v>0</v>
      </c>
      <c r="J73" s="148">
        <f>Saisie!J50</f>
        <v>10</v>
      </c>
      <c r="K73" s="147">
        <f>Saisie!K50</f>
        <v>6</v>
      </c>
      <c r="L73" s="151">
        <f>Saisie!L50</f>
        <v>8</v>
      </c>
      <c r="M73" s="147">
        <f>Saisie!M50</f>
        <v>6</v>
      </c>
      <c r="N73" s="148">
        <f>Saisie!N50</f>
        <v>13.5</v>
      </c>
      <c r="O73" s="147">
        <f>Saisie!O50</f>
        <v>6</v>
      </c>
      <c r="P73" s="148">
        <f>Saisie!P50</f>
        <v>9</v>
      </c>
      <c r="Q73" s="147">
        <f>Saisie!Q50</f>
        <v>0</v>
      </c>
      <c r="R73" s="151">
        <f>Saisie!R50</f>
        <v>11.25</v>
      </c>
      <c r="S73" s="147">
        <f>Saisie!S50</f>
        <v>12</v>
      </c>
      <c r="T73" s="148">
        <f>Saisie!T50</f>
        <v>10.5</v>
      </c>
      <c r="U73" s="147">
        <f>Saisie!U50</f>
        <v>3</v>
      </c>
      <c r="V73" s="151">
        <f>Saisie!V50</f>
        <v>10.5</v>
      </c>
      <c r="W73" s="147">
        <f>Saisie!W50</f>
        <v>3</v>
      </c>
      <c r="X73" s="148">
        <f>Saisie!X50</f>
        <v>9</v>
      </c>
      <c r="Y73" s="147">
        <f>Saisie!Y51</f>
        <v>3</v>
      </c>
      <c r="Z73" s="151">
        <f>Saisie!Z50</f>
        <v>9</v>
      </c>
      <c r="AA73" s="147">
        <f t="shared" si="5"/>
        <v>3</v>
      </c>
      <c r="AB73" s="238">
        <f>Saisie!AB50</f>
        <v>9.6590909090909083</v>
      </c>
      <c r="AC73" s="166">
        <f>Saisie!AC50</f>
        <v>21</v>
      </c>
      <c r="AD73" s="200" t="str">
        <f t="shared" si="9"/>
        <v>Ajourne(é )</v>
      </c>
      <c r="AE73" s="139">
        <f>Saisie!AG50</f>
        <v>0</v>
      </c>
      <c r="AF73" s="137">
        <f>Saisie!AH50</f>
        <v>0</v>
      </c>
      <c r="AG73" s="115">
        <f>Saisie!AI50</f>
        <v>0</v>
      </c>
      <c r="AH73" s="137">
        <f>Saisie!AJ50</f>
        <v>0</v>
      </c>
      <c r="AI73" s="115">
        <f>Saisie!AK50</f>
        <v>0</v>
      </c>
      <c r="AJ73" s="237">
        <f>Saisie!AL70</f>
        <v>0</v>
      </c>
      <c r="AK73" s="255">
        <f>Saisie!AM50</f>
        <v>21</v>
      </c>
      <c r="AL73" s="256" t="str">
        <f>Saisie!AP50</f>
        <v>Rattrapage</v>
      </c>
      <c r="AM73" s="250" t="str">
        <f t="shared" si="7"/>
        <v>Rattrapage</v>
      </c>
    </row>
    <row r="74" spans="1:39" ht="21.75" hidden="1" customHeight="1">
      <c r="A74" s="142">
        <v>16</v>
      </c>
      <c r="B74" s="197" t="s">
        <v>164</v>
      </c>
      <c r="C74" s="197" t="s">
        <v>334</v>
      </c>
      <c r="D74" s="197" t="s">
        <v>86</v>
      </c>
      <c r="E74" s="271" t="s">
        <v>631</v>
      </c>
      <c r="F74" s="271" t="s">
        <v>165</v>
      </c>
      <c r="G74" s="140">
        <f>[1]CALCUL!F63</f>
        <v>2</v>
      </c>
      <c r="H74" s="150">
        <f>Saisie!H51</f>
        <v>9</v>
      </c>
      <c r="I74" s="147">
        <f>Saisie!I51</f>
        <v>0</v>
      </c>
      <c r="J74" s="148">
        <f>Saisie!J51</f>
        <v>11</v>
      </c>
      <c r="K74" s="147">
        <f>Saisie!K51</f>
        <v>6</v>
      </c>
      <c r="L74" s="151">
        <f>Saisie!L51</f>
        <v>10</v>
      </c>
      <c r="M74" s="147">
        <f>Saisie!M51</f>
        <v>12</v>
      </c>
      <c r="N74" s="148">
        <f>Saisie!N51</f>
        <v>10</v>
      </c>
      <c r="O74" s="147">
        <f>Saisie!O51</f>
        <v>6</v>
      </c>
      <c r="P74" s="148">
        <f>Saisie!P51</f>
        <v>10</v>
      </c>
      <c r="Q74" s="147">
        <f>Saisie!Q51</f>
        <v>6</v>
      </c>
      <c r="R74" s="151">
        <f>Saisie!R51</f>
        <v>10</v>
      </c>
      <c r="S74" s="147">
        <f>Saisie!S51</f>
        <v>12</v>
      </c>
      <c r="T74" s="148">
        <f>Saisie!T51</f>
        <v>16</v>
      </c>
      <c r="U74" s="147">
        <f>Saisie!U51</f>
        <v>3</v>
      </c>
      <c r="V74" s="151">
        <f>Saisie!V51</f>
        <v>16</v>
      </c>
      <c r="W74" s="147">
        <f>Saisie!W51</f>
        <v>3</v>
      </c>
      <c r="X74" s="148">
        <f>Saisie!X51</f>
        <v>10</v>
      </c>
      <c r="Y74" s="147">
        <f>Saisie!Y52</f>
        <v>3</v>
      </c>
      <c r="Z74" s="151">
        <f>Saisie!Z51</f>
        <v>10</v>
      </c>
      <c r="AA74" s="147">
        <f t="shared" si="5"/>
        <v>3</v>
      </c>
      <c r="AB74" s="238">
        <f>Saisie!AB51</f>
        <v>10.818181818181818</v>
      </c>
      <c r="AC74" s="166">
        <f>Saisie!AC51</f>
        <v>30</v>
      </c>
      <c r="AD74" s="200" t="str">
        <f t="shared" si="9"/>
        <v>Admis(e)</v>
      </c>
      <c r="AE74" s="139">
        <f>Saisie!AG51</f>
        <v>0</v>
      </c>
      <c r="AF74" s="137">
        <f>Saisie!AH51</f>
        <v>0</v>
      </c>
      <c r="AG74" s="115">
        <f>Saisie!AI51</f>
        <v>0</v>
      </c>
      <c r="AH74" s="137">
        <f>Saisie!AJ51</f>
        <v>0</v>
      </c>
      <c r="AI74" s="115">
        <f>Saisie!AK51</f>
        <v>0</v>
      </c>
      <c r="AJ74" s="237">
        <f>Saisie!AL71</f>
        <v>3</v>
      </c>
      <c r="AK74" s="255">
        <f>Saisie!AM51</f>
        <v>30</v>
      </c>
      <c r="AL74" s="256" t="str">
        <f>Saisie!AP51</f>
        <v>Rattrapage</v>
      </c>
      <c r="AM74" s="250" t="str">
        <f t="shared" si="7"/>
        <v>Rattrapage</v>
      </c>
    </row>
    <row r="75" spans="1:39" ht="21.75" hidden="1" customHeight="1">
      <c r="A75" s="142">
        <v>17</v>
      </c>
      <c r="B75" s="197" t="s">
        <v>335</v>
      </c>
      <c r="C75" s="197" t="s">
        <v>336</v>
      </c>
      <c r="D75" s="197" t="s">
        <v>141</v>
      </c>
      <c r="E75" s="271" t="s">
        <v>632</v>
      </c>
      <c r="F75" s="271" t="s">
        <v>70</v>
      </c>
      <c r="G75" s="140">
        <f>[1]CALCUL!F64</f>
        <v>2</v>
      </c>
      <c r="H75" s="150">
        <f>Saisie!H52</f>
        <v>8</v>
      </c>
      <c r="I75" s="147">
        <f>Saisie!I52</f>
        <v>0</v>
      </c>
      <c r="J75" s="148">
        <f>Saisie!J52</f>
        <v>14</v>
      </c>
      <c r="K75" s="147">
        <f>Saisie!K52</f>
        <v>6</v>
      </c>
      <c r="L75" s="151">
        <f>Saisie!L52</f>
        <v>11</v>
      </c>
      <c r="M75" s="147">
        <f>Saisie!M52</f>
        <v>12</v>
      </c>
      <c r="N75" s="148">
        <f>Saisie!N52</f>
        <v>10</v>
      </c>
      <c r="O75" s="147">
        <f>Saisie!O52</f>
        <v>6</v>
      </c>
      <c r="P75" s="148">
        <f>Saisie!P52</f>
        <v>14</v>
      </c>
      <c r="Q75" s="147">
        <f>Saisie!Q52</f>
        <v>6</v>
      </c>
      <c r="R75" s="151">
        <f>Saisie!R52</f>
        <v>12</v>
      </c>
      <c r="S75" s="147">
        <f>Saisie!S52</f>
        <v>12</v>
      </c>
      <c r="T75" s="148">
        <f>Saisie!T52</f>
        <v>12.5</v>
      </c>
      <c r="U75" s="147">
        <f>Saisie!U52</f>
        <v>3</v>
      </c>
      <c r="V75" s="151">
        <f>Saisie!V52</f>
        <v>12.5</v>
      </c>
      <c r="W75" s="147">
        <f>Saisie!W52</f>
        <v>3</v>
      </c>
      <c r="X75" s="148">
        <f>Saisie!X52</f>
        <v>10</v>
      </c>
      <c r="Y75" s="147">
        <f>Saisie!Y53</f>
        <v>0</v>
      </c>
      <c r="Z75" s="151">
        <f>Saisie!Z52</f>
        <v>10</v>
      </c>
      <c r="AA75" s="147">
        <f t="shared" si="5"/>
        <v>0</v>
      </c>
      <c r="AB75" s="238">
        <f>Saisie!AB52</f>
        <v>11.431818181818182</v>
      </c>
      <c r="AC75" s="166">
        <f>Saisie!AC52</f>
        <v>30</v>
      </c>
      <c r="AD75" s="200" t="str">
        <f t="shared" si="9"/>
        <v>Admis(e)</v>
      </c>
      <c r="AE75" s="139">
        <f>Saisie!AG52</f>
        <v>0</v>
      </c>
      <c r="AF75" s="137">
        <f>Saisie!AH52</f>
        <v>0</v>
      </c>
      <c r="AG75" s="115">
        <f>Saisie!AI52</f>
        <v>0</v>
      </c>
      <c r="AH75" s="137">
        <f>Saisie!AJ52</f>
        <v>0</v>
      </c>
      <c r="AI75" s="115">
        <f>Saisie!AK52</f>
        <v>0</v>
      </c>
      <c r="AJ75" s="237">
        <f>Saisie!AL72</f>
        <v>0</v>
      </c>
      <c r="AK75" s="255">
        <f>Saisie!AM52</f>
        <v>30</v>
      </c>
      <c r="AL75" s="256" t="str">
        <f>Saisie!AP52</f>
        <v>Rattrapage</v>
      </c>
      <c r="AM75" s="250" t="str">
        <f t="shared" si="7"/>
        <v>Rattrapage</v>
      </c>
    </row>
    <row r="76" spans="1:39" ht="21.75" customHeight="1">
      <c r="A76" s="142">
        <v>18</v>
      </c>
      <c r="B76" s="197" t="s">
        <v>337</v>
      </c>
      <c r="C76" s="197" t="s">
        <v>338</v>
      </c>
      <c r="D76" s="197" t="s">
        <v>339</v>
      </c>
      <c r="E76" s="271" t="s">
        <v>633</v>
      </c>
      <c r="F76" s="271" t="s">
        <v>70</v>
      </c>
      <c r="G76" s="140">
        <f>[1]CALCUL!F65</f>
        <v>2</v>
      </c>
      <c r="H76" s="150">
        <f>Saisie!H53</f>
        <v>13</v>
      </c>
      <c r="I76" s="147">
        <f>Saisie!I53</f>
        <v>6</v>
      </c>
      <c r="J76" s="148">
        <f>Saisie!J53</f>
        <v>13</v>
      </c>
      <c r="K76" s="147">
        <f>Saisie!K53</f>
        <v>6</v>
      </c>
      <c r="L76" s="151">
        <f>Saisie!L53</f>
        <v>13</v>
      </c>
      <c r="M76" s="147">
        <f>Saisie!M53</f>
        <v>12</v>
      </c>
      <c r="N76" s="148">
        <f>Saisie!N53</f>
        <v>10</v>
      </c>
      <c r="O76" s="147">
        <f>Saisie!O53</f>
        <v>6</v>
      </c>
      <c r="P76" s="148">
        <f>Saisie!P53</f>
        <v>13</v>
      </c>
      <c r="Q76" s="147">
        <f>Saisie!Q53</f>
        <v>6</v>
      </c>
      <c r="R76" s="151">
        <f>Saisie!R53</f>
        <v>11.5</v>
      </c>
      <c r="S76" s="147">
        <f>Saisie!S53</f>
        <v>12</v>
      </c>
      <c r="T76" s="148">
        <f>Saisie!T53</f>
        <v>10</v>
      </c>
      <c r="U76" s="147">
        <f>Saisie!U53</f>
        <v>3</v>
      </c>
      <c r="V76" s="151">
        <f>Saisie!V53</f>
        <v>10</v>
      </c>
      <c r="W76" s="147">
        <f>Saisie!W53</f>
        <v>3</v>
      </c>
      <c r="X76" s="148">
        <f>Saisie!X53</f>
        <v>8.5</v>
      </c>
      <c r="Y76" s="147">
        <f>Saisie!Y54</f>
        <v>3</v>
      </c>
      <c r="Z76" s="151">
        <f>Saisie!Z53</f>
        <v>8.5</v>
      </c>
      <c r="AA76" s="147">
        <f t="shared" si="5"/>
        <v>3</v>
      </c>
      <c r="AB76" s="238">
        <f>Saisie!AB53</f>
        <v>11.431818181818182</v>
      </c>
      <c r="AC76" s="166">
        <f>Saisie!AC53</f>
        <v>30</v>
      </c>
      <c r="AD76" s="200" t="str">
        <f t="shared" si="9"/>
        <v>Admis(e)</v>
      </c>
      <c r="AE76" s="139">
        <f>Saisie!AG53</f>
        <v>0</v>
      </c>
      <c r="AF76" s="137">
        <f>Saisie!AH53</f>
        <v>0</v>
      </c>
      <c r="AG76" s="115">
        <f>Saisie!AI53</f>
        <v>0</v>
      </c>
      <c r="AH76" s="137">
        <f>Saisie!AJ53</f>
        <v>0</v>
      </c>
      <c r="AI76" s="115">
        <f>Saisie!AK53</f>
        <v>0</v>
      </c>
      <c r="AJ76" s="237">
        <f>Saisie!AL73</f>
        <v>0</v>
      </c>
      <c r="AK76" s="255">
        <f>Saisie!AM53</f>
        <v>30</v>
      </c>
      <c r="AL76" s="256" t="str">
        <f>Saisie!AP53</f>
        <v>Rattrapage</v>
      </c>
      <c r="AM76" s="250" t="str">
        <f t="shared" si="7"/>
        <v>Rattrapage</v>
      </c>
    </row>
    <row r="77" spans="1:39" ht="21.75" customHeight="1">
      <c r="A77" s="142">
        <v>19</v>
      </c>
      <c r="B77" s="197" t="s">
        <v>340</v>
      </c>
      <c r="C77" s="197" t="s">
        <v>341</v>
      </c>
      <c r="D77" s="197" t="s">
        <v>339</v>
      </c>
      <c r="E77" s="271" t="s">
        <v>634</v>
      </c>
      <c r="F77" s="271" t="s">
        <v>70</v>
      </c>
      <c r="G77" s="140">
        <f>[1]CALCUL!F66</f>
        <v>2</v>
      </c>
      <c r="H77" s="150">
        <f>Saisie!H54</f>
        <v>12</v>
      </c>
      <c r="I77" s="147">
        <f>Saisie!I54</f>
        <v>6</v>
      </c>
      <c r="J77" s="148">
        <f>Saisie!J54</f>
        <v>12.5</v>
      </c>
      <c r="K77" s="147">
        <f>Saisie!K54</f>
        <v>6</v>
      </c>
      <c r="L77" s="151">
        <f>Saisie!L54</f>
        <v>12.25</v>
      </c>
      <c r="M77" s="147">
        <f>Saisie!M54</f>
        <v>12</v>
      </c>
      <c r="N77" s="148">
        <f>Saisie!N54</f>
        <v>10</v>
      </c>
      <c r="O77" s="147">
        <f>Saisie!O54</f>
        <v>6</v>
      </c>
      <c r="P77" s="148">
        <f>Saisie!P54</f>
        <v>10</v>
      </c>
      <c r="Q77" s="147">
        <f>Saisie!Q54</f>
        <v>6</v>
      </c>
      <c r="R77" s="151">
        <f>Saisie!R54</f>
        <v>10</v>
      </c>
      <c r="S77" s="147">
        <f>Saisie!S54</f>
        <v>12</v>
      </c>
      <c r="T77" s="148">
        <f>Saisie!T54</f>
        <v>9.5</v>
      </c>
      <c r="U77" s="147">
        <f>Saisie!U54</f>
        <v>0</v>
      </c>
      <c r="V77" s="151">
        <f>Saisie!V54</f>
        <v>9.5</v>
      </c>
      <c r="W77" s="147">
        <f>Saisie!W54</f>
        <v>0</v>
      </c>
      <c r="X77" s="148">
        <f>Saisie!X54</f>
        <v>11</v>
      </c>
      <c r="Y77" s="147">
        <f>Saisie!Y55</f>
        <v>0</v>
      </c>
      <c r="Z77" s="151">
        <f>Saisie!Z54</f>
        <v>11</v>
      </c>
      <c r="AA77" s="147">
        <f t="shared" si="5"/>
        <v>0</v>
      </c>
      <c r="AB77" s="238">
        <f>Saisie!AB54</f>
        <v>10.886363636363637</v>
      </c>
      <c r="AC77" s="166">
        <f>Saisie!AC54</f>
        <v>30</v>
      </c>
      <c r="AD77" s="200" t="str">
        <f t="shared" si="9"/>
        <v>Admis(e)</v>
      </c>
      <c r="AE77" s="139">
        <f>Saisie!AG54</f>
        <v>0</v>
      </c>
      <c r="AF77" s="137">
        <f>Saisie!AH54</f>
        <v>0</v>
      </c>
      <c r="AG77" s="115">
        <f>Saisie!AI54</f>
        <v>0</v>
      </c>
      <c r="AH77" s="137">
        <f>Saisie!AJ54</f>
        <v>0</v>
      </c>
      <c r="AI77" s="115">
        <f>Saisie!AK54</f>
        <v>0</v>
      </c>
      <c r="AJ77" s="237">
        <f>Saisie!AL74</f>
        <v>0</v>
      </c>
      <c r="AK77" s="255">
        <f>Saisie!AM54</f>
        <v>30</v>
      </c>
      <c r="AL77" s="256" t="str">
        <f>Saisie!AP54</f>
        <v>Rattrapage</v>
      </c>
      <c r="AM77" s="250" t="str">
        <f t="shared" si="7"/>
        <v>Rattrapage</v>
      </c>
    </row>
    <row r="78" spans="1:39" ht="21.75" customHeight="1">
      <c r="A78" s="142">
        <v>20</v>
      </c>
      <c r="B78" s="197" t="s">
        <v>342</v>
      </c>
      <c r="C78" s="197" t="s">
        <v>343</v>
      </c>
      <c r="D78" s="197" t="s">
        <v>344</v>
      </c>
      <c r="E78" s="271" t="s">
        <v>635</v>
      </c>
      <c r="F78" s="271" t="s">
        <v>636</v>
      </c>
      <c r="G78" s="140">
        <f>[1]CALCUL!F67</f>
        <v>2</v>
      </c>
      <c r="H78" s="150">
        <f>Saisie!H55</f>
        <v>16</v>
      </c>
      <c r="I78" s="147">
        <f>Saisie!I55</f>
        <v>6</v>
      </c>
      <c r="J78" s="148">
        <f>Saisie!J55</f>
        <v>10</v>
      </c>
      <c r="K78" s="147">
        <f>Saisie!K55</f>
        <v>6</v>
      </c>
      <c r="L78" s="151">
        <f>Saisie!L55</f>
        <v>13</v>
      </c>
      <c r="M78" s="147">
        <f>Saisie!M55</f>
        <v>12</v>
      </c>
      <c r="N78" s="148">
        <f>Saisie!N55</f>
        <v>12</v>
      </c>
      <c r="O78" s="147">
        <f>Saisie!O55</f>
        <v>6</v>
      </c>
      <c r="P78" s="148">
        <f>Saisie!P55</f>
        <v>13</v>
      </c>
      <c r="Q78" s="147">
        <f>Saisie!Q55</f>
        <v>6</v>
      </c>
      <c r="R78" s="151">
        <f>Saisie!R55</f>
        <v>12.5</v>
      </c>
      <c r="S78" s="147">
        <f>Saisie!S55</f>
        <v>12</v>
      </c>
      <c r="T78" s="148">
        <f>Saisie!T55</f>
        <v>10</v>
      </c>
      <c r="U78" s="147">
        <f>Saisie!U55</f>
        <v>3</v>
      </c>
      <c r="V78" s="151">
        <f>Saisie!V55</f>
        <v>10</v>
      </c>
      <c r="W78" s="147">
        <f>Saisie!W55</f>
        <v>3</v>
      </c>
      <c r="X78" s="148">
        <f>Saisie!X55</f>
        <v>8.5</v>
      </c>
      <c r="Y78" s="147">
        <f>Saisie!Y56</f>
        <v>3</v>
      </c>
      <c r="Z78" s="151">
        <f>Saisie!Z55</f>
        <v>8.5</v>
      </c>
      <c r="AA78" s="147">
        <f t="shared" si="5"/>
        <v>3</v>
      </c>
      <c r="AB78" s="238">
        <f>Saisie!AB55</f>
        <v>11.795454545454545</v>
      </c>
      <c r="AC78" s="166">
        <f>Saisie!AC55</f>
        <v>30</v>
      </c>
      <c r="AD78" s="200" t="str">
        <f t="shared" si="9"/>
        <v>Admis(e)</v>
      </c>
      <c r="AE78" s="139">
        <f>Saisie!AG55</f>
        <v>0</v>
      </c>
      <c r="AF78" s="137">
        <f>Saisie!AH55</f>
        <v>0</v>
      </c>
      <c r="AG78" s="115">
        <f>Saisie!AI55</f>
        <v>0</v>
      </c>
      <c r="AH78" s="137">
        <f>Saisie!AJ55</f>
        <v>0</v>
      </c>
      <c r="AI78" s="115">
        <f>Saisie!AK55</f>
        <v>0</v>
      </c>
      <c r="AJ78" s="237">
        <f>Saisie!AL75</f>
        <v>0</v>
      </c>
      <c r="AK78" s="255">
        <f>Saisie!AM55</f>
        <v>30</v>
      </c>
      <c r="AL78" s="256" t="str">
        <f>Saisie!AP55</f>
        <v>Rattrapage</v>
      </c>
      <c r="AM78" s="250" t="str">
        <f t="shared" si="7"/>
        <v>Rattrapage</v>
      </c>
    </row>
    <row r="79" spans="1:39" ht="21.75" customHeight="1">
      <c r="A79" s="142">
        <v>21</v>
      </c>
      <c r="B79" s="197" t="s">
        <v>345</v>
      </c>
      <c r="C79" s="197" t="s">
        <v>346</v>
      </c>
      <c r="D79" s="197" t="s">
        <v>347</v>
      </c>
      <c r="E79" s="271" t="s">
        <v>637</v>
      </c>
      <c r="F79" s="271" t="s">
        <v>70</v>
      </c>
      <c r="G79" s="140">
        <f>[1]CALCUL!F68</f>
        <v>2</v>
      </c>
      <c r="H79" s="150">
        <f>Saisie!H56</f>
        <v>16</v>
      </c>
      <c r="I79" s="147">
        <f>Saisie!I56</f>
        <v>6</v>
      </c>
      <c r="J79" s="148">
        <f>Saisie!J56</f>
        <v>10</v>
      </c>
      <c r="K79" s="147">
        <f>Saisie!K56</f>
        <v>6</v>
      </c>
      <c r="L79" s="151">
        <f>Saisie!L56</f>
        <v>13</v>
      </c>
      <c r="M79" s="147">
        <f>Saisie!M56</f>
        <v>12</v>
      </c>
      <c r="N79" s="148">
        <f>Saisie!N56</f>
        <v>13</v>
      </c>
      <c r="O79" s="147">
        <f>Saisie!O56</f>
        <v>6</v>
      </c>
      <c r="P79" s="148">
        <f>Saisie!P56</f>
        <v>11.5</v>
      </c>
      <c r="Q79" s="147">
        <f>Saisie!Q56</f>
        <v>6</v>
      </c>
      <c r="R79" s="151">
        <f>Saisie!R56</f>
        <v>12.25</v>
      </c>
      <c r="S79" s="147">
        <f>Saisie!S56</f>
        <v>12</v>
      </c>
      <c r="T79" s="148">
        <f>Saisie!T56</f>
        <v>8.5</v>
      </c>
      <c r="U79" s="147">
        <f>Saisie!U56</f>
        <v>0</v>
      </c>
      <c r="V79" s="151">
        <f>Saisie!V56</f>
        <v>8.5</v>
      </c>
      <c r="W79" s="147">
        <f>Saisie!W56</f>
        <v>0</v>
      </c>
      <c r="X79" s="148">
        <f>Saisie!X56</f>
        <v>11</v>
      </c>
      <c r="Y79" s="147">
        <f>Saisie!Y57</f>
        <v>3</v>
      </c>
      <c r="Z79" s="151">
        <f>Saisie!Z56</f>
        <v>11</v>
      </c>
      <c r="AA79" s="147">
        <f t="shared" si="5"/>
        <v>3</v>
      </c>
      <c r="AB79" s="238">
        <f>Saisie!AB56</f>
        <v>11.840909090909092</v>
      </c>
      <c r="AC79" s="166">
        <f>Saisie!AC56</f>
        <v>30</v>
      </c>
      <c r="AD79" s="200" t="str">
        <f t="shared" si="9"/>
        <v>Admis(e)</v>
      </c>
      <c r="AE79" s="139">
        <f>Saisie!AG56</f>
        <v>0</v>
      </c>
      <c r="AF79" s="137">
        <f>Saisie!AH56</f>
        <v>0</v>
      </c>
      <c r="AG79" s="115">
        <f>Saisie!AI56</f>
        <v>0</v>
      </c>
      <c r="AH79" s="137">
        <f>Saisie!AJ56</f>
        <v>0</v>
      </c>
      <c r="AI79" s="115">
        <f>Saisie!AK56</f>
        <v>0</v>
      </c>
      <c r="AJ79" s="237">
        <f>Saisie!AL76</f>
        <v>0</v>
      </c>
      <c r="AK79" s="255">
        <f>Saisie!AM56</f>
        <v>30</v>
      </c>
      <c r="AL79" s="256" t="str">
        <f>Saisie!AP56</f>
        <v>Rattrapage</v>
      </c>
      <c r="AM79" s="250" t="str">
        <f t="shared" si="7"/>
        <v>Rattrapage</v>
      </c>
    </row>
    <row r="80" spans="1:39" ht="21.75" hidden="1" customHeight="1">
      <c r="A80" s="142">
        <v>22</v>
      </c>
      <c r="B80" s="197" t="s">
        <v>348</v>
      </c>
      <c r="C80" s="197" t="s">
        <v>349</v>
      </c>
      <c r="D80" s="197" t="s">
        <v>186</v>
      </c>
      <c r="E80" s="271" t="s">
        <v>638</v>
      </c>
      <c r="F80" s="271" t="s">
        <v>142</v>
      </c>
      <c r="G80" s="140">
        <f>[1]CALCUL!F69</f>
        <v>2</v>
      </c>
      <c r="H80" s="150">
        <f>Saisie!H57</f>
        <v>16</v>
      </c>
      <c r="I80" s="147">
        <f>Saisie!I57</f>
        <v>6</v>
      </c>
      <c r="J80" s="148">
        <f>Saisie!J57</f>
        <v>16.5</v>
      </c>
      <c r="K80" s="147">
        <f>Saisie!K57</f>
        <v>6</v>
      </c>
      <c r="L80" s="151">
        <f>Saisie!L57</f>
        <v>16.25</v>
      </c>
      <c r="M80" s="147">
        <f>Saisie!M57</f>
        <v>12</v>
      </c>
      <c r="N80" s="148">
        <f>Saisie!N57</f>
        <v>10</v>
      </c>
      <c r="O80" s="147">
        <f>Saisie!O57</f>
        <v>6</v>
      </c>
      <c r="P80" s="148">
        <f>Saisie!P57</f>
        <v>5.5</v>
      </c>
      <c r="Q80" s="147">
        <f>Saisie!Q57</f>
        <v>0</v>
      </c>
      <c r="R80" s="151">
        <f>Saisie!R57</f>
        <v>7.75</v>
      </c>
      <c r="S80" s="147">
        <f>Saisie!S57</f>
        <v>6</v>
      </c>
      <c r="T80" s="148">
        <f>Saisie!T57</f>
        <v>10.5</v>
      </c>
      <c r="U80" s="147">
        <f>Saisie!U57</f>
        <v>3</v>
      </c>
      <c r="V80" s="151">
        <f>Saisie!V57</f>
        <v>10.5</v>
      </c>
      <c r="W80" s="147">
        <f>Saisie!W57</f>
        <v>3</v>
      </c>
      <c r="X80" s="148">
        <f>Saisie!X57</f>
        <v>16</v>
      </c>
      <c r="Y80" s="147">
        <f>Saisie!Y58</f>
        <v>3</v>
      </c>
      <c r="Z80" s="151">
        <f>Saisie!Z57</f>
        <v>16</v>
      </c>
      <c r="AA80" s="147">
        <f t="shared" si="5"/>
        <v>3</v>
      </c>
      <c r="AB80" s="238">
        <f>Saisie!AB57</f>
        <v>12.340909090909092</v>
      </c>
      <c r="AC80" s="166">
        <f>Saisie!AC57</f>
        <v>30</v>
      </c>
      <c r="AD80" s="200" t="str">
        <f t="shared" si="9"/>
        <v>Admis(e)</v>
      </c>
      <c r="AE80" s="139">
        <f>Saisie!AG57</f>
        <v>0</v>
      </c>
      <c r="AF80" s="137">
        <f>Saisie!AH57</f>
        <v>0</v>
      </c>
      <c r="AG80" s="115">
        <f>Saisie!AI57</f>
        <v>0</v>
      </c>
      <c r="AH80" s="137">
        <f>Saisie!AJ57</f>
        <v>0</v>
      </c>
      <c r="AI80" s="115">
        <f>Saisie!AK57</f>
        <v>0</v>
      </c>
      <c r="AJ80" s="237">
        <f>Saisie!AL77</f>
        <v>0</v>
      </c>
      <c r="AK80" s="255">
        <f>Saisie!AM57</f>
        <v>30</v>
      </c>
      <c r="AL80" s="256" t="str">
        <f>Saisie!AP57</f>
        <v>Rattrapage</v>
      </c>
      <c r="AM80" s="250" t="str">
        <f t="shared" si="7"/>
        <v>Rattrapage</v>
      </c>
    </row>
    <row r="81" spans="1:39" ht="21.75" hidden="1" customHeight="1">
      <c r="A81" s="142">
        <v>23</v>
      </c>
      <c r="B81" s="197" t="s">
        <v>350</v>
      </c>
      <c r="C81" s="197" t="s">
        <v>351</v>
      </c>
      <c r="D81" s="197" t="s">
        <v>352</v>
      </c>
      <c r="E81" s="271" t="s">
        <v>639</v>
      </c>
      <c r="F81" s="271" t="s">
        <v>604</v>
      </c>
      <c r="G81" s="140">
        <f>[1]CALCUL!F70</f>
        <v>2</v>
      </c>
      <c r="H81" s="150">
        <f>Saisie!H58</f>
        <v>6</v>
      </c>
      <c r="I81" s="147">
        <f>Saisie!I58</f>
        <v>0</v>
      </c>
      <c r="J81" s="148">
        <f>Saisie!J58</f>
        <v>14</v>
      </c>
      <c r="K81" s="147">
        <f>Saisie!K58</f>
        <v>6</v>
      </c>
      <c r="L81" s="151">
        <f>Saisie!L58</f>
        <v>10</v>
      </c>
      <c r="M81" s="147">
        <f>Saisie!M58</f>
        <v>12</v>
      </c>
      <c r="N81" s="148">
        <f>Saisie!N58</f>
        <v>8</v>
      </c>
      <c r="O81" s="147">
        <f>Saisie!O58</f>
        <v>0</v>
      </c>
      <c r="P81" s="148">
        <f>Saisie!P58</f>
        <v>13.5</v>
      </c>
      <c r="Q81" s="147">
        <f>Saisie!Q58</f>
        <v>6</v>
      </c>
      <c r="R81" s="151">
        <f>Saisie!R58</f>
        <v>10.75</v>
      </c>
      <c r="S81" s="147">
        <f>Saisie!S58</f>
        <v>12</v>
      </c>
      <c r="T81" s="148">
        <f>Saisie!T58</f>
        <v>11.5</v>
      </c>
      <c r="U81" s="147">
        <f>Saisie!U58</f>
        <v>3</v>
      </c>
      <c r="V81" s="151">
        <f>Saisie!V58</f>
        <v>11.5</v>
      </c>
      <c r="W81" s="147">
        <f>Saisie!W58</f>
        <v>3</v>
      </c>
      <c r="X81" s="148">
        <f>Saisie!X58</f>
        <v>12</v>
      </c>
      <c r="Y81" s="147">
        <f>Saisie!Y59</f>
        <v>3</v>
      </c>
      <c r="Z81" s="151">
        <f>Saisie!Z58</f>
        <v>12</v>
      </c>
      <c r="AA81" s="147">
        <f t="shared" si="5"/>
        <v>3</v>
      </c>
      <c r="AB81" s="238">
        <f>Saisie!AB58</f>
        <v>10.75</v>
      </c>
      <c r="AC81" s="166">
        <f>Saisie!AC58</f>
        <v>30</v>
      </c>
      <c r="AD81" s="200" t="str">
        <f t="shared" si="9"/>
        <v>Admis(e)</v>
      </c>
      <c r="AE81" s="139">
        <f>Saisie!AG58</f>
        <v>0</v>
      </c>
      <c r="AF81" s="137">
        <f>Saisie!AH58</f>
        <v>0</v>
      </c>
      <c r="AG81" s="115">
        <f>Saisie!AI58</f>
        <v>0</v>
      </c>
      <c r="AH81" s="137">
        <f>Saisie!AJ58</f>
        <v>0</v>
      </c>
      <c r="AI81" s="115">
        <f>Saisie!AK58</f>
        <v>0</v>
      </c>
      <c r="AJ81" s="237">
        <f>Saisie!AL78</f>
        <v>0</v>
      </c>
      <c r="AK81" s="255">
        <f>Saisie!AM58</f>
        <v>30</v>
      </c>
      <c r="AL81" s="256" t="str">
        <f>Saisie!AP58</f>
        <v>Rattrapage</v>
      </c>
      <c r="AM81" s="250" t="str">
        <f t="shared" si="7"/>
        <v>Rattrapage</v>
      </c>
    </row>
    <row r="82" spans="1:39" ht="21.75" customHeight="1">
      <c r="A82" s="142">
        <v>24</v>
      </c>
      <c r="B82" s="197" t="s">
        <v>353</v>
      </c>
      <c r="C82" s="197" t="s">
        <v>354</v>
      </c>
      <c r="D82" s="197" t="s">
        <v>139</v>
      </c>
      <c r="E82" s="271" t="s">
        <v>640</v>
      </c>
      <c r="F82" s="271" t="s">
        <v>641</v>
      </c>
      <c r="G82" s="140">
        <f>[1]CALCUL!F71</f>
        <v>2</v>
      </c>
      <c r="H82" s="150">
        <f>Saisie!H59</f>
        <v>15</v>
      </c>
      <c r="I82" s="147">
        <f>Saisie!I59</f>
        <v>6</v>
      </c>
      <c r="J82" s="148">
        <f>Saisie!J59</f>
        <v>10</v>
      </c>
      <c r="K82" s="147">
        <f>Saisie!K59</f>
        <v>6</v>
      </c>
      <c r="L82" s="151">
        <f>Saisie!L59</f>
        <v>12.5</v>
      </c>
      <c r="M82" s="147">
        <f>Saisie!M59</f>
        <v>12</v>
      </c>
      <c r="N82" s="148">
        <f>Saisie!N59</f>
        <v>10</v>
      </c>
      <c r="O82" s="147">
        <f>Saisie!O59</f>
        <v>6</v>
      </c>
      <c r="P82" s="148">
        <f>Saisie!P59</f>
        <v>12</v>
      </c>
      <c r="Q82" s="147">
        <f>Saisie!Q59</f>
        <v>6</v>
      </c>
      <c r="R82" s="151">
        <f>Saisie!R59</f>
        <v>11</v>
      </c>
      <c r="S82" s="147">
        <f>Saisie!S59</f>
        <v>12</v>
      </c>
      <c r="T82" s="148">
        <f>Saisie!T59</f>
        <v>11.5</v>
      </c>
      <c r="U82" s="147">
        <f>Saisie!U59</f>
        <v>3</v>
      </c>
      <c r="V82" s="151">
        <f>Saisie!V59</f>
        <v>11.5</v>
      </c>
      <c r="W82" s="147">
        <f>Saisie!W59</f>
        <v>3</v>
      </c>
      <c r="X82" s="148">
        <f>Saisie!X59</f>
        <v>11.5</v>
      </c>
      <c r="Y82" s="147">
        <f>Saisie!Y60</f>
        <v>0</v>
      </c>
      <c r="Z82" s="151">
        <f>Saisie!Z59</f>
        <v>11.5</v>
      </c>
      <c r="AA82" s="147">
        <f t="shared" si="5"/>
        <v>0</v>
      </c>
      <c r="AB82" s="238">
        <f>Saisie!AB59</f>
        <v>11.681818181818182</v>
      </c>
      <c r="AC82" s="166">
        <f>Saisie!AC59</f>
        <v>30</v>
      </c>
      <c r="AD82" s="200" t="str">
        <f t="shared" si="9"/>
        <v>Admis(e)</v>
      </c>
      <c r="AE82" s="139">
        <f>Saisie!AG59</f>
        <v>0</v>
      </c>
      <c r="AF82" s="137">
        <f>Saisie!AH59</f>
        <v>0</v>
      </c>
      <c r="AG82" s="115">
        <f>Saisie!AI59</f>
        <v>0</v>
      </c>
      <c r="AH82" s="137">
        <f>Saisie!AJ59</f>
        <v>0</v>
      </c>
      <c r="AI82" s="115">
        <f>Saisie!AK59</f>
        <v>0</v>
      </c>
      <c r="AJ82" s="237">
        <f>Saisie!AL79</f>
        <v>0</v>
      </c>
      <c r="AK82" s="255">
        <f>Saisie!AM59</f>
        <v>30</v>
      </c>
      <c r="AL82" s="256" t="str">
        <f>Saisie!AP59</f>
        <v>Rattrapage</v>
      </c>
      <c r="AM82" s="250" t="str">
        <f t="shared" si="7"/>
        <v>Rattrapage</v>
      </c>
    </row>
    <row r="83" spans="1:39" ht="21.75" hidden="1" customHeight="1">
      <c r="A83" s="142">
        <v>25</v>
      </c>
      <c r="B83" s="197" t="s">
        <v>355</v>
      </c>
      <c r="C83" s="197" t="s">
        <v>356</v>
      </c>
      <c r="D83" s="197" t="s">
        <v>69</v>
      </c>
      <c r="E83" s="271" t="s">
        <v>642</v>
      </c>
      <c r="F83" s="271" t="s">
        <v>643</v>
      </c>
      <c r="G83" s="140">
        <f>[1]CALCUL!F72</f>
        <v>2</v>
      </c>
      <c r="H83" s="150">
        <f>Saisie!H60</f>
        <v>7</v>
      </c>
      <c r="I83" s="147">
        <f>Saisie!I60</f>
        <v>0</v>
      </c>
      <c r="J83" s="148">
        <f>Saisie!J60</f>
        <v>10</v>
      </c>
      <c r="K83" s="147">
        <f>Saisie!K60</f>
        <v>6</v>
      </c>
      <c r="L83" s="151">
        <f>Saisie!L60</f>
        <v>8.5</v>
      </c>
      <c r="M83" s="147">
        <f>Saisie!M60</f>
        <v>6</v>
      </c>
      <c r="N83" s="148">
        <f>Saisie!N60</f>
        <v>15</v>
      </c>
      <c r="O83" s="147">
        <f>Saisie!O60</f>
        <v>6</v>
      </c>
      <c r="P83" s="148">
        <f>Saisie!P60</f>
        <v>13.5</v>
      </c>
      <c r="Q83" s="147">
        <f>Saisie!Q60</f>
        <v>6</v>
      </c>
      <c r="R83" s="151">
        <f>Saisie!R60</f>
        <v>14.25</v>
      </c>
      <c r="S83" s="147">
        <f>Saisie!S60</f>
        <v>12</v>
      </c>
      <c r="T83" s="148">
        <f>Saisie!T60</f>
        <v>13</v>
      </c>
      <c r="U83" s="147">
        <f>Saisie!U60</f>
        <v>3</v>
      </c>
      <c r="V83" s="151">
        <f>Saisie!V60</f>
        <v>13</v>
      </c>
      <c r="W83" s="147">
        <f>Saisie!W60</f>
        <v>3</v>
      </c>
      <c r="X83" s="148">
        <f>Saisie!X60</f>
        <v>9.5</v>
      </c>
      <c r="Y83" s="147">
        <f>Saisie!Y61</f>
        <v>3</v>
      </c>
      <c r="Z83" s="151">
        <f>Saisie!Z60</f>
        <v>9.5</v>
      </c>
      <c r="AA83" s="147">
        <f t="shared" si="5"/>
        <v>3</v>
      </c>
      <c r="AB83" s="238">
        <f>Saisie!AB60</f>
        <v>11.340909090909092</v>
      </c>
      <c r="AC83" s="166">
        <f>Saisie!AC60</f>
        <v>30</v>
      </c>
      <c r="AD83" s="200" t="str">
        <f t="shared" si="9"/>
        <v>Admis(e)</v>
      </c>
      <c r="AE83" s="139">
        <f>Saisie!AG60</f>
        <v>0</v>
      </c>
      <c r="AF83" s="137">
        <f>Saisie!AH60</f>
        <v>0</v>
      </c>
      <c r="AG83" s="115">
        <f>Saisie!AI60</f>
        <v>0</v>
      </c>
      <c r="AH83" s="137">
        <f>Saisie!AJ60</f>
        <v>0</v>
      </c>
      <c r="AI83" s="115">
        <f>Saisie!AK60</f>
        <v>0</v>
      </c>
      <c r="AJ83" s="237">
        <f>Saisie!AL80</f>
        <v>0</v>
      </c>
      <c r="AK83" s="255">
        <f>Saisie!AM60</f>
        <v>30</v>
      </c>
      <c r="AL83" s="256" t="str">
        <f>Saisie!AP60</f>
        <v>Rattrapage</v>
      </c>
      <c r="AM83" s="250" t="str">
        <f t="shared" si="7"/>
        <v>Rattrapage</v>
      </c>
    </row>
    <row r="84" spans="1:39" ht="21.75" customHeight="1">
      <c r="A84" s="142">
        <v>26</v>
      </c>
      <c r="B84" s="197" t="s">
        <v>357</v>
      </c>
      <c r="C84" s="197" t="s">
        <v>358</v>
      </c>
      <c r="D84" s="197" t="s">
        <v>359</v>
      </c>
      <c r="E84" s="271" t="s">
        <v>644</v>
      </c>
      <c r="F84" s="271" t="s">
        <v>645</v>
      </c>
      <c r="G84" s="140">
        <f>[1]CALCUL!F73</f>
        <v>2</v>
      </c>
      <c r="H84" s="150">
        <f>Saisie!H61</f>
        <v>11</v>
      </c>
      <c r="I84" s="147">
        <f>Saisie!I61</f>
        <v>6</v>
      </c>
      <c r="J84" s="148">
        <f>Saisie!J61</f>
        <v>13</v>
      </c>
      <c r="K84" s="147">
        <f>Saisie!K61</f>
        <v>6</v>
      </c>
      <c r="L84" s="151">
        <f>Saisie!L61</f>
        <v>12</v>
      </c>
      <c r="M84" s="147">
        <f>Saisie!M61</f>
        <v>12</v>
      </c>
      <c r="N84" s="148">
        <f>Saisie!N61</f>
        <v>13</v>
      </c>
      <c r="O84" s="147">
        <f>Saisie!O61</f>
        <v>6</v>
      </c>
      <c r="P84" s="148">
        <f>Saisie!P61</f>
        <v>10</v>
      </c>
      <c r="Q84" s="147">
        <f>Saisie!Q61</f>
        <v>6</v>
      </c>
      <c r="R84" s="151">
        <f>Saisie!R61</f>
        <v>11.5</v>
      </c>
      <c r="S84" s="147">
        <f>Saisie!S61</f>
        <v>12</v>
      </c>
      <c r="T84" s="148">
        <f>Saisie!T61</f>
        <v>11.5</v>
      </c>
      <c r="U84" s="147">
        <f>Saisie!U61</f>
        <v>3</v>
      </c>
      <c r="V84" s="151">
        <f>Saisie!V61</f>
        <v>11.5</v>
      </c>
      <c r="W84" s="147">
        <f>Saisie!W61</f>
        <v>3</v>
      </c>
      <c r="X84" s="148">
        <f>Saisie!X61</f>
        <v>12.5</v>
      </c>
      <c r="Y84" s="147">
        <f>Saisie!Y62</f>
        <v>3</v>
      </c>
      <c r="Z84" s="151">
        <f>Saisie!Z61</f>
        <v>12.5</v>
      </c>
      <c r="AA84" s="147">
        <f t="shared" si="5"/>
        <v>3</v>
      </c>
      <c r="AB84" s="238">
        <f>Saisie!AB61</f>
        <v>11.818181818181818</v>
      </c>
      <c r="AC84" s="166">
        <f>Saisie!AC61</f>
        <v>30</v>
      </c>
      <c r="AD84" s="200" t="str">
        <f t="shared" si="9"/>
        <v>Admis(e)</v>
      </c>
      <c r="AE84" s="139">
        <f>Saisie!AG61</f>
        <v>0</v>
      </c>
      <c r="AF84" s="137">
        <f>Saisie!AH61</f>
        <v>0</v>
      </c>
      <c r="AG84" s="115">
        <f>Saisie!AI61</f>
        <v>0</v>
      </c>
      <c r="AH84" s="137">
        <f>Saisie!AJ61</f>
        <v>0</v>
      </c>
      <c r="AI84" s="115">
        <f>Saisie!AK61</f>
        <v>0</v>
      </c>
      <c r="AJ84" s="237">
        <f>Saisie!AL81</f>
        <v>0</v>
      </c>
      <c r="AK84" s="255">
        <f>Saisie!AM61</f>
        <v>30</v>
      </c>
      <c r="AL84" s="256" t="str">
        <f>Saisie!AP61</f>
        <v>Rattrapage</v>
      </c>
      <c r="AM84" s="250" t="str">
        <f t="shared" si="7"/>
        <v>Rattrapage</v>
      </c>
    </row>
    <row r="85" spans="1:39" ht="21.75" customHeight="1">
      <c r="A85" s="142">
        <v>27</v>
      </c>
      <c r="B85" s="197" t="s">
        <v>360</v>
      </c>
      <c r="C85" s="197" t="s">
        <v>361</v>
      </c>
      <c r="D85" s="197" t="s">
        <v>174</v>
      </c>
      <c r="E85" s="271" t="s">
        <v>646</v>
      </c>
      <c r="F85" s="271" t="s">
        <v>68</v>
      </c>
      <c r="G85" s="140">
        <f>[1]CALCUL!F74</f>
        <v>2</v>
      </c>
      <c r="H85" s="150">
        <f>Saisie!H62</f>
        <v>14</v>
      </c>
      <c r="I85" s="147">
        <f>Saisie!I62</f>
        <v>6</v>
      </c>
      <c r="J85" s="148">
        <f>Saisie!J62</f>
        <v>10</v>
      </c>
      <c r="K85" s="147">
        <f>Saisie!K62</f>
        <v>6</v>
      </c>
      <c r="L85" s="151">
        <f>Saisie!L62</f>
        <v>12</v>
      </c>
      <c r="M85" s="147">
        <f>Saisie!M62</f>
        <v>12</v>
      </c>
      <c r="N85" s="148">
        <f>Saisie!N62</f>
        <v>10</v>
      </c>
      <c r="O85" s="147">
        <f>Saisie!O62</f>
        <v>6</v>
      </c>
      <c r="P85" s="148">
        <f>Saisie!P62</f>
        <v>10</v>
      </c>
      <c r="Q85" s="147">
        <f>Saisie!Q62</f>
        <v>6</v>
      </c>
      <c r="R85" s="151">
        <f>Saisie!R62</f>
        <v>10</v>
      </c>
      <c r="S85" s="147">
        <f>Saisie!S62</f>
        <v>12</v>
      </c>
      <c r="T85" s="148">
        <f>Saisie!T62</f>
        <v>11</v>
      </c>
      <c r="U85" s="147">
        <f>Saisie!U62</f>
        <v>3</v>
      </c>
      <c r="V85" s="151">
        <f>Saisie!V62</f>
        <v>11</v>
      </c>
      <c r="W85" s="147">
        <f>Saisie!W62</f>
        <v>3</v>
      </c>
      <c r="X85" s="148">
        <f>Saisie!X62</f>
        <v>13</v>
      </c>
      <c r="Y85" s="147">
        <f>Saisie!Y63</f>
        <v>3</v>
      </c>
      <c r="Z85" s="151">
        <f>Saisie!Z62</f>
        <v>13</v>
      </c>
      <c r="AA85" s="147">
        <f t="shared" si="5"/>
        <v>3</v>
      </c>
      <c r="AB85" s="238">
        <f>Saisie!AB62</f>
        <v>11.272727272727273</v>
      </c>
      <c r="AC85" s="166">
        <f>Saisie!AC62</f>
        <v>30</v>
      </c>
      <c r="AD85" s="200" t="str">
        <f t="shared" si="9"/>
        <v>Admis(e)</v>
      </c>
      <c r="AE85" s="139">
        <f>Saisie!AG62</f>
        <v>0</v>
      </c>
      <c r="AF85" s="137">
        <f>Saisie!AH62</f>
        <v>0</v>
      </c>
      <c r="AG85" s="115">
        <f>Saisie!AI62</f>
        <v>0</v>
      </c>
      <c r="AH85" s="137">
        <f>Saisie!AJ62</f>
        <v>0</v>
      </c>
      <c r="AI85" s="115">
        <f>Saisie!AK62</f>
        <v>0</v>
      </c>
      <c r="AJ85" s="237">
        <f>Saisie!AL82</f>
        <v>0</v>
      </c>
      <c r="AK85" s="255">
        <f>Saisie!AM62</f>
        <v>30</v>
      </c>
      <c r="AL85" s="256" t="str">
        <f>Saisie!AP62</f>
        <v>Rattrapage</v>
      </c>
      <c r="AM85" s="250" t="str">
        <f t="shared" si="7"/>
        <v>Rattrapage</v>
      </c>
    </row>
    <row r="86" spans="1:39" ht="21.75" customHeight="1">
      <c r="A86" s="142">
        <v>28</v>
      </c>
      <c r="B86" s="197" t="s">
        <v>166</v>
      </c>
      <c r="C86" s="197" t="s">
        <v>167</v>
      </c>
      <c r="D86" s="197" t="s">
        <v>168</v>
      </c>
      <c r="E86" s="271" t="s">
        <v>647</v>
      </c>
      <c r="F86" s="271" t="s">
        <v>73</v>
      </c>
      <c r="G86" s="140">
        <f>[1]CALCUL!F75</f>
        <v>2</v>
      </c>
      <c r="H86" s="150">
        <f>Saisie!H63</f>
        <v>8</v>
      </c>
      <c r="I86" s="147">
        <f>Saisie!I63</f>
        <v>0</v>
      </c>
      <c r="J86" s="148">
        <f>Saisie!J63</f>
        <v>11.5</v>
      </c>
      <c r="K86" s="147">
        <f>Saisie!K63</f>
        <v>6</v>
      </c>
      <c r="L86" s="151">
        <f>Saisie!L63</f>
        <v>9.75</v>
      </c>
      <c r="M86" s="147">
        <f>Saisie!M63</f>
        <v>6</v>
      </c>
      <c r="N86" s="148">
        <f>Saisie!N63</f>
        <v>13</v>
      </c>
      <c r="O86" s="147">
        <f>Saisie!O63</f>
        <v>6</v>
      </c>
      <c r="P86" s="148">
        <f>Saisie!P63</f>
        <v>7</v>
      </c>
      <c r="Q86" s="147">
        <f>Saisie!Q63</f>
        <v>0</v>
      </c>
      <c r="R86" s="151">
        <f>Saisie!R63</f>
        <v>10</v>
      </c>
      <c r="S86" s="147">
        <f>Saisie!S63</f>
        <v>12</v>
      </c>
      <c r="T86" s="148">
        <f>Saisie!T63</f>
        <v>11</v>
      </c>
      <c r="U86" s="147">
        <f>Saisie!U63</f>
        <v>3</v>
      </c>
      <c r="V86" s="151">
        <f>Saisie!V63</f>
        <v>11</v>
      </c>
      <c r="W86" s="147">
        <f>Saisie!W63</f>
        <v>3</v>
      </c>
      <c r="X86" s="148">
        <f>Saisie!X63</f>
        <v>12</v>
      </c>
      <c r="Y86" s="147">
        <f>Saisie!Y64</f>
        <v>3</v>
      </c>
      <c r="Z86" s="151">
        <f>Saisie!Z63</f>
        <v>12</v>
      </c>
      <c r="AA86" s="147">
        <f t="shared" si="5"/>
        <v>3</v>
      </c>
      <c r="AB86" s="238">
        <f>Saisie!AB63</f>
        <v>10.318181818181818</v>
      </c>
      <c r="AC86" s="166">
        <f>Saisie!AC63</f>
        <v>30</v>
      </c>
      <c r="AD86" s="200" t="str">
        <f t="shared" si="9"/>
        <v>Admis(e)</v>
      </c>
      <c r="AE86" s="139">
        <f>Saisie!AG63</f>
        <v>11</v>
      </c>
      <c r="AF86" s="137">
        <f>Saisie!AH63</f>
        <v>3</v>
      </c>
      <c r="AG86" s="115">
        <f>Saisie!AI63</f>
        <v>0</v>
      </c>
      <c r="AH86" s="137">
        <f>Saisie!AJ63</f>
        <v>0</v>
      </c>
      <c r="AI86" s="115">
        <f>Saisie!AK63</f>
        <v>1.5</v>
      </c>
      <c r="AJ86" s="237">
        <f>Saisie!AL83</f>
        <v>0</v>
      </c>
      <c r="AK86" s="255">
        <f>Saisie!AM63</f>
        <v>33</v>
      </c>
      <c r="AL86" s="256" t="str">
        <f>Saisie!AP63</f>
        <v>Rattrapage</v>
      </c>
      <c r="AM86" s="250" t="str">
        <f t="shared" si="7"/>
        <v>Rattrapage</v>
      </c>
    </row>
    <row r="87" spans="1:39" ht="21.75" customHeight="1">
      <c r="A87" s="142">
        <v>29</v>
      </c>
      <c r="B87" s="197" t="s">
        <v>362</v>
      </c>
      <c r="C87" s="197" t="s">
        <v>363</v>
      </c>
      <c r="D87" s="197" t="s">
        <v>364</v>
      </c>
      <c r="E87" s="271" t="s">
        <v>648</v>
      </c>
      <c r="F87" s="271" t="s">
        <v>68</v>
      </c>
      <c r="G87" s="140">
        <f>[1]CALCUL!F76</f>
        <v>2</v>
      </c>
      <c r="H87" s="150">
        <f>Saisie!H64</f>
        <v>14</v>
      </c>
      <c r="I87" s="147">
        <f>Saisie!I64</f>
        <v>6</v>
      </c>
      <c r="J87" s="148">
        <f>Saisie!J64</f>
        <v>10</v>
      </c>
      <c r="K87" s="147">
        <f>Saisie!K64</f>
        <v>6</v>
      </c>
      <c r="L87" s="151">
        <f>Saisie!L64</f>
        <v>12</v>
      </c>
      <c r="M87" s="147">
        <f>Saisie!M64</f>
        <v>12</v>
      </c>
      <c r="N87" s="148">
        <f>Saisie!N64</f>
        <v>13</v>
      </c>
      <c r="O87" s="147">
        <f>Saisie!O64</f>
        <v>6</v>
      </c>
      <c r="P87" s="148">
        <f>Saisie!P64</f>
        <v>13.5</v>
      </c>
      <c r="Q87" s="147">
        <f>Saisie!Q64</f>
        <v>6</v>
      </c>
      <c r="R87" s="151">
        <f>Saisie!R64</f>
        <v>13.25</v>
      </c>
      <c r="S87" s="147">
        <f>Saisie!S64</f>
        <v>12</v>
      </c>
      <c r="T87" s="148">
        <f>Saisie!T64</f>
        <v>8.5</v>
      </c>
      <c r="U87" s="147">
        <f>Saisie!U64</f>
        <v>0</v>
      </c>
      <c r="V87" s="151">
        <f>Saisie!V64</f>
        <v>8.5</v>
      </c>
      <c r="W87" s="147">
        <f>Saisie!W64</f>
        <v>0</v>
      </c>
      <c r="X87" s="148">
        <f>Saisie!X64</f>
        <v>14</v>
      </c>
      <c r="Y87" s="147">
        <f>Saisie!Y65</f>
        <v>3</v>
      </c>
      <c r="Z87" s="151">
        <f>Saisie!Z64</f>
        <v>14</v>
      </c>
      <c r="AA87" s="147">
        <f t="shared" si="5"/>
        <v>3</v>
      </c>
      <c r="AB87" s="238">
        <f>Saisie!AB64</f>
        <v>12.25</v>
      </c>
      <c r="AC87" s="166">
        <f>Saisie!AC64</f>
        <v>30</v>
      </c>
      <c r="AD87" s="200" t="str">
        <f t="shared" si="9"/>
        <v>Admis(e)</v>
      </c>
      <c r="AE87" s="139">
        <f>Saisie!AG64</f>
        <v>0</v>
      </c>
      <c r="AF87" s="137">
        <f>Saisie!AH64</f>
        <v>0</v>
      </c>
      <c r="AG87" s="115">
        <f>Saisie!AI64</f>
        <v>0</v>
      </c>
      <c r="AH87" s="137">
        <f>Saisie!AJ64</f>
        <v>0</v>
      </c>
      <c r="AI87" s="115">
        <f>Saisie!AK64</f>
        <v>0</v>
      </c>
      <c r="AJ87" s="237">
        <f>Saisie!AL84</f>
        <v>0</v>
      </c>
      <c r="AK87" s="255">
        <f>Saisie!AM64</f>
        <v>30</v>
      </c>
      <c r="AL87" s="256" t="str">
        <f>Saisie!AP64</f>
        <v>Rattrapage</v>
      </c>
      <c r="AM87" s="250" t="str">
        <f t="shared" si="7"/>
        <v>Rattrapage</v>
      </c>
    </row>
    <row r="88" spans="1:39" ht="21.75" customHeight="1">
      <c r="A88" s="142">
        <v>30</v>
      </c>
      <c r="B88" s="197" t="s">
        <v>365</v>
      </c>
      <c r="C88" s="197" t="s">
        <v>366</v>
      </c>
      <c r="D88" s="197" t="s">
        <v>367</v>
      </c>
      <c r="E88" s="271" t="s">
        <v>649</v>
      </c>
      <c r="F88" s="271" t="s">
        <v>213</v>
      </c>
      <c r="G88" s="140">
        <f>[1]CALCUL!F77</f>
        <v>2</v>
      </c>
      <c r="H88" s="150">
        <f>Saisie!H65</f>
        <v>0</v>
      </c>
      <c r="I88" s="147">
        <f>Saisie!I65</f>
        <v>0</v>
      </c>
      <c r="J88" s="148" t="str">
        <f>Saisie!J65</f>
        <v>\</v>
      </c>
      <c r="K88" s="147">
        <f>Saisie!K65</f>
        <v>6</v>
      </c>
      <c r="L88" s="151" t="e">
        <f>Saisie!L65</f>
        <v>#VALUE!</v>
      </c>
      <c r="M88" s="147" t="e">
        <f>Saisie!M65</f>
        <v>#VALUE!</v>
      </c>
      <c r="N88" s="148">
        <f>Saisie!N65</f>
        <v>4</v>
      </c>
      <c r="O88" s="147">
        <f>Saisie!O65</f>
        <v>0</v>
      </c>
      <c r="P88" s="148">
        <f>Saisie!P65</f>
        <v>4</v>
      </c>
      <c r="Q88" s="147">
        <f>Saisie!Q65</f>
        <v>0</v>
      </c>
      <c r="R88" s="151">
        <f>Saisie!R65</f>
        <v>4</v>
      </c>
      <c r="S88" s="147">
        <f>Saisie!S65</f>
        <v>0</v>
      </c>
      <c r="T88" s="148">
        <f>Saisie!T65</f>
        <v>3</v>
      </c>
      <c r="U88" s="147">
        <f>Saisie!U65</f>
        <v>0</v>
      </c>
      <c r="V88" s="151">
        <f>Saisie!V65</f>
        <v>3</v>
      </c>
      <c r="W88" s="147">
        <f>Saisie!W65</f>
        <v>0</v>
      </c>
      <c r="X88" s="148" t="str">
        <f>Saisie!X65</f>
        <v>\</v>
      </c>
      <c r="Y88" s="147">
        <f>Saisie!Y66</f>
        <v>3</v>
      </c>
      <c r="Z88" s="151" t="str">
        <f>Saisie!Z65</f>
        <v>\</v>
      </c>
      <c r="AA88" s="147">
        <f t="shared" si="5"/>
        <v>3</v>
      </c>
      <c r="AB88" s="238" t="e">
        <f>Saisie!AB65</f>
        <v>#VALUE!</v>
      </c>
      <c r="AC88" s="166" t="e">
        <f>Saisie!AC65</f>
        <v>#VALUE!</v>
      </c>
      <c r="AD88" s="200" t="s">
        <v>767</v>
      </c>
      <c r="AE88" s="139">
        <f>Saisie!AG65</f>
        <v>0</v>
      </c>
      <c r="AF88" s="137">
        <f>Saisie!AH65</f>
        <v>0</v>
      </c>
      <c r="AG88" s="115">
        <f>Saisie!AI65</f>
        <v>0</v>
      </c>
      <c r="AH88" s="137">
        <f>Saisie!AJ65</f>
        <v>0</v>
      </c>
      <c r="AI88" s="115">
        <f>Saisie!AK65</f>
        <v>0</v>
      </c>
      <c r="AJ88" s="237">
        <f>Saisie!AL85</f>
        <v>3</v>
      </c>
      <c r="AK88" s="255" t="e">
        <f>Saisie!AM65</f>
        <v>#VALUE!</v>
      </c>
      <c r="AL88" s="256" t="e">
        <f>Saisie!AP65</f>
        <v>#VALUE!</v>
      </c>
      <c r="AM88" s="250" t="e">
        <f t="shared" si="7"/>
        <v>#VALUE!</v>
      </c>
    </row>
    <row r="89" spans="1:39" ht="21.75" customHeight="1" thickBot="1">
      <c r="A89" s="224">
        <v>31</v>
      </c>
      <c r="B89" s="197" t="s">
        <v>368</v>
      </c>
      <c r="C89" s="197" t="s">
        <v>369</v>
      </c>
      <c r="D89" s="197" t="s">
        <v>370</v>
      </c>
      <c r="E89" s="271" t="s">
        <v>650</v>
      </c>
      <c r="F89" s="271" t="s">
        <v>68</v>
      </c>
      <c r="G89" s="158">
        <f>[1]CALCUL!F78</f>
        <v>2</v>
      </c>
      <c r="H89" s="150">
        <f>Saisie!H66</f>
        <v>14</v>
      </c>
      <c r="I89" s="147">
        <f>Saisie!I66</f>
        <v>6</v>
      </c>
      <c r="J89" s="148">
        <f>Saisie!J66</f>
        <v>10</v>
      </c>
      <c r="K89" s="147">
        <f>Saisie!K66</f>
        <v>6</v>
      </c>
      <c r="L89" s="151">
        <f>Saisie!L66</f>
        <v>12</v>
      </c>
      <c r="M89" s="147">
        <f>Saisie!M66</f>
        <v>12</v>
      </c>
      <c r="N89" s="148">
        <f>Saisie!N66</f>
        <v>14</v>
      </c>
      <c r="O89" s="147">
        <f>Saisie!O66</f>
        <v>6</v>
      </c>
      <c r="P89" s="148">
        <f>Saisie!P66</f>
        <v>12</v>
      </c>
      <c r="Q89" s="147">
        <f>Saisie!Q66</f>
        <v>6</v>
      </c>
      <c r="R89" s="151">
        <f>Saisie!R66</f>
        <v>13</v>
      </c>
      <c r="S89" s="147">
        <f>Saisie!S66</f>
        <v>12</v>
      </c>
      <c r="T89" s="148">
        <f>Saisie!T66</f>
        <v>11.5</v>
      </c>
      <c r="U89" s="147">
        <f>Saisie!U66</f>
        <v>3</v>
      </c>
      <c r="V89" s="151">
        <f>Saisie!V66</f>
        <v>11.5</v>
      </c>
      <c r="W89" s="147">
        <f>Saisie!W66</f>
        <v>3</v>
      </c>
      <c r="X89" s="148">
        <f>Saisie!X66</f>
        <v>11</v>
      </c>
      <c r="Y89" s="147">
        <f>Saisie!Y67</f>
        <v>3</v>
      </c>
      <c r="Z89" s="151">
        <f>Saisie!Z66</f>
        <v>11</v>
      </c>
      <c r="AA89" s="147">
        <f t="shared" si="5"/>
        <v>3</v>
      </c>
      <c r="AB89" s="238">
        <f>Saisie!AB66</f>
        <v>12.159090909090908</v>
      </c>
      <c r="AC89" s="166">
        <f>Saisie!AC66</f>
        <v>30</v>
      </c>
      <c r="AD89" s="200" t="str">
        <f t="shared" si="9"/>
        <v>Admis(e)</v>
      </c>
      <c r="AE89" s="139">
        <f>Saisie!AG66</f>
        <v>0</v>
      </c>
      <c r="AF89" s="137">
        <f>Saisie!AH66</f>
        <v>0</v>
      </c>
      <c r="AG89" s="115">
        <f>Saisie!AI66</f>
        <v>0</v>
      </c>
      <c r="AH89" s="137">
        <f>Saisie!AJ66</f>
        <v>0</v>
      </c>
      <c r="AI89" s="115">
        <f>Saisie!AK66</f>
        <v>0</v>
      </c>
      <c r="AJ89" s="237">
        <f>Saisie!AL86</f>
        <v>0</v>
      </c>
      <c r="AK89" s="255">
        <f>Saisie!AM66</f>
        <v>30</v>
      </c>
      <c r="AL89" s="256" t="str">
        <f>Saisie!AP66</f>
        <v>Rattrapage</v>
      </c>
      <c r="AM89" s="250" t="str">
        <f t="shared" si="7"/>
        <v>Rattrapage</v>
      </c>
    </row>
    <row r="90" spans="1:39" ht="18" customHeight="1">
      <c r="A90" s="204"/>
      <c r="B90" s="205"/>
      <c r="C90" s="205"/>
      <c r="D90" s="205"/>
      <c r="E90" s="205"/>
      <c r="F90" s="205"/>
      <c r="G90" s="206"/>
      <c r="H90" s="207"/>
      <c r="I90" s="208"/>
      <c r="J90" s="207"/>
      <c r="K90" s="208"/>
      <c r="L90" s="178"/>
      <c r="M90" s="209"/>
      <c r="N90" s="178"/>
      <c r="O90" s="209"/>
      <c r="P90" s="178"/>
      <c r="Q90" s="209"/>
      <c r="R90" s="178"/>
      <c r="S90" s="209"/>
      <c r="T90" s="178"/>
      <c r="U90" s="209"/>
      <c r="V90" s="178"/>
      <c r="W90" s="209"/>
      <c r="X90" s="178"/>
      <c r="Y90" s="209"/>
      <c r="Z90" s="178"/>
      <c r="AA90" s="209"/>
      <c r="AB90" s="178"/>
      <c r="AC90" s="210"/>
      <c r="AD90" s="211"/>
      <c r="AE90" s="178"/>
      <c r="AF90" s="209"/>
      <c r="AG90" s="178"/>
      <c r="AH90" s="209"/>
      <c r="AI90" s="178"/>
      <c r="AJ90" s="210"/>
      <c r="AK90" s="257"/>
      <c r="AL90" s="258"/>
    </row>
    <row r="91" spans="1:39" ht="18" customHeight="1">
      <c r="A91" s="204"/>
      <c r="B91" s="205"/>
      <c r="C91" s="205"/>
      <c r="D91" s="205"/>
      <c r="E91" s="205"/>
      <c r="F91" s="205"/>
      <c r="G91" s="206"/>
      <c r="H91" s="207"/>
      <c r="I91" s="208"/>
      <c r="J91" s="207"/>
      <c r="K91" s="208"/>
      <c r="L91" s="178"/>
      <c r="M91" s="209"/>
      <c r="N91" s="178"/>
      <c r="O91" s="209"/>
      <c r="P91" s="178"/>
      <c r="Q91" s="209"/>
      <c r="R91" s="178"/>
      <c r="S91" s="209"/>
      <c r="T91" s="178"/>
      <c r="U91" s="209"/>
      <c r="V91" s="178"/>
      <c r="W91" s="209"/>
      <c r="X91" s="123"/>
      <c r="Y91" s="122"/>
      <c r="Z91" s="312" t="s">
        <v>770</v>
      </c>
      <c r="AA91" s="312"/>
      <c r="AB91" s="312"/>
      <c r="AC91" s="312"/>
      <c r="AD91" s="123"/>
      <c r="AE91" s="313"/>
      <c r="AF91" s="313"/>
      <c r="AG91" s="313"/>
      <c r="AH91" s="313"/>
      <c r="AI91" s="313"/>
      <c r="AJ91" s="210"/>
      <c r="AK91" s="257"/>
      <c r="AL91" s="258"/>
    </row>
    <row r="92" spans="1:39" ht="18" customHeight="1">
      <c r="A92" s="204"/>
      <c r="B92" s="205"/>
      <c r="C92" s="205"/>
      <c r="D92" s="205"/>
      <c r="E92" s="205"/>
      <c r="F92" s="205"/>
      <c r="G92" s="206"/>
      <c r="H92" s="207"/>
      <c r="I92" s="208"/>
      <c r="J92" s="207"/>
      <c r="K92" s="208"/>
      <c r="L92" s="178"/>
      <c r="M92" s="209"/>
      <c r="N92" s="178"/>
      <c r="O92" s="209"/>
      <c r="P92" s="178"/>
      <c r="Q92" s="209"/>
      <c r="R92" s="178"/>
      <c r="S92" s="209"/>
      <c r="T92" s="178"/>
      <c r="U92" s="209"/>
      <c r="V92" s="178"/>
      <c r="W92" s="209"/>
      <c r="X92" s="106"/>
      <c r="Y92" s="122"/>
      <c r="Z92" s="123" t="s">
        <v>762</v>
      </c>
      <c r="AA92" s="122"/>
      <c r="AB92" s="315">
        <f ca="1">NOW()</f>
        <v>41743.55995127315</v>
      </c>
      <c r="AC92" s="315"/>
      <c r="AD92" s="314"/>
      <c r="AE92" s="314"/>
      <c r="AF92" s="314"/>
      <c r="AG92" s="123"/>
      <c r="AH92" s="123"/>
      <c r="AI92" s="123"/>
      <c r="AJ92" s="210"/>
      <c r="AK92" s="257"/>
      <c r="AL92" s="258"/>
    </row>
    <row r="93" spans="1:39" ht="18" customHeight="1">
      <c r="A93" s="204"/>
      <c r="B93" s="205"/>
      <c r="C93" s="205"/>
      <c r="D93" s="205"/>
      <c r="E93" s="205"/>
      <c r="F93" s="205"/>
      <c r="G93" s="206"/>
      <c r="H93" s="207"/>
      <c r="I93" s="208"/>
      <c r="J93" s="207"/>
      <c r="K93" s="208"/>
      <c r="L93" s="178"/>
      <c r="M93" s="209"/>
      <c r="N93" s="178"/>
      <c r="O93" s="209"/>
      <c r="P93" s="178"/>
      <c r="Q93" s="209"/>
      <c r="R93" s="178"/>
      <c r="S93" s="209"/>
      <c r="T93" s="178"/>
      <c r="U93" s="209"/>
      <c r="V93" s="178"/>
      <c r="W93" s="209"/>
      <c r="X93" s="178"/>
      <c r="Y93" s="209"/>
      <c r="Z93" s="178"/>
      <c r="AA93" s="209"/>
      <c r="AB93" s="178"/>
      <c r="AC93" s="210"/>
      <c r="AD93" s="211"/>
      <c r="AE93" s="178"/>
      <c r="AF93" s="209"/>
      <c r="AG93" s="178"/>
      <c r="AH93" s="209"/>
      <c r="AI93" s="178"/>
      <c r="AJ93" s="210"/>
      <c r="AK93" s="257"/>
      <c r="AL93" s="258"/>
    </row>
    <row r="94" spans="1:39" ht="18" customHeight="1">
      <c r="A94" s="204"/>
      <c r="B94" s="205"/>
      <c r="C94" s="205"/>
      <c r="D94" s="205"/>
      <c r="E94" s="205"/>
      <c r="F94" s="205"/>
      <c r="G94" s="206"/>
      <c r="H94" s="207"/>
      <c r="I94" s="208"/>
      <c r="J94" s="207"/>
      <c r="K94" s="208"/>
      <c r="L94" s="178"/>
      <c r="M94" s="209"/>
      <c r="N94" s="178"/>
      <c r="O94" s="209"/>
      <c r="P94" s="178"/>
      <c r="Q94" s="209"/>
      <c r="R94" s="178"/>
      <c r="S94" s="209"/>
      <c r="T94" s="178"/>
      <c r="U94" s="209"/>
      <c r="V94" s="178"/>
      <c r="W94" s="209"/>
      <c r="X94" s="178"/>
      <c r="Y94" s="209"/>
      <c r="Z94" s="178"/>
      <c r="AA94" s="209"/>
      <c r="AB94" s="178"/>
      <c r="AC94" s="210"/>
      <c r="AD94" s="211"/>
      <c r="AE94" s="178"/>
      <c r="AF94" s="209"/>
      <c r="AG94" s="178"/>
      <c r="AH94" s="209"/>
      <c r="AI94" s="178"/>
      <c r="AJ94" s="210"/>
      <c r="AK94" s="257"/>
      <c r="AL94" s="258"/>
    </row>
    <row r="95" spans="1:39" ht="18" customHeight="1">
      <c r="A95" s="204"/>
      <c r="B95" s="205"/>
      <c r="C95" s="205"/>
      <c r="D95" s="205"/>
      <c r="E95" s="205"/>
      <c r="F95" s="205"/>
      <c r="G95" s="206"/>
      <c r="H95" s="207"/>
      <c r="I95" s="208"/>
      <c r="J95" s="207"/>
      <c r="K95" s="208"/>
      <c r="L95" s="178"/>
      <c r="M95" s="209"/>
      <c r="N95" s="178"/>
      <c r="O95" s="209"/>
      <c r="P95" s="178"/>
      <c r="Q95" s="209"/>
      <c r="R95" s="178"/>
      <c r="S95" s="209"/>
      <c r="T95" s="178"/>
      <c r="U95" s="209"/>
      <c r="V95" s="178"/>
      <c r="W95" s="209"/>
      <c r="X95" s="178"/>
      <c r="Y95" s="209"/>
      <c r="Z95" s="178"/>
      <c r="AA95" s="209"/>
      <c r="AB95" s="178"/>
      <c r="AC95" s="210"/>
      <c r="AD95" s="211"/>
      <c r="AE95" s="178"/>
      <c r="AF95" s="209"/>
      <c r="AG95" s="178"/>
      <c r="AH95" s="209"/>
      <c r="AI95" s="178"/>
      <c r="AJ95" s="210"/>
      <c r="AK95" s="257"/>
      <c r="AL95" s="258"/>
    </row>
    <row r="96" spans="1:39" ht="12.75" customHeight="1"/>
    <row r="97" spans="1:39">
      <c r="AH97" s="319"/>
      <c r="AI97" s="319"/>
      <c r="AJ97" s="315"/>
      <c r="AK97" s="315"/>
      <c r="AL97" s="315"/>
    </row>
    <row r="98" spans="1:39">
      <c r="A98" s="102"/>
      <c r="B98" s="109"/>
      <c r="C98" s="110"/>
      <c r="E98" s="172"/>
      <c r="F98" s="172"/>
      <c r="G98" s="172"/>
      <c r="H98" s="172"/>
      <c r="I98" s="172"/>
      <c r="K98" s="172"/>
      <c r="L98" s="172" t="s">
        <v>47</v>
      </c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10"/>
      <c r="Z98" s="111"/>
      <c r="AA98" s="110"/>
      <c r="AB98" s="111"/>
      <c r="AC98" s="111"/>
      <c r="AD98" s="111"/>
      <c r="AE98" s="111"/>
      <c r="AF98" s="110"/>
      <c r="AG98" s="111"/>
      <c r="AH98" s="110"/>
      <c r="AI98" s="111"/>
      <c r="AJ98" s="111"/>
      <c r="AK98" s="110"/>
      <c r="AL98" s="110"/>
    </row>
    <row r="99" spans="1:39">
      <c r="A99" s="102"/>
      <c r="B99" s="109"/>
      <c r="D99" s="172"/>
      <c r="E99" s="172"/>
      <c r="F99" s="172"/>
      <c r="G99" s="172"/>
      <c r="H99" s="172" t="s">
        <v>126</v>
      </c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10"/>
      <c r="Z99" s="111"/>
      <c r="AA99" s="110"/>
      <c r="AB99" s="111"/>
      <c r="AC99" s="111"/>
      <c r="AD99" s="111"/>
      <c r="AE99" s="111"/>
      <c r="AF99" s="110"/>
      <c r="AG99" s="111"/>
      <c r="AH99" s="110"/>
      <c r="AI99" s="111"/>
      <c r="AJ99" s="111"/>
      <c r="AK99" s="110"/>
      <c r="AL99" s="110"/>
    </row>
    <row r="100" spans="1:39">
      <c r="A100" s="103" t="s">
        <v>109</v>
      </c>
      <c r="B100" s="102"/>
      <c r="C100" s="104"/>
      <c r="D100" s="104"/>
      <c r="E100" s="104"/>
      <c r="F100" s="104"/>
      <c r="G100" s="107"/>
      <c r="I100" s="104"/>
      <c r="J100" s="103"/>
      <c r="K100" s="104"/>
      <c r="L100" s="103"/>
      <c r="M100" s="104"/>
      <c r="N100" s="103" t="s">
        <v>132</v>
      </c>
      <c r="O100" s="104"/>
      <c r="P100" s="103"/>
      <c r="Q100" s="104"/>
      <c r="R100" s="103"/>
      <c r="S100" s="104"/>
      <c r="T100" s="103"/>
      <c r="U100" s="104"/>
      <c r="V100" s="103"/>
      <c r="W100" s="104"/>
      <c r="X100" s="103"/>
      <c r="Y100" s="104"/>
      <c r="Z100" s="103"/>
      <c r="AA100" s="104"/>
      <c r="AC100" s="103"/>
      <c r="AD100" s="103"/>
      <c r="AE100" s="102"/>
      <c r="AF100" s="104"/>
      <c r="AG100" s="103"/>
      <c r="AH100" s="105"/>
      <c r="AI100" s="103"/>
      <c r="AK100" s="104"/>
      <c r="AL100" s="104"/>
    </row>
    <row r="101" spans="1:39">
      <c r="A101" s="103" t="s">
        <v>122</v>
      </c>
      <c r="B101" s="102"/>
      <c r="C101" s="104"/>
      <c r="D101" s="104"/>
      <c r="E101" s="104"/>
      <c r="F101" s="104"/>
      <c r="G101" s="107"/>
      <c r="H101" s="103"/>
      <c r="I101" s="104"/>
      <c r="J101" s="103"/>
      <c r="K101" s="104"/>
      <c r="L101" s="103"/>
      <c r="M101" s="104"/>
      <c r="N101" s="103"/>
      <c r="O101" s="104"/>
      <c r="P101" s="103"/>
      <c r="Q101" s="104"/>
      <c r="R101" s="103"/>
      <c r="S101" s="104"/>
      <c r="T101" s="103"/>
      <c r="U101" s="104"/>
      <c r="V101" s="103"/>
      <c r="W101" s="104"/>
      <c r="X101" s="103"/>
      <c r="Y101" s="104"/>
      <c r="Z101" s="103"/>
      <c r="AA101" s="104"/>
      <c r="AC101" s="103"/>
      <c r="AD101" s="103"/>
      <c r="AE101" s="102"/>
      <c r="AF101" s="104"/>
      <c r="AG101" s="103"/>
      <c r="AH101" s="104"/>
      <c r="AI101" s="103"/>
      <c r="AJ101" s="103"/>
      <c r="AK101" s="104"/>
      <c r="AL101" s="104"/>
    </row>
    <row r="102" spans="1:39">
      <c r="A102" s="103" t="s">
        <v>750</v>
      </c>
      <c r="B102" s="102"/>
      <c r="C102" s="104"/>
      <c r="D102" s="104"/>
      <c r="E102" s="104"/>
      <c r="F102" s="104"/>
      <c r="G102" s="107"/>
      <c r="H102" s="103"/>
      <c r="I102" s="104"/>
      <c r="J102" s="103"/>
      <c r="K102" s="104"/>
      <c r="L102" s="103"/>
      <c r="M102" s="104"/>
      <c r="N102" s="103"/>
      <c r="O102" s="104"/>
      <c r="P102" s="103"/>
      <c r="Q102" s="104"/>
      <c r="R102" s="103"/>
      <c r="S102" s="104"/>
      <c r="T102" s="103"/>
      <c r="U102" s="104"/>
      <c r="V102" s="103"/>
      <c r="W102" s="104"/>
      <c r="X102" s="103"/>
      <c r="Y102" s="104"/>
      <c r="Z102" s="103"/>
      <c r="AA102" s="104"/>
      <c r="AC102" s="103"/>
      <c r="AD102" s="103"/>
      <c r="AE102" s="102"/>
      <c r="AF102" s="104"/>
      <c r="AG102" s="103"/>
      <c r="AH102" s="104"/>
      <c r="AJ102" s="103"/>
      <c r="AK102" s="104"/>
      <c r="AL102" s="104"/>
    </row>
    <row r="103" spans="1:39" ht="18">
      <c r="A103" s="172" t="s">
        <v>766</v>
      </c>
      <c r="C103" s="112"/>
      <c r="D103" s="112"/>
      <c r="E103" s="65"/>
      <c r="F103" s="112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6"/>
      <c r="W103" s="112"/>
      <c r="X103" s="103"/>
      <c r="Y103" s="112"/>
      <c r="Z103" s="113"/>
      <c r="AA103" s="112"/>
      <c r="AB103" s="113"/>
      <c r="AC103" s="241"/>
      <c r="AD103" s="113"/>
      <c r="AE103" s="64"/>
      <c r="AF103" s="112"/>
      <c r="AG103" s="114"/>
      <c r="AH103" s="112"/>
      <c r="AJ103" s="241"/>
      <c r="AK103" s="112"/>
      <c r="AL103" s="112"/>
    </row>
    <row r="104" spans="1:39">
      <c r="A104" s="233" t="s">
        <v>229</v>
      </c>
      <c r="H104" s="117" t="s">
        <v>763</v>
      </c>
    </row>
    <row r="105" spans="1:39" ht="18" thickBot="1"/>
    <row r="106" spans="1:39" ht="18" thickBot="1">
      <c r="H106" s="167" t="s">
        <v>48</v>
      </c>
      <c r="I106" s="168"/>
      <c r="J106" s="168" t="s">
        <v>49</v>
      </c>
      <c r="K106" s="168"/>
      <c r="L106" s="168" t="s">
        <v>50</v>
      </c>
      <c r="M106" s="168"/>
      <c r="N106" s="168" t="s">
        <v>49</v>
      </c>
      <c r="O106" s="168"/>
      <c r="P106" s="168" t="s">
        <v>48</v>
      </c>
      <c r="Q106" s="168"/>
      <c r="R106" s="168" t="s">
        <v>51</v>
      </c>
      <c r="S106" s="168"/>
      <c r="T106" s="168" t="s">
        <v>52</v>
      </c>
      <c r="U106" s="168"/>
      <c r="V106" s="168" t="s">
        <v>49</v>
      </c>
      <c r="W106" s="168"/>
      <c r="X106" s="168"/>
      <c r="Y106" s="168"/>
      <c r="Z106" s="169">
        <v>0</v>
      </c>
      <c r="AA106" s="169">
        <v>3</v>
      </c>
      <c r="AB106" s="169">
        <v>3</v>
      </c>
      <c r="AC106" s="170"/>
      <c r="AD106" s="154"/>
      <c r="AE106" s="316" t="s">
        <v>53</v>
      </c>
      <c r="AF106" s="317"/>
      <c r="AG106" s="317"/>
      <c r="AH106" s="317"/>
      <c r="AI106" s="318"/>
      <c r="AJ106" s="230"/>
    </row>
    <row r="107" spans="1:39" ht="21.75" customHeight="1" thickBot="1">
      <c r="A107" s="220" t="s">
        <v>54</v>
      </c>
      <c r="B107" s="220" t="s">
        <v>93</v>
      </c>
      <c r="C107" s="222" t="s">
        <v>64</v>
      </c>
      <c r="D107" s="221" t="s">
        <v>65</v>
      </c>
      <c r="E107" s="222" t="s">
        <v>94</v>
      </c>
      <c r="F107" s="223" t="s">
        <v>110</v>
      </c>
      <c r="G107" s="153" t="s">
        <v>96</v>
      </c>
      <c r="H107" s="143" t="s">
        <v>97</v>
      </c>
      <c r="I107" s="144" t="s">
        <v>55</v>
      </c>
      <c r="J107" s="144" t="s">
        <v>98</v>
      </c>
      <c r="K107" s="144" t="s">
        <v>55</v>
      </c>
      <c r="L107" s="144" t="s">
        <v>111</v>
      </c>
      <c r="M107" s="144" t="s">
        <v>55</v>
      </c>
      <c r="N107" s="144" t="s">
        <v>112</v>
      </c>
      <c r="O107" s="144" t="s">
        <v>55</v>
      </c>
      <c r="P107" s="144" t="s">
        <v>113</v>
      </c>
      <c r="Q107" s="144" t="s">
        <v>55</v>
      </c>
      <c r="R107" s="144" t="s">
        <v>114</v>
      </c>
      <c r="S107" s="144" t="s">
        <v>55</v>
      </c>
      <c r="T107" s="144" t="s">
        <v>102</v>
      </c>
      <c r="U107" s="144" t="s">
        <v>55</v>
      </c>
      <c r="V107" s="144" t="s">
        <v>115</v>
      </c>
      <c r="W107" s="144" t="s">
        <v>55</v>
      </c>
      <c r="X107" s="144" t="s">
        <v>116</v>
      </c>
      <c r="Y107" s="144" t="s">
        <v>55</v>
      </c>
      <c r="Z107" s="144" t="s">
        <v>117</v>
      </c>
      <c r="AA107" s="144" t="s">
        <v>55</v>
      </c>
      <c r="AB107" s="144" t="s">
        <v>118</v>
      </c>
      <c r="AC107" s="145" t="s">
        <v>121</v>
      </c>
      <c r="AD107" s="159" t="s">
        <v>129</v>
      </c>
      <c r="AE107" s="231" t="s">
        <v>102</v>
      </c>
      <c r="AF107" s="232" t="s">
        <v>55</v>
      </c>
      <c r="AG107" s="232" t="s">
        <v>119</v>
      </c>
      <c r="AH107" s="232" t="s">
        <v>55</v>
      </c>
      <c r="AI107" s="232" t="s">
        <v>120</v>
      </c>
      <c r="AJ107" s="225" t="s">
        <v>121</v>
      </c>
      <c r="AK107" s="245" t="s">
        <v>231</v>
      </c>
      <c r="AL107" s="246" t="s">
        <v>127</v>
      </c>
      <c r="AM107" s="247" t="s">
        <v>127</v>
      </c>
    </row>
    <row r="108" spans="1:39" ht="21.75" customHeight="1">
      <c r="A108" s="219">
        <v>1</v>
      </c>
      <c r="B108" s="197" t="s">
        <v>371</v>
      </c>
      <c r="C108" s="197" t="s">
        <v>372</v>
      </c>
      <c r="D108" s="197" t="s">
        <v>197</v>
      </c>
      <c r="E108" s="271" t="s">
        <v>651</v>
      </c>
      <c r="F108" s="271" t="s">
        <v>68</v>
      </c>
      <c r="G108" s="149">
        <v>3</v>
      </c>
      <c r="H108" s="150">
        <f>Saisie!H67</f>
        <v>13</v>
      </c>
      <c r="I108" s="147">
        <f>Saisie!I67</f>
        <v>6</v>
      </c>
      <c r="J108" s="148">
        <f>Saisie!J67</f>
        <v>11</v>
      </c>
      <c r="K108" s="147">
        <f>Saisie!K67</f>
        <v>6</v>
      </c>
      <c r="L108" s="151">
        <f>Saisie!L67</f>
        <v>12</v>
      </c>
      <c r="M108" s="147">
        <f>Saisie!M67</f>
        <v>12</v>
      </c>
      <c r="N108" s="148">
        <f>Saisie!N67</f>
        <v>7</v>
      </c>
      <c r="O108" s="147">
        <f>Saisie!O67</f>
        <v>0</v>
      </c>
      <c r="P108" s="148">
        <f>Saisie!P67</f>
        <v>11</v>
      </c>
      <c r="Q108" s="147">
        <f>Saisie!Q67</f>
        <v>6</v>
      </c>
      <c r="R108" s="151">
        <f>Saisie!R67</f>
        <v>9</v>
      </c>
      <c r="S108" s="147">
        <f>Saisie!S67</f>
        <v>6</v>
      </c>
      <c r="T108" s="148">
        <f>Saisie!T67</f>
        <v>10</v>
      </c>
      <c r="U108" s="147">
        <f>Saisie!U67</f>
        <v>3</v>
      </c>
      <c r="V108" s="151">
        <f>Saisie!V67</f>
        <v>10</v>
      </c>
      <c r="W108" s="147">
        <f>U108</f>
        <v>3</v>
      </c>
      <c r="X108" s="148">
        <f>Saisie!X67</f>
        <v>12</v>
      </c>
      <c r="Y108" s="147">
        <f>Saisie!Y67</f>
        <v>3</v>
      </c>
      <c r="Z108" s="151">
        <f>Saisie!Z67</f>
        <v>12</v>
      </c>
      <c r="AA108" s="147">
        <f>Y108</f>
        <v>3</v>
      </c>
      <c r="AB108" s="238">
        <f>Saisie!AB67</f>
        <v>10.636363636363637</v>
      </c>
      <c r="AC108" s="166">
        <f>Saisie!AC67</f>
        <v>30</v>
      </c>
      <c r="AD108" s="200" t="str">
        <f>IF(AB108&gt;=9.995,"Admis(e)","Ajourné(e )")</f>
        <v>Admis(e)</v>
      </c>
      <c r="AE108" s="139">
        <f>Saisie!AG67</f>
        <v>0</v>
      </c>
      <c r="AF108" s="137">
        <f>Saisie!AH67</f>
        <v>0</v>
      </c>
      <c r="AG108" s="115">
        <f>Saisie!AI67</f>
        <v>0</v>
      </c>
      <c r="AH108" s="137">
        <f>Saisie!AJ67</f>
        <v>0</v>
      </c>
      <c r="AI108" s="115">
        <f>Saisie!AK67</f>
        <v>0</v>
      </c>
      <c r="AJ108" s="166">
        <f>Saisie!AL67</f>
        <v>0</v>
      </c>
      <c r="AK108" s="255">
        <f>Saisie!AM67</f>
        <v>30</v>
      </c>
      <c r="AL108" s="259" t="str">
        <f>Saisie!AP67</f>
        <v>Rattrapage</v>
      </c>
      <c r="AM108" s="250" t="str">
        <f t="shared" ref="AM108" si="11">IF(AND(AB108&gt;=9.995,AI108&gt;=9.995),"Admis( e)","Rattrapage")</f>
        <v>Rattrapage</v>
      </c>
    </row>
    <row r="109" spans="1:39" ht="21.75" customHeight="1">
      <c r="A109" s="142">
        <v>2</v>
      </c>
      <c r="B109" s="197" t="s">
        <v>374</v>
      </c>
      <c r="C109" s="197" t="s">
        <v>375</v>
      </c>
      <c r="D109" s="197" t="s">
        <v>376</v>
      </c>
      <c r="E109" s="271" t="s">
        <v>652</v>
      </c>
      <c r="F109" s="271" t="s">
        <v>188</v>
      </c>
      <c r="G109" s="149">
        <v>3</v>
      </c>
      <c r="H109" s="150">
        <f>Saisie!H68</f>
        <v>18</v>
      </c>
      <c r="I109" s="147">
        <f>Saisie!I68</f>
        <v>6</v>
      </c>
      <c r="J109" s="148">
        <f>Saisie!J68</f>
        <v>11.5</v>
      </c>
      <c r="K109" s="147">
        <f>Saisie!K68</f>
        <v>6</v>
      </c>
      <c r="L109" s="151">
        <f>Saisie!L68</f>
        <v>14.75</v>
      </c>
      <c r="M109" s="147">
        <f>Saisie!M68</f>
        <v>12</v>
      </c>
      <c r="N109" s="148">
        <f>Saisie!N68</f>
        <v>10</v>
      </c>
      <c r="O109" s="147">
        <f>Saisie!O68</f>
        <v>6</v>
      </c>
      <c r="P109" s="148">
        <f>Saisie!P68</f>
        <v>12</v>
      </c>
      <c r="Q109" s="147">
        <f>Saisie!Q68</f>
        <v>6</v>
      </c>
      <c r="R109" s="151">
        <f>Saisie!R68</f>
        <v>11</v>
      </c>
      <c r="S109" s="147">
        <f>Saisie!S68</f>
        <v>12</v>
      </c>
      <c r="T109" s="148">
        <f>Saisie!T68</f>
        <v>12</v>
      </c>
      <c r="U109" s="147">
        <f>Saisie!U68</f>
        <v>3</v>
      </c>
      <c r="V109" s="151">
        <f>Saisie!V68</f>
        <v>12</v>
      </c>
      <c r="W109" s="147">
        <f t="shared" ref="W109:W138" si="12">U109</f>
        <v>3</v>
      </c>
      <c r="X109" s="148">
        <f>Saisie!X68</f>
        <v>11</v>
      </c>
      <c r="Y109" s="147">
        <f>Saisie!Y68</f>
        <v>3</v>
      </c>
      <c r="Z109" s="151">
        <f>Saisie!Z68</f>
        <v>11</v>
      </c>
      <c r="AA109" s="147">
        <f t="shared" ref="AA109:AA138" si="13">Y109</f>
        <v>3</v>
      </c>
      <c r="AB109" s="238">
        <f>Saisie!AB68</f>
        <v>12.5</v>
      </c>
      <c r="AC109" s="166">
        <f>Saisie!AC68</f>
        <v>30</v>
      </c>
      <c r="AD109" s="200" t="str">
        <f t="shared" ref="AD109:AD138" si="14">IF(AB109&gt;=9.995,"Admis(e)","Ajourné(e )")</f>
        <v>Admis(e)</v>
      </c>
      <c r="AE109" s="139">
        <f>Saisie!AG68</f>
        <v>0</v>
      </c>
      <c r="AF109" s="137">
        <f>Saisie!AH68</f>
        <v>0</v>
      </c>
      <c r="AG109" s="115">
        <f>Saisie!AI68</f>
        <v>0</v>
      </c>
      <c r="AH109" s="137">
        <f>Saisie!AJ68</f>
        <v>0</v>
      </c>
      <c r="AI109" s="115">
        <f>Saisie!AK68</f>
        <v>0</v>
      </c>
      <c r="AJ109" s="166">
        <f>Saisie!AL68</f>
        <v>0</v>
      </c>
      <c r="AK109" s="255">
        <f>Saisie!AM68</f>
        <v>30</v>
      </c>
      <c r="AL109" s="259" t="str">
        <f>Saisie!AP68</f>
        <v>Rattrapage</v>
      </c>
      <c r="AM109" s="250" t="str">
        <f t="shared" ref="AM109:AM138" si="15">IF(AND(AB109&gt;=9.995,AI109&gt;=9.995),"Admis( e)","Rattrapage")</f>
        <v>Rattrapage</v>
      </c>
    </row>
    <row r="110" spans="1:39" ht="21.75" customHeight="1">
      <c r="A110" s="142">
        <v>3</v>
      </c>
      <c r="B110" s="197" t="s">
        <v>377</v>
      </c>
      <c r="C110" s="197" t="s">
        <v>378</v>
      </c>
      <c r="D110" s="197" t="s">
        <v>379</v>
      </c>
      <c r="E110" s="271" t="s">
        <v>653</v>
      </c>
      <c r="F110" s="271" t="s">
        <v>196</v>
      </c>
      <c r="G110" s="149">
        <v>3</v>
      </c>
      <c r="H110" s="150">
        <f>Saisie!H69</f>
        <v>14</v>
      </c>
      <c r="I110" s="147">
        <f>Saisie!I69</f>
        <v>6</v>
      </c>
      <c r="J110" s="148">
        <f>Saisie!J69</f>
        <v>12</v>
      </c>
      <c r="K110" s="147">
        <f>Saisie!K69</f>
        <v>6</v>
      </c>
      <c r="L110" s="151">
        <f>Saisie!L69</f>
        <v>13</v>
      </c>
      <c r="M110" s="147">
        <f>Saisie!M69</f>
        <v>12</v>
      </c>
      <c r="N110" s="148">
        <f>Saisie!N69</f>
        <v>10</v>
      </c>
      <c r="O110" s="147">
        <f>Saisie!O69</f>
        <v>6</v>
      </c>
      <c r="P110" s="148">
        <f>Saisie!P69</f>
        <v>10.5</v>
      </c>
      <c r="Q110" s="147">
        <f>Saisie!Q69</f>
        <v>6</v>
      </c>
      <c r="R110" s="151">
        <f>Saisie!R69</f>
        <v>10.25</v>
      </c>
      <c r="S110" s="147">
        <f>Saisie!S69</f>
        <v>12</v>
      </c>
      <c r="T110" s="148">
        <f>Saisie!T69</f>
        <v>14.5</v>
      </c>
      <c r="U110" s="147">
        <f>Saisie!U69</f>
        <v>3</v>
      </c>
      <c r="V110" s="151">
        <f>Saisie!V69</f>
        <v>14.5</v>
      </c>
      <c r="W110" s="147">
        <f t="shared" si="12"/>
        <v>3</v>
      </c>
      <c r="X110" s="148">
        <f>Saisie!X69</f>
        <v>10</v>
      </c>
      <c r="Y110" s="147">
        <f>Saisie!Y69</f>
        <v>3</v>
      </c>
      <c r="Z110" s="151">
        <f>Saisie!Z69</f>
        <v>10</v>
      </c>
      <c r="AA110" s="147">
        <f t="shared" si="13"/>
        <v>3</v>
      </c>
      <c r="AB110" s="238">
        <f>Saisie!AB69</f>
        <v>11.795454545454545</v>
      </c>
      <c r="AC110" s="166">
        <f>Saisie!AC69</f>
        <v>30</v>
      </c>
      <c r="AD110" s="200" t="str">
        <f t="shared" si="14"/>
        <v>Admis(e)</v>
      </c>
      <c r="AE110" s="139">
        <f>Saisie!AG69</f>
        <v>0</v>
      </c>
      <c r="AF110" s="137">
        <f>Saisie!AH69</f>
        <v>0</v>
      </c>
      <c r="AG110" s="115">
        <f>Saisie!AI69</f>
        <v>0</v>
      </c>
      <c r="AH110" s="137">
        <f>Saisie!AJ69</f>
        <v>0</v>
      </c>
      <c r="AI110" s="115">
        <f>Saisie!AK69</f>
        <v>0</v>
      </c>
      <c r="AJ110" s="166">
        <f>Saisie!AL69</f>
        <v>0</v>
      </c>
      <c r="AK110" s="255">
        <f>Saisie!AM69</f>
        <v>30</v>
      </c>
      <c r="AL110" s="259" t="str">
        <f>Saisie!AP69</f>
        <v>Rattrapage</v>
      </c>
      <c r="AM110" s="250" t="str">
        <f t="shared" si="15"/>
        <v>Rattrapage</v>
      </c>
    </row>
    <row r="111" spans="1:39" ht="21.75" hidden="1" customHeight="1">
      <c r="A111" s="142">
        <v>4</v>
      </c>
      <c r="B111" s="197" t="s">
        <v>380</v>
      </c>
      <c r="C111" s="197" t="s">
        <v>378</v>
      </c>
      <c r="D111" s="197" t="s">
        <v>381</v>
      </c>
      <c r="E111" s="271" t="s">
        <v>654</v>
      </c>
      <c r="F111" s="271" t="s">
        <v>196</v>
      </c>
      <c r="G111" s="149">
        <v>3</v>
      </c>
      <c r="H111" s="150">
        <f>Saisie!H70</f>
        <v>7</v>
      </c>
      <c r="I111" s="147">
        <f>Saisie!I70</f>
        <v>0</v>
      </c>
      <c r="J111" s="148">
        <f>Saisie!J70</f>
        <v>13.5</v>
      </c>
      <c r="K111" s="147">
        <f>Saisie!K70</f>
        <v>6</v>
      </c>
      <c r="L111" s="151">
        <f>Saisie!L70</f>
        <v>10.25</v>
      </c>
      <c r="M111" s="147">
        <f>Saisie!M70</f>
        <v>12</v>
      </c>
      <c r="N111" s="148">
        <f>Saisie!N70</f>
        <v>5</v>
      </c>
      <c r="O111" s="147">
        <f>Saisie!O70</f>
        <v>0</v>
      </c>
      <c r="P111" s="148">
        <f>Saisie!P70</f>
        <v>12.5</v>
      </c>
      <c r="Q111" s="147">
        <f>Saisie!Q70</f>
        <v>6</v>
      </c>
      <c r="R111" s="151">
        <f>Saisie!R70</f>
        <v>8.75</v>
      </c>
      <c r="S111" s="147">
        <f>Saisie!S70</f>
        <v>6</v>
      </c>
      <c r="T111" s="148">
        <f>Saisie!T70</f>
        <v>12</v>
      </c>
      <c r="U111" s="147">
        <f>Saisie!U70</f>
        <v>3</v>
      </c>
      <c r="V111" s="151">
        <f>Saisie!V70</f>
        <v>12</v>
      </c>
      <c r="W111" s="147">
        <f t="shared" si="12"/>
        <v>3</v>
      </c>
      <c r="X111" s="148">
        <f>Saisie!X70</f>
        <v>11</v>
      </c>
      <c r="Y111" s="147">
        <f>Saisie!Y70</f>
        <v>3</v>
      </c>
      <c r="Z111" s="151">
        <f>Saisie!Z70</f>
        <v>11</v>
      </c>
      <c r="AA111" s="147">
        <f t="shared" si="13"/>
        <v>3</v>
      </c>
      <c r="AB111" s="238">
        <f>Saisie!AB70</f>
        <v>10.045454545454545</v>
      </c>
      <c r="AC111" s="166">
        <f>Saisie!AC70</f>
        <v>30</v>
      </c>
      <c r="AD111" s="200" t="str">
        <f t="shared" si="14"/>
        <v>Admis(e)</v>
      </c>
      <c r="AE111" s="139">
        <f>Saisie!AG70</f>
        <v>0</v>
      </c>
      <c r="AF111" s="137">
        <f>Saisie!AH70</f>
        <v>0</v>
      </c>
      <c r="AG111" s="115">
        <f>Saisie!AI70</f>
        <v>0</v>
      </c>
      <c r="AH111" s="137">
        <f>Saisie!AJ70</f>
        <v>0</v>
      </c>
      <c r="AI111" s="115">
        <f>Saisie!AK70</f>
        <v>0</v>
      </c>
      <c r="AJ111" s="166">
        <f>Saisie!AL70</f>
        <v>0</v>
      </c>
      <c r="AK111" s="255">
        <f>Saisie!AM70</f>
        <v>30</v>
      </c>
      <c r="AL111" s="259" t="str">
        <f>Saisie!AP70</f>
        <v>Rattrapage</v>
      </c>
      <c r="AM111" s="250" t="str">
        <f t="shared" si="15"/>
        <v>Rattrapage</v>
      </c>
    </row>
    <row r="112" spans="1:39" ht="21.75" customHeight="1">
      <c r="A112" s="142">
        <v>5</v>
      </c>
      <c r="B112" s="197" t="s">
        <v>170</v>
      </c>
      <c r="C112" s="197" t="s">
        <v>171</v>
      </c>
      <c r="D112" s="197" t="s">
        <v>172</v>
      </c>
      <c r="E112" s="271" t="s">
        <v>655</v>
      </c>
      <c r="F112" s="271" t="s">
        <v>173</v>
      </c>
      <c r="G112" s="149">
        <v>3</v>
      </c>
      <c r="H112" s="150">
        <f>Saisie!H71</f>
        <v>10</v>
      </c>
      <c r="I112" s="147">
        <f>Saisie!I71</f>
        <v>6</v>
      </c>
      <c r="J112" s="148">
        <f>Saisie!J71</f>
        <v>10</v>
      </c>
      <c r="K112" s="147">
        <f>Saisie!K71</f>
        <v>6</v>
      </c>
      <c r="L112" s="151">
        <f>Saisie!L71</f>
        <v>10</v>
      </c>
      <c r="M112" s="147">
        <f>Saisie!M71</f>
        <v>12</v>
      </c>
      <c r="N112" s="148">
        <f>Saisie!N71</f>
        <v>11.5</v>
      </c>
      <c r="O112" s="147">
        <f>Saisie!O71</f>
        <v>6</v>
      </c>
      <c r="P112" s="148">
        <f>Saisie!P71</f>
        <v>10</v>
      </c>
      <c r="Q112" s="147">
        <f>Saisie!Q71</f>
        <v>6</v>
      </c>
      <c r="R112" s="151">
        <f>Saisie!R71</f>
        <v>10.75</v>
      </c>
      <c r="S112" s="147">
        <f>Saisie!S71</f>
        <v>12</v>
      </c>
      <c r="T112" s="148">
        <f>Saisie!T71</f>
        <v>10.5</v>
      </c>
      <c r="U112" s="147">
        <f>Saisie!U71</f>
        <v>3</v>
      </c>
      <c r="V112" s="151">
        <f>Saisie!V71</f>
        <v>10.5</v>
      </c>
      <c r="W112" s="147">
        <f t="shared" si="12"/>
        <v>3</v>
      </c>
      <c r="X112" s="148">
        <f>Saisie!X71</f>
        <v>10</v>
      </c>
      <c r="Y112" s="147">
        <f>Saisie!Y71</f>
        <v>3</v>
      </c>
      <c r="Z112" s="151">
        <f>Saisie!Z71</f>
        <v>10</v>
      </c>
      <c r="AA112" s="147">
        <f t="shared" si="13"/>
        <v>3</v>
      </c>
      <c r="AB112" s="238">
        <f>Saisie!AB71</f>
        <v>10.340909090909092</v>
      </c>
      <c r="AC112" s="166">
        <f>Saisie!AC71</f>
        <v>30</v>
      </c>
      <c r="AD112" s="200" t="str">
        <f t="shared" si="14"/>
        <v>Admis(e)</v>
      </c>
      <c r="AE112" s="139">
        <f>Saisie!AG71</f>
        <v>15.5</v>
      </c>
      <c r="AF112" s="137">
        <f>Saisie!AH71</f>
        <v>3</v>
      </c>
      <c r="AG112" s="115">
        <f>Saisie!AI71</f>
        <v>0</v>
      </c>
      <c r="AH112" s="137">
        <f>Saisie!AJ71</f>
        <v>0</v>
      </c>
      <c r="AI112" s="115">
        <f>Saisie!AK71</f>
        <v>2.1136363636363638</v>
      </c>
      <c r="AJ112" s="166">
        <f>Saisie!AL71</f>
        <v>3</v>
      </c>
      <c r="AK112" s="255">
        <f>Saisie!AM71</f>
        <v>33</v>
      </c>
      <c r="AL112" s="259" t="str">
        <f>Saisie!AP71</f>
        <v>Rattrapage</v>
      </c>
      <c r="AM112" s="250" t="str">
        <f t="shared" si="15"/>
        <v>Rattrapage</v>
      </c>
    </row>
    <row r="113" spans="1:39" ht="21.75" hidden="1" customHeight="1">
      <c r="A113" s="142">
        <v>6</v>
      </c>
      <c r="B113" s="197" t="s">
        <v>382</v>
      </c>
      <c r="C113" s="197" t="s">
        <v>383</v>
      </c>
      <c r="D113" s="197" t="s">
        <v>384</v>
      </c>
      <c r="E113" s="271" t="s">
        <v>656</v>
      </c>
      <c r="F113" s="271" t="s">
        <v>68</v>
      </c>
      <c r="G113" s="149">
        <v>3</v>
      </c>
      <c r="H113" s="150">
        <f>Saisie!H72</f>
        <v>6</v>
      </c>
      <c r="I113" s="147">
        <f>Saisie!I72</f>
        <v>0</v>
      </c>
      <c r="J113" s="148">
        <f>Saisie!J72</f>
        <v>11</v>
      </c>
      <c r="K113" s="147">
        <f>Saisie!K72</f>
        <v>6</v>
      </c>
      <c r="L113" s="151">
        <f>Saisie!L72</f>
        <v>8.5</v>
      </c>
      <c r="M113" s="147">
        <f>Saisie!M72</f>
        <v>6</v>
      </c>
      <c r="N113" s="148">
        <f>Saisie!N72</f>
        <v>16</v>
      </c>
      <c r="O113" s="147">
        <f>Saisie!O72</f>
        <v>6</v>
      </c>
      <c r="P113" s="148">
        <f>Saisie!P72</f>
        <v>10</v>
      </c>
      <c r="Q113" s="147">
        <f>Saisie!Q72</f>
        <v>6</v>
      </c>
      <c r="R113" s="151">
        <f>Saisie!R72</f>
        <v>13</v>
      </c>
      <c r="S113" s="147">
        <f>Saisie!S72</f>
        <v>12</v>
      </c>
      <c r="T113" s="148">
        <f>Saisie!T72</f>
        <v>10</v>
      </c>
      <c r="U113" s="147">
        <f>Saisie!U72</f>
        <v>3</v>
      </c>
      <c r="V113" s="151">
        <f>Saisie!V72</f>
        <v>10</v>
      </c>
      <c r="W113" s="147">
        <f t="shared" si="12"/>
        <v>3</v>
      </c>
      <c r="X113" s="148">
        <f>Saisie!X72</f>
        <v>7</v>
      </c>
      <c r="Y113" s="147">
        <f>Saisie!Y72</f>
        <v>0</v>
      </c>
      <c r="Z113" s="151">
        <f>Saisie!Z72</f>
        <v>7</v>
      </c>
      <c r="AA113" s="147">
        <f t="shared" si="13"/>
        <v>0</v>
      </c>
      <c r="AB113" s="238">
        <f>Saisie!AB72</f>
        <v>10.136363636363637</v>
      </c>
      <c r="AC113" s="166">
        <f>Saisie!AC72</f>
        <v>30</v>
      </c>
      <c r="AD113" s="200" t="str">
        <f t="shared" si="14"/>
        <v>Admis(e)</v>
      </c>
      <c r="AE113" s="139">
        <f>Saisie!AG72</f>
        <v>0</v>
      </c>
      <c r="AF113" s="137">
        <f>Saisie!AH72</f>
        <v>0</v>
      </c>
      <c r="AG113" s="115">
        <f>Saisie!AI72</f>
        <v>0</v>
      </c>
      <c r="AH113" s="137">
        <f>Saisie!AJ72</f>
        <v>0</v>
      </c>
      <c r="AI113" s="115">
        <f>Saisie!AK72</f>
        <v>0</v>
      </c>
      <c r="AJ113" s="166">
        <f>Saisie!AL72</f>
        <v>0</v>
      </c>
      <c r="AK113" s="255">
        <f>Saisie!AM72</f>
        <v>30</v>
      </c>
      <c r="AL113" s="259" t="str">
        <f>Saisie!AP72</f>
        <v>Rattrapage</v>
      </c>
      <c r="AM113" s="250" t="str">
        <f t="shared" si="15"/>
        <v>Rattrapage</v>
      </c>
    </row>
    <row r="114" spans="1:39" ht="21.75" customHeight="1">
      <c r="A114" s="142">
        <v>7</v>
      </c>
      <c r="B114" s="197" t="s">
        <v>385</v>
      </c>
      <c r="C114" s="197" t="s">
        <v>386</v>
      </c>
      <c r="D114" s="197" t="s">
        <v>69</v>
      </c>
      <c r="E114" s="271" t="s">
        <v>657</v>
      </c>
      <c r="F114" s="271" t="s">
        <v>68</v>
      </c>
      <c r="G114" s="149">
        <v>3</v>
      </c>
      <c r="H114" s="150">
        <f>Saisie!H73</f>
        <v>17</v>
      </c>
      <c r="I114" s="147">
        <f>Saisie!I73</f>
        <v>6</v>
      </c>
      <c r="J114" s="148">
        <f>Saisie!J73</f>
        <v>9</v>
      </c>
      <c r="K114" s="147">
        <f>Saisie!K73</f>
        <v>0</v>
      </c>
      <c r="L114" s="151">
        <f>Saisie!L73</f>
        <v>13</v>
      </c>
      <c r="M114" s="147">
        <f>Saisie!M73</f>
        <v>12</v>
      </c>
      <c r="N114" s="148">
        <f>Saisie!N73</f>
        <v>13</v>
      </c>
      <c r="O114" s="147">
        <f>Saisie!O73</f>
        <v>6</v>
      </c>
      <c r="P114" s="148">
        <f>Saisie!P73</f>
        <v>10</v>
      </c>
      <c r="Q114" s="147">
        <f>Saisie!Q73</f>
        <v>6</v>
      </c>
      <c r="R114" s="151">
        <f>Saisie!R73</f>
        <v>11.5</v>
      </c>
      <c r="S114" s="147">
        <f>Saisie!S73</f>
        <v>12</v>
      </c>
      <c r="T114" s="148">
        <f>Saisie!T73</f>
        <v>5</v>
      </c>
      <c r="U114" s="147">
        <f>Saisie!U73</f>
        <v>0</v>
      </c>
      <c r="V114" s="151">
        <f>Saisie!V73</f>
        <v>5</v>
      </c>
      <c r="W114" s="147">
        <f t="shared" si="12"/>
        <v>0</v>
      </c>
      <c r="X114" s="148">
        <f>Saisie!X73</f>
        <v>10.5</v>
      </c>
      <c r="Y114" s="147">
        <f>Saisie!Y73</f>
        <v>3</v>
      </c>
      <c r="Z114" s="151">
        <f>Saisie!Z73</f>
        <v>10.5</v>
      </c>
      <c r="AA114" s="147">
        <f t="shared" si="13"/>
        <v>3</v>
      </c>
      <c r="AB114" s="238">
        <f>Saisie!AB73</f>
        <v>11.022727272727273</v>
      </c>
      <c r="AC114" s="166">
        <f>Saisie!AC73</f>
        <v>30</v>
      </c>
      <c r="AD114" s="200" t="str">
        <f t="shared" si="14"/>
        <v>Admis(e)</v>
      </c>
      <c r="AE114" s="139">
        <f>Saisie!AG73</f>
        <v>0</v>
      </c>
      <c r="AF114" s="137">
        <f>Saisie!AH73</f>
        <v>0</v>
      </c>
      <c r="AG114" s="115">
        <f>Saisie!AI73</f>
        <v>0</v>
      </c>
      <c r="AH114" s="137">
        <f>Saisie!AJ73</f>
        <v>0</v>
      </c>
      <c r="AI114" s="115">
        <f>Saisie!AK73</f>
        <v>0</v>
      </c>
      <c r="AJ114" s="166">
        <f>Saisie!AL73</f>
        <v>0</v>
      </c>
      <c r="AK114" s="255">
        <f>Saisie!AM73</f>
        <v>30</v>
      </c>
      <c r="AL114" s="259" t="str">
        <f>Saisie!AP73</f>
        <v>Rattrapage</v>
      </c>
      <c r="AM114" s="250" t="str">
        <f t="shared" si="15"/>
        <v>Rattrapage</v>
      </c>
    </row>
    <row r="115" spans="1:39" ht="21.75" hidden="1" customHeight="1">
      <c r="A115" s="142">
        <v>8</v>
      </c>
      <c r="B115" s="197" t="s">
        <v>387</v>
      </c>
      <c r="C115" s="197" t="s">
        <v>388</v>
      </c>
      <c r="D115" s="197" t="s">
        <v>160</v>
      </c>
      <c r="E115" s="271" t="s">
        <v>658</v>
      </c>
      <c r="F115" s="271" t="s">
        <v>142</v>
      </c>
      <c r="G115" s="149">
        <v>3</v>
      </c>
      <c r="H115" s="150">
        <f>Saisie!H74</f>
        <v>9</v>
      </c>
      <c r="I115" s="147">
        <f>Saisie!I74</f>
        <v>0</v>
      </c>
      <c r="J115" s="148">
        <f>Saisie!J74</f>
        <v>11</v>
      </c>
      <c r="K115" s="147">
        <f>Saisie!K74</f>
        <v>6</v>
      </c>
      <c r="L115" s="151">
        <f>Saisie!L74</f>
        <v>10</v>
      </c>
      <c r="M115" s="147">
        <f>Saisie!M74</f>
        <v>12</v>
      </c>
      <c r="N115" s="148">
        <f>Saisie!N74</f>
        <v>8</v>
      </c>
      <c r="O115" s="147">
        <f>Saisie!O74</f>
        <v>0</v>
      </c>
      <c r="P115" s="148">
        <f>Saisie!P74</f>
        <v>12.5</v>
      </c>
      <c r="Q115" s="147">
        <f>Saisie!Q74</f>
        <v>6</v>
      </c>
      <c r="R115" s="151">
        <f>Saisie!R74</f>
        <v>10.25</v>
      </c>
      <c r="S115" s="147">
        <f>Saisie!S74</f>
        <v>12</v>
      </c>
      <c r="T115" s="148">
        <f>Saisie!T74</f>
        <v>12.5</v>
      </c>
      <c r="U115" s="147">
        <f>Saisie!U74</f>
        <v>3</v>
      </c>
      <c r="V115" s="151">
        <f>Saisie!V74</f>
        <v>12.5</v>
      </c>
      <c r="W115" s="147">
        <f t="shared" si="12"/>
        <v>3</v>
      </c>
      <c r="X115" s="148">
        <f>Saisie!X74</f>
        <v>9</v>
      </c>
      <c r="Y115" s="147">
        <f>Saisie!Y74</f>
        <v>0</v>
      </c>
      <c r="Z115" s="151">
        <f>Saisie!Z74</f>
        <v>9</v>
      </c>
      <c r="AA115" s="147">
        <f t="shared" si="13"/>
        <v>0</v>
      </c>
      <c r="AB115" s="238">
        <f>Saisie!AB74</f>
        <v>10.295454545454545</v>
      </c>
      <c r="AC115" s="166">
        <f>Saisie!AC74</f>
        <v>30</v>
      </c>
      <c r="AD115" s="200" t="str">
        <f t="shared" si="14"/>
        <v>Admis(e)</v>
      </c>
      <c r="AE115" s="139">
        <f>Saisie!AG74</f>
        <v>0</v>
      </c>
      <c r="AF115" s="137">
        <f>Saisie!AH74</f>
        <v>0</v>
      </c>
      <c r="AG115" s="115">
        <f>Saisie!AI74</f>
        <v>0</v>
      </c>
      <c r="AH115" s="137">
        <f>Saisie!AJ74</f>
        <v>0</v>
      </c>
      <c r="AI115" s="115">
        <f>Saisie!AK74</f>
        <v>0</v>
      </c>
      <c r="AJ115" s="166">
        <f>Saisie!AL74</f>
        <v>0</v>
      </c>
      <c r="AK115" s="255">
        <f>Saisie!AM74</f>
        <v>30</v>
      </c>
      <c r="AL115" s="259" t="str">
        <f>Saisie!AP74</f>
        <v>Rattrapage</v>
      </c>
      <c r="AM115" s="250" t="str">
        <f t="shared" si="15"/>
        <v>Rattrapage</v>
      </c>
    </row>
    <row r="116" spans="1:39" ht="21.75" customHeight="1">
      <c r="A116" s="142">
        <v>9</v>
      </c>
      <c r="B116" s="197" t="s">
        <v>389</v>
      </c>
      <c r="C116" s="197" t="s">
        <v>390</v>
      </c>
      <c r="D116" s="197" t="s">
        <v>359</v>
      </c>
      <c r="E116" s="271" t="s">
        <v>659</v>
      </c>
      <c r="F116" s="271" t="s">
        <v>68</v>
      </c>
      <c r="G116" s="149">
        <v>3</v>
      </c>
      <c r="H116" s="150">
        <f>Saisie!H75</f>
        <v>14.5</v>
      </c>
      <c r="I116" s="147">
        <f>Saisie!I75</f>
        <v>6</v>
      </c>
      <c r="J116" s="148">
        <f>Saisie!J75</f>
        <v>13</v>
      </c>
      <c r="K116" s="147">
        <f>Saisie!K75</f>
        <v>6</v>
      </c>
      <c r="L116" s="151">
        <f>Saisie!L75</f>
        <v>13.75</v>
      </c>
      <c r="M116" s="147">
        <f>Saisie!M75</f>
        <v>12</v>
      </c>
      <c r="N116" s="148">
        <f>Saisie!N75</f>
        <v>10</v>
      </c>
      <c r="O116" s="147">
        <f>Saisie!O75</f>
        <v>6</v>
      </c>
      <c r="P116" s="148">
        <f>Saisie!P75</f>
        <v>13</v>
      </c>
      <c r="Q116" s="147">
        <f>Saisie!Q75</f>
        <v>6</v>
      </c>
      <c r="R116" s="151">
        <f>Saisie!R75</f>
        <v>11.5</v>
      </c>
      <c r="S116" s="147">
        <f>Saisie!S75</f>
        <v>12</v>
      </c>
      <c r="T116" s="148">
        <f>Saisie!T75</f>
        <v>11</v>
      </c>
      <c r="U116" s="147">
        <f>Saisie!U75</f>
        <v>3</v>
      </c>
      <c r="V116" s="151">
        <f>Saisie!V75</f>
        <v>11</v>
      </c>
      <c r="W116" s="147">
        <f t="shared" si="12"/>
        <v>3</v>
      </c>
      <c r="X116" s="148">
        <f>Saisie!X75</f>
        <v>10.5</v>
      </c>
      <c r="Y116" s="147">
        <f>Saisie!Y75</f>
        <v>3</v>
      </c>
      <c r="Z116" s="151">
        <f>Saisie!Z75</f>
        <v>10.5</v>
      </c>
      <c r="AA116" s="147">
        <f t="shared" si="13"/>
        <v>3</v>
      </c>
      <c r="AB116" s="238">
        <f>Saisie!AB75</f>
        <v>12.113636363636363</v>
      </c>
      <c r="AC116" s="166">
        <f>Saisie!AC75</f>
        <v>30</v>
      </c>
      <c r="AD116" s="200" t="str">
        <f t="shared" si="14"/>
        <v>Admis(e)</v>
      </c>
      <c r="AE116" s="139">
        <f>Saisie!AG75</f>
        <v>0</v>
      </c>
      <c r="AF116" s="137">
        <f>Saisie!AH75</f>
        <v>0</v>
      </c>
      <c r="AG116" s="115">
        <f>Saisie!AI75</f>
        <v>0</v>
      </c>
      <c r="AH116" s="137">
        <f>Saisie!AJ75</f>
        <v>0</v>
      </c>
      <c r="AI116" s="115">
        <f>Saisie!AK75</f>
        <v>0</v>
      </c>
      <c r="AJ116" s="166">
        <f>Saisie!AL75</f>
        <v>0</v>
      </c>
      <c r="AK116" s="255">
        <f>Saisie!AM75</f>
        <v>30</v>
      </c>
      <c r="AL116" s="259" t="str">
        <f>Saisie!AP75</f>
        <v>Rattrapage</v>
      </c>
      <c r="AM116" s="250" t="str">
        <f t="shared" si="15"/>
        <v>Rattrapage</v>
      </c>
    </row>
    <row r="117" spans="1:39" ht="21.75" hidden="1" customHeight="1">
      <c r="A117" s="142">
        <v>10</v>
      </c>
      <c r="B117" s="197" t="s">
        <v>391</v>
      </c>
      <c r="C117" s="197" t="s">
        <v>392</v>
      </c>
      <c r="D117" s="197" t="s">
        <v>84</v>
      </c>
      <c r="E117" s="271" t="s">
        <v>660</v>
      </c>
      <c r="F117" s="271" t="s">
        <v>79</v>
      </c>
      <c r="G117" s="149">
        <v>3</v>
      </c>
      <c r="H117" s="150">
        <f>Saisie!H76</f>
        <v>4</v>
      </c>
      <c r="I117" s="147">
        <f>Saisie!I76</f>
        <v>0</v>
      </c>
      <c r="J117" s="148">
        <f>Saisie!J76</f>
        <v>10</v>
      </c>
      <c r="K117" s="147">
        <f>Saisie!K76</f>
        <v>6</v>
      </c>
      <c r="L117" s="151">
        <f>Saisie!L76</f>
        <v>7</v>
      </c>
      <c r="M117" s="147">
        <f>Saisie!M76</f>
        <v>6</v>
      </c>
      <c r="N117" s="148">
        <f>Saisie!N76</f>
        <v>13</v>
      </c>
      <c r="O117" s="147">
        <f>Saisie!O76</f>
        <v>6</v>
      </c>
      <c r="P117" s="148">
        <f>Saisie!P76</f>
        <v>12.5</v>
      </c>
      <c r="Q117" s="147">
        <f>Saisie!Q76</f>
        <v>6</v>
      </c>
      <c r="R117" s="151">
        <f>Saisie!R76</f>
        <v>12.75</v>
      </c>
      <c r="S117" s="147">
        <f>Saisie!S76</f>
        <v>12</v>
      </c>
      <c r="T117" s="148">
        <f>Saisie!T76</f>
        <v>12.5</v>
      </c>
      <c r="U117" s="147">
        <f>Saisie!U76</f>
        <v>3</v>
      </c>
      <c r="V117" s="151">
        <f>Saisie!V76</f>
        <v>12.5</v>
      </c>
      <c r="W117" s="147">
        <f t="shared" si="12"/>
        <v>3</v>
      </c>
      <c r="X117" s="148">
        <f>Saisie!X76</f>
        <v>11</v>
      </c>
      <c r="Y117" s="147">
        <f>Saisie!Y76</f>
        <v>3</v>
      </c>
      <c r="Z117" s="151">
        <f>Saisie!Z76</f>
        <v>11</v>
      </c>
      <c r="AA117" s="147">
        <f t="shared" si="13"/>
        <v>3</v>
      </c>
      <c r="AB117" s="238">
        <f>Saisie!AB76</f>
        <v>10.386363636363637</v>
      </c>
      <c r="AC117" s="166">
        <f>Saisie!AC76</f>
        <v>30</v>
      </c>
      <c r="AD117" s="200" t="str">
        <f t="shared" si="14"/>
        <v>Admis(e)</v>
      </c>
      <c r="AE117" s="139">
        <f>Saisie!AG76</f>
        <v>0</v>
      </c>
      <c r="AF117" s="137">
        <f>Saisie!AH76</f>
        <v>0</v>
      </c>
      <c r="AG117" s="115">
        <f>Saisie!AI76</f>
        <v>0</v>
      </c>
      <c r="AH117" s="137">
        <f>Saisie!AJ76</f>
        <v>0</v>
      </c>
      <c r="AI117" s="115">
        <f>Saisie!AK76</f>
        <v>0</v>
      </c>
      <c r="AJ117" s="166">
        <f>Saisie!AL76</f>
        <v>0</v>
      </c>
      <c r="AK117" s="255">
        <f>Saisie!AM76</f>
        <v>30</v>
      </c>
      <c r="AL117" s="259" t="str">
        <f>Saisie!AP76</f>
        <v>Rattrapage</v>
      </c>
      <c r="AM117" s="250" t="str">
        <f t="shared" si="15"/>
        <v>Rattrapage</v>
      </c>
    </row>
    <row r="118" spans="1:39" ht="21.75" hidden="1" customHeight="1">
      <c r="A118" s="142">
        <v>11</v>
      </c>
      <c r="B118" s="197" t="s">
        <v>393</v>
      </c>
      <c r="C118" s="197" t="s">
        <v>394</v>
      </c>
      <c r="D118" s="197" t="s">
        <v>69</v>
      </c>
      <c r="E118" s="271" t="s">
        <v>661</v>
      </c>
      <c r="F118" s="271" t="s">
        <v>662</v>
      </c>
      <c r="G118" s="149">
        <v>3</v>
      </c>
      <c r="H118" s="150">
        <f>Saisie!H77</f>
        <v>11</v>
      </c>
      <c r="I118" s="147">
        <f>Saisie!I77</f>
        <v>6</v>
      </c>
      <c r="J118" s="148">
        <f>Saisie!J77</f>
        <v>11</v>
      </c>
      <c r="K118" s="147">
        <f>Saisie!K77</f>
        <v>6</v>
      </c>
      <c r="L118" s="151">
        <f>Saisie!L77</f>
        <v>11</v>
      </c>
      <c r="M118" s="147">
        <f>Saisie!M77</f>
        <v>12</v>
      </c>
      <c r="N118" s="148">
        <f>Saisie!N77</f>
        <v>8</v>
      </c>
      <c r="O118" s="147">
        <f>Saisie!O77</f>
        <v>0</v>
      </c>
      <c r="P118" s="148">
        <f>Saisie!P77</f>
        <v>13.5</v>
      </c>
      <c r="Q118" s="147">
        <f>Saisie!Q77</f>
        <v>6</v>
      </c>
      <c r="R118" s="151">
        <f>Saisie!R77</f>
        <v>10.75</v>
      </c>
      <c r="S118" s="147">
        <f>Saisie!S77</f>
        <v>12</v>
      </c>
      <c r="T118" s="148">
        <f>Saisie!T77</f>
        <v>11</v>
      </c>
      <c r="U118" s="147">
        <f>Saisie!U77</f>
        <v>3</v>
      </c>
      <c r="V118" s="151">
        <f>Saisie!V77</f>
        <v>11</v>
      </c>
      <c r="W118" s="147">
        <f t="shared" si="12"/>
        <v>3</v>
      </c>
      <c r="X118" s="148">
        <f>Saisie!X77</f>
        <v>12.5</v>
      </c>
      <c r="Y118" s="147">
        <f>Saisie!Y77</f>
        <v>3</v>
      </c>
      <c r="Z118" s="151">
        <f>Saisie!Z77</f>
        <v>12.5</v>
      </c>
      <c r="AA118" s="147">
        <f t="shared" si="13"/>
        <v>3</v>
      </c>
      <c r="AB118" s="238">
        <f>Saisie!AB77</f>
        <v>11.113636363636363</v>
      </c>
      <c r="AC118" s="166">
        <f>Saisie!AC77</f>
        <v>30</v>
      </c>
      <c r="AD118" s="200" t="str">
        <f t="shared" si="14"/>
        <v>Admis(e)</v>
      </c>
      <c r="AE118" s="139">
        <f>Saisie!AG77</f>
        <v>0</v>
      </c>
      <c r="AF118" s="137">
        <f>Saisie!AH77</f>
        <v>0</v>
      </c>
      <c r="AG118" s="115">
        <f>Saisie!AI77</f>
        <v>0</v>
      </c>
      <c r="AH118" s="137">
        <f>Saisie!AJ77</f>
        <v>0</v>
      </c>
      <c r="AI118" s="115">
        <f>Saisie!AK77</f>
        <v>0</v>
      </c>
      <c r="AJ118" s="166">
        <f>Saisie!AL77</f>
        <v>0</v>
      </c>
      <c r="AK118" s="255">
        <f>Saisie!AM77</f>
        <v>30</v>
      </c>
      <c r="AL118" s="259" t="str">
        <f>Saisie!AP77</f>
        <v>Rattrapage</v>
      </c>
      <c r="AM118" s="250" t="str">
        <f t="shared" si="15"/>
        <v>Rattrapage</v>
      </c>
    </row>
    <row r="119" spans="1:39" ht="21.75" hidden="1" customHeight="1">
      <c r="A119" s="142">
        <v>12</v>
      </c>
      <c r="B119" s="197" t="s">
        <v>395</v>
      </c>
      <c r="C119" s="197" t="s">
        <v>396</v>
      </c>
      <c r="D119" s="197" t="s">
        <v>397</v>
      </c>
      <c r="E119" s="271" t="s">
        <v>663</v>
      </c>
      <c r="F119" s="271" t="s">
        <v>664</v>
      </c>
      <c r="G119" s="149">
        <v>3</v>
      </c>
      <c r="H119" s="150">
        <f>Saisie!H78</f>
        <v>7</v>
      </c>
      <c r="I119" s="147">
        <f>Saisie!I78</f>
        <v>0</v>
      </c>
      <c r="J119" s="148">
        <f>Saisie!J78</f>
        <v>11.5</v>
      </c>
      <c r="K119" s="147">
        <f>Saisie!K78</f>
        <v>6</v>
      </c>
      <c r="L119" s="151">
        <f>Saisie!L78</f>
        <v>9.25</v>
      </c>
      <c r="M119" s="147">
        <f>Saisie!M78</f>
        <v>6</v>
      </c>
      <c r="N119" s="148">
        <f>Saisie!N78</f>
        <v>13</v>
      </c>
      <c r="O119" s="147">
        <f>Saisie!O78</f>
        <v>6</v>
      </c>
      <c r="P119" s="148">
        <f>Saisie!P78</f>
        <v>10</v>
      </c>
      <c r="Q119" s="147">
        <f>Saisie!Q78</f>
        <v>6</v>
      </c>
      <c r="R119" s="151">
        <f>Saisie!R78</f>
        <v>11.5</v>
      </c>
      <c r="S119" s="147">
        <f>Saisie!S78</f>
        <v>12</v>
      </c>
      <c r="T119" s="148">
        <f>Saisie!T78</f>
        <v>11.5</v>
      </c>
      <c r="U119" s="147">
        <f>Saisie!U78</f>
        <v>3</v>
      </c>
      <c r="V119" s="151">
        <f>Saisie!V78</f>
        <v>11.5</v>
      </c>
      <c r="W119" s="147">
        <f t="shared" si="12"/>
        <v>3</v>
      </c>
      <c r="X119" s="148">
        <f>Saisie!X78</f>
        <v>6.5</v>
      </c>
      <c r="Y119" s="147">
        <f>Saisie!Y78</f>
        <v>0</v>
      </c>
      <c r="Z119" s="151">
        <f>Saisie!Z78</f>
        <v>6.5</v>
      </c>
      <c r="AA119" s="147">
        <f t="shared" si="13"/>
        <v>0</v>
      </c>
      <c r="AB119" s="238">
        <f>Saisie!AB78</f>
        <v>10</v>
      </c>
      <c r="AC119" s="166">
        <f>Saisie!AC78</f>
        <v>30</v>
      </c>
      <c r="AD119" s="200" t="str">
        <f t="shared" si="14"/>
        <v>Admis(e)</v>
      </c>
      <c r="AE119" s="139">
        <f>Saisie!AG78</f>
        <v>0</v>
      </c>
      <c r="AF119" s="137">
        <f>Saisie!AH78</f>
        <v>0</v>
      </c>
      <c r="AG119" s="115">
        <f>Saisie!AI78</f>
        <v>0</v>
      </c>
      <c r="AH119" s="137">
        <f>Saisie!AJ78</f>
        <v>0</v>
      </c>
      <c r="AI119" s="115">
        <f>Saisie!AK78</f>
        <v>0</v>
      </c>
      <c r="AJ119" s="166">
        <f>Saisie!AL78</f>
        <v>0</v>
      </c>
      <c r="AK119" s="255">
        <f>Saisie!AM78</f>
        <v>30</v>
      </c>
      <c r="AL119" s="259" t="str">
        <f>Saisie!AP78</f>
        <v>Rattrapage</v>
      </c>
      <c r="AM119" s="250" t="str">
        <f t="shared" si="15"/>
        <v>Rattrapage</v>
      </c>
    </row>
    <row r="120" spans="1:39" ht="21.75" hidden="1" customHeight="1">
      <c r="A120" s="142">
        <v>13</v>
      </c>
      <c r="B120" s="197" t="s">
        <v>398</v>
      </c>
      <c r="C120" s="197" t="s">
        <v>399</v>
      </c>
      <c r="D120" s="197" t="s">
        <v>260</v>
      </c>
      <c r="E120" s="271" t="s">
        <v>665</v>
      </c>
      <c r="F120" s="271" t="s">
        <v>666</v>
      </c>
      <c r="G120" s="149">
        <v>3</v>
      </c>
      <c r="H120" s="150">
        <f>Saisie!H79</f>
        <v>14</v>
      </c>
      <c r="I120" s="147">
        <f>Saisie!I79</f>
        <v>6</v>
      </c>
      <c r="J120" s="148">
        <f>Saisie!J79</f>
        <v>10</v>
      </c>
      <c r="K120" s="147">
        <f>Saisie!K79</f>
        <v>6</v>
      </c>
      <c r="L120" s="151">
        <f>Saisie!L79</f>
        <v>12</v>
      </c>
      <c r="M120" s="147">
        <f>Saisie!M79</f>
        <v>12</v>
      </c>
      <c r="N120" s="148">
        <f>Saisie!N79</f>
        <v>12</v>
      </c>
      <c r="O120" s="147">
        <f>Saisie!O79</f>
        <v>6</v>
      </c>
      <c r="P120" s="148">
        <f>Saisie!P79</f>
        <v>13</v>
      </c>
      <c r="Q120" s="147">
        <f>Saisie!Q79</f>
        <v>6</v>
      </c>
      <c r="R120" s="151">
        <f>Saisie!R79</f>
        <v>12.5</v>
      </c>
      <c r="S120" s="147">
        <f>Saisie!S79</f>
        <v>12</v>
      </c>
      <c r="T120" s="148">
        <f>Saisie!T79</f>
        <v>8.5</v>
      </c>
      <c r="U120" s="147">
        <f>Saisie!U79</f>
        <v>0</v>
      </c>
      <c r="V120" s="151">
        <f>Saisie!V79</f>
        <v>8.5</v>
      </c>
      <c r="W120" s="147">
        <f t="shared" si="12"/>
        <v>0</v>
      </c>
      <c r="X120" s="148">
        <f>Saisie!X79</f>
        <v>13.5</v>
      </c>
      <c r="Y120" s="147">
        <f>Saisie!Y79</f>
        <v>3</v>
      </c>
      <c r="Z120" s="151">
        <f>Saisie!Z79</f>
        <v>13.5</v>
      </c>
      <c r="AA120" s="147">
        <f t="shared" si="13"/>
        <v>3</v>
      </c>
      <c r="AB120" s="238">
        <f>Saisie!AB79</f>
        <v>11.909090909090908</v>
      </c>
      <c r="AC120" s="166">
        <f>Saisie!AC79</f>
        <v>30</v>
      </c>
      <c r="AD120" s="200" t="str">
        <f t="shared" si="14"/>
        <v>Admis(e)</v>
      </c>
      <c r="AE120" s="139">
        <f>Saisie!AG79</f>
        <v>0</v>
      </c>
      <c r="AF120" s="137">
        <f>Saisie!AH79</f>
        <v>0</v>
      </c>
      <c r="AG120" s="115">
        <f>Saisie!AI79</f>
        <v>0</v>
      </c>
      <c r="AH120" s="137">
        <f>Saisie!AJ79</f>
        <v>0</v>
      </c>
      <c r="AI120" s="115">
        <f>Saisie!AK79</f>
        <v>0</v>
      </c>
      <c r="AJ120" s="166">
        <f>Saisie!AL79</f>
        <v>0</v>
      </c>
      <c r="AK120" s="255">
        <f>Saisie!AM79</f>
        <v>30</v>
      </c>
      <c r="AL120" s="259" t="str">
        <f>Saisie!AP79</f>
        <v>Rattrapage</v>
      </c>
      <c r="AM120" s="250" t="str">
        <f t="shared" si="15"/>
        <v>Rattrapage</v>
      </c>
    </row>
    <row r="121" spans="1:39" ht="21.75" hidden="1" customHeight="1">
      <c r="A121" s="142">
        <v>14</v>
      </c>
      <c r="B121" s="197" t="s">
        <v>400</v>
      </c>
      <c r="C121" s="197" t="s">
        <v>401</v>
      </c>
      <c r="D121" s="197" t="s">
        <v>168</v>
      </c>
      <c r="E121" s="271" t="s">
        <v>667</v>
      </c>
      <c r="F121" s="271" t="s">
        <v>68</v>
      </c>
      <c r="G121" s="149">
        <v>3</v>
      </c>
      <c r="H121" s="150" t="str">
        <f>Saisie!H80</f>
        <v>ABS</v>
      </c>
      <c r="I121" s="147">
        <f>Saisie!I80</f>
        <v>6</v>
      </c>
      <c r="J121" s="148" t="str">
        <f>Saisie!J80</f>
        <v>\</v>
      </c>
      <c r="K121" s="147">
        <f>Saisie!K80</f>
        <v>6</v>
      </c>
      <c r="L121" s="151" t="e">
        <f>Saisie!L80</f>
        <v>#VALUE!</v>
      </c>
      <c r="M121" s="147" t="e">
        <f>Saisie!M80</f>
        <v>#VALUE!</v>
      </c>
      <c r="N121" s="148" t="str">
        <f>Saisie!N80</f>
        <v>\</v>
      </c>
      <c r="O121" s="147">
        <f>Saisie!O80</f>
        <v>6</v>
      </c>
      <c r="P121" s="148" t="str">
        <f>Saisie!P80</f>
        <v>\</v>
      </c>
      <c r="Q121" s="147">
        <f>Saisie!Q80</f>
        <v>6</v>
      </c>
      <c r="R121" s="151" t="e">
        <f>Saisie!R80</f>
        <v>#VALUE!</v>
      </c>
      <c r="S121" s="147" t="e">
        <f>Saisie!S80</f>
        <v>#VALUE!</v>
      </c>
      <c r="T121" s="148" t="str">
        <f>Saisie!T80</f>
        <v>\</v>
      </c>
      <c r="U121" s="147">
        <f>Saisie!U80</f>
        <v>3</v>
      </c>
      <c r="V121" s="151" t="str">
        <f>Saisie!V80</f>
        <v>\</v>
      </c>
      <c r="W121" s="147">
        <f t="shared" si="12"/>
        <v>3</v>
      </c>
      <c r="X121" s="148" t="str">
        <f>Saisie!X80</f>
        <v>\</v>
      </c>
      <c r="Y121" s="147">
        <f>Saisie!Y80</f>
        <v>3</v>
      </c>
      <c r="Z121" s="151" t="str">
        <f>Saisie!Z80</f>
        <v>\</v>
      </c>
      <c r="AA121" s="147">
        <f t="shared" si="13"/>
        <v>3</v>
      </c>
      <c r="AB121" s="238" t="e">
        <f>Saisie!AB80</f>
        <v>#VALUE!</v>
      </c>
      <c r="AC121" s="166" t="e">
        <f>Saisie!AC80</f>
        <v>#VALUE!</v>
      </c>
      <c r="AD121" s="200" t="e">
        <f t="shared" si="14"/>
        <v>#VALUE!</v>
      </c>
      <c r="AE121" s="139">
        <f>Saisie!AG80</f>
        <v>0</v>
      </c>
      <c r="AF121" s="137">
        <f>Saisie!AH80</f>
        <v>0</v>
      </c>
      <c r="AG121" s="115">
        <f>Saisie!AI80</f>
        <v>0</v>
      </c>
      <c r="AH121" s="137">
        <f>Saisie!AJ80</f>
        <v>0</v>
      </c>
      <c r="AI121" s="115">
        <f>Saisie!AK80</f>
        <v>0</v>
      </c>
      <c r="AJ121" s="166">
        <f>Saisie!AL80</f>
        <v>0</v>
      </c>
      <c r="AK121" s="255" t="e">
        <f>Saisie!AM80</f>
        <v>#VALUE!</v>
      </c>
      <c r="AL121" s="259" t="e">
        <f>Saisie!AP80</f>
        <v>#VALUE!</v>
      </c>
      <c r="AM121" s="250" t="e">
        <f t="shared" si="15"/>
        <v>#VALUE!</v>
      </c>
    </row>
    <row r="122" spans="1:39" ht="21.75" customHeight="1">
      <c r="A122" s="142">
        <v>15</v>
      </c>
      <c r="B122" s="197" t="s">
        <v>402</v>
      </c>
      <c r="C122" s="197" t="s">
        <v>403</v>
      </c>
      <c r="D122" s="197" t="s">
        <v>404</v>
      </c>
      <c r="E122" s="271" t="s">
        <v>668</v>
      </c>
      <c r="F122" s="271" t="s">
        <v>66</v>
      </c>
      <c r="G122" s="149">
        <v>3</v>
      </c>
      <c r="H122" s="150">
        <f>Saisie!H81</f>
        <v>12</v>
      </c>
      <c r="I122" s="147">
        <f>Saisie!I81</f>
        <v>6</v>
      </c>
      <c r="J122" s="148">
        <f>Saisie!J81</f>
        <v>10</v>
      </c>
      <c r="K122" s="147">
        <f>Saisie!K81</f>
        <v>6</v>
      </c>
      <c r="L122" s="151">
        <f>Saisie!L81</f>
        <v>11</v>
      </c>
      <c r="M122" s="147">
        <f>Saisie!M81</f>
        <v>12</v>
      </c>
      <c r="N122" s="148">
        <f>Saisie!N81</f>
        <v>8</v>
      </c>
      <c r="O122" s="147">
        <f>Saisie!O81</f>
        <v>0</v>
      </c>
      <c r="P122" s="148">
        <f>Saisie!P81</f>
        <v>10</v>
      </c>
      <c r="Q122" s="147">
        <f>Saisie!Q81</f>
        <v>6</v>
      </c>
      <c r="R122" s="151">
        <f>Saisie!R81</f>
        <v>9</v>
      </c>
      <c r="S122" s="147">
        <f>Saisie!S81</f>
        <v>6</v>
      </c>
      <c r="T122" s="148">
        <f>Saisie!T81</f>
        <v>7.5</v>
      </c>
      <c r="U122" s="147">
        <f>Saisie!U81</f>
        <v>0</v>
      </c>
      <c r="V122" s="151">
        <f>Saisie!V81</f>
        <v>7.5</v>
      </c>
      <c r="W122" s="147">
        <f t="shared" si="12"/>
        <v>0</v>
      </c>
      <c r="X122" s="148">
        <f>Saisie!X81</f>
        <v>9</v>
      </c>
      <c r="Y122" s="147">
        <f>Saisie!Y81</f>
        <v>0</v>
      </c>
      <c r="Z122" s="151">
        <f>Saisie!Z81</f>
        <v>9</v>
      </c>
      <c r="AA122" s="147">
        <f t="shared" si="13"/>
        <v>0</v>
      </c>
      <c r="AB122" s="238">
        <f>Saisie!AB81</f>
        <v>9.5227272727272734</v>
      </c>
      <c r="AC122" s="166">
        <f>Saisie!AC81</f>
        <v>18</v>
      </c>
      <c r="AD122" s="200" t="str">
        <f t="shared" si="14"/>
        <v>Ajourné(e )</v>
      </c>
      <c r="AE122" s="139">
        <f>Saisie!AG81</f>
        <v>0</v>
      </c>
      <c r="AF122" s="137">
        <f>Saisie!AH81</f>
        <v>0</v>
      </c>
      <c r="AG122" s="115">
        <f>Saisie!AI81</f>
        <v>0</v>
      </c>
      <c r="AH122" s="137">
        <f>Saisie!AJ81</f>
        <v>0</v>
      </c>
      <c r="AI122" s="115">
        <f>Saisie!AK81</f>
        <v>0</v>
      </c>
      <c r="AJ122" s="166">
        <f>Saisie!AL81</f>
        <v>0</v>
      </c>
      <c r="AK122" s="255">
        <f>Saisie!AM81</f>
        <v>18</v>
      </c>
      <c r="AL122" s="259" t="str">
        <f>Saisie!AP81</f>
        <v>Rattrapage</v>
      </c>
      <c r="AM122" s="250" t="str">
        <f t="shared" si="15"/>
        <v>Rattrapage</v>
      </c>
    </row>
    <row r="123" spans="1:39" ht="21.75" customHeight="1">
      <c r="A123" s="142">
        <v>16</v>
      </c>
      <c r="B123" s="197" t="s">
        <v>405</v>
      </c>
      <c r="C123" s="197" t="s">
        <v>406</v>
      </c>
      <c r="D123" s="197" t="s">
        <v>407</v>
      </c>
      <c r="E123" s="271" t="s">
        <v>669</v>
      </c>
      <c r="F123" s="271" t="s">
        <v>83</v>
      </c>
      <c r="G123" s="149">
        <v>3</v>
      </c>
      <c r="H123" s="150">
        <f>Saisie!H82</f>
        <v>15</v>
      </c>
      <c r="I123" s="147">
        <f>Saisie!I82</f>
        <v>6</v>
      </c>
      <c r="J123" s="148">
        <f>Saisie!J82</f>
        <v>11</v>
      </c>
      <c r="K123" s="147">
        <f>Saisie!K82</f>
        <v>6</v>
      </c>
      <c r="L123" s="151">
        <f>Saisie!L82</f>
        <v>13</v>
      </c>
      <c r="M123" s="147">
        <f>Saisie!M82</f>
        <v>12</v>
      </c>
      <c r="N123" s="148">
        <f>Saisie!N82</f>
        <v>8.5</v>
      </c>
      <c r="O123" s="147">
        <f>Saisie!O82</f>
        <v>0</v>
      </c>
      <c r="P123" s="148">
        <f>Saisie!P82</f>
        <v>12.5</v>
      </c>
      <c r="Q123" s="147">
        <f>Saisie!Q82</f>
        <v>6</v>
      </c>
      <c r="R123" s="151">
        <f>Saisie!R82</f>
        <v>10.5</v>
      </c>
      <c r="S123" s="147">
        <f>Saisie!S82</f>
        <v>12</v>
      </c>
      <c r="T123" s="148">
        <f>Saisie!T82</f>
        <v>9.5</v>
      </c>
      <c r="U123" s="147">
        <f>Saisie!U82</f>
        <v>0</v>
      </c>
      <c r="V123" s="151">
        <f>Saisie!V82</f>
        <v>9.5</v>
      </c>
      <c r="W123" s="147">
        <f t="shared" si="12"/>
        <v>0</v>
      </c>
      <c r="X123" s="148">
        <f>Saisie!X82</f>
        <v>7.5</v>
      </c>
      <c r="Y123" s="147">
        <f>Saisie!Y82</f>
        <v>0</v>
      </c>
      <c r="Z123" s="151">
        <f>Saisie!Z82</f>
        <v>7.5</v>
      </c>
      <c r="AA123" s="147">
        <f t="shared" si="13"/>
        <v>0</v>
      </c>
      <c r="AB123" s="238">
        <f>Saisie!AB82</f>
        <v>10.863636363636363</v>
      </c>
      <c r="AC123" s="166">
        <f>Saisie!AC82</f>
        <v>30</v>
      </c>
      <c r="AD123" s="200" t="str">
        <f t="shared" si="14"/>
        <v>Admis(e)</v>
      </c>
      <c r="AE123" s="139">
        <f>Saisie!AG82</f>
        <v>0</v>
      </c>
      <c r="AF123" s="137">
        <f>Saisie!AH82</f>
        <v>0</v>
      </c>
      <c r="AG123" s="115">
        <f>Saisie!AI82</f>
        <v>0</v>
      </c>
      <c r="AH123" s="137">
        <f>Saisie!AJ82</f>
        <v>0</v>
      </c>
      <c r="AI123" s="115">
        <f>Saisie!AK82</f>
        <v>0</v>
      </c>
      <c r="AJ123" s="166">
        <f>Saisie!AL82</f>
        <v>0</v>
      </c>
      <c r="AK123" s="255">
        <f>Saisie!AM82</f>
        <v>30</v>
      </c>
      <c r="AL123" s="259" t="str">
        <f>Saisie!AP82</f>
        <v>Rattrapage</v>
      </c>
      <c r="AM123" s="250" t="str">
        <f t="shared" si="15"/>
        <v>Rattrapage</v>
      </c>
    </row>
    <row r="124" spans="1:39" ht="21.75" hidden="1" customHeight="1">
      <c r="A124" s="142">
        <v>17</v>
      </c>
      <c r="B124" s="197" t="s">
        <v>408</v>
      </c>
      <c r="C124" s="197" t="s">
        <v>409</v>
      </c>
      <c r="D124" s="197" t="s">
        <v>410</v>
      </c>
      <c r="E124" s="271" t="s">
        <v>670</v>
      </c>
      <c r="F124" s="271" t="s">
        <v>70</v>
      </c>
      <c r="G124" s="149">
        <v>3</v>
      </c>
      <c r="H124" s="150">
        <f>Saisie!H83</f>
        <v>14</v>
      </c>
      <c r="I124" s="147">
        <f>Saisie!I83</f>
        <v>6</v>
      </c>
      <c r="J124" s="148">
        <f>Saisie!J83</f>
        <v>8.5</v>
      </c>
      <c r="K124" s="147">
        <f>Saisie!K83</f>
        <v>0</v>
      </c>
      <c r="L124" s="151">
        <f>Saisie!L83</f>
        <v>11.25</v>
      </c>
      <c r="M124" s="147">
        <f>Saisie!M83</f>
        <v>12</v>
      </c>
      <c r="N124" s="148">
        <f>Saisie!N83</f>
        <v>10</v>
      </c>
      <c r="O124" s="147">
        <f>Saisie!O83</f>
        <v>6</v>
      </c>
      <c r="P124" s="148">
        <f>Saisie!P83</f>
        <v>10</v>
      </c>
      <c r="Q124" s="147">
        <f>Saisie!Q83</f>
        <v>6</v>
      </c>
      <c r="R124" s="151">
        <f>Saisie!R83</f>
        <v>10</v>
      </c>
      <c r="S124" s="147">
        <f>Saisie!S83</f>
        <v>12</v>
      </c>
      <c r="T124" s="148">
        <f>Saisie!T83</f>
        <v>10</v>
      </c>
      <c r="U124" s="147">
        <f>Saisie!U83</f>
        <v>3</v>
      </c>
      <c r="V124" s="151">
        <f>Saisie!V83</f>
        <v>10</v>
      </c>
      <c r="W124" s="147">
        <f t="shared" si="12"/>
        <v>3</v>
      </c>
      <c r="X124" s="148">
        <f>Saisie!X83</f>
        <v>10.5</v>
      </c>
      <c r="Y124" s="147">
        <f>Saisie!Y83</f>
        <v>3</v>
      </c>
      <c r="Z124" s="151">
        <f>Saisie!Z83</f>
        <v>10.5</v>
      </c>
      <c r="AA124" s="147">
        <f t="shared" si="13"/>
        <v>3</v>
      </c>
      <c r="AB124" s="238">
        <f>Saisie!AB83</f>
        <v>10.522727272727273</v>
      </c>
      <c r="AC124" s="166">
        <f>Saisie!AC83</f>
        <v>30</v>
      </c>
      <c r="AD124" s="200" t="str">
        <f t="shared" si="14"/>
        <v>Admis(e)</v>
      </c>
      <c r="AE124" s="139">
        <f>Saisie!AG83</f>
        <v>0</v>
      </c>
      <c r="AF124" s="137">
        <f>Saisie!AH83</f>
        <v>0</v>
      </c>
      <c r="AG124" s="115">
        <f>Saisie!AI83</f>
        <v>0</v>
      </c>
      <c r="AH124" s="137">
        <f>Saisie!AJ83</f>
        <v>0</v>
      </c>
      <c r="AI124" s="115">
        <f>Saisie!AK83</f>
        <v>0</v>
      </c>
      <c r="AJ124" s="166">
        <f>Saisie!AL83</f>
        <v>0</v>
      </c>
      <c r="AK124" s="255">
        <f>Saisie!AM83</f>
        <v>30</v>
      </c>
      <c r="AL124" s="259" t="str">
        <f>Saisie!AP83</f>
        <v>Rattrapage</v>
      </c>
      <c r="AM124" s="250" t="str">
        <f t="shared" si="15"/>
        <v>Rattrapage</v>
      </c>
    </row>
    <row r="125" spans="1:39" ht="21.75" hidden="1" customHeight="1">
      <c r="A125" s="142">
        <v>18</v>
      </c>
      <c r="B125" s="197" t="s">
        <v>411</v>
      </c>
      <c r="C125" s="197" t="s">
        <v>412</v>
      </c>
      <c r="D125" s="197" t="s">
        <v>174</v>
      </c>
      <c r="E125" s="271" t="s">
        <v>592</v>
      </c>
      <c r="F125" s="271" t="s">
        <v>83</v>
      </c>
      <c r="G125" s="149">
        <v>3</v>
      </c>
      <c r="H125" s="150">
        <f>Saisie!H84</f>
        <v>6</v>
      </c>
      <c r="I125" s="147">
        <f>Saisie!I84</f>
        <v>0</v>
      </c>
      <c r="J125" s="148">
        <f>Saisie!J84</f>
        <v>15</v>
      </c>
      <c r="K125" s="147">
        <f>Saisie!K84</f>
        <v>6</v>
      </c>
      <c r="L125" s="151">
        <f>Saisie!L84</f>
        <v>10.5</v>
      </c>
      <c r="M125" s="147">
        <f>Saisie!M84</f>
        <v>12</v>
      </c>
      <c r="N125" s="148">
        <f>Saisie!N84</f>
        <v>6</v>
      </c>
      <c r="O125" s="147">
        <f>Saisie!O84</f>
        <v>0</v>
      </c>
      <c r="P125" s="148">
        <f>Saisie!P84</f>
        <v>13</v>
      </c>
      <c r="Q125" s="147">
        <f>Saisie!Q84</f>
        <v>6</v>
      </c>
      <c r="R125" s="151">
        <f>Saisie!R84</f>
        <v>9.5</v>
      </c>
      <c r="S125" s="147">
        <f>Saisie!S84</f>
        <v>6</v>
      </c>
      <c r="T125" s="148">
        <f>Saisie!T84</f>
        <v>11.5</v>
      </c>
      <c r="U125" s="147">
        <f>Saisie!U84</f>
        <v>3</v>
      </c>
      <c r="V125" s="151">
        <f>Saisie!V84</f>
        <v>11.5</v>
      </c>
      <c r="W125" s="147">
        <f t="shared" si="12"/>
        <v>3</v>
      </c>
      <c r="X125" s="148">
        <f>Saisie!X84</f>
        <v>15.5</v>
      </c>
      <c r="Y125" s="147">
        <f>Saisie!Y84</f>
        <v>3</v>
      </c>
      <c r="Z125" s="151">
        <f>Saisie!Z84</f>
        <v>15.5</v>
      </c>
      <c r="AA125" s="147">
        <f t="shared" si="13"/>
        <v>3</v>
      </c>
      <c r="AB125" s="238">
        <f>Saisie!AB84</f>
        <v>10.954545454545455</v>
      </c>
      <c r="AC125" s="166">
        <f>Saisie!AC84</f>
        <v>30</v>
      </c>
      <c r="AD125" s="200" t="str">
        <f t="shared" si="14"/>
        <v>Admis(e)</v>
      </c>
      <c r="AE125" s="139">
        <f>Saisie!AG84</f>
        <v>0</v>
      </c>
      <c r="AF125" s="137">
        <f>Saisie!AH84</f>
        <v>0</v>
      </c>
      <c r="AG125" s="115">
        <f>Saisie!AI84</f>
        <v>0</v>
      </c>
      <c r="AH125" s="137">
        <f>Saisie!AJ84</f>
        <v>0</v>
      </c>
      <c r="AI125" s="115">
        <f>Saisie!AK84</f>
        <v>0</v>
      </c>
      <c r="AJ125" s="166">
        <f>Saisie!AL84</f>
        <v>0</v>
      </c>
      <c r="AK125" s="255">
        <f>Saisie!AM84</f>
        <v>30</v>
      </c>
      <c r="AL125" s="259" t="str">
        <f>Saisie!AP84</f>
        <v>Rattrapage</v>
      </c>
      <c r="AM125" s="250" t="str">
        <f t="shared" si="15"/>
        <v>Rattrapage</v>
      </c>
    </row>
    <row r="126" spans="1:39" ht="21.75" customHeight="1">
      <c r="A126" s="142">
        <v>19</v>
      </c>
      <c r="B126" s="197" t="s">
        <v>177</v>
      </c>
      <c r="C126" s="197" t="s">
        <v>178</v>
      </c>
      <c r="D126" s="197" t="s">
        <v>179</v>
      </c>
      <c r="E126" s="271" t="s">
        <v>671</v>
      </c>
      <c r="F126" s="271" t="s">
        <v>83</v>
      </c>
      <c r="G126" s="149">
        <v>3</v>
      </c>
      <c r="H126" s="150">
        <f>Saisie!H85</f>
        <v>1</v>
      </c>
      <c r="I126" s="147">
        <f>Saisie!I85</f>
        <v>0</v>
      </c>
      <c r="J126" s="148">
        <f>Saisie!J85</f>
        <v>11.5</v>
      </c>
      <c r="K126" s="147">
        <f>Saisie!K85</f>
        <v>6</v>
      </c>
      <c r="L126" s="151">
        <f>Saisie!L85</f>
        <v>6.25</v>
      </c>
      <c r="M126" s="147">
        <f>Saisie!M85</f>
        <v>6</v>
      </c>
      <c r="N126" s="148">
        <f>Saisie!N85</f>
        <v>10</v>
      </c>
      <c r="O126" s="147">
        <f>Saisie!O85</f>
        <v>6</v>
      </c>
      <c r="P126" s="148">
        <f>Saisie!P85</f>
        <v>10</v>
      </c>
      <c r="Q126" s="147">
        <f>Saisie!Q85</f>
        <v>6</v>
      </c>
      <c r="R126" s="151">
        <f>Saisie!R85</f>
        <v>10</v>
      </c>
      <c r="S126" s="147">
        <f>Saisie!S85</f>
        <v>12</v>
      </c>
      <c r="T126" s="148">
        <f>Saisie!T85</f>
        <v>11</v>
      </c>
      <c r="U126" s="147">
        <f>Saisie!U85</f>
        <v>3</v>
      </c>
      <c r="V126" s="151">
        <f>Saisie!V85</f>
        <v>11</v>
      </c>
      <c r="W126" s="147">
        <f t="shared" si="12"/>
        <v>3</v>
      </c>
      <c r="X126" s="148">
        <f>Saisie!X85</f>
        <v>10.5</v>
      </c>
      <c r="Y126" s="147">
        <f>Saisie!Y85</f>
        <v>3</v>
      </c>
      <c r="Z126" s="151">
        <f>Saisie!Z85</f>
        <v>10.5</v>
      </c>
      <c r="AA126" s="147">
        <f t="shared" si="13"/>
        <v>3</v>
      </c>
      <c r="AB126" s="238">
        <f>Saisie!AB85</f>
        <v>8.8409090909090917</v>
      </c>
      <c r="AC126" s="166">
        <f>Saisie!AC85</f>
        <v>24</v>
      </c>
      <c r="AD126" s="200" t="str">
        <f t="shared" si="14"/>
        <v>Ajourné(e )</v>
      </c>
      <c r="AE126" s="139">
        <f>Saisie!AG85</f>
        <v>13</v>
      </c>
      <c r="AF126" s="137">
        <f>Saisie!AH85</f>
        <v>3</v>
      </c>
      <c r="AG126" s="115">
        <f>Saisie!AI85</f>
        <v>0</v>
      </c>
      <c r="AH126" s="137">
        <f>Saisie!AJ85</f>
        <v>0</v>
      </c>
      <c r="AI126" s="115">
        <f>Saisie!AK85</f>
        <v>1.7727272727272727</v>
      </c>
      <c r="AJ126" s="166">
        <f>Saisie!AL85</f>
        <v>3</v>
      </c>
      <c r="AK126" s="255">
        <f>Saisie!AM85</f>
        <v>27</v>
      </c>
      <c r="AL126" s="259" t="str">
        <f>Saisie!AP85</f>
        <v>Rattrapage</v>
      </c>
      <c r="AM126" s="250" t="str">
        <f t="shared" si="15"/>
        <v>Rattrapage</v>
      </c>
    </row>
    <row r="127" spans="1:39" ht="21.75" customHeight="1">
      <c r="A127" s="142">
        <v>20</v>
      </c>
      <c r="B127" s="197" t="s">
        <v>413</v>
      </c>
      <c r="C127" s="197" t="s">
        <v>414</v>
      </c>
      <c r="D127" s="197" t="s">
        <v>71</v>
      </c>
      <c r="E127" s="271" t="s">
        <v>672</v>
      </c>
      <c r="F127" s="271" t="s">
        <v>70</v>
      </c>
      <c r="G127" s="149">
        <v>3</v>
      </c>
      <c r="H127" s="150">
        <f>Saisie!H86</f>
        <v>15.5</v>
      </c>
      <c r="I127" s="147">
        <f>Saisie!I86</f>
        <v>6</v>
      </c>
      <c r="J127" s="148">
        <f>Saisie!J86</f>
        <v>14</v>
      </c>
      <c r="K127" s="147">
        <f>Saisie!K86</f>
        <v>6</v>
      </c>
      <c r="L127" s="151">
        <f>Saisie!L86</f>
        <v>14.75</v>
      </c>
      <c r="M127" s="147">
        <f>Saisie!M86</f>
        <v>12</v>
      </c>
      <c r="N127" s="148">
        <f>Saisie!N86</f>
        <v>13.5</v>
      </c>
      <c r="O127" s="147">
        <f>Saisie!O86</f>
        <v>6</v>
      </c>
      <c r="P127" s="148">
        <f>Saisie!P86</f>
        <v>13</v>
      </c>
      <c r="Q127" s="147">
        <f>Saisie!Q86</f>
        <v>6</v>
      </c>
      <c r="R127" s="151">
        <f>Saisie!R86</f>
        <v>13.25</v>
      </c>
      <c r="S127" s="147">
        <f>Saisie!S86</f>
        <v>12</v>
      </c>
      <c r="T127" s="148">
        <f>Saisie!T86</f>
        <v>10.5</v>
      </c>
      <c r="U127" s="147">
        <f>Saisie!U86</f>
        <v>3</v>
      </c>
      <c r="V127" s="151">
        <f>Saisie!V86</f>
        <v>10.5</v>
      </c>
      <c r="W127" s="147">
        <f t="shared" si="12"/>
        <v>3</v>
      </c>
      <c r="X127" s="148">
        <f>Saisie!X86</f>
        <v>12.5</v>
      </c>
      <c r="Y127" s="147">
        <f>Saisie!Y86</f>
        <v>3</v>
      </c>
      <c r="Z127" s="151">
        <f>Saisie!Z86</f>
        <v>12.5</v>
      </c>
      <c r="AA127" s="147">
        <f t="shared" si="13"/>
        <v>3</v>
      </c>
      <c r="AB127" s="238">
        <f>Saisie!AB86</f>
        <v>13.318181818181818</v>
      </c>
      <c r="AC127" s="166">
        <f>Saisie!AC86</f>
        <v>30</v>
      </c>
      <c r="AD127" s="200" t="str">
        <f t="shared" si="14"/>
        <v>Admis(e)</v>
      </c>
      <c r="AE127" s="139">
        <f>Saisie!AG86</f>
        <v>0</v>
      </c>
      <c r="AF127" s="137">
        <f>Saisie!AH86</f>
        <v>0</v>
      </c>
      <c r="AG127" s="115">
        <f>Saisie!AI86</f>
        <v>0</v>
      </c>
      <c r="AH127" s="137">
        <f>Saisie!AJ86</f>
        <v>0</v>
      </c>
      <c r="AI127" s="115">
        <f>Saisie!AK86</f>
        <v>0</v>
      </c>
      <c r="AJ127" s="166">
        <f>Saisie!AL86</f>
        <v>0</v>
      </c>
      <c r="AK127" s="255">
        <f>Saisie!AM86</f>
        <v>30</v>
      </c>
      <c r="AL127" s="259" t="str">
        <f>Saisie!AP86</f>
        <v>Rattrapage</v>
      </c>
      <c r="AM127" s="250" t="str">
        <f t="shared" si="15"/>
        <v>Rattrapage</v>
      </c>
    </row>
    <row r="128" spans="1:39" ht="21.75" hidden="1" customHeight="1">
      <c r="A128" s="142">
        <v>21</v>
      </c>
      <c r="B128" s="197" t="s">
        <v>415</v>
      </c>
      <c r="C128" s="197" t="s">
        <v>416</v>
      </c>
      <c r="D128" s="197" t="s">
        <v>417</v>
      </c>
      <c r="E128" s="271" t="s">
        <v>673</v>
      </c>
      <c r="F128" s="271" t="s">
        <v>207</v>
      </c>
      <c r="G128" s="149">
        <v>3</v>
      </c>
      <c r="H128" s="150">
        <f>Saisie!H87</f>
        <v>9</v>
      </c>
      <c r="I128" s="147">
        <f>Saisie!I87</f>
        <v>0</v>
      </c>
      <c r="J128" s="148">
        <f>Saisie!J87</f>
        <v>12</v>
      </c>
      <c r="K128" s="147">
        <f>Saisie!K87</f>
        <v>6</v>
      </c>
      <c r="L128" s="151">
        <f>Saisie!L87</f>
        <v>10.5</v>
      </c>
      <c r="M128" s="147">
        <f>Saisie!M87</f>
        <v>12</v>
      </c>
      <c r="N128" s="148">
        <f>Saisie!N87</f>
        <v>15</v>
      </c>
      <c r="O128" s="147">
        <f>Saisie!O87</f>
        <v>6</v>
      </c>
      <c r="P128" s="148">
        <f>Saisie!P87</f>
        <v>11</v>
      </c>
      <c r="Q128" s="147">
        <f>Saisie!Q87</f>
        <v>6</v>
      </c>
      <c r="R128" s="151">
        <f>Saisie!R87</f>
        <v>13</v>
      </c>
      <c r="S128" s="147">
        <f>Saisie!S87</f>
        <v>12</v>
      </c>
      <c r="T128" s="148">
        <f>Saisie!T87</f>
        <v>10.5</v>
      </c>
      <c r="U128" s="147">
        <f>Saisie!U87</f>
        <v>3</v>
      </c>
      <c r="V128" s="151">
        <f>Saisie!V87</f>
        <v>10.5</v>
      </c>
      <c r="W128" s="147">
        <f t="shared" si="12"/>
        <v>3</v>
      </c>
      <c r="X128" s="148">
        <f>Saisie!X87</f>
        <v>10</v>
      </c>
      <c r="Y128" s="147">
        <f>Saisie!Y87</f>
        <v>3</v>
      </c>
      <c r="Z128" s="151">
        <f>Saisie!Z87</f>
        <v>10</v>
      </c>
      <c r="AA128" s="147">
        <f t="shared" si="13"/>
        <v>3</v>
      </c>
      <c r="AB128" s="238">
        <f>Saisie!AB87</f>
        <v>11.340909090909092</v>
      </c>
      <c r="AC128" s="166">
        <f>Saisie!AC87</f>
        <v>30</v>
      </c>
      <c r="AD128" s="200" t="str">
        <f t="shared" si="14"/>
        <v>Admis(e)</v>
      </c>
      <c r="AE128" s="139">
        <f>Saisie!AG87</f>
        <v>0</v>
      </c>
      <c r="AF128" s="137">
        <f>Saisie!AH87</f>
        <v>0</v>
      </c>
      <c r="AG128" s="115">
        <f>Saisie!AI87</f>
        <v>0</v>
      </c>
      <c r="AH128" s="137">
        <f>Saisie!AJ87</f>
        <v>0</v>
      </c>
      <c r="AI128" s="115">
        <f>Saisie!AK87</f>
        <v>0</v>
      </c>
      <c r="AJ128" s="166">
        <f>Saisie!AL87</f>
        <v>0</v>
      </c>
      <c r="AK128" s="255">
        <f>Saisie!AM87</f>
        <v>30</v>
      </c>
      <c r="AL128" s="259" t="str">
        <f>Saisie!AP87</f>
        <v>Rattrapage</v>
      </c>
      <c r="AM128" s="250" t="str">
        <f t="shared" si="15"/>
        <v>Rattrapage</v>
      </c>
    </row>
    <row r="129" spans="1:39" ht="21.75" customHeight="1">
      <c r="A129" s="142">
        <v>22</v>
      </c>
      <c r="B129" s="197" t="s">
        <v>180</v>
      </c>
      <c r="C129" s="197" t="s">
        <v>181</v>
      </c>
      <c r="D129" s="197" t="s">
        <v>89</v>
      </c>
      <c r="E129" s="271" t="s">
        <v>674</v>
      </c>
      <c r="F129" s="271" t="s">
        <v>70</v>
      </c>
      <c r="G129" s="149">
        <v>3</v>
      </c>
      <c r="H129" s="150">
        <f>Saisie!H88</f>
        <v>5</v>
      </c>
      <c r="I129" s="147">
        <f>Saisie!I88</f>
        <v>0</v>
      </c>
      <c r="J129" s="148">
        <f>Saisie!J88</f>
        <v>10.5</v>
      </c>
      <c r="K129" s="147">
        <f>Saisie!K88</f>
        <v>6</v>
      </c>
      <c r="L129" s="151">
        <f>Saisie!L88</f>
        <v>7.75</v>
      </c>
      <c r="M129" s="147">
        <f>Saisie!M88</f>
        <v>6</v>
      </c>
      <c r="N129" s="148">
        <f>Saisie!N88</f>
        <v>10.5</v>
      </c>
      <c r="O129" s="147">
        <f>Saisie!O88</f>
        <v>6</v>
      </c>
      <c r="P129" s="148">
        <f>Saisie!P88</f>
        <v>10</v>
      </c>
      <c r="Q129" s="147">
        <f>Saisie!Q88</f>
        <v>6</v>
      </c>
      <c r="R129" s="151">
        <f>Saisie!R88</f>
        <v>10.25</v>
      </c>
      <c r="S129" s="147">
        <f>Saisie!S88</f>
        <v>12</v>
      </c>
      <c r="T129" s="148">
        <f>Saisie!T88</f>
        <v>10.5</v>
      </c>
      <c r="U129" s="147">
        <f>Saisie!U88</f>
        <v>3</v>
      </c>
      <c r="V129" s="151">
        <f>Saisie!V88</f>
        <v>10.5</v>
      </c>
      <c r="W129" s="147">
        <f t="shared" si="12"/>
        <v>3</v>
      </c>
      <c r="X129" s="148">
        <f>Saisie!X88</f>
        <v>10</v>
      </c>
      <c r="Y129" s="147">
        <f>Saisie!Y88</f>
        <v>3</v>
      </c>
      <c r="Z129" s="151">
        <f>Saisie!Z88</f>
        <v>10</v>
      </c>
      <c r="AA129" s="147">
        <f t="shared" si="13"/>
        <v>3</v>
      </c>
      <c r="AB129" s="238">
        <f>Saisie!AB88</f>
        <v>9.3409090909090917</v>
      </c>
      <c r="AC129" s="166">
        <f>Saisie!AC88</f>
        <v>24</v>
      </c>
      <c r="AD129" s="200" t="str">
        <f t="shared" si="14"/>
        <v>Ajourné(e )</v>
      </c>
      <c r="AE129" s="139">
        <f>Saisie!AG88</f>
        <v>14</v>
      </c>
      <c r="AF129" s="137">
        <f>Saisie!AH88</f>
        <v>3</v>
      </c>
      <c r="AG129" s="115">
        <f>Saisie!AI88</f>
        <v>0</v>
      </c>
      <c r="AH129" s="137">
        <f>Saisie!AJ88</f>
        <v>0</v>
      </c>
      <c r="AI129" s="115">
        <f>Saisie!AK88</f>
        <v>1.9090909090909092</v>
      </c>
      <c r="AJ129" s="166">
        <f>Saisie!AL88</f>
        <v>3</v>
      </c>
      <c r="AK129" s="255">
        <f>Saisie!AM88</f>
        <v>27</v>
      </c>
      <c r="AL129" s="259" t="str">
        <f>Saisie!AP88</f>
        <v>Rattrapage</v>
      </c>
      <c r="AM129" s="250" t="str">
        <f t="shared" si="15"/>
        <v>Rattrapage</v>
      </c>
    </row>
    <row r="130" spans="1:39" ht="21.75" customHeight="1">
      <c r="A130" s="142">
        <v>23</v>
      </c>
      <c r="B130" s="197" t="s">
        <v>418</v>
      </c>
      <c r="C130" s="197" t="s">
        <v>419</v>
      </c>
      <c r="D130" s="197" t="s">
        <v>420</v>
      </c>
      <c r="E130" s="271" t="s">
        <v>675</v>
      </c>
      <c r="F130" s="271" t="s">
        <v>676</v>
      </c>
      <c r="G130" s="149">
        <v>3</v>
      </c>
      <c r="H130" s="150">
        <f>Saisie!H89</f>
        <v>12</v>
      </c>
      <c r="I130" s="147">
        <f>Saisie!I89</f>
        <v>6</v>
      </c>
      <c r="J130" s="148">
        <f>Saisie!J89</f>
        <v>11.5</v>
      </c>
      <c r="K130" s="147">
        <f>Saisie!K89</f>
        <v>6</v>
      </c>
      <c r="L130" s="151">
        <f>Saisie!L89</f>
        <v>11.75</v>
      </c>
      <c r="M130" s="147">
        <f>Saisie!M89</f>
        <v>12</v>
      </c>
      <c r="N130" s="148">
        <f>Saisie!N89</f>
        <v>12</v>
      </c>
      <c r="O130" s="147">
        <f>Saisie!O89</f>
        <v>6</v>
      </c>
      <c r="P130" s="148">
        <f>Saisie!P89</f>
        <v>8.5</v>
      </c>
      <c r="Q130" s="147">
        <f>Saisie!Q89</f>
        <v>0</v>
      </c>
      <c r="R130" s="151">
        <f>Saisie!R89</f>
        <v>10.25</v>
      </c>
      <c r="S130" s="147">
        <f>Saisie!S89</f>
        <v>12</v>
      </c>
      <c r="T130" s="148">
        <f>Saisie!T89</f>
        <v>8</v>
      </c>
      <c r="U130" s="147">
        <f>Saisie!U89</f>
        <v>0</v>
      </c>
      <c r="V130" s="151">
        <f>Saisie!V89</f>
        <v>8</v>
      </c>
      <c r="W130" s="147">
        <f t="shared" si="12"/>
        <v>0</v>
      </c>
      <c r="X130" s="148">
        <f>Saisie!X89</f>
        <v>10</v>
      </c>
      <c r="Y130" s="147">
        <f>Saisie!Y89</f>
        <v>3</v>
      </c>
      <c r="Z130" s="151">
        <f>Saisie!Z89</f>
        <v>10</v>
      </c>
      <c r="AA130" s="147">
        <f t="shared" si="13"/>
        <v>3</v>
      </c>
      <c r="AB130" s="238">
        <f>Saisie!AB89</f>
        <v>10.454545454545455</v>
      </c>
      <c r="AC130" s="166">
        <f>Saisie!AC89</f>
        <v>30</v>
      </c>
      <c r="AD130" s="200" t="str">
        <f t="shared" si="14"/>
        <v>Admis(e)</v>
      </c>
      <c r="AE130" s="139">
        <f>Saisie!AG89</f>
        <v>0</v>
      </c>
      <c r="AF130" s="137">
        <f>Saisie!AH89</f>
        <v>0</v>
      </c>
      <c r="AG130" s="115">
        <f>Saisie!AI89</f>
        <v>0</v>
      </c>
      <c r="AH130" s="137">
        <f>Saisie!AJ89</f>
        <v>0</v>
      </c>
      <c r="AI130" s="115">
        <f>Saisie!AK89</f>
        <v>0</v>
      </c>
      <c r="AJ130" s="166">
        <f>Saisie!AL89</f>
        <v>0</v>
      </c>
      <c r="AK130" s="255">
        <f>Saisie!AM89</f>
        <v>30</v>
      </c>
      <c r="AL130" s="259" t="str">
        <f>Saisie!AP89</f>
        <v>Rattrapage</v>
      </c>
      <c r="AM130" s="250" t="str">
        <f t="shared" si="15"/>
        <v>Rattrapage</v>
      </c>
    </row>
    <row r="131" spans="1:39" ht="21.75" customHeight="1">
      <c r="A131" s="142">
        <v>24</v>
      </c>
      <c r="B131" s="197" t="s">
        <v>421</v>
      </c>
      <c r="C131" s="197" t="s">
        <v>422</v>
      </c>
      <c r="D131" s="197" t="s">
        <v>81</v>
      </c>
      <c r="E131" s="271" t="s">
        <v>677</v>
      </c>
      <c r="F131" s="271" t="s">
        <v>678</v>
      </c>
      <c r="G131" s="149">
        <v>3</v>
      </c>
      <c r="H131" s="150">
        <f>Saisie!H90</f>
        <v>15</v>
      </c>
      <c r="I131" s="147">
        <f>Saisie!I90</f>
        <v>6</v>
      </c>
      <c r="J131" s="148">
        <f>Saisie!J90</f>
        <v>11</v>
      </c>
      <c r="K131" s="147">
        <f>Saisie!K90</f>
        <v>6</v>
      </c>
      <c r="L131" s="151">
        <f>Saisie!L90</f>
        <v>13</v>
      </c>
      <c r="M131" s="147">
        <f>Saisie!M90</f>
        <v>12</v>
      </c>
      <c r="N131" s="148">
        <f>Saisie!N90</f>
        <v>10.5</v>
      </c>
      <c r="O131" s="147">
        <f>Saisie!O90</f>
        <v>6</v>
      </c>
      <c r="P131" s="148">
        <f>Saisie!P90</f>
        <v>10</v>
      </c>
      <c r="Q131" s="147">
        <f>Saisie!Q90</f>
        <v>6</v>
      </c>
      <c r="R131" s="151">
        <f>Saisie!R90</f>
        <v>10.25</v>
      </c>
      <c r="S131" s="147">
        <f>Saisie!S90</f>
        <v>12</v>
      </c>
      <c r="T131" s="148">
        <f>Saisie!T90</f>
        <v>7.5</v>
      </c>
      <c r="U131" s="147">
        <f>Saisie!U90</f>
        <v>0</v>
      </c>
      <c r="V131" s="151">
        <f>Saisie!V90</f>
        <v>7.5</v>
      </c>
      <c r="W131" s="147">
        <f t="shared" si="12"/>
        <v>0</v>
      </c>
      <c r="X131" s="148">
        <f>Saisie!X90</f>
        <v>11</v>
      </c>
      <c r="Y131" s="147">
        <f>Saisie!Y90</f>
        <v>3</v>
      </c>
      <c r="Z131" s="151">
        <f>Saisie!Z90</f>
        <v>11</v>
      </c>
      <c r="AA131" s="147">
        <f t="shared" si="13"/>
        <v>3</v>
      </c>
      <c r="AB131" s="238">
        <f>Saisie!AB90</f>
        <v>10.977272727272727</v>
      </c>
      <c r="AC131" s="166">
        <f>Saisie!AC90</f>
        <v>30</v>
      </c>
      <c r="AD131" s="200" t="str">
        <f t="shared" si="14"/>
        <v>Admis(e)</v>
      </c>
      <c r="AE131" s="139">
        <f>Saisie!AG90</f>
        <v>0</v>
      </c>
      <c r="AF131" s="137">
        <f>Saisie!AH90</f>
        <v>0</v>
      </c>
      <c r="AG131" s="115">
        <f>Saisie!AI90</f>
        <v>0</v>
      </c>
      <c r="AH131" s="137">
        <f>Saisie!AJ90</f>
        <v>0</v>
      </c>
      <c r="AI131" s="115">
        <f>Saisie!AK90</f>
        <v>0</v>
      </c>
      <c r="AJ131" s="166">
        <f>Saisie!AL90</f>
        <v>0</v>
      </c>
      <c r="AK131" s="255">
        <f>Saisie!AM90</f>
        <v>30</v>
      </c>
      <c r="AL131" s="259" t="str">
        <f>Saisie!AP90</f>
        <v>Rattrapage</v>
      </c>
      <c r="AM131" s="250" t="str">
        <f t="shared" si="15"/>
        <v>Rattrapage</v>
      </c>
    </row>
    <row r="132" spans="1:39" ht="21.75" customHeight="1">
      <c r="A132" s="142">
        <v>25</v>
      </c>
      <c r="B132" s="197" t="s">
        <v>423</v>
      </c>
      <c r="C132" s="197" t="s">
        <v>424</v>
      </c>
      <c r="D132" s="197" t="s">
        <v>425</v>
      </c>
      <c r="E132" s="271" t="s">
        <v>679</v>
      </c>
      <c r="F132" s="271" t="s">
        <v>68</v>
      </c>
      <c r="G132" s="149">
        <v>3</v>
      </c>
      <c r="H132" s="150">
        <f>Saisie!H91</f>
        <v>14</v>
      </c>
      <c r="I132" s="147">
        <f>Saisie!I91</f>
        <v>6</v>
      </c>
      <c r="J132" s="148">
        <f>Saisie!J91</f>
        <v>12</v>
      </c>
      <c r="K132" s="147">
        <f>Saisie!K91</f>
        <v>6</v>
      </c>
      <c r="L132" s="151">
        <f>Saisie!L91</f>
        <v>13</v>
      </c>
      <c r="M132" s="147">
        <f>Saisie!M91</f>
        <v>12</v>
      </c>
      <c r="N132" s="148">
        <f>Saisie!N91</f>
        <v>10</v>
      </c>
      <c r="O132" s="147">
        <f>Saisie!O91</f>
        <v>6</v>
      </c>
      <c r="P132" s="148">
        <f>Saisie!P91</f>
        <v>12</v>
      </c>
      <c r="Q132" s="147">
        <f>Saisie!Q91</f>
        <v>6</v>
      </c>
      <c r="R132" s="151">
        <f>Saisie!R91</f>
        <v>11</v>
      </c>
      <c r="S132" s="147">
        <f>Saisie!S91</f>
        <v>12</v>
      </c>
      <c r="T132" s="148">
        <f>Saisie!T91</f>
        <v>10.5</v>
      </c>
      <c r="U132" s="147">
        <f>Saisie!U91</f>
        <v>3</v>
      </c>
      <c r="V132" s="151">
        <f>Saisie!V91</f>
        <v>10.5</v>
      </c>
      <c r="W132" s="147">
        <f t="shared" si="12"/>
        <v>3</v>
      </c>
      <c r="X132" s="148">
        <f>Saisie!X91</f>
        <v>10</v>
      </c>
      <c r="Y132" s="147">
        <f>Saisie!Y91</f>
        <v>3</v>
      </c>
      <c r="Z132" s="151">
        <f>Saisie!Z91</f>
        <v>10</v>
      </c>
      <c r="AA132" s="147">
        <f t="shared" si="13"/>
        <v>3</v>
      </c>
      <c r="AB132" s="238">
        <f>Saisie!AB91</f>
        <v>11.522727272727273</v>
      </c>
      <c r="AC132" s="166">
        <f>Saisie!AC91</f>
        <v>30</v>
      </c>
      <c r="AD132" s="200" t="str">
        <f t="shared" si="14"/>
        <v>Admis(e)</v>
      </c>
      <c r="AE132" s="139">
        <f>Saisie!AG91</f>
        <v>0</v>
      </c>
      <c r="AF132" s="137">
        <f>Saisie!AH91</f>
        <v>0</v>
      </c>
      <c r="AG132" s="115">
        <f>Saisie!AI91</f>
        <v>0</v>
      </c>
      <c r="AH132" s="137">
        <f>Saisie!AJ91</f>
        <v>0</v>
      </c>
      <c r="AI132" s="115">
        <f>Saisie!AK91</f>
        <v>0</v>
      </c>
      <c r="AJ132" s="166">
        <f>Saisie!AL91</f>
        <v>0</v>
      </c>
      <c r="AK132" s="255">
        <f>Saisie!AM91</f>
        <v>30</v>
      </c>
      <c r="AL132" s="259" t="str">
        <f>Saisie!AP91</f>
        <v>Rattrapage</v>
      </c>
      <c r="AM132" s="250" t="str">
        <f t="shared" si="15"/>
        <v>Rattrapage</v>
      </c>
    </row>
    <row r="133" spans="1:39" ht="21.75" customHeight="1">
      <c r="A133" s="142">
        <v>26</v>
      </c>
      <c r="B133" s="197" t="s">
        <v>426</v>
      </c>
      <c r="C133" s="197" t="s">
        <v>427</v>
      </c>
      <c r="D133" s="197" t="s">
        <v>428</v>
      </c>
      <c r="E133" s="271" t="s">
        <v>632</v>
      </c>
      <c r="F133" s="271" t="s">
        <v>83</v>
      </c>
      <c r="G133" s="149">
        <v>3</v>
      </c>
      <c r="H133" s="150">
        <f>Saisie!H92</f>
        <v>16</v>
      </c>
      <c r="I133" s="147">
        <f>Saisie!I92</f>
        <v>6</v>
      </c>
      <c r="J133" s="148">
        <f>Saisie!J92</f>
        <v>15</v>
      </c>
      <c r="K133" s="147">
        <f>Saisie!K92</f>
        <v>6</v>
      </c>
      <c r="L133" s="151">
        <f>Saisie!L92</f>
        <v>15.5</v>
      </c>
      <c r="M133" s="147">
        <f>Saisie!M92</f>
        <v>12</v>
      </c>
      <c r="N133" s="148">
        <f>Saisie!N92</f>
        <v>9</v>
      </c>
      <c r="O133" s="147">
        <f>Saisie!O92</f>
        <v>0</v>
      </c>
      <c r="P133" s="148">
        <f>Saisie!P92</f>
        <v>12</v>
      </c>
      <c r="Q133" s="147">
        <f>Saisie!Q92</f>
        <v>6</v>
      </c>
      <c r="R133" s="151">
        <f>Saisie!R92</f>
        <v>10.5</v>
      </c>
      <c r="S133" s="147">
        <f>Saisie!S92</f>
        <v>12</v>
      </c>
      <c r="T133" s="148">
        <f>Saisie!T92</f>
        <v>11</v>
      </c>
      <c r="U133" s="147">
        <f>Saisie!U92</f>
        <v>3</v>
      </c>
      <c r="V133" s="151">
        <f>Saisie!V92</f>
        <v>11</v>
      </c>
      <c r="W133" s="147">
        <f t="shared" si="12"/>
        <v>3</v>
      </c>
      <c r="X133" s="148">
        <f>Saisie!X92</f>
        <v>10.5</v>
      </c>
      <c r="Y133" s="147">
        <f>Saisie!Y92</f>
        <v>3</v>
      </c>
      <c r="Z133" s="151">
        <f>Saisie!Z92</f>
        <v>10.5</v>
      </c>
      <c r="AA133" s="147">
        <f t="shared" si="13"/>
        <v>3</v>
      </c>
      <c r="AB133" s="238">
        <f>Saisie!AB92</f>
        <v>12.386363636363637</v>
      </c>
      <c r="AC133" s="166">
        <f>Saisie!AC92</f>
        <v>30</v>
      </c>
      <c r="AD133" s="200" t="str">
        <f t="shared" si="14"/>
        <v>Admis(e)</v>
      </c>
      <c r="AE133" s="139">
        <f>Saisie!AG92</f>
        <v>0</v>
      </c>
      <c r="AF133" s="137">
        <f>Saisie!AH92</f>
        <v>0</v>
      </c>
      <c r="AG133" s="115">
        <f>Saisie!AI92</f>
        <v>0</v>
      </c>
      <c r="AH133" s="137">
        <f>Saisie!AJ92</f>
        <v>0</v>
      </c>
      <c r="AI133" s="115">
        <f>Saisie!AK92</f>
        <v>0</v>
      </c>
      <c r="AJ133" s="166">
        <f>Saisie!AL92</f>
        <v>0</v>
      </c>
      <c r="AK133" s="255">
        <f>Saisie!AM92</f>
        <v>30</v>
      </c>
      <c r="AL133" s="259" t="str">
        <f>Saisie!AP92</f>
        <v>Rattrapage</v>
      </c>
      <c r="AM133" s="250" t="str">
        <f t="shared" si="15"/>
        <v>Rattrapage</v>
      </c>
    </row>
    <row r="134" spans="1:39" ht="21.75" customHeight="1">
      <c r="A134" s="142">
        <v>27</v>
      </c>
      <c r="B134" s="197" t="s">
        <v>429</v>
      </c>
      <c r="C134" s="197" t="s">
        <v>430</v>
      </c>
      <c r="D134" s="197" t="s">
        <v>431</v>
      </c>
      <c r="E134" s="271" t="s">
        <v>680</v>
      </c>
      <c r="F134" s="271" t="s">
        <v>68</v>
      </c>
      <c r="G134" s="149">
        <v>3</v>
      </c>
      <c r="H134" s="150">
        <f>Saisie!H93</f>
        <v>10</v>
      </c>
      <c r="I134" s="147">
        <f>Saisie!I93</f>
        <v>6</v>
      </c>
      <c r="J134" s="148">
        <f>Saisie!J93</f>
        <v>14.5</v>
      </c>
      <c r="K134" s="147">
        <f>Saisie!K93</f>
        <v>6</v>
      </c>
      <c r="L134" s="151">
        <f>Saisie!L93</f>
        <v>12.25</v>
      </c>
      <c r="M134" s="147">
        <f>Saisie!M93</f>
        <v>12</v>
      </c>
      <c r="N134" s="148">
        <f>Saisie!N93</f>
        <v>8</v>
      </c>
      <c r="O134" s="147">
        <f>Saisie!O93</f>
        <v>0</v>
      </c>
      <c r="P134" s="148">
        <f>Saisie!P93</f>
        <v>10</v>
      </c>
      <c r="Q134" s="147">
        <f>Saisie!Q93</f>
        <v>6</v>
      </c>
      <c r="R134" s="151">
        <f>Saisie!R93</f>
        <v>9</v>
      </c>
      <c r="S134" s="147">
        <f>Saisie!S93</f>
        <v>6</v>
      </c>
      <c r="T134" s="148">
        <f>Saisie!T93</f>
        <v>10</v>
      </c>
      <c r="U134" s="147">
        <f>Saisie!U93</f>
        <v>3</v>
      </c>
      <c r="V134" s="151">
        <f>Saisie!V93</f>
        <v>10</v>
      </c>
      <c r="W134" s="147">
        <f t="shared" si="12"/>
        <v>3</v>
      </c>
      <c r="X134" s="148">
        <f>Saisie!X93</f>
        <v>7</v>
      </c>
      <c r="Y134" s="147">
        <f>Saisie!Y93</f>
        <v>0</v>
      </c>
      <c r="Z134" s="151">
        <f>Saisie!Z93</f>
        <v>7</v>
      </c>
      <c r="AA134" s="147">
        <f t="shared" si="13"/>
        <v>0</v>
      </c>
      <c r="AB134" s="238">
        <f>Saisie!AB93</f>
        <v>10.045454545454545</v>
      </c>
      <c r="AC134" s="166">
        <f>Saisie!AC93</f>
        <v>30</v>
      </c>
      <c r="AD134" s="200" t="str">
        <f t="shared" si="14"/>
        <v>Admis(e)</v>
      </c>
      <c r="AE134" s="139">
        <f>Saisie!AG93</f>
        <v>0</v>
      </c>
      <c r="AF134" s="137">
        <f>Saisie!AH93</f>
        <v>0</v>
      </c>
      <c r="AG134" s="115">
        <f>Saisie!AI93</f>
        <v>0</v>
      </c>
      <c r="AH134" s="137">
        <f>Saisie!AJ93</f>
        <v>0</v>
      </c>
      <c r="AI134" s="115">
        <f>Saisie!AK93</f>
        <v>0</v>
      </c>
      <c r="AJ134" s="166">
        <f>Saisie!AL93</f>
        <v>0</v>
      </c>
      <c r="AK134" s="255">
        <f>Saisie!AM93</f>
        <v>30</v>
      </c>
      <c r="AL134" s="259" t="str">
        <f>Saisie!AP93</f>
        <v>Rattrapage</v>
      </c>
      <c r="AM134" s="250" t="str">
        <f t="shared" si="15"/>
        <v>Rattrapage</v>
      </c>
    </row>
    <row r="135" spans="1:39" ht="21.75" customHeight="1">
      <c r="A135" s="142">
        <v>28</v>
      </c>
      <c r="B135" s="197" t="s">
        <v>432</v>
      </c>
      <c r="C135" s="197" t="s">
        <v>433</v>
      </c>
      <c r="D135" s="197" t="s">
        <v>434</v>
      </c>
      <c r="E135" s="271" t="s">
        <v>681</v>
      </c>
      <c r="F135" s="271" t="s">
        <v>68</v>
      </c>
      <c r="G135" s="149">
        <v>3</v>
      </c>
      <c r="H135" s="150">
        <f>Saisie!H94</f>
        <v>2</v>
      </c>
      <c r="I135" s="147">
        <f>Saisie!I94</f>
        <v>0</v>
      </c>
      <c r="J135" s="148">
        <f>Saisie!J94</f>
        <v>9</v>
      </c>
      <c r="K135" s="147">
        <f>Saisie!K94</f>
        <v>0</v>
      </c>
      <c r="L135" s="151">
        <f>Saisie!L94</f>
        <v>5.5</v>
      </c>
      <c r="M135" s="147">
        <f>Saisie!M94</f>
        <v>0</v>
      </c>
      <c r="N135" s="148">
        <f>Saisie!N94</f>
        <v>10</v>
      </c>
      <c r="O135" s="147">
        <f>Saisie!O94</f>
        <v>6</v>
      </c>
      <c r="P135" s="148">
        <f>Saisie!P94</f>
        <v>3.5</v>
      </c>
      <c r="Q135" s="147">
        <f>Saisie!Q94</f>
        <v>0</v>
      </c>
      <c r="R135" s="151">
        <f>Saisie!R94</f>
        <v>6.75</v>
      </c>
      <c r="S135" s="147">
        <f>Saisie!S94</f>
        <v>6</v>
      </c>
      <c r="T135" s="148">
        <f>Saisie!T94</f>
        <v>7</v>
      </c>
      <c r="U135" s="147">
        <f>Saisie!U94</f>
        <v>0</v>
      </c>
      <c r="V135" s="151">
        <f>Saisie!V94</f>
        <v>7</v>
      </c>
      <c r="W135" s="147">
        <f t="shared" si="12"/>
        <v>0</v>
      </c>
      <c r="X135" s="148">
        <f>Saisie!X94</f>
        <v>10.5</v>
      </c>
      <c r="Y135" s="147">
        <f>Saisie!Y94</f>
        <v>3</v>
      </c>
      <c r="Z135" s="151">
        <f>Saisie!Z94</f>
        <v>10.5</v>
      </c>
      <c r="AA135" s="147">
        <f t="shared" si="13"/>
        <v>3</v>
      </c>
      <c r="AB135" s="238">
        <f>Saisie!AB94</f>
        <v>6.8409090909090908</v>
      </c>
      <c r="AC135" s="166">
        <f>Saisie!AC94</f>
        <v>9</v>
      </c>
      <c r="AD135" s="200" t="str">
        <f t="shared" si="14"/>
        <v>Ajourné(e )</v>
      </c>
      <c r="AE135" s="139">
        <f>Saisie!AG94</f>
        <v>0</v>
      </c>
      <c r="AF135" s="137">
        <f>Saisie!AH94</f>
        <v>0</v>
      </c>
      <c r="AG135" s="115">
        <f>Saisie!AI94</f>
        <v>0</v>
      </c>
      <c r="AH135" s="137">
        <f>Saisie!AJ94</f>
        <v>0</v>
      </c>
      <c r="AI135" s="115">
        <f>Saisie!AK94</f>
        <v>0</v>
      </c>
      <c r="AJ135" s="166">
        <f>Saisie!AL94</f>
        <v>0</v>
      </c>
      <c r="AK135" s="255">
        <f>Saisie!AM94</f>
        <v>9</v>
      </c>
      <c r="AL135" s="259" t="str">
        <f>Saisie!AP94</f>
        <v>Rattrapage</v>
      </c>
      <c r="AM135" s="250" t="str">
        <f t="shared" si="15"/>
        <v>Rattrapage</v>
      </c>
    </row>
    <row r="136" spans="1:39" ht="21.75" hidden="1" customHeight="1">
      <c r="A136" s="142">
        <v>29</v>
      </c>
      <c r="B136" s="197" t="s">
        <v>182</v>
      </c>
      <c r="C136" s="197" t="s">
        <v>183</v>
      </c>
      <c r="D136" s="197" t="s">
        <v>184</v>
      </c>
      <c r="E136" s="271" t="s">
        <v>682</v>
      </c>
      <c r="F136" s="271" t="s">
        <v>185</v>
      </c>
      <c r="G136" s="149">
        <v>3</v>
      </c>
      <c r="H136" s="150">
        <f>Saisie!H95</f>
        <v>10</v>
      </c>
      <c r="I136" s="147">
        <f>Saisie!I95</f>
        <v>6</v>
      </c>
      <c r="J136" s="148">
        <f>Saisie!J95</f>
        <v>10</v>
      </c>
      <c r="K136" s="147">
        <f>Saisie!K95</f>
        <v>6</v>
      </c>
      <c r="L136" s="151">
        <f>Saisie!L95</f>
        <v>10</v>
      </c>
      <c r="M136" s="147">
        <f>Saisie!M95</f>
        <v>12</v>
      </c>
      <c r="N136" s="148">
        <f>Saisie!N95</f>
        <v>10.5</v>
      </c>
      <c r="O136" s="147">
        <f>Saisie!O95</f>
        <v>6</v>
      </c>
      <c r="P136" s="148">
        <f>Saisie!P95</f>
        <v>10</v>
      </c>
      <c r="Q136" s="147">
        <f>Saisie!Q95</f>
        <v>6</v>
      </c>
      <c r="R136" s="151">
        <f>Saisie!R95</f>
        <v>10.25</v>
      </c>
      <c r="S136" s="147">
        <f>Saisie!S95</f>
        <v>12</v>
      </c>
      <c r="T136" s="148">
        <f>Saisie!T95</f>
        <v>5.5</v>
      </c>
      <c r="U136" s="147">
        <f>Saisie!U95</f>
        <v>0</v>
      </c>
      <c r="V136" s="151">
        <f>Saisie!V95</f>
        <v>5.5</v>
      </c>
      <c r="W136" s="147">
        <f t="shared" si="12"/>
        <v>0</v>
      </c>
      <c r="X136" s="148">
        <f>Saisie!X95</f>
        <v>14.5</v>
      </c>
      <c r="Y136" s="147">
        <f>Saisie!Y95</f>
        <v>3</v>
      </c>
      <c r="Z136" s="151">
        <f>Saisie!Z95</f>
        <v>14.5</v>
      </c>
      <c r="AA136" s="147">
        <f t="shared" si="13"/>
        <v>3</v>
      </c>
      <c r="AB136" s="238">
        <f>Saisie!AB95</f>
        <v>10.090909090909092</v>
      </c>
      <c r="AC136" s="166">
        <f>Saisie!AC95</f>
        <v>30</v>
      </c>
      <c r="AD136" s="200" t="str">
        <f t="shared" si="14"/>
        <v>Admis(e)</v>
      </c>
      <c r="AE136" s="139">
        <f>Saisie!AG95</f>
        <v>14</v>
      </c>
      <c r="AF136" s="137">
        <f>Saisie!AH95</f>
        <v>3</v>
      </c>
      <c r="AG136" s="115">
        <f>Saisie!AI95</f>
        <v>0</v>
      </c>
      <c r="AH136" s="137">
        <f>Saisie!AJ95</f>
        <v>0</v>
      </c>
      <c r="AI136" s="115">
        <f>Saisie!AK95</f>
        <v>1.9090909090909092</v>
      </c>
      <c r="AJ136" s="166">
        <f>Saisie!AL95</f>
        <v>3</v>
      </c>
      <c r="AK136" s="255">
        <f>Saisie!AM95</f>
        <v>33</v>
      </c>
      <c r="AL136" s="259" t="str">
        <f>Saisie!AP95</f>
        <v>Rattrapage</v>
      </c>
      <c r="AM136" s="250" t="str">
        <f t="shared" si="15"/>
        <v>Rattrapage</v>
      </c>
    </row>
    <row r="137" spans="1:39" ht="21.75" customHeight="1">
      <c r="A137" s="142">
        <v>30</v>
      </c>
      <c r="B137" s="197" t="s">
        <v>435</v>
      </c>
      <c r="C137" s="197" t="s">
        <v>436</v>
      </c>
      <c r="D137" s="197" t="s">
        <v>437</v>
      </c>
      <c r="E137" s="271" t="s">
        <v>683</v>
      </c>
      <c r="F137" s="271" t="s">
        <v>684</v>
      </c>
      <c r="G137" s="149">
        <v>3</v>
      </c>
      <c r="H137" s="150">
        <f>Saisie!H96</f>
        <v>10</v>
      </c>
      <c r="I137" s="147">
        <f>Saisie!I96</f>
        <v>6</v>
      </c>
      <c r="J137" s="148">
        <f>Saisie!J96</f>
        <v>10.5</v>
      </c>
      <c r="K137" s="147">
        <f>Saisie!K96</f>
        <v>6</v>
      </c>
      <c r="L137" s="151">
        <f>Saisie!L96</f>
        <v>10.25</v>
      </c>
      <c r="M137" s="147">
        <f>Saisie!M96</f>
        <v>12</v>
      </c>
      <c r="N137" s="148">
        <f>Saisie!N96</f>
        <v>7</v>
      </c>
      <c r="O137" s="147">
        <f>Saisie!O96</f>
        <v>0</v>
      </c>
      <c r="P137" s="148">
        <f>Saisie!P96</f>
        <v>10.5</v>
      </c>
      <c r="Q137" s="147">
        <f>Saisie!Q96</f>
        <v>6</v>
      </c>
      <c r="R137" s="151">
        <f>Saisie!R96</f>
        <v>8.75</v>
      </c>
      <c r="S137" s="147">
        <f>Saisie!S96</f>
        <v>6</v>
      </c>
      <c r="T137" s="148">
        <f>Saisie!T96</f>
        <v>6</v>
      </c>
      <c r="U137" s="147">
        <f>Saisie!U96</f>
        <v>0</v>
      </c>
      <c r="V137" s="151">
        <f>Saisie!V96</f>
        <v>6</v>
      </c>
      <c r="W137" s="147">
        <f t="shared" si="12"/>
        <v>0</v>
      </c>
      <c r="X137" s="148">
        <f>Saisie!X96</f>
        <v>12</v>
      </c>
      <c r="Y137" s="147">
        <f>Saisie!Y96</f>
        <v>3</v>
      </c>
      <c r="Z137" s="151">
        <f>Saisie!Z96</f>
        <v>12</v>
      </c>
      <c r="AA137" s="147">
        <f t="shared" si="13"/>
        <v>3</v>
      </c>
      <c r="AB137" s="238">
        <f>Saisie!AB96</f>
        <v>9.3636363636363633</v>
      </c>
      <c r="AC137" s="166">
        <f>Saisie!AC96</f>
        <v>21</v>
      </c>
      <c r="AD137" s="200" t="str">
        <f t="shared" si="14"/>
        <v>Ajourné(e )</v>
      </c>
      <c r="AE137" s="139">
        <f>Saisie!AG96</f>
        <v>0</v>
      </c>
      <c r="AF137" s="137">
        <f>Saisie!AH96</f>
        <v>0</v>
      </c>
      <c r="AG137" s="115">
        <f>Saisie!AI96</f>
        <v>0</v>
      </c>
      <c r="AH137" s="137">
        <f>Saisie!AJ96</f>
        <v>0</v>
      </c>
      <c r="AI137" s="115">
        <f>Saisie!AK96</f>
        <v>0</v>
      </c>
      <c r="AJ137" s="166">
        <f>Saisie!AL96</f>
        <v>0</v>
      </c>
      <c r="AK137" s="255">
        <f>Saisie!AM96</f>
        <v>21</v>
      </c>
      <c r="AL137" s="259" t="str">
        <f>Saisie!AP96</f>
        <v>Rattrapage</v>
      </c>
      <c r="AM137" s="250" t="str">
        <f t="shared" si="15"/>
        <v>Rattrapage</v>
      </c>
    </row>
    <row r="138" spans="1:39" ht="21.75" customHeight="1">
      <c r="A138" s="224">
        <v>31</v>
      </c>
      <c r="B138" s="197" t="s">
        <v>438</v>
      </c>
      <c r="C138" s="197" t="s">
        <v>189</v>
      </c>
      <c r="D138" s="197" t="s">
        <v>439</v>
      </c>
      <c r="E138" s="271" t="s">
        <v>685</v>
      </c>
      <c r="F138" s="271" t="s">
        <v>686</v>
      </c>
      <c r="G138" s="149">
        <v>3</v>
      </c>
      <c r="H138" s="150">
        <f>Saisie!H97</f>
        <v>11</v>
      </c>
      <c r="I138" s="147">
        <f>Saisie!I97</f>
        <v>6</v>
      </c>
      <c r="J138" s="148">
        <f>Saisie!J97</f>
        <v>10</v>
      </c>
      <c r="K138" s="147">
        <f>Saisie!K97</f>
        <v>6</v>
      </c>
      <c r="L138" s="151">
        <f>Saisie!L97</f>
        <v>10.5</v>
      </c>
      <c r="M138" s="147">
        <f>Saisie!M97</f>
        <v>12</v>
      </c>
      <c r="N138" s="148">
        <f>Saisie!N97</f>
        <v>10</v>
      </c>
      <c r="O138" s="147">
        <f>Saisie!O97</f>
        <v>6</v>
      </c>
      <c r="P138" s="148">
        <f>Saisie!P97</f>
        <v>13</v>
      </c>
      <c r="Q138" s="147">
        <f>Saisie!Q97</f>
        <v>6</v>
      </c>
      <c r="R138" s="151">
        <f>Saisie!R97</f>
        <v>11.5</v>
      </c>
      <c r="S138" s="147">
        <f>Saisie!S97</f>
        <v>12</v>
      </c>
      <c r="T138" s="148">
        <f>Saisie!T97</f>
        <v>7.5</v>
      </c>
      <c r="U138" s="147">
        <f>Saisie!U97</f>
        <v>0</v>
      </c>
      <c r="V138" s="151">
        <f>Saisie!V97</f>
        <v>7.5</v>
      </c>
      <c r="W138" s="147">
        <f t="shared" si="12"/>
        <v>0</v>
      </c>
      <c r="X138" s="148">
        <f>Saisie!X97</f>
        <v>11</v>
      </c>
      <c r="Y138" s="147">
        <f>Saisie!Y97</f>
        <v>3</v>
      </c>
      <c r="Z138" s="151">
        <f>Saisie!Z97</f>
        <v>11</v>
      </c>
      <c r="AA138" s="147">
        <f t="shared" si="13"/>
        <v>3</v>
      </c>
      <c r="AB138" s="238">
        <f>Saisie!AB97</f>
        <v>10.522727272727273</v>
      </c>
      <c r="AC138" s="166">
        <f>Saisie!AC97</f>
        <v>30</v>
      </c>
      <c r="AD138" s="200" t="str">
        <f t="shared" si="14"/>
        <v>Admis(e)</v>
      </c>
      <c r="AE138" s="139">
        <f>Saisie!AG97</f>
        <v>0</v>
      </c>
      <c r="AF138" s="137">
        <f>Saisie!AH97</f>
        <v>0</v>
      </c>
      <c r="AG138" s="115">
        <f>Saisie!AI97</f>
        <v>0</v>
      </c>
      <c r="AH138" s="137">
        <f>Saisie!AJ97</f>
        <v>0</v>
      </c>
      <c r="AI138" s="115">
        <f>Saisie!AK97</f>
        <v>0</v>
      </c>
      <c r="AJ138" s="166">
        <f>Saisie!AL97</f>
        <v>0</v>
      </c>
      <c r="AK138" s="255">
        <f>Saisie!AM97</f>
        <v>30</v>
      </c>
      <c r="AL138" s="259" t="str">
        <f>Saisie!AP97</f>
        <v>Rattrapage</v>
      </c>
      <c r="AM138" s="250" t="str">
        <f t="shared" si="15"/>
        <v>Rattrapage</v>
      </c>
    </row>
    <row r="140" spans="1:39">
      <c r="X140" s="123"/>
      <c r="Y140" s="122"/>
      <c r="Z140" s="312" t="s">
        <v>770</v>
      </c>
      <c r="AA140" s="312"/>
      <c r="AB140" s="312"/>
      <c r="AC140" s="312"/>
      <c r="AD140" s="123"/>
      <c r="AE140" s="313"/>
      <c r="AF140" s="313"/>
      <c r="AG140" s="313"/>
      <c r="AH140" s="313"/>
      <c r="AI140" s="313"/>
    </row>
    <row r="141" spans="1:39">
      <c r="X141" s="106"/>
      <c r="Y141" s="122"/>
      <c r="Z141" s="123" t="s">
        <v>762</v>
      </c>
      <c r="AA141" s="122"/>
      <c r="AB141" s="315">
        <f ca="1">NOW()</f>
        <v>41743.55995127315</v>
      </c>
      <c r="AC141" s="315"/>
      <c r="AD141" s="314"/>
      <c r="AE141" s="314"/>
      <c r="AF141" s="314"/>
      <c r="AG141" s="123"/>
      <c r="AH141" s="123"/>
      <c r="AI141" s="123"/>
    </row>
    <row r="148" spans="1:39">
      <c r="A148" s="102"/>
      <c r="B148" s="109"/>
      <c r="C148" s="110"/>
      <c r="E148" s="172"/>
      <c r="F148" s="172"/>
      <c r="G148" s="172"/>
      <c r="H148" s="172"/>
      <c r="I148" s="172"/>
      <c r="K148" s="172"/>
      <c r="L148" s="172" t="s">
        <v>47</v>
      </c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2"/>
      <c r="Y148" s="110"/>
      <c r="Z148" s="111"/>
      <c r="AA148" s="110"/>
      <c r="AB148" s="111"/>
      <c r="AC148" s="111"/>
      <c r="AD148" s="111"/>
      <c r="AE148" s="111"/>
      <c r="AF148" s="110"/>
      <c r="AG148" s="111"/>
      <c r="AH148" s="110"/>
      <c r="AI148" s="111"/>
      <c r="AJ148" s="111"/>
      <c r="AK148" s="110"/>
      <c r="AL148" s="110"/>
    </row>
    <row r="149" spans="1:39">
      <c r="A149" s="102"/>
      <c r="B149" s="109"/>
      <c r="D149" s="172"/>
      <c r="E149" s="172"/>
      <c r="F149" s="172"/>
      <c r="G149" s="172"/>
      <c r="H149" s="172" t="s">
        <v>126</v>
      </c>
      <c r="I149" s="172"/>
      <c r="J149" s="172"/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2"/>
      <c r="Y149" s="110"/>
      <c r="Z149" s="111"/>
      <c r="AA149" s="110"/>
      <c r="AB149" s="111"/>
      <c r="AC149" s="111"/>
      <c r="AD149" s="111"/>
      <c r="AE149" s="111"/>
      <c r="AF149" s="110"/>
      <c r="AG149" s="111"/>
      <c r="AH149" s="110"/>
      <c r="AI149" s="111"/>
      <c r="AJ149" s="111"/>
      <c r="AK149" s="110"/>
      <c r="AL149" s="110"/>
    </row>
    <row r="150" spans="1:39">
      <c r="A150" s="103" t="s">
        <v>109</v>
      </c>
      <c r="B150" s="102"/>
      <c r="C150" s="104"/>
      <c r="D150" s="104"/>
      <c r="E150" s="104"/>
      <c r="F150" s="104"/>
      <c r="G150" s="107"/>
      <c r="I150" s="104"/>
      <c r="J150" s="103"/>
      <c r="K150" s="104"/>
      <c r="L150" s="103"/>
      <c r="M150" s="104"/>
      <c r="N150" s="103" t="s">
        <v>132</v>
      </c>
      <c r="O150" s="104"/>
      <c r="P150" s="103"/>
      <c r="Q150" s="104"/>
      <c r="R150" s="103"/>
      <c r="S150" s="104"/>
      <c r="T150" s="103"/>
      <c r="U150" s="104"/>
      <c r="V150" s="103"/>
      <c r="W150" s="104"/>
      <c r="X150" s="103"/>
      <c r="Y150" s="104"/>
      <c r="Z150" s="103"/>
      <c r="AA150" s="104"/>
      <c r="AC150" s="103"/>
      <c r="AD150" s="103"/>
      <c r="AE150" s="102"/>
      <c r="AF150" s="104"/>
      <c r="AG150" s="103"/>
      <c r="AH150" s="105"/>
      <c r="AI150" s="103"/>
      <c r="AK150" s="104"/>
      <c r="AL150" s="104"/>
    </row>
    <row r="151" spans="1:39">
      <c r="A151" s="103" t="s">
        <v>122</v>
      </c>
      <c r="B151" s="102"/>
      <c r="C151" s="104"/>
      <c r="D151" s="104"/>
      <c r="E151" s="104"/>
      <c r="F151" s="104"/>
      <c r="G151" s="107"/>
      <c r="H151" s="103"/>
      <c r="I151" s="104"/>
      <c r="J151" s="103"/>
      <c r="K151" s="104"/>
      <c r="L151" s="103"/>
      <c r="M151" s="104"/>
      <c r="N151" s="103"/>
      <c r="O151" s="104"/>
      <c r="P151" s="103"/>
      <c r="Q151" s="104"/>
      <c r="R151" s="103"/>
      <c r="S151" s="104"/>
      <c r="T151" s="103"/>
      <c r="U151" s="104"/>
      <c r="V151" s="103"/>
      <c r="W151" s="104"/>
      <c r="X151" s="103"/>
      <c r="Y151" s="104"/>
      <c r="Z151" s="103"/>
      <c r="AA151" s="104"/>
      <c r="AC151" s="103"/>
      <c r="AD151" s="103"/>
      <c r="AE151" s="102"/>
      <c r="AF151" s="104"/>
      <c r="AG151" s="103"/>
      <c r="AH151" s="104"/>
      <c r="AI151" s="103"/>
      <c r="AJ151" s="103"/>
      <c r="AK151" s="104"/>
      <c r="AL151" s="104"/>
    </row>
    <row r="152" spans="1:39">
      <c r="A152" s="103" t="s">
        <v>750</v>
      </c>
      <c r="B152" s="102"/>
      <c r="C152" s="104"/>
      <c r="D152" s="104"/>
      <c r="E152" s="104"/>
      <c r="F152" s="104"/>
      <c r="G152" s="107"/>
      <c r="H152" s="103"/>
      <c r="I152" s="104"/>
      <c r="J152" s="103"/>
      <c r="K152" s="104"/>
      <c r="L152" s="103"/>
      <c r="M152" s="104"/>
      <c r="N152" s="103"/>
      <c r="O152" s="104"/>
      <c r="P152" s="103"/>
      <c r="Q152" s="104"/>
      <c r="R152" s="103"/>
      <c r="S152" s="104"/>
      <c r="T152" s="103"/>
      <c r="U152" s="104"/>
      <c r="V152" s="103"/>
      <c r="W152" s="104"/>
      <c r="X152" s="103"/>
      <c r="Y152" s="104"/>
      <c r="Z152" s="103"/>
      <c r="AA152" s="104"/>
      <c r="AC152" s="103"/>
      <c r="AD152" s="103"/>
      <c r="AE152" s="102"/>
      <c r="AF152" s="104"/>
      <c r="AG152" s="103"/>
      <c r="AH152" s="104"/>
      <c r="AJ152" s="103"/>
      <c r="AK152" s="104"/>
      <c r="AL152" s="104"/>
    </row>
    <row r="153" spans="1:39" ht="18">
      <c r="A153" s="172" t="s">
        <v>766</v>
      </c>
      <c r="C153" s="112"/>
      <c r="D153" s="112"/>
      <c r="E153" s="65"/>
      <c r="F153" s="112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6"/>
      <c r="W153" s="112"/>
      <c r="X153" s="103"/>
      <c r="Y153" s="112"/>
      <c r="Z153" s="113"/>
      <c r="AA153" s="112"/>
      <c r="AB153" s="113"/>
      <c r="AC153" s="241"/>
      <c r="AD153" s="113"/>
      <c r="AE153" s="64"/>
      <c r="AF153" s="112"/>
      <c r="AG153" s="114"/>
      <c r="AH153" s="112"/>
      <c r="AJ153" s="241"/>
      <c r="AK153" s="112"/>
      <c r="AL153" s="112"/>
    </row>
    <row r="154" spans="1:39">
      <c r="A154" s="233" t="s">
        <v>228</v>
      </c>
      <c r="H154" s="117" t="s">
        <v>763</v>
      </c>
    </row>
    <row r="155" spans="1:39" ht="18" thickBot="1"/>
    <row r="156" spans="1:39" ht="18" thickBot="1">
      <c r="H156" s="167" t="s">
        <v>48</v>
      </c>
      <c r="I156" s="168"/>
      <c r="J156" s="168" t="s">
        <v>49</v>
      </c>
      <c r="K156" s="168"/>
      <c r="L156" s="168" t="s">
        <v>50</v>
      </c>
      <c r="M156" s="168"/>
      <c r="N156" s="168" t="s">
        <v>49</v>
      </c>
      <c r="O156" s="168"/>
      <c r="P156" s="168" t="s">
        <v>48</v>
      </c>
      <c r="Q156" s="168"/>
      <c r="R156" s="168" t="s">
        <v>51</v>
      </c>
      <c r="S156" s="168"/>
      <c r="T156" s="168" t="s">
        <v>52</v>
      </c>
      <c r="U156" s="168"/>
      <c r="V156" s="168" t="s">
        <v>49</v>
      </c>
      <c r="W156" s="168"/>
      <c r="X156" s="168"/>
      <c r="Y156" s="168"/>
      <c r="Z156" s="169">
        <v>0</v>
      </c>
      <c r="AA156" s="169">
        <v>3</v>
      </c>
      <c r="AB156" s="169">
        <v>3</v>
      </c>
      <c r="AC156" s="170"/>
      <c r="AD156" s="154"/>
      <c r="AE156" s="316" t="s">
        <v>53</v>
      </c>
      <c r="AF156" s="317"/>
      <c r="AG156" s="317"/>
      <c r="AH156" s="317"/>
      <c r="AI156" s="318"/>
      <c r="AJ156" s="230"/>
    </row>
    <row r="157" spans="1:39" ht="21.75" customHeight="1" thickBot="1">
      <c r="A157" s="220" t="s">
        <v>54</v>
      </c>
      <c r="B157" s="220" t="s">
        <v>93</v>
      </c>
      <c r="C157" s="222" t="s">
        <v>64</v>
      </c>
      <c r="D157" s="221" t="s">
        <v>65</v>
      </c>
      <c r="E157" s="222" t="s">
        <v>94</v>
      </c>
      <c r="F157" s="223" t="s">
        <v>110</v>
      </c>
      <c r="G157" s="153" t="s">
        <v>96</v>
      </c>
      <c r="H157" s="143" t="s">
        <v>97</v>
      </c>
      <c r="I157" s="144" t="s">
        <v>55</v>
      </c>
      <c r="J157" s="144" t="s">
        <v>98</v>
      </c>
      <c r="K157" s="144" t="s">
        <v>55</v>
      </c>
      <c r="L157" s="144" t="s">
        <v>111</v>
      </c>
      <c r="M157" s="144" t="s">
        <v>55</v>
      </c>
      <c r="N157" s="144" t="s">
        <v>112</v>
      </c>
      <c r="O157" s="144" t="s">
        <v>55</v>
      </c>
      <c r="P157" s="144" t="s">
        <v>113</v>
      </c>
      <c r="Q157" s="144" t="s">
        <v>55</v>
      </c>
      <c r="R157" s="144" t="s">
        <v>114</v>
      </c>
      <c r="S157" s="144" t="s">
        <v>55</v>
      </c>
      <c r="T157" s="144" t="s">
        <v>102</v>
      </c>
      <c r="U157" s="144" t="s">
        <v>55</v>
      </c>
      <c r="V157" s="144" t="s">
        <v>115</v>
      </c>
      <c r="W157" s="144" t="s">
        <v>55</v>
      </c>
      <c r="X157" s="144" t="s">
        <v>116</v>
      </c>
      <c r="Y157" s="144" t="s">
        <v>55</v>
      </c>
      <c r="Z157" s="144" t="s">
        <v>117</v>
      </c>
      <c r="AA157" s="144" t="s">
        <v>55</v>
      </c>
      <c r="AB157" s="144" t="s">
        <v>118</v>
      </c>
      <c r="AC157" s="145" t="s">
        <v>121</v>
      </c>
      <c r="AD157" s="159" t="s">
        <v>129</v>
      </c>
      <c r="AE157" s="231" t="s">
        <v>102</v>
      </c>
      <c r="AF157" s="232" t="s">
        <v>55</v>
      </c>
      <c r="AG157" s="232" t="s">
        <v>119</v>
      </c>
      <c r="AH157" s="232" t="s">
        <v>55</v>
      </c>
      <c r="AI157" s="232" t="s">
        <v>120</v>
      </c>
      <c r="AJ157" s="225" t="s">
        <v>121</v>
      </c>
      <c r="AK157" s="245" t="s">
        <v>231</v>
      </c>
      <c r="AL157" s="246" t="s">
        <v>127</v>
      </c>
      <c r="AM157" s="247" t="s">
        <v>127</v>
      </c>
    </row>
    <row r="158" spans="1:39" ht="21.75" customHeight="1">
      <c r="A158" s="219">
        <v>1</v>
      </c>
      <c r="B158" s="197" t="s">
        <v>440</v>
      </c>
      <c r="C158" s="197" t="s">
        <v>189</v>
      </c>
      <c r="D158" s="197" t="s">
        <v>441</v>
      </c>
      <c r="E158" s="271" t="s">
        <v>687</v>
      </c>
      <c r="F158" s="271" t="s">
        <v>155</v>
      </c>
      <c r="G158" s="149">
        <v>4</v>
      </c>
      <c r="H158" s="150">
        <f>Saisie!H98</f>
        <v>8</v>
      </c>
      <c r="I158" s="147">
        <f>Saisie!I98</f>
        <v>0</v>
      </c>
      <c r="J158" s="148">
        <f>Saisie!J98</f>
        <v>12</v>
      </c>
      <c r="K158" s="147">
        <f>Saisie!K98</f>
        <v>6</v>
      </c>
      <c r="L158" s="151">
        <f>Saisie!L98</f>
        <v>10</v>
      </c>
      <c r="M158" s="147">
        <f>Saisie!M98</f>
        <v>12</v>
      </c>
      <c r="N158" s="148">
        <f>Saisie!N98</f>
        <v>10</v>
      </c>
      <c r="O158" s="147">
        <f>Saisie!O98</f>
        <v>6</v>
      </c>
      <c r="P158" s="148">
        <f>Saisie!P98</f>
        <v>12</v>
      </c>
      <c r="Q158" s="147">
        <f>Saisie!Q98</f>
        <v>6</v>
      </c>
      <c r="R158" s="151">
        <f>Saisie!R98</f>
        <v>11</v>
      </c>
      <c r="S158" s="147">
        <f>Saisie!S98</f>
        <v>12</v>
      </c>
      <c r="T158" s="148">
        <f>Saisie!T98</f>
        <v>16</v>
      </c>
      <c r="U158" s="147">
        <f>Saisie!U98</f>
        <v>3</v>
      </c>
      <c r="V158" s="151">
        <f>Saisie!V98</f>
        <v>16</v>
      </c>
      <c r="W158" s="147">
        <f>U158</f>
        <v>3</v>
      </c>
      <c r="X158" s="148">
        <f>Saisie!X98</f>
        <v>8.5</v>
      </c>
      <c r="Y158" s="147">
        <f>Saisie!Y99</f>
        <v>3</v>
      </c>
      <c r="Z158" s="151">
        <f>Saisie!Z98</f>
        <v>8.5</v>
      </c>
      <c r="AA158" s="147">
        <f>Y158</f>
        <v>3</v>
      </c>
      <c r="AB158" s="238">
        <f>Saisie!AB98</f>
        <v>10.977272727272727</v>
      </c>
      <c r="AC158" s="166">
        <f>Saisie!AC98</f>
        <v>30</v>
      </c>
      <c r="AD158" s="200" t="str">
        <f t="shared" ref="AD158:AD188" si="16">IF(AB158&gt;=9.995,"Admis(e)","Ajourné(e )")</f>
        <v>Admis(e)</v>
      </c>
      <c r="AE158" s="139">
        <f>Saisie!AG98</f>
        <v>0</v>
      </c>
      <c r="AF158" s="137">
        <f>Saisie!AH98</f>
        <v>0</v>
      </c>
      <c r="AG158" s="115">
        <f>Saisie!AI98</f>
        <v>0</v>
      </c>
      <c r="AH158" s="137">
        <f>Saisie!AJ98</f>
        <v>0</v>
      </c>
      <c r="AI158" s="115">
        <f>Saisie!AK98</f>
        <v>0</v>
      </c>
      <c r="AJ158" s="166">
        <f>Saisie!AL98</f>
        <v>0</v>
      </c>
      <c r="AK158" s="255">
        <f>Saisie!AM98</f>
        <v>30</v>
      </c>
      <c r="AL158" s="256" t="str">
        <f>Saisie!AP98</f>
        <v>Rattrapage</v>
      </c>
      <c r="AM158" s="250" t="str">
        <f>IF(AND(AB158&gt;=9.995,AI158&gt;=9.995),"Admis( e)","Rattrapage")</f>
        <v>Rattrapage</v>
      </c>
    </row>
    <row r="159" spans="1:39" ht="21.75" customHeight="1">
      <c r="A159" s="142">
        <v>2</v>
      </c>
      <c r="B159" s="197" t="s">
        <v>443</v>
      </c>
      <c r="C159" s="197" t="s">
        <v>189</v>
      </c>
      <c r="D159" s="197" t="s">
        <v>444</v>
      </c>
      <c r="E159" s="271" t="s">
        <v>688</v>
      </c>
      <c r="F159" s="271" t="s">
        <v>87</v>
      </c>
      <c r="G159" s="149">
        <v>4</v>
      </c>
      <c r="H159" s="150">
        <f>Saisie!H99</f>
        <v>10</v>
      </c>
      <c r="I159" s="147">
        <f>Saisie!I99</f>
        <v>6</v>
      </c>
      <c r="J159" s="148">
        <f>Saisie!J99</f>
        <v>10</v>
      </c>
      <c r="K159" s="147">
        <f>Saisie!K99</f>
        <v>6</v>
      </c>
      <c r="L159" s="151">
        <f>Saisie!L99</f>
        <v>10</v>
      </c>
      <c r="M159" s="147">
        <f>Saisie!M99</f>
        <v>12</v>
      </c>
      <c r="N159" s="148">
        <f>Saisie!N99</f>
        <v>9.65</v>
      </c>
      <c r="O159" s="147">
        <f>Saisie!O99</f>
        <v>0</v>
      </c>
      <c r="P159" s="148">
        <f>Saisie!P99</f>
        <v>10</v>
      </c>
      <c r="Q159" s="147">
        <f>Saisie!Q99</f>
        <v>6</v>
      </c>
      <c r="R159" s="151">
        <f>Saisie!R99</f>
        <v>9.8249999999999993</v>
      </c>
      <c r="S159" s="147">
        <f>Saisie!S99</f>
        <v>6</v>
      </c>
      <c r="T159" s="148">
        <f>Saisie!T99</f>
        <v>10.5</v>
      </c>
      <c r="U159" s="147">
        <f>Saisie!U99</f>
        <v>3</v>
      </c>
      <c r="V159" s="151">
        <f>Saisie!V99</f>
        <v>10.5</v>
      </c>
      <c r="W159" s="147">
        <f t="shared" ref="W159:W164" si="17">U159</f>
        <v>3</v>
      </c>
      <c r="X159" s="148">
        <f>Saisie!X99</f>
        <v>10</v>
      </c>
      <c r="Y159" s="147">
        <f>Saisie!Y100</f>
        <v>3</v>
      </c>
      <c r="Z159" s="151">
        <f>Saisie!Z99</f>
        <v>10</v>
      </c>
      <c r="AA159" s="147">
        <f t="shared" ref="AA159:AA164" si="18">Y159</f>
        <v>3</v>
      </c>
      <c r="AB159" s="238">
        <f>Saisie!AB99</f>
        <v>10.004545454545454</v>
      </c>
      <c r="AC159" s="166">
        <f>Saisie!AC99</f>
        <v>30</v>
      </c>
      <c r="AD159" s="200" t="str">
        <f t="shared" si="16"/>
        <v>Admis(e)</v>
      </c>
      <c r="AE159" s="139">
        <f>Saisie!AG99</f>
        <v>0</v>
      </c>
      <c r="AF159" s="137">
        <f>Saisie!AH99</f>
        <v>0</v>
      </c>
      <c r="AG159" s="115">
        <f>Saisie!AI99</f>
        <v>0</v>
      </c>
      <c r="AH159" s="137">
        <f>Saisie!AJ99</f>
        <v>0</v>
      </c>
      <c r="AI159" s="115">
        <f>Saisie!AK99</f>
        <v>0</v>
      </c>
      <c r="AJ159" s="166">
        <f>Saisie!AL99</f>
        <v>0</v>
      </c>
      <c r="AK159" s="255">
        <f>Saisie!AM99</f>
        <v>30</v>
      </c>
      <c r="AL159" s="256" t="str">
        <f>Saisie!AP99</f>
        <v>Rattrapage</v>
      </c>
      <c r="AM159" s="250" t="str">
        <f t="shared" ref="AM159:AM164" si="19">IF(AND(AB159&gt;=9.995,AI159&gt;=9.995),"Admis( e)","Rattrapage")</f>
        <v>Rattrapage</v>
      </c>
    </row>
    <row r="160" spans="1:39" ht="21.75" customHeight="1">
      <c r="A160" s="142">
        <v>3</v>
      </c>
      <c r="B160" s="197" t="s">
        <v>445</v>
      </c>
      <c r="C160" s="197" t="s">
        <v>446</v>
      </c>
      <c r="D160" s="197" t="s">
        <v>76</v>
      </c>
      <c r="E160" s="271" t="s">
        <v>689</v>
      </c>
      <c r="F160" s="271" t="s">
        <v>68</v>
      </c>
      <c r="G160" s="149">
        <v>4</v>
      </c>
      <c r="H160" s="150">
        <f>Saisie!H100</f>
        <v>9</v>
      </c>
      <c r="I160" s="147">
        <f>Saisie!I100</f>
        <v>0</v>
      </c>
      <c r="J160" s="148">
        <f>Saisie!J100</f>
        <v>13</v>
      </c>
      <c r="K160" s="147">
        <f>Saisie!K100</f>
        <v>6</v>
      </c>
      <c r="L160" s="151">
        <f>Saisie!L100</f>
        <v>11</v>
      </c>
      <c r="M160" s="147">
        <f>Saisie!M100</f>
        <v>12</v>
      </c>
      <c r="N160" s="148">
        <f>Saisie!N100</f>
        <v>10</v>
      </c>
      <c r="O160" s="147">
        <f>Saisie!O100</f>
        <v>6</v>
      </c>
      <c r="P160" s="148">
        <f>Saisie!P100</f>
        <v>12.5</v>
      </c>
      <c r="Q160" s="147">
        <f>Saisie!Q100</f>
        <v>6</v>
      </c>
      <c r="R160" s="151">
        <f>Saisie!R100</f>
        <v>11.25</v>
      </c>
      <c r="S160" s="147">
        <f>Saisie!S100</f>
        <v>12</v>
      </c>
      <c r="T160" s="148">
        <f>Saisie!T100</f>
        <v>10</v>
      </c>
      <c r="U160" s="147">
        <f>Saisie!U100</f>
        <v>3</v>
      </c>
      <c r="V160" s="151">
        <f>Saisie!V100</f>
        <v>10</v>
      </c>
      <c r="W160" s="147">
        <f t="shared" si="17"/>
        <v>3</v>
      </c>
      <c r="X160" s="148">
        <f>Saisie!X100</f>
        <v>14</v>
      </c>
      <c r="Y160" s="147">
        <f>Saisie!Y101</f>
        <v>0</v>
      </c>
      <c r="Z160" s="151">
        <f>Saisie!Z100</f>
        <v>14</v>
      </c>
      <c r="AA160" s="147">
        <f t="shared" si="18"/>
        <v>0</v>
      </c>
      <c r="AB160" s="238">
        <f>Saisie!AB100</f>
        <v>11.363636363636363</v>
      </c>
      <c r="AC160" s="166">
        <f>Saisie!AC100</f>
        <v>30</v>
      </c>
      <c r="AD160" s="200" t="str">
        <f t="shared" si="16"/>
        <v>Admis(e)</v>
      </c>
      <c r="AE160" s="139">
        <f>Saisie!AG100</f>
        <v>0</v>
      </c>
      <c r="AF160" s="137">
        <f>Saisie!AH100</f>
        <v>0</v>
      </c>
      <c r="AG160" s="115">
        <f>Saisie!AI100</f>
        <v>0</v>
      </c>
      <c r="AH160" s="137">
        <f>Saisie!AJ100</f>
        <v>0</v>
      </c>
      <c r="AI160" s="115">
        <f>Saisie!AK100</f>
        <v>0</v>
      </c>
      <c r="AJ160" s="166">
        <f>Saisie!AL100</f>
        <v>0</v>
      </c>
      <c r="AK160" s="255">
        <f>Saisie!AM100</f>
        <v>30</v>
      </c>
      <c r="AL160" s="256" t="str">
        <f>Saisie!AP100</f>
        <v>Rattrapage</v>
      </c>
      <c r="AM160" s="250" t="str">
        <f t="shared" si="19"/>
        <v>Rattrapage</v>
      </c>
    </row>
    <row r="161" spans="1:39" ht="21.75" customHeight="1">
      <c r="A161" s="142">
        <v>4</v>
      </c>
      <c r="B161" s="197" t="s">
        <v>190</v>
      </c>
      <c r="C161" s="197" t="s">
        <v>191</v>
      </c>
      <c r="D161" s="197" t="s">
        <v>192</v>
      </c>
      <c r="E161" s="271" t="s">
        <v>690</v>
      </c>
      <c r="F161" s="271" t="s">
        <v>68</v>
      </c>
      <c r="G161" s="149">
        <v>4</v>
      </c>
      <c r="H161" s="150">
        <f>Saisie!H101</f>
        <v>10</v>
      </c>
      <c r="I161" s="147">
        <f>Saisie!I101</f>
        <v>6</v>
      </c>
      <c r="J161" s="148">
        <f>Saisie!J101</f>
        <v>10</v>
      </c>
      <c r="K161" s="147">
        <f>Saisie!K101</f>
        <v>6</v>
      </c>
      <c r="L161" s="151">
        <f>Saisie!L101</f>
        <v>10</v>
      </c>
      <c r="M161" s="147">
        <f>Saisie!M101</f>
        <v>12</v>
      </c>
      <c r="N161" s="148">
        <f>Saisie!N101</f>
        <v>10</v>
      </c>
      <c r="O161" s="147">
        <f>Saisie!O101</f>
        <v>6</v>
      </c>
      <c r="P161" s="148">
        <f>Saisie!P101</f>
        <v>10</v>
      </c>
      <c r="Q161" s="147">
        <f>Saisie!Q101</f>
        <v>6</v>
      </c>
      <c r="R161" s="151">
        <f>Saisie!R101</f>
        <v>10</v>
      </c>
      <c r="S161" s="147">
        <f>Saisie!S101</f>
        <v>12</v>
      </c>
      <c r="T161" s="148">
        <f>Saisie!T101</f>
        <v>10</v>
      </c>
      <c r="U161" s="147">
        <f>Saisie!U101</f>
        <v>3</v>
      </c>
      <c r="V161" s="151">
        <f>Saisie!V101</f>
        <v>10</v>
      </c>
      <c r="W161" s="147">
        <f t="shared" si="17"/>
        <v>3</v>
      </c>
      <c r="X161" s="148">
        <f>Saisie!X101</f>
        <v>0.5</v>
      </c>
      <c r="Y161" s="147">
        <f>Saisie!Y102</f>
        <v>3</v>
      </c>
      <c r="Z161" s="151">
        <f>Saisie!Z101</f>
        <v>0.5</v>
      </c>
      <c r="AA161" s="147">
        <f t="shared" si="18"/>
        <v>3</v>
      </c>
      <c r="AB161" s="238">
        <f>Saisie!AB101</f>
        <v>8.704545454545455</v>
      </c>
      <c r="AC161" s="166">
        <f>Saisie!AC101</f>
        <v>27</v>
      </c>
      <c r="AD161" s="200" t="str">
        <f t="shared" si="16"/>
        <v>Ajourné(e )</v>
      </c>
      <c r="AE161" s="139">
        <f>Saisie!AG101</f>
        <v>14</v>
      </c>
      <c r="AF161" s="137">
        <f>Saisie!AH101</f>
        <v>3</v>
      </c>
      <c r="AG161" s="115">
        <f>Saisie!AI101</f>
        <v>0</v>
      </c>
      <c r="AH161" s="137">
        <f>Saisie!AJ101</f>
        <v>0</v>
      </c>
      <c r="AI161" s="115">
        <f>Saisie!AK101</f>
        <v>1.9090909090909092</v>
      </c>
      <c r="AJ161" s="166">
        <f>Saisie!AL101</f>
        <v>3</v>
      </c>
      <c r="AK161" s="255">
        <f>Saisie!AM101</f>
        <v>30</v>
      </c>
      <c r="AL161" s="256" t="str">
        <f>Saisie!AP101</f>
        <v>Rattrapage</v>
      </c>
      <c r="AM161" s="250" t="str">
        <f t="shared" si="19"/>
        <v>Rattrapage</v>
      </c>
    </row>
    <row r="162" spans="1:39" ht="21.75" customHeight="1">
      <c r="A162" s="142">
        <v>5</v>
      </c>
      <c r="B162" s="197" t="s">
        <v>447</v>
      </c>
      <c r="C162" s="197" t="s">
        <v>448</v>
      </c>
      <c r="D162" s="197" t="s">
        <v>449</v>
      </c>
      <c r="E162" s="271" t="s">
        <v>691</v>
      </c>
      <c r="F162" s="271" t="s">
        <v>70</v>
      </c>
      <c r="G162" s="149">
        <v>4</v>
      </c>
      <c r="H162" s="150">
        <f>Saisie!H102</f>
        <v>11</v>
      </c>
      <c r="I162" s="147">
        <f>Saisie!I102</f>
        <v>6</v>
      </c>
      <c r="J162" s="148">
        <f>Saisie!J102</f>
        <v>10</v>
      </c>
      <c r="K162" s="147">
        <f>Saisie!K102</f>
        <v>6</v>
      </c>
      <c r="L162" s="151">
        <f>Saisie!L102</f>
        <v>10.5</v>
      </c>
      <c r="M162" s="147">
        <f>Saisie!M102</f>
        <v>12</v>
      </c>
      <c r="N162" s="148">
        <f>Saisie!N102</f>
        <v>9</v>
      </c>
      <c r="O162" s="147">
        <f>Saisie!O102</f>
        <v>0</v>
      </c>
      <c r="P162" s="148">
        <f>Saisie!P102</f>
        <v>13</v>
      </c>
      <c r="Q162" s="147">
        <f>Saisie!Q102</f>
        <v>6</v>
      </c>
      <c r="R162" s="151">
        <f>Saisie!R102</f>
        <v>11</v>
      </c>
      <c r="S162" s="147">
        <f>Saisie!S102</f>
        <v>12</v>
      </c>
      <c r="T162" s="148">
        <f>Saisie!T102</f>
        <v>10.5</v>
      </c>
      <c r="U162" s="147">
        <f>Saisie!U102</f>
        <v>3</v>
      </c>
      <c r="V162" s="151">
        <f>Saisie!V102</f>
        <v>10.5</v>
      </c>
      <c r="W162" s="147">
        <f t="shared" si="17"/>
        <v>3</v>
      </c>
      <c r="X162" s="148">
        <f>Saisie!X102</f>
        <v>10.5</v>
      </c>
      <c r="Y162" s="147">
        <f>Saisie!Y103</f>
        <v>3</v>
      </c>
      <c r="Z162" s="151">
        <f>Saisie!Z102</f>
        <v>10.5</v>
      </c>
      <c r="AA162" s="147">
        <f t="shared" si="18"/>
        <v>3</v>
      </c>
      <c r="AB162" s="238">
        <f>Saisie!AB102</f>
        <v>10.681818181818182</v>
      </c>
      <c r="AC162" s="166">
        <f>Saisie!AC102</f>
        <v>30</v>
      </c>
      <c r="AD162" s="200" t="str">
        <f t="shared" si="16"/>
        <v>Admis(e)</v>
      </c>
      <c r="AE162" s="139">
        <f>Saisie!AG102</f>
        <v>0</v>
      </c>
      <c r="AF162" s="137">
        <f>Saisie!AH102</f>
        <v>0</v>
      </c>
      <c r="AG162" s="115">
        <f>Saisie!AI102</f>
        <v>0</v>
      </c>
      <c r="AH162" s="137">
        <f>Saisie!AJ102</f>
        <v>0</v>
      </c>
      <c r="AI162" s="115">
        <f>Saisie!AK102</f>
        <v>0</v>
      </c>
      <c r="AJ162" s="166">
        <f>Saisie!AL102</f>
        <v>0</v>
      </c>
      <c r="AK162" s="255">
        <f>Saisie!AM102</f>
        <v>30</v>
      </c>
      <c r="AL162" s="256" t="str">
        <f>Saisie!AP102</f>
        <v>Rattrapage</v>
      </c>
      <c r="AM162" s="250" t="str">
        <f t="shared" si="19"/>
        <v>Rattrapage</v>
      </c>
    </row>
    <row r="163" spans="1:39" ht="21.75" hidden="1" customHeight="1">
      <c r="A163" s="142">
        <v>6</v>
      </c>
      <c r="B163" s="197" t="s">
        <v>193</v>
      </c>
      <c r="C163" s="197" t="s">
        <v>194</v>
      </c>
      <c r="D163" s="197" t="s">
        <v>195</v>
      </c>
      <c r="E163" s="271" t="s">
        <v>692</v>
      </c>
      <c r="F163" s="271" t="s">
        <v>196</v>
      </c>
      <c r="G163" s="149">
        <v>4</v>
      </c>
      <c r="H163" s="150" t="str">
        <f>Saisie!H103</f>
        <v>ABS</v>
      </c>
      <c r="I163" s="147">
        <f>Saisie!I103</f>
        <v>6</v>
      </c>
      <c r="J163" s="148" t="str">
        <f>Saisie!J103</f>
        <v>\</v>
      </c>
      <c r="K163" s="147">
        <f>Saisie!K103</f>
        <v>6</v>
      </c>
      <c r="L163" s="151" t="e">
        <f>Saisie!L103</f>
        <v>#VALUE!</v>
      </c>
      <c r="M163" s="147" t="e">
        <f>Saisie!M103</f>
        <v>#VALUE!</v>
      </c>
      <c r="N163" s="148" t="str">
        <f>Saisie!N103</f>
        <v>\</v>
      </c>
      <c r="O163" s="147">
        <f>Saisie!O103</f>
        <v>6</v>
      </c>
      <c r="P163" s="148" t="str">
        <f>Saisie!P103</f>
        <v>\</v>
      </c>
      <c r="Q163" s="147">
        <f>Saisie!Q103</f>
        <v>6</v>
      </c>
      <c r="R163" s="151" t="e">
        <f>Saisie!R103</f>
        <v>#VALUE!</v>
      </c>
      <c r="S163" s="147" t="e">
        <f>Saisie!S103</f>
        <v>#VALUE!</v>
      </c>
      <c r="T163" s="148" t="str">
        <f>Saisie!T103</f>
        <v>\</v>
      </c>
      <c r="U163" s="147">
        <f>Saisie!U103</f>
        <v>3</v>
      </c>
      <c r="V163" s="151" t="str">
        <f>Saisie!V103</f>
        <v>\</v>
      </c>
      <c r="W163" s="147">
        <f t="shared" si="17"/>
        <v>3</v>
      </c>
      <c r="X163" s="148" t="str">
        <f>Saisie!X103</f>
        <v>\</v>
      </c>
      <c r="Y163" s="147">
        <f>Saisie!Y104</f>
        <v>3</v>
      </c>
      <c r="Z163" s="151" t="str">
        <f>Saisie!Z103</f>
        <v>\</v>
      </c>
      <c r="AA163" s="147">
        <f t="shared" si="18"/>
        <v>3</v>
      </c>
      <c r="AB163" s="238" t="e">
        <f>Saisie!AB103</f>
        <v>#VALUE!</v>
      </c>
      <c r="AC163" s="166" t="e">
        <f>Saisie!AC103</f>
        <v>#VALUE!</v>
      </c>
      <c r="AD163" s="200" t="e">
        <f t="shared" si="16"/>
        <v>#VALUE!</v>
      </c>
      <c r="AE163" s="139">
        <f>Saisie!AG103</f>
        <v>0</v>
      </c>
      <c r="AF163" s="137">
        <f>Saisie!AH103</f>
        <v>0</v>
      </c>
      <c r="AG163" s="115">
        <f>Saisie!AI103</f>
        <v>0</v>
      </c>
      <c r="AH163" s="137">
        <f>Saisie!AJ103</f>
        <v>0</v>
      </c>
      <c r="AI163" s="115">
        <f>Saisie!AK103</f>
        <v>0</v>
      </c>
      <c r="AJ163" s="166">
        <f>Saisie!AL103</f>
        <v>0</v>
      </c>
      <c r="AK163" s="255" t="e">
        <f>Saisie!AM103</f>
        <v>#VALUE!</v>
      </c>
      <c r="AL163" s="256" t="e">
        <f>Saisie!AP103</f>
        <v>#VALUE!</v>
      </c>
      <c r="AM163" s="250" t="e">
        <f t="shared" si="19"/>
        <v>#VALUE!</v>
      </c>
    </row>
    <row r="164" spans="1:39" ht="21.75" customHeight="1">
      <c r="A164" s="142">
        <v>7</v>
      </c>
      <c r="B164" s="197" t="s">
        <v>450</v>
      </c>
      <c r="C164" s="197" t="s">
        <v>451</v>
      </c>
      <c r="D164" s="197" t="s">
        <v>140</v>
      </c>
      <c r="E164" s="271" t="s">
        <v>693</v>
      </c>
      <c r="F164" s="271" t="s">
        <v>68</v>
      </c>
      <c r="G164" s="149">
        <v>4</v>
      </c>
      <c r="H164" s="150">
        <f>Saisie!H104</f>
        <v>15</v>
      </c>
      <c r="I164" s="147">
        <f>Saisie!I104</f>
        <v>6</v>
      </c>
      <c r="J164" s="148">
        <f>Saisie!J104</f>
        <v>12.5</v>
      </c>
      <c r="K164" s="147">
        <f>Saisie!K104</f>
        <v>6</v>
      </c>
      <c r="L164" s="151">
        <f>Saisie!L104</f>
        <v>13.75</v>
      </c>
      <c r="M164" s="147">
        <f>Saisie!M104</f>
        <v>12</v>
      </c>
      <c r="N164" s="148">
        <f>Saisie!N104</f>
        <v>10</v>
      </c>
      <c r="O164" s="147">
        <f>Saisie!O104</f>
        <v>6</v>
      </c>
      <c r="P164" s="148">
        <f>Saisie!P104</f>
        <v>11</v>
      </c>
      <c r="Q164" s="147">
        <f>Saisie!Q104</f>
        <v>6</v>
      </c>
      <c r="R164" s="151">
        <f>Saisie!R104</f>
        <v>10.5</v>
      </c>
      <c r="S164" s="147">
        <f>Saisie!S104</f>
        <v>12</v>
      </c>
      <c r="T164" s="148">
        <f>Saisie!T104</f>
        <v>10</v>
      </c>
      <c r="U164" s="147">
        <f>Saisie!U104</f>
        <v>3</v>
      </c>
      <c r="V164" s="151">
        <f>Saisie!V104</f>
        <v>10</v>
      </c>
      <c r="W164" s="147">
        <f t="shared" si="17"/>
        <v>3</v>
      </c>
      <c r="X164" s="148">
        <f>Saisie!X104</f>
        <v>10.5</v>
      </c>
      <c r="Y164" s="147">
        <f>Saisie!Y105</f>
        <v>3</v>
      </c>
      <c r="Z164" s="151">
        <f>Saisie!Z104</f>
        <v>10.5</v>
      </c>
      <c r="AA164" s="147">
        <f t="shared" si="18"/>
        <v>3</v>
      </c>
      <c r="AB164" s="238">
        <f>Saisie!AB104</f>
        <v>11.613636363636363</v>
      </c>
      <c r="AC164" s="166">
        <f>Saisie!AC104</f>
        <v>30</v>
      </c>
      <c r="AD164" s="200" t="str">
        <f t="shared" si="16"/>
        <v>Admis(e)</v>
      </c>
      <c r="AE164" s="139">
        <f>Saisie!AG104</f>
        <v>0</v>
      </c>
      <c r="AF164" s="137">
        <f>Saisie!AH104</f>
        <v>0</v>
      </c>
      <c r="AG164" s="115">
        <f>Saisie!AI104</f>
        <v>0</v>
      </c>
      <c r="AH164" s="137">
        <f>Saisie!AJ104</f>
        <v>0</v>
      </c>
      <c r="AI164" s="115">
        <f>Saisie!AK104</f>
        <v>0</v>
      </c>
      <c r="AJ164" s="166">
        <f>Saisie!AL104</f>
        <v>0</v>
      </c>
      <c r="AK164" s="255">
        <f>Saisie!AM104</f>
        <v>30</v>
      </c>
      <c r="AL164" s="256" t="str">
        <f>Saisie!AP104</f>
        <v>Rattrapage</v>
      </c>
      <c r="AM164" s="250" t="str">
        <f t="shared" si="19"/>
        <v>Rattrapage</v>
      </c>
    </row>
    <row r="165" spans="1:39" ht="21.75" customHeight="1">
      <c r="A165" s="142">
        <v>8</v>
      </c>
      <c r="B165" s="197" t="s">
        <v>452</v>
      </c>
      <c r="C165" s="197" t="s">
        <v>453</v>
      </c>
      <c r="D165" s="197" t="s">
        <v>454</v>
      </c>
      <c r="E165" s="271" t="s">
        <v>694</v>
      </c>
      <c r="F165" s="271" t="s">
        <v>70</v>
      </c>
      <c r="G165" s="149">
        <v>4</v>
      </c>
      <c r="H165" s="150">
        <f>Saisie!H105</f>
        <v>8</v>
      </c>
      <c r="I165" s="147">
        <f>Saisie!I105</f>
        <v>0</v>
      </c>
      <c r="J165" s="148">
        <f>Saisie!J105</f>
        <v>12.5</v>
      </c>
      <c r="K165" s="147">
        <f>Saisie!K105</f>
        <v>6</v>
      </c>
      <c r="L165" s="151">
        <f>Saisie!L105</f>
        <v>10.25</v>
      </c>
      <c r="M165" s="147">
        <f>Saisie!M105</f>
        <v>12</v>
      </c>
      <c r="N165" s="148">
        <f>Saisie!N105</f>
        <v>11</v>
      </c>
      <c r="O165" s="147">
        <f>Saisie!O105</f>
        <v>6</v>
      </c>
      <c r="P165" s="148">
        <f>Saisie!P105</f>
        <v>12</v>
      </c>
      <c r="Q165" s="147">
        <f>Saisie!Q105</f>
        <v>6</v>
      </c>
      <c r="R165" s="151">
        <f>Saisie!R105</f>
        <v>11.5</v>
      </c>
      <c r="S165" s="147">
        <f>Saisie!S105</f>
        <v>12</v>
      </c>
      <c r="T165" s="148">
        <f>Saisie!T105</f>
        <v>11</v>
      </c>
      <c r="U165" s="147">
        <f>Saisie!U105</f>
        <v>3</v>
      </c>
      <c r="V165" s="151">
        <f>Saisie!V105</f>
        <v>11</v>
      </c>
      <c r="W165" s="147">
        <f t="shared" ref="W165:W188" si="20">U165</f>
        <v>3</v>
      </c>
      <c r="X165" s="148">
        <f>Saisie!X105</f>
        <v>10</v>
      </c>
      <c r="Y165" s="147">
        <f>Saisie!Y106</f>
        <v>0</v>
      </c>
      <c r="Z165" s="151">
        <f>Saisie!Z105</f>
        <v>10</v>
      </c>
      <c r="AA165" s="147">
        <f t="shared" ref="AA165:AA188" si="21">Y165</f>
        <v>0</v>
      </c>
      <c r="AB165" s="238">
        <f>Saisie!AB105</f>
        <v>10.772727272727273</v>
      </c>
      <c r="AC165" s="166">
        <f>Saisie!AC105</f>
        <v>30</v>
      </c>
      <c r="AD165" s="200" t="str">
        <f t="shared" si="16"/>
        <v>Admis(e)</v>
      </c>
      <c r="AE165" s="139">
        <f>Saisie!AG105</f>
        <v>0</v>
      </c>
      <c r="AF165" s="137">
        <f>Saisie!AH105</f>
        <v>0</v>
      </c>
      <c r="AG165" s="115">
        <f>Saisie!AI105</f>
        <v>0</v>
      </c>
      <c r="AH165" s="137">
        <f>Saisie!AJ105</f>
        <v>0</v>
      </c>
      <c r="AI165" s="115">
        <f>Saisie!AK105</f>
        <v>0</v>
      </c>
      <c r="AJ165" s="166">
        <f>Saisie!AL105</f>
        <v>0</v>
      </c>
      <c r="AK165" s="255">
        <f>Saisie!AM105</f>
        <v>30</v>
      </c>
      <c r="AL165" s="256" t="str">
        <f>Saisie!AP105</f>
        <v>Rattrapage</v>
      </c>
      <c r="AM165" s="250" t="str">
        <f t="shared" ref="AM165:AM188" si="22">IF(AND(AB165&gt;=9.995,AI165&gt;=9.995),"Admis( e)","Rattrapage")</f>
        <v>Rattrapage</v>
      </c>
    </row>
    <row r="166" spans="1:39" ht="21.75" customHeight="1">
      <c r="A166" s="142">
        <v>9</v>
      </c>
      <c r="B166" s="197" t="s">
        <v>455</v>
      </c>
      <c r="C166" s="197" t="s">
        <v>456</v>
      </c>
      <c r="D166" s="197" t="s">
        <v>457</v>
      </c>
      <c r="E166" s="271" t="s">
        <v>695</v>
      </c>
      <c r="F166" s="271" t="s">
        <v>604</v>
      </c>
      <c r="G166" s="149">
        <v>4</v>
      </c>
      <c r="H166" s="150">
        <f>Saisie!H106</f>
        <v>12.5</v>
      </c>
      <c r="I166" s="147">
        <f>Saisie!I106</f>
        <v>6</v>
      </c>
      <c r="J166" s="148">
        <f>Saisie!J106</f>
        <v>10</v>
      </c>
      <c r="K166" s="147">
        <f>Saisie!K106</f>
        <v>6</v>
      </c>
      <c r="L166" s="151">
        <f>Saisie!L106</f>
        <v>11.25</v>
      </c>
      <c r="M166" s="147">
        <f>Saisie!M106</f>
        <v>12</v>
      </c>
      <c r="N166" s="148">
        <f>Saisie!N106</f>
        <v>7</v>
      </c>
      <c r="O166" s="147">
        <f>Saisie!O106</f>
        <v>0</v>
      </c>
      <c r="P166" s="148">
        <f>Saisie!P106</f>
        <v>12.5</v>
      </c>
      <c r="Q166" s="147">
        <f>Saisie!Q106</f>
        <v>6</v>
      </c>
      <c r="R166" s="151">
        <f>Saisie!R106</f>
        <v>9.75</v>
      </c>
      <c r="S166" s="147">
        <f>Saisie!S106</f>
        <v>6</v>
      </c>
      <c r="T166" s="148">
        <f>Saisie!T106</f>
        <v>12.5</v>
      </c>
      <c r="U166" s="147">
        <f>Saisie!U106</f>
        <v>3</v>
      </c>
      <c r="V166" s="151">
        <f>Saisie!V106</f>
        <v>12.5</v>
      </c>
      <c r="W166" s="147">
        <f t="shared" si="20"/>
        <v>3</v>
      </c>
      <c r="X166" s="148">
        <f>Saisie!X106</f>
        <v>7.5</v>
      </c>
      <c r="Y166" s="147">
        <f>Saisie!Y107</f>
        <v>3</v>
      </c>
      <c r="Z166" s="151">
        <f>Saisie!Z106</f>
        <v>7.5</v>
      </c>
      <c r="AA166" s="147">
        <f t="shared" si="21"/>
        <v>3</v>
      </c>
      <c r="AB166" s="238">
        <f>Saisie!AB106</f>
        <v>10.363636363636363</v>
      </c>
      <c r="AC166" s="166">
        <f>Saisie!AC106</f>
        <v>30</v>
      </c>
      <c r="AD166" s="200" t="str">
        <f t="shared" si="16"/>
        <v>Admis(e)</v>
      </c>
      <c r="AE166" s="139">
        <f>Saisie!AG106</f>
        <v>0</v>
      </c>
      <c r="AF166" s="137">
        <f>Saisie!AH106</f>
        <v>0</v>
      </c>
      <c r="AG166" s="115">
        <f>Saisie!AI106</f>
        <v>0</v>
      </c>
      <c r="AH166" s="137">
        <f>Saisie!AJ106</f>
        <v>0</v>
      </c>
      <c r="AI166" s="115">
        <f>Saisie!AK106</f>
        <v>0</v>
      </c>
      <c r="AJ166" s="166">
        <f>Saisie!AL106</f>
        <v>0</v>
      </c>
      <c r="AK166" s="255">
        <f>Saisie!AM106</f>
        <v>30</v>
      </c>
      <c r="AL166" s="256" t="str">
        <f>Saisie!AP106</f>
        <v>Rattrapage</v>
      </c>
      <c r="AM166" s="250" t="str">
        <f t="shared" si="22"/>
        <v>Rattrapage</v>
      </c>
    </row>
    <row r="167" spans="1:39" ht="21.75" hidden="1" customHeight="1">
      <c r="A167" s="142">
        <v>10</v>
      </c>
      <c r="B167" s="197" t="s">
        <v>458</v>
      </c>
      <c r="C167" s="197" t="s">
        <v>459</v>
      </c>
      <c r="D167" s="197" t="s">
        <v>169</v>
      </c>
      <c r="E167" s="271" t="s">
        <v>696</v>
      </c>
      <c r="F167" s="271" t="s">
        <v>68</v>
      </c>
      <c r="G167" s="149">
        <v>4</v>
      </c>
      <c r="H167" s="150">
        <f>Saisie!H107</f>
        <v>4</v>
      </c>
      <c r="I167" s="147">
        <f>Saisie!I107</f>
        <v>0</v>
      </c>
      <c r="J167" s="148">
        <f>Saisie!J107</f>
        <v>15</v>
      </c>
      <c r="K167" s="147">
        <f>Saisie!K107</f>
        <v>6</v>
      </c>
      <c r="L167" s="151">
        <f>Saisie!L107</f>
        <v>9.5</v>
      </c>
      <c r="M167" s="147">
        <f>Saisie!M107</f>
        <v>6</v>
      </c>
      <c r="N167" s="148">
        <f>Saisie!N107</f>
        <v>11</v>
      </c>
      <c r="O167" s="147">
        <f>Saisie!O107</f>
        <v>6</v>
      </c>
      <c r="P167" s="148">
        <f>Saisie!P107</f>
        <v>12.5</v>
      </c>
      <c r="Q167" s="147">
        <f>Saisie!Q107</f>
        <v>6</v>
      </c>
      <c r="R167" s="151">
        <f>Saisie!R107</f>
        <v>11.75</v>
      </c>
      <c r="S167" s="147">
        <f>Saisie!S107</f>
        <v>12</v>
      </c>
      <c r="T167" s="148">
        <f>Saisie!T107</f>
        <v>11</v>
      </c>
      <c r="U167" s="147">
        <f>Saisie!U107</f>
        <v>3</v>
      </c>
      <c r="V167" s="151">
        <f>Saisie!V107</f>
        <v>11</v>
      </c>
      <c r="W167" s="147">
        <f t="shared" si="20"/>
        <v>3</v>
      </c>
      <c r="X167" s="148">
        <f>Saisie!X107</f>
        <v>10.5</v>
      </c>
      <c r="Y167" s="147">
        <f>Saisie!Y108</f>
        <v>3</v>
      </c>
      <c r="Z167" s="151">
        <f>Saisie!Z107</f>
        <v>10.5</v>
      </c>
      <c r="AA167" s="147">
        <f t="shared" si="21"/>
        <v>3</v>
      </c>
      <c r="AB167" s="238">
        <f>Saisie!AB107</f>
        <v>10.659090909090908</v>
      </c>
      <c r="AC167" s="166">
        <f>Saisie!AC107</f>
        <v>30</v>
      </c>
      <c r="AD167" s="200" t="str">
        <f t="shared" si="16"/>
        <v>Admis(e)</v>
      </c>
      <c r="AE167" s="139">
        <f>Saisie!AG107</f>
        <v>0</v>
      </c>
      <c r="AF167" s="137">
        <f>Saisie!AH107</f>
        <v>0</v>
      </c>
      <c r="AG167" s="115">
        <f>Saisie!AI107</f>
        <v>0</v>
      </c>
      <c r="AH167" s="137">
        <f>Saisie!AJ107</f>
        <v>0</v>
      </c>
      <c r="AI167" s="115">
        <f>Saisie!AK107</f>
        <v>0</v>
      </c>
      <c r="AJ167" s="166">
        <f>Saisie!AL107</f>
        <v>0</v>
      </c>
      <c r="AK167" s="255">
        <f>Saisie!AM107</f>
        <v>30</v>
      </c>
      <c r="AL167" s="256" t="str">
        <f>Saisie!AP107</f>
        <v>Rattrapage</v>
      </c>
      <c r="AM167" s="250" t="str">
        <f t="shared" si="22"/>
        <v>Rattrapage</v>
      </c>
    </row>
    <row r="168" spans="1:39" ht="21.75" customHeight="1">
      <c r="A168" s="142">
        <v>11</v>
      </c>
      <c r="B168" s="197" t="s">
        <v>198</v>
      </c>
      <c r="C168" s="197" t="s">
        <v>199</v>
      </c>
      <c r="D168" s="197" t="s">
        <v>200</v>
      </c>
      <c r="E168" s="271" t="s">
        <v>697</v>
      </c>
      <c r="F168" s="271" t="s">
        <v>68</v>
      </c>
      <c r="G168" s="149">
        <v>4</v>
      </c>
      <c r="H168" s="150">
        <f>Saisie!H108</f>
        <v>14</v>
      </c>
      <c r="I168" s="147">
        <f>Saisie!I108</f>
        <v>6</v>
      </c>
      <c r="J168" s="148">
        <f>Saisie!J108</f>
        <v>10</v>
      </c>
      <c r="K168" s="147">
        <f>Saisie!K108</f>
        <v>6</v>
      </c>
      <c r="L168" s="151">
        <f>Saisie!L108</f>
        <v>12</v>
      </c>
      <c r="M168" s="147">
        <f>Saisie!M108</f>
        <v>12</v>
      </c>
      <c r="N168" s="148">
        <f>Saisie!N108</f>
        <v>10</v>
      </c>
      <c r="O168" s="147">
        <f>Saisie!O108</f>
        <v>6</v>
      </c>
      <c r="P168" s="148">
        <f>Saisie!P108</f>
        <v>10</v>
      </c>
      <c r="Q168" s="147">
        <f>Saisie!Q108</f>
        <v>6</v>
      </c>
      <c r="R168" s="151">
        <f>Saisie!R108</f>
        <v>10</v>
      </c>
      <c r="S168" s="147">
        <f>Saisie!S108</f>
        <v>12</v>
      </c>
      <c r="T168" s="148">
        <f>Saisie!T108</f>
        <v>11.5</v>
      </c>
      <c r="U168" s="147">
        <f>Saisie!U108</f>
        <v>3</v>
      </c>
      <c r="V168" s="151">
        <f>Saisie!V108</f>
        <v>11.5</v>
      </c>
      <c r="W168" s="147">
        <f t="shared" si="20"/>
        <v>3</v>
      </c>
      <c r="X168" s="148">
        <f>Saisie!X108</f>
        <v>10</v>
      </c>
      <c r="Y168" s="147">
        <f>Saisie!Y109</f>
        <v>3</v>
      </c>
      <c r="Z168" s="151">
        <f>Saisie!Z108</f>
        <v>10</v>
      </c>
      <c r="AA168" s="147">
        <f t="shared" si="21"/>
        <v>3</v>
      </c>
      <c r="AB168" s="238">
        <f>Saisie!AB108</f>
        <v>10.931818181818182</v>
      </c>
      <c r="AC168" s="166">
        <f>Saisie!AC108</f>
        <v>30</v>
      </c>
      <c r="AD168" s="200" t="str">
        <f t="shared" si="16"/>
        <v>Admis(e)</v>
      </c>
      <c r="AE168" s="139">
        <f>Saisie!AG108</f>
        <v>17</v>
      </c>
      <c r="AF168" s="137">
        <f>Saisie!AH108</f>
        <v>3</v>
      </c>
      <c r="AG168" s="115">
        <f>Saisie!AI108</f>
        <v>0</v>
      </c>
      <c r="AH168" s="137">
        <f>Saisie!AJ108</f>
        <v>0</v>
      </c>
      <c r="AI168" s="115">
        <f>Saisie!AK108</f>
        <v>2.3181818181818183</v>
      </c>
      <c r="AJ168" s="166">
        <f>Saisie!AL108</f>
        <v>3</v>
      </c>
      <c r="AK168" s="255">
        <f>Saisie!AM108</f>
        <v>33</v>
      </c>
      <c r="AL168" s="256" t="str">
        <f>Saisie!AP108</f>
        <v>Rattrapage</v>
      </c>
      <c r="AM168" s="250" t="str">
        <f t="shared" si="22"/>
        <v>Rattrapage</v>
      </c>
    </row>
    <row r="169" spans="1:39" ht="21.75" customHeight="1">
      <c r="A169" s="142">
        <v>12</v>
      </c>
      <c r="B169" s="197" t="s">
        <v>460</v>
      </c>
      <c r="C169" s="197" t="s">
        <v>461</v>
      </c>
      <c r="D169" s="197" t="s">
        <v>462</v>
      </c>
      <c r="E169" s="271" t="s">
        <v>698</v>
      </c>
      <c r="F169" s="271" t="s">
        <v>68</v>
      </c>
      <c r="G169" s="149">
        <v>4</v>
      </c>
      <c r="H169" s="150">
        <f>Saisie!H109</f>
        <v>11</v>
      </c>
      <c r="I169" s="147">
        <f>Saisie!I109</f>
        <v>6</v>
      </c>
      <c r="J169" s="148">
        <f>Saisie!J109</f>
        <v>12</v>
      </c>
      <c r="K169" s="147">
        <f>Saisie!K109</f>
        <v>6</v>
      </c>
      <c r="L169" s="151">
        <f>Saisie!L109</f>
        <v>11.5</v>
      </c>
      <c r="M169" s="147">
        <f>Saisie!M109</f>
        <v>12</v>
      </c>
      <c r="N169" s="148">
        <f>Saisie!N109</f>
        <v>7</v>
      </c>
      <c r="O169" s="147">
        <f>Saisie!O109</f>
        <v>0</v>
      </c>
      <c r="P169" s="148">
        <f>Saisie!P109</f>
        <v>12.5</v>
      </c>
      <c r="Q169" s="147">
        <f>Saisie!Q109</f>
        <v>6</v>
      </c>
      <c r="R169" s="151">
        <f>Saisie!R109</f>
        <v>9.75</v>
      </c>
      <c r="S169" s="147">
        <f>Saisie!S109</f>
        <v>6</v>
      </c>
      <c r="T169" s="148">
        <f>Saisie!T109</f>
        <v>12.5</v>
      </c>
      <c r="U169" s="147">
        <f>Saisie!U109</f>
        <v>3</v>
      </c>
      <c r="V169" s="151">
        <f>Saisie!V109</f>
        <v>12.5</v>
      </c>
      <c r="W169" s="147">
        <f t="shared" si="20"/>
        <v>3</v>
      </c>
      <c r="X169" s="148">
        <f>Saisie!X109</f>
        <v>11.5</v>
      </c>
      <c r="Y169" s="147">
        <f>Saisie!Y110</f>
        <v>3</v>
      </c>
      <c r="Z169" s="151">
        <f>Saisie!Z109</f>
        <v>11.5</v>
      </c>
      <c r="AA169" s="147">
        <f t="shared" si="21"/>
        <v>3</v>
      </c>
      <c r="AB169" s="238">
        <f>Saisie!AB109</f>
        <v>11</v>
      </c>
      <c r="AC169" s="166">
        <f>Saisie!AC109</f>
        <v>30</v>
      </c>
      <c r="AD169" s="200" t="str">
        <f t="shared" si="16"/>
        <v>Admis(e)</v>
      </c>
      <c r="AE169" s="139">
        <f>Saisie!AG109</f>
        <v>0</v>
      </c>
      <c r="AF169" s="137">
        <f>Saisie!AH109</f>
        <v>0</v>
      </c>
      <c r="AG169" s="115">
        <f>Saisie!AI109</f>
        <v>0</v>
      </c>
      <c r="AH169" s="137">
        <f>Saisie!AJ109</f>
        <v>0</v>
      </c>
      <c r="AI169" s="115">
        <f>Saisie!AK109</f>
        <v>0</v>
      </c>
      <c r="AJ169" s="166">
        <f>Saisie!AL109</f>
        <v>0</v>
      </c>
      <c r="AK169" s="255">
        <f>Saisie!AM109</f>
        <v>30</v>
      </c>
      <c r="AL169" s="256" t="str">
        <f>Saisie!AP109</f>
        <v>Rattrapage</v>
      </c>
      <c r="AM169" s="250" t="str">
        <f t="shared" si="22"/>
        <v>Rattrapage</v>
      </c>
    </row>
    <row r="170" spans="1:39" ht="21.75" hidden="1" customHeight="1">
      <c r="A170" s="142">
        <v>13</v>
      </c>
      <c r="B170" s="197" t="s">
        <v>463</v>
      </c>
      <c r="C170" s="197" t="s">
        <v>464</v>
      </c>
      <c r="D170" s="197" t="s">
        <v>465</v>
      </c>
      <c r="E170" s="271" t="s">
        <v>699</v>
      </c>
      <c r="F170" s="271" t="s">
        <v>68</v>
      </c>
      <c r="G170" s="149">
        <v>4</v>
      </c>
      <c r="H170" s="150">
        <f>Saisie!H110</f>
        <v>5</v>
      </c>
      <c r="I170" s="147">
        <f>Saisie!I110</f>
        <v>0</v>
      </c>
      <c r="J170" s="148">
        <f>Saisie!J110</f>
        <v>13.5</v>
      </c>
      <c r="K170" s="147">
        <f>Saisie!K110</f>
        <v>6</v>
      </c>
      <c r="L170" s="151">
        <f>Saisie!L110</f>
        <v>9.25</v>
      </c>
      <c r="M170" s="147">
        <f>Saisie!M110</f>
        <v>6</v>
      </c>
      <c r="N170" s="148">
        <f>Saisie!N110</f>
        <v>15</v>
      </c>
      <c r="O170" s="147">
        <f>Saisie!O110</f>
        <v>6</v>
      </c>
      <c r="P170" s="148">
        <f>Saisie!P110</f>
        <v>14.5</v>
      </c>
      <c r="Q170" s="147">
        <f>Saisie!Q110</f>
        <v>6</v>
      </c>
      <c r="R170" s="151">
        <f>Saisie!R110</f>
        <v>14.75</v>
      </c>
      <c r="S170" s="147">
        <f>Saisie!S110</f>
        <v>12</v>
      </c>
      <c r="T170" s="148">
        <f>Saisie!T110</f>
        <v>11</v>
      </c>
      <c r="U170" s="147">
        <f>Saisie!U110</f>
        <v>3</v>
      </c>
      <c r="V170" s="151">
        <f>Saisie!V110</f>
        <v>11</v>
      </c>
      <c r="W170" s="147">
        <f t="shared" si="20"/>
        <v>3</v>
      </c>
      <c r="X170" s="148">
        <f>Saisie!X110</f>
        <v>11</v>
      </c>
      <c r="Y170" s="147">
        <f>Saisie!Y111</f>
        <v>3</v>
      </c>
      <c r="Z170" s="151">
        <f>Saisie!Z110</f>
        <v>11</v>
      </c>
      <c r="AA170" s="147">
        <f t="shared" si="21"/>
        <v>3</v>
      </c>
      <c r="AB170" s="238">
        <f>Saisie!AB110</f>
        <v>11.727272727272727</v>
      </c>
      <c r="AC170" s="166">
        <f>Saisie!AC110</f>
        <v>30</v>
      </c>
      <c r="AD170" s="200" t="str">
        <f t="shared" si="16"/>
        <v>Admis(e)</v>
      </c>
      <c r="AE170" s="139">
        <f>Saisie!AG110</f>
        <v>0</v>
      </c>
      <c r="AF170" s="137">
        <f>Saisie!AH110</f>
        <v>0</v>
      </c>
      <c r="AG170" s="115">
        <f>Saisie!AI110</f>
        <v>0</v>
      </c>
      <c r="AH170" s="137">
        <f>Saisie!AJ110</f>
        <v>0</v>
      </c>
      <c r="AI170" s="115">
        <f>Saisie!AK110</f>
        <v>0</v>
      </c>
      <c r="AJ170" s="166">
        <f>Saisie!AL110</f>
        <v>0</v>
      </c>
      <c r="AK170" s="255">
        <f>Saisie!AM110</f>
        <v>30</v>
      </c>
      <c r="AL170" s="256" t="str">
        <f>Saisie!AP110</f>
        <v>Rattrapage</v>
      </c>
      <c r="AM170" s="250" t="str">
        <f t="shared" si="22"/>
        <v>Rattrapage</v>
      </c>
    </row>
    <row r="171" spans="1:39" ht="21.75" hidden="1" customHeight="1">
      <c r="A171" s="142">
        <v>14</v>
      </c>
      <c r="B171" s="197" t="s">
        <v>466</v>
      </c>
      <c r="C171" s="197" t="s">
        <v>467</v>
      </c>
      <c r="D171" s="197" t="s">
        <v>468</v>
      </c>
      <c r="E171" s="271" t="s">
        <v>700</v>
      </c>
      <c r="F171" s="271" t="s">
        <v>83</v>
      </c>
      <c r="G171" s="149">
        <v>4</v>
      </c>
      <c r="H171" s="150">
        <f>Saisie!H111</f>
        <v>6</v>
      </c>
      <c r="I171" s="147">
        <f>Saisie!I111</f>
        <v>0</v>
      </c>
      <c r="J171" s="148">
        <f>Saisie!J111</f>
        <v>11</v>
      </c>
      <c r="K171" s="147">
        <f>Saisie!K111</f>
        <v>6</v>
      </c>
      <c r="L171" s="151">
        <f>Saisie!L111</f>
        <v>8.5</v>
      </c>
      <c r="M171" s="147">
        <f>Saisie!M111</f>
        <v>6</v>
      </c>
      <c r="N171" s="148">
        <f>Saisie!N111</f>
        <v>10</v>
      </c>
      <c r="O171" s="147">
        <f>Saisie!O111</f>
        <v>6</v>
      </c>
      <c r="P171" s="148">
        <f>Saisie!P111</f>
        <v>14</v>
      </c>
      <c r="Q171" s="147">
        <f>Saisie!Q111</f>
        <v>6</v>
      </c>
      <c r="R171" s="151">
        <f>Saisie!R111</f>
        <v>12</v>
      </c>
      <c r="S171" s="147">
        <f>Saisie!S111</f>
        <v>12</v>
      </c>
      <c r="T171" s="148">
        <f>Saisie!T111</f>
        <v>14.5</v>
      </c>
      <c r="U171" s="147">
        <f>Saisie!U111</f>
        <v>3</v>
      </c>
      <c r="V171" s="151">
        <f>Saisie!V111</f>
        <v>14.5</v>
      </c>
      <c r="W171" s="147">
        <f t="shared" si="20"/>
        <v>3</v>
      </c>
      <c r="X171" s="148">
        <f>Saisie!X111</f>
        <v>11</v>
      </c>
      <c r="Y171" s="147">
        <f>Saisie!Y112</f>
        <v>0</v>
      </c>
      <c r="Z171" s="151">
        <f>Saisie!Z111</f>
        <v>11</v>
      </c>
      <c r="AA171" s="147">
        <f t="shared" si="21"/>
        <v>0</v>
      </c>
      <c r="AB171" s="238">
        <f>Saisie!AB111</f>
        <v>10.931818181818182</v>
      </c>
      <c r="AC171" s="166">
        <f>Saisie!AC111</f>
        <v>30</v>
      </c>
      <c r="AD171" s="200" t="str">
        <f t="shared" si="16"/>
        <v>Admis(e)</v>
      </c>
      <c r="AE171" s="139">
        <f>Saisie!AG111</f>
        <v>0</v>
      </c>
      <c r="AF171" s="137">
        <f>Saisie!AH111</f>
        <v>0</v>
      </c>
      <c r="AG171" s="115">
        <f>Saisie!AI111</f>
        <v>0</v>
      </c>
      <c r="AH171" s="137">
        <f>Saisie!AJ111</f>
        <v>0</v>
      </c>
      <c r="AI171" s="115">
        <f>Saisie!AK111</f>
        <v>0</v>
      </c>
      <c r="AJ171" s="166">
        <f>Saisie!AL111</f>
        <v>0</v>
      </c>
      <c r="AK171" s="255">
        <f>Saisie!AM111</f>
        <v>30</v>
      </c>
      <c r="AL171" s="256" t="str">
        <f>Saisie!AP111</f>
        <v>Rattrapage</v>
      </c>
      <c r="AM171" s="250" t="str">
        <f t="shared" si="22"/>
        <v>Rattrapage</v>
      </c>
    </row>
    <row r="172" spans="1:39" ht="21.75" hidden="1" customHeight="1">
      <c r="A172" s="142">
        <v>15</v>
      </c>
      <c r="B172" s="197" t="s">
        <v>469</v>
      </c>
      <c r="C172" s="197" t="s">
        <v>470</v>
      </c>
      <c r="D172" s="197" t="s">
        <v>471</v>
      </c>
      <c r="E172" s="271" t="s">
        <v>701</v>
      </c>
      <c r="F172" s="271" t="s">
        <v>68</v>
      </c>
      <c r="G172" s="149">
        <v>4</v>
      </c>
      <c r="H172" s="150">
        <f>Saisie!H112</f>
        <v>5</v>
      </c>
      <c r="I172" s="147">
        <f>Saisie!I112</f>
        <v>0</v>
      </c>
      <c r="J172" s="148">
        <f>Saisie!J112</f>
        <v>13</v>
      </c>
      <c r="K172" s="147">
        <f>Saisie!K112</f>
        <v>6</v>
      </c>
      <c r="L172" s="151">
        <f>Saisie!L112</f>
        <v>9</v>
      </c>
      <c r="M172" s="147">
        <f>Saisie!M112</f>
        <v>6</v>
      </c>
      <c r="N172" s="148">
        <f>Saisie!N112</f>
        <v>17</v>
      </c>
      <c r="O172" s="147">
        <f>Saisie!O112</f>
        <v>6</v>
      </c>
      <c r="P172" s="148">
        <f>Saisie!P112</f>
        <v>8</v>
      </c>
      <c r="Q172" s="147">
        <f>Saisie!Q112</f>
        <v>0</v>
      </c>
      <c r="R172" s="151">
        <f>Saisie!R112</f>
        <v>12.5</v>
      </c>
      <c r="S172" s="147">
        <f>Saisie!S112</f>
        <v>12</v>
      </c>
      <c r="T172" s="148">
        <f>Saisie!T112</f>
        <v>11</v>
      </c>
      <c r="U172" s="147">
        <f>Saisie!U112</f>
        <v>3</v>
      </c>
      <c r="V172" s="151">
        <f>Saisie!V112</f>
        <v>11</v>
      </c>
      <c r="W172" s="147">
        <f t="shared" si="20"/>
        <v>3</v>
      </c>
      <c r="X172" s="148">
        <f>Saisie!X112</f>
        <v>9</v>
      </c>
      <c r="Y172" s="147">
        <f>Saisie!Y113</f>
        <v>0</v>
      </c>
      <c r="Z172" s="151">
        <f>Saisie!Z112</f>
        <v>9</v>
      </c>
      <c r="AA172" s="147">
        <f t="shared" si="21"/>
        <v>0</v>
      </c>
      <c r="AB172" s="238">
        <f>Saisie!AB112</f>
        <v>10.545454545454545</v>
      </c>
      <c r="AC172" s="166">
        <f>Saisie!AC112</f>
        <v>30</v>
      </c>
      <c r="AD172" s="200" t="str">
        <f t="shared" si="16"/>
        <v>Admis(e)</v>
      </c>
      <c r="AE172" s="139">
        <f>Saisie!AG112</f>
        <v>0</v>
      </c>
      <c r="AF172" s="137">
        <f>Saisie!AH112</f>
        <v>0</v>
      </c>
      <c r="AG172" s="115">
        <f>Saisie!AI112</f>
        <v>0</v>
      </c>
      <c r="AH172" s="137">
        <f>Saisie!AJ112</f>
        <v>0</v>
      </c>
      <c r="AI172" s="115">
        <f>Saisie!AK112</f>
        <v>0</v>
      </c>
      <c r="AJ172" s="166">
        <f>Saisie!AL112</f>
        <v>0</v>
      </c>
      <c r="AK172" s="255">
        <f>Saisie!AM112</f>
        <v>30</v>
      </c>
      <c r="AL172" s="256" t="str">
        <f>Saisie!AP112</f>
        <v>Rattrapage</v>
      </c>
      <c r="AM172" s="250" t="str">
        <f t="shared" si="22"/>
        <v>Rattrapage</v>
      </c>
    </row>
    <row r="173" spans="1:39" ht="21.75" hidden="1" customHeight="1">
      <c r="A173" s="142">
        <v>16</v>
      </c>
      <c r="B173" s="197" t="s">
        <v>472</v>
      </c>
      <c r="C173" s="197" t="s">
        <v>473</v>
      </c>
      <c r="D173" s="197" t="s">
        <v>474</v>
      </c>
      <c r="E173" s="271" t="s">
        <v>702</v>
      </c>
      <c r="F173" s="271" t="s">
        <v>70</v>
      </c>
      <c r="G173" s="149">
        <v>4</v>
      </c>
      <c r="H173" s="150">
        <f>Saisie!H113</f>
        <v>3</v>
      </c>
      <c r="I173" s="147">
        <f>Saisie!I113</f>
        <v>0</v>
      </c>
      <c r="J173" s="148">
        <f>Saisie!J113</f>
        <v>13.5</v>
      </c>
      <c r="K173" s="147">
        <f>Saisie!K113</f>
        <v>6</v>
      </c>
      <c r="L173" s="151">
        <f>Saisie!L113</f>
        <v>8.25</v>
      </c>
      <c r="M173" s="147">
        <f>Saisie!M113</f>
        <v>6</v>
      </c>
      <c r="N173" s="148">
        <f>Saisie!N113</f>
        <v>9</v>
      </c>
      <c r="O173" s="147">
        <f>Saisie!O113</f>
        <v>0</v>
      </c>
      <c r="P173" s="148">
        <f>Saisie!P113</f>
        <v>14.5</v>
      </c>
      <c r="Q173" s="147">
        <f>Saisie!Q113</f>
        <v>6</v>
      </c>
      <c r="R173" s="151">
        <f>Saisie!R113</f>
        <v>11.75</v>
      </c>
      <c r="S173" s="147">
        <f>Saisie!S113</f>
        <v>12</v>
      </c>
      <c r="T173" s="148">
        <f>Saisie!T113</f>
        <v>13.5</v>
      </c>
      <c r="U173" s="147">
        <f>Saisie!U113</f>
        <v>3</v>
      </c>
      <c r="V173" s="151">
        <f>Saisie!V113</f>
        <v>13.5</v>
      </c>
      <c r="W173" s="147">
        <f t="shared" si="20"/>
        <v>3</v>
      </c>
      <c r="X173" s="148">
        <f>Saisie!X113</f>
        <v>7</v>
      </c>
      <c r="Y173" s="147">
        <f>Saisie!Y114</f>
        <v>3</v>
      </c>
      <c r="Z173" s="151">
        <f>Saisie!Z113</f>
        <v>7</v>
      </c>
      <c r="AA173" s="147">
        <f t="shared" si="21"/>
        <v>3</v>
      </c>
      <c r="AB173" s="238">
        <f>Saisie!AB113</f>
        <v>10.068181818181818</v>
      </c>
      <c r="AC173" s="166">
        <f>Saisie!AC113</f>
        <v>30</v>
      </c>
      <c r="AD173" s="200" t="str">
        <f t="shared" si="16"/>
        <v>Admis(e)</v>
      </c>
      <c r="AE173" s="139">
        <f>Saisie!AG113</f>
        <v>0</v>
      </c>
      <c r="AF173" s="137">
        <f>Saisie!AH113</f>
        <v>0</v>
      </c>
      <c r="AG173" s="115">
        <f>Saisie!AI113</f>
        <v>0</v>
      </c>
      <c r="AH173" s="137">
        <f>Saisie!AJ113</f>
        <v>0</v>
      </c>
      <c r="AI173" s="115">
        <f>Saisie!AK113</f>
        <v>0</v>
      </c>
      <c r="AJ173" s="166">
        <f>Saisie!AL113</f>
        <v>0</v>
      </c>
      <c r="AK173" s="255">
        <f>Saisie!AM113</f>
        <v>30</v>
      </c>
      <c r="AL173" s="256" t="str">
        <f>Saisie!AP113</f>
        <v>Rattrapage</v>
      </c>
      <c r="AM173" s="250" t="str">
        <f t="shared" si="22"/>
        <v>Rattrapage</v>
      </c>
    </row>
    <row r="174" spans="1:39" ht="21.75" customHeight="1">
      <c r="A174" s="142">
        <v>17</v>
      </c>
      <c r="B174" s="197" t="s">
        <v>475</v>
      </c>
      <c r="C174" s="197" t="s">
        <v>476</v>
      </c>
      <c r="D174" s="197" t="s">
        <v>82</v>
      </c>
      <c r="E174" s="271" t="s">
        <v>703</v>
      </c>
      <c r="F174" s="271" t="s">
        <v>68</v>
      </c>
      <c r="G174" s="149">
        <v>4</v>
      </c>
      <c r="H174" s="150">
        <f>Saisie!H114</f>
        <v>16</v>
      </c>
      <c r="I174" s="147">
        <f>Saisie!I114</f>
        <v>6</v>
      </c>
      <c r="J174" s="148">
        <f>Saisie!J114</f>
        <v>10</v>
      </c>
      <c r="K174" s="147">
        <f>Saisie!K114</f>
        <v>6</v>
      </c>
      <c r="L174" s="151">
        <f>Saisie!L114</f>
        <v>13</v>
      </c>
      <c r="M174" s="147">
        <f>Saisie!M114</f>
        <v>12</v>
      </c>
      <c r="N174" s="148">
        <f>Saisie!N114</f>
        <v>13</v>
      </c>
      <c r="O174" s="147">
        <f>Saisie!O114</f>
        <v>6</v>
      </c>
      <c r="P174" s="148">
        <f>Saisie!P114</f>
        <v>11.5</v>
      </c>
      <c r="Q174" s="147">
        <f>Saisie!Q114</f>
        <v>6</v>
      </c>
      <c r="R174" s="151">
        <f>Saisie!R114</f>
        <v>12.25</v>
      </c>
      <c r="S174" s="147">
        <f>Saisie!S114</f>
        <v>12</v>
      </c>
      <c r="T174" s="148">
        <f>Saisie!T114</f>
        <v>8.5</v>
      </c>
      <c r="U174" s="147">
        <f>Saisie!U114</f>
        <v>0</v>
      </c>
      <c r="V174" s="151">
        <f>Saisie!V114</f>
        <v>8.5</v>
      </c>
      <c r="W174" s="147">
        <f t="shared" si="20"/>
        <v>0</v>
      </c>
      <c r="X174" s="148">
        <f>Saisie!X114</f>
        <v>13</v>
      </c>
      <c r="Y174" s="147">
        <f>Saisie!Y115</f>
        <v>0</v>
      </c>
      <c r="Z174" s="151">
        <f>Saisie!Z114</f>
        <v>13</v>
      </c>
      <c r="AA174" s="147">
        <f t="shared" si="21"/>
        <v>0</v>
      </c>
      <c r="AB174" s="238">
        <f>Saisie!AB114</f>
        <v>12.113636363636363</v>
      </c>
      <c r="AC174" s="166">
        <f>Saisie!AC114</f>
        <v>30</v>
      </c>
      <c r="AD174" s="200" t="str">
        <f t="shared" si="16"/>
        <v>Admis(e)</v>
      </c>
      <c r="AE174" s="139">
        <f>Saisie!AG114</f>
        <v>0</v>
      </c>
      <c r="AF174" s="137">
        <f>Saisie!AH114</f>
        <v>0</v>
      </c>
      <c r="AG174" s="115">
        <f>Saisie!AI114</f>
        <v>0</v>
      </c>
      <c r="AH174" s="137">
        <f>Saisie!AJ114</f>
        <v>0</v>
      </c>
      <c r="AI174" s="115">
        <f>Saisie!AK114</f>
        <v>0</v>
      </c>
      <c r="AJ174" s="166">
        <f>Saisie!AL114</f>
        <v>0</v>
      </c>
      <c r="AK174" s="255">
        <f>Saisie!AM114</f>
        <v>30</v>
      </c>
      <c r="AL174" s="256" t="str">
        <f>Saisie!AP114</f>
        <v>Rattrapage</v>
      </c>
      <c r="AM174" s="250" t="str">
        <f t="shared" si="22"/>
        <v>Rattrapage</v>
      </c>
    </row>
    <row r="175" spans="1:39" ht="21.75" customHeight="1">
      <c r="A175" s="142">
        <v>18</v>
      </c>
      <c r="B175" s="197" t="s">
        <v>477</v>
      </c>
      <c r="C175" s="197" t="s">
        <v>478</v>
      </c>
      <c r="D175" s="197" t="s">
        <v>479</v>
      </c>
      <c r="E175" s="271" t="s">
        <v>704</v>
      </c>
      <c r="F175" s="271" t="s">
        <v>176</v>
      </c>
      <c r="G175" s="149">
        <v>4</v>
      </c>
      <c r="H175" s="150">
        <f>Saisie!H115</f>
        <v>14</v>
      </c>
      <c r="I175" s="147">
        <f>Saisie!I115</f>
        <v>6</v>
      </c>
      <c r="J175" s="148">
        <f>Saisie!J115</f>
        <v>13</v>
      </c>
      <c r="K175" s="147">
        <f>Saisie!K115</f>
        <v>6</v>
      </c>
      <c r="L175" s="151">
        <f>Saisie!L115</f>
        <v>13.5</v>
      </c>
      <c r="M175" s="147">
        <f>Saisie!M115</f>
        <v>12</v>
      </c>
      <c r="N175" s="148">
        <f>Saisie!N115</f>
        <v>11.5</v>
      </c>
      <c r="O175" s="147">
        <f>Saisie!O115</f>
        <v>6</v>
      </c>
      <c r="P175" s="148">
        <f>Saisie!P115</f>
        <v>12.5</v>
      </c>
      <c r="Q175" s="147">
        <f>Saisie!Q115</f>
        <v>6</v>
      </c>
      <c r="R175" s="151">
        <f>Saisie!R115</f>
        <v>12</v>
      </c>
      <c r="S175" s="147">
        <f>Saisie!S115</f>
        <v>12</v>
      </c>
      <c r="T175" s="148">
        <f>Saisie!T115</f>
        <v>10.5</v>
      </c>
      <c r="U175" s="147">
        <f>Saisie!U115</f>
        <v>3</v>
      </c>
      <c r="V175" s="151">
        <f>Saisie!V115</f>
        <v>10.5</v>
      </c>
      <c r="W175" s="147">
        <f t="shared" si="20"/>
        <v>3</v>
      </c>
      <c r="X175" s="148">
        <f>Saisie!X115</f>
        <v>8.5</v>
      </c>
      <c r="Y175" s="147">
        <f>Saisie!Y116</f>
        <v>0</v>
      </c>
      <c r="Z175" s="151">
        <f>Saisie!Z115</f>
        <v>8.5</v>
      </c>
      <c r="AA175" s="147">
        <f t="shared" si="21"/>
        <v>0</v>
      </c>
      <c r="AB175" s="238">
        <f>Saisie!AB115</f>
        <v>11.863636363636363</v>
      </c>
      <c r="AC175" s="166">
        <f>Saisie!AC115</f>
        <v>30</v>
      </c>
      <c r="AD175" s="200" t="str">
        <f t="shared" si="16"/>
        <v>Admis(e)</v>
      </c>
      <c r="AE175" s="139">
        <f>Saisie!AG115</f>
        <v>0</v>
      </c>
      <c r="AF175" s="137">
        <f>Saisie!AH115</f>
        <v>0</v>
      </c>
      <c r="AG175" s="115">
        <f>Saisie!AI115</f>
        <v>0</v>
      </c>
      <c r="AH175" s="137">
        <f>Saisie!AJ115</f>
        <v>0</v>
      </c>
      <c r="AI175" s="115">
        <f>Saisie!AK115</f>
        <v>0</v>
      </c>
      <c r="AJ175" s="166">
        <f>Saisie!AL115</f>
        <v>0</v>
      </c>
      <c r="AK175" s="255">
        <f>Saisie!AM115</f>
        <v>30</v>
      </c>
      <c r="AL175" s="256" t="str">
        <f>Saisie!AP115</f>
        <v>Rattrapage</v>
      </c>
      <c r="AM175" s="250" t="str">
        <f t="shared" si="22"/>
        <v>Rattrapage</v>
      </c>
    </row>
    <row r="176" spans="1:39" ht="21.75" hidden="1" customHeight="1">
      <c r="A176" s="142">
        <v>19</v>
      </c>
      <c r="B176" s="197" t="s">
        <v>480</v>
      </c>
      <c r="C176" s="197" t="s">
        <v>481</v>
      </c>
      <c r="D176" s="197" t="s">
        <v>482</v>
      </c>
      <c r="E176" s="271" t="s">
        <v>705</v>
      </c>
      <c r="F176" s="271" t="s">
        <v>70</v>
      </c>
      <c r="G176" s="149">
        <v>4</v>
      </c>
      <c r="H176" s="150">
        <f>Saisie!H116</f>
        <v>16</v>
      </c>
      <c r="I176" s="147">
        <f>Saisie!I116</f>
        <v>6</v>
      </c>
      <c r="J176" s="148">
        <f>Saisie!J116</f>
        <v>11</v>
      </c>
      <c r="K176" s="147">
        <f>Saisie!K116</f>
        <v>6</v>
      </c>
      <c r="L176" s="151">
        <f>Saisie!L116</f>
        <v>13.5</v>
      </c>
      <c r="M176" s="147">
        <f>Saisie!M116</f>
        <v>12</v>
      </c>
      <c r="N176" s="148">
        <f>Saisie!N116</f>
        <v>9</v>
      </c>
      <c r="O176" s="147">
        <f>Saisie!O116</f>
        <v>0</v>
      </c>
      <c r="P176" s="148">
        <f>Saisie!P116</f>
        <v>14.5</v>
      </c>
      <c r="Q176" s="147">
        <f>Saisie!Q116</f>
        <v>6</v>
      </c>
      <c r="R176" s="151">
        <f>Saisie!R116</f>
        <v>11.75</v>
      </c>
      <c r="S176" s="147">
        <f>Saisie!S116</f>
        <v>12</v>
      </c>
      <c r="T176" s="148">
        <f>Saisie!T116</f>
        <v>10.5</v>
      </c>
      <c r="U176" s="147">
        <f>Saisie!U116</f>
        <v>3</v>
      </c>
      <c r="V176" s="151">
        <f>Saisie!V116</f>
        <v>10.5</v>
      </c>
      <c r="W176" s="147">
        <f t="shared" si="20"/>
        <v>3</v>
      </c>
      <c r="X176" s="148">
        <f>Saisie!X116</f>
        <v>2</v>
      </c>
      <c r="Y176" s="147">
        <f>Saisie!Y117</f>
        <v>3</v>
      </c>
      <c r="Z176" s="151">
        <f>Saisie!Z116</f>
        <v>2</v>
      </c>
      <c r="AA176" s="147">
        <f t="shared" si="21"/>
        <v>3</v>
      </c>
      <c r="AB176" s="238">
        <f>Saisie!AB116</f>
        <v>10.886363636363637</v>
      </c>
      <c r="AC176" s="166">
        <f>Saisie!AC116</f>
        <v>30</v>
      </c>
      <c r="AD176" s="200" t="str">
        <f t="shared" si="16"/>
        <v>Admis(e)</v>
      </c>
      <c r="AE176" s="139">
        <f>Saisie!AG116</f>
        <v>0</v>
      </c>
      <c r="AF176" s="137">
        <f>Saisie!AH116</f>
        <v>0</v>
      </c>
      <c r="AG176" s="115">
        <f>Saisie!AI116</f>
        <v>0</v>
      </c>
      <c r="AH176" s="137">
        <f>Saisie!AJ116</f>
        <v>0</v>
      </c>
      <c r="AI176" s="115">
        <f>Saisie!AK116</f>
        <v>0</v>
      </c>
      <c r="AJ176" s="166">
        <f>Saisie!AL116</f>
        <v>0</v>
      </c>
      <c r="AK176" s="255">
        <f>Saisie!AM116</f>
        <v>30</v>
      </c>
      <c r="AL176" s="256" t="str">
        <f>Saisie!AP116</f>
        <v>Rattrapage</v>
      </c>
      <c r="AM176" s="250" t="str">
        <f t="shared" si="22"/>
        <v>Rattrapage</v>
      </c>
    </row>
    <row r="177" spans="1:39" ht="21.75" customHeight="1">
      <c r="A177" s="142">
        <v>20</v>
      </c>
      <c r="B177" s="197" t="s">
        <v>483</v>
      </c>
      <c r="C177" s="197" t="s">
        <v>484</v>
      </c>
      <c r="D177" s="197" t="s">
        <v>485</v>
      </c>
      <c r="E177" s="271" t="s">
        <v>706</v>
      </c>
      <c r="F177" s="271" t="s">
        <v>68</v>
      </c>
      <c r="G177" s="149">
        <v>4</v>
      </c>
      <c r="H177" s="150">
        <f>Saisie!H117</f>
        <v>14</v>
      </c>
      <c r="I177" s="147">
        <f>Saisie!I117</f>
        <v>6</v>
      </c>
      <c r="J177" s="148">
        <f>Saisie!J117</f>
        <v>10.5</v>
      </c>
      <c r="K177" s="147">
        <f>Saisie!K117</f>
        <v>6</v>
      </c>
      <c r="L177" s="151">
        <f>Saisie!L117</f>
        <v>12.25</v>
      </c>
      <c r="M177" s="147">
        <f>Saisie!M117</f>
        <v>12</v>
      </c>
      <c r="N177" s="148">
        <f>Saisie!N117</f>
        <v>10.5</v>
      </c>
      <c r="O177" s="147">
        <f>Saisie!O117</f>
        <v>6</v>
      </c>
      <c r="P177" s="148">
        <f>Saisie!P117</f>
        <v>13</v>
      </c>
      <c r="Q177" s="147">
        <f>Saisie!Q117</f>
        <v>6</v>
      </c>
      <c r="R177" s="151">
        <f>Saisie!R117</f>
        <v>11.75</v>
      </c>
      <c r="S177" s="147">
        <f>Saisie!S117</f>
        <v>12</v>
      </c>
      <c r="T177" s="148">
        <f>Saisie!T117</f>
        <v>10.5</v>
      </c>
      <c r="U177" s="147">
        <f>Saisie!U117</f>
        <v>3</v>
      </c>
      <c r="V177" s="151">
        <f>Saisie!V117</f>
        <v>10.5</v>
      </c>
      <c r="W177" s="147">
        <f t="shared" si="20"/>
        <v>3</v>
      </c>
      <c r="X177" s="148">
        <f>Saisie!X117</f>
        <v>10.5</v>
      </c>
      <c r="Y177" s="147">
        <f>Saisie!Y118</f>
        <v>0</v>
      </c>
      <c r="Z177" s="151">
        <f>Saisie!Z117</f>
        <v>10.5</v>
      </c>
      <c r="AA177" s="147">
        <f t="shared" si="21"/>
        <v>0</v>
      </c>
      <c r="AB177" s="238">
        <f>Saisie!AB117</f>
        <v>11.590909090909092</v>
      </c>
      <c r="AC177" s="166">
        <f>Saisie!AC117</f>
        <v>30</v>
      </c>
      <c r="AD177" s="200" t="str">
        <f t="shared" si="16"/>
        <v>Admis(e)</v>
      </c>
      <c r="AE177" s="139">
        <f>Saisie!AG117</f>
        <v>0</v>
      </c>
      <c r="AF177" s="137">
        <f>Saisie!AH117</f>
        <v>0</v>
      </c>
      <c r="AG177" s="115">
        <f>Saisie!AI117</f>
        <v>0</v>
      </c>
      <c r="AH177" s="137">
        <f>Saisie!AJ117</f>
        <v>0</v>
      </c>
      <c r="AI177" s="115">
        <f>Saisie!AK117</f>
        <v>0</v>
      </c>
      <c r="AJ177" s="166">
        <f>Saisie!AL117</f>
        <v>0</v>
      </c>
      <c r="AK177" s="255">
        <f>Saisie!AM117</f>
        <v>30</v>
      </c>
      <c r="AL177" s="256" t="str">
        <f>Saisie!AP117</f>
        <v>Rattrapage</v>
      </c>
      <c r="AM177" s="250" t="str">
        <f t="shared" si="22"/>
        <v>Rattrapage</v>
      </c>
    </row>
    <row r="178" spans="1:39" ht="21.75" hidden="1" customHeight="1">
      <c r="A178" s="142">
        <v>21</v>
      </c>
      <c r="B178" s="197" t="s">
        <v>486</v>
      </c>
      <c r="C178" s="197" t="s">
        <v>487</v>
      </c>
      <c r="D178" s="197" t="s">
        <v>488</v>
      </c>
      <c r="E178" s="271" t="s">
        <v>707</v>
      </c>
      <c r="F178" s="271" t="s">
        <v>68</v>
      </c>
      <c r="G178" s="149">
        <v>4</v>
      </c>
      <c r="H178" s="150">
        <f>Saisie!H118</f>
        <v>14</v>
      </c>
      <c r="I178" s="147">
        <f>Saisie!I118</f>
        <v>6</v>
      </c>
      <c r="J178" s="148">
        <f>Saisie!J118</f>
        <v>10</v>
      </c>
      <c r="K178" s="147">
        <f>Saisie!K118</f>
        <v>6</v>
      </c>
      <c r="L178" s="151">
        <f>Saisie!L118</f>
        <v>12</v>
      </c>
      <c r="M178" s="147">
        <f>Saisie!M118</f>
        <v>12</v>
      </c>
      <c r="N178" s="148">
        <f>Saisie!N118</f>
        <v>10.5</v>
      </c>
      <c r="O178" s="147">
        <f>Saisie!O118</f>
        <v>6</v>
      </c>
      <c r="P178" s="148">
        <f>Saisie!P118</f>
        <v>10</v>
      </c>
      <c r="Q178" s="147">
        <f>Saisie!Q118</f>
        <v>6</v>
      </c>
      <c r="R178" s="151">
        <f>Saisie!R118</f>
        <v>10.25</v>
      </c>
      <c r="S178" s="147">
        <f>Saisie!S118</f>
        <v>12</v>
      </c>
      <c r="T178" s="148">
        <f>Saisie!T118</f>
        <v>10.5</v>
      </c>
      <c r="U178" s="147">
        <f>Saisie!U118</f>
        <v>3</v>
      </c>
      <c r="V178" s="151">
        <f>Saisie!V118</f>
        <v>10.5</v>
      </c>
      <c r="W178" s="147">
        <f t="shared" si="20"/>
        <v>3</v>
      </c>
      <c r="X178" s="148">
        <f>Saisie!X118</f>
        <v>5.5</v>
      </c>
      <c r="Y178" s="147">
        <f>Saisie!Y119</f>
        <v>0</v>
      </c>
      <c r="Z178" s="151">
        <f>Saisie!Z118</f>
        <v>5.5</v>
      </c>
      <c r="AA178" s="147">
        <f t="shared" si="21"/>
        <v>0</v>
      </c>
      <c r="AB178" s="238">
        <f>Saisie!AB118</f>
        <v>10.272727272727273</v>
      </c>
      <c r="AC178" s="166">
        <f>Saisie!AC118</f>
        <v>30</v>
      </c>
      <c r="AD178" s="200" t="str">
        <f t="shared" si="16"/>
        <v>Admis(e)</v>
      </c>
      <c r="AE178" s="139">
        <f>Saisie!AG118</f>
        <v>0</v>
      </c>
      <c r="AF178" s="137">
        <f>Saisie!AH118</f>
        <v>0</v>
      </c>
      <c r="AG178" s="115">
        <f>Saisie!AI118</f>
        <v>0</v>
      </c>
      <c r="AH178" s="137">
        <f>Saisie!AJ118</f>
        <v>0</v>
      </c>
      <c r="AI178" s="115">
        <f>Saisie!AK118</f>
        <v>0</v>
      </c>
      <c r="AJ178" s="166">
        <f>Saisie!AL118</f>
        <v>0</v>
      </c>
      <c r="AK178" s="255">
        <f>Saisie!AM118</f>
        <v>30</v>
      </c>
      <c r="AL178" s="256" t="str">
        <f>Saisie!AP118</f>
        <v>Rattrapage</v>
      </c>
      <c r="AM178" s="250" t="str">
        <f t="shared" si="22"/>
        <v>Rattrapage</v>
      </c>
    </row>
    <row r="179" spans="1:39" ht="21.75" hidden="1" customHeight="1">
      <c r="A179" s="142">
        <v>22</v>
      </c>
      <c r="B179" s="197" t="s">
        <v>489</v>
      </c>
      <c r="C179" s="197" t="s">
        <v>487</v>
      </c>
      <c r="D179" s="197" t="s">
        <v>359</v>
      </c>
      <c r="E179" s="271" t="s">
        <v>708</v>
      </c>
      <c r="F179" s="271" t="s">
        <v>68</v>
      </c>
      <c r="G179" s="149">
        <v>4</v>
      </c>
      <c r="H179" s="150">
        <f>Saisie!H119</f>
        <v>15</v>
      </c>
      <c r="I179" s="147">
        <f>Saisie!I119</f>
        <v>6</v>
      </c>
      <c r="J179" s="148">
        <f>Saisie!J119</f>
        <v>14</v>
      </c>
      <c r="K179" s="147">
        <f>Saisie!K119</f>
        <v>6</v>
      </c>
      <c r="L179" s="151">
        <f>Saisie!L119</f>
        <v>14.5</v>
      </c>
      <c r="M179" s="147">
        <f>Saisie!M119</f>
        <v>12</v>
      </c>
      <c r="N179" s="148">
        <f>Saisie!N119</f>
        <v>5</v>
      </c>
      <c r="O179" s="147">
        <f>Saisie!O119</f>
        <v>0</v>
      </c>
      <c r="P179" s="148">
        <f>Saisie!P119</f>
        <v>8.5</v>
      </c>
      <c r="Q179" s="147">
        <f>Saisie!Q119</f>
        <v>0</v>
      </c>
      <c r="R179" s="151">
        <f>Saisie!R119</f>
        <v>6.75</v>
      </c>
      <c r="S179" s="147">
        <f>Saisie!S119</f>
        <v>0</v>
      </c>
      <c r="T179" s="148">
        <f>Saisie!T119</f>
        <v>10</v>
      </c>
      <c r="U179" s="147">
        <f>Saisie!U119</f>
        <v>3</v>
      </c>
      <c r="V179" s="151">
        <f>Saisie!V119</f>
        <v>10</v>
      </c>
      <c r="W179" s="147">
        <f t="shared" si="20"/>
        <v>3</v>
      </c>
      <c r="X179" s="148">
        <f>Saisie!X119</f>
        <v>7.5</v>
      </c>
      <c r="Y179" s="147">
        <f>Saisie!Y120</f>
        <v>3</v>
      </c>
      <c r="Z179" s="151">
        <f>Saisie!Z119</f>
        <v>7.5</v>
      </c>
      <c r="AA179" s="147">
        <f t="shared" si="21"/>
        <v>3</v>
      </c>
      <c r="AB179" s="238">
        <f>Saisie!AB119</f>
        <v>10.113636363636363</v>
      </c>
      <c r="AC179" s="166">
        <f>Saisie!AC119</f>
        <v>30</v>
      </c>
      <c r="AD179" s="200" t="str">
        <f t="shared" si="16"/>
        <v>Admis(e)</v>
      </c>
      <c r="AE179" s="139">
        <f>Saisie!AG119</f>
        <v>0</v>
      </c>
      <c r="AF179" s="137">
        <f>Saisie!AH119</f>
        <v>0</v>
      </c>
      <c r="AG179" s="115">
        <f>Saisie!AI119</f>
        <v>0</v>
      </c>
      <c r="AH179" s="137">
        <f>Saisie!AJ119</f>
        <v>0</v>
      </c>
      <c r="AI179" s="115">
        <f>Saisie!AK119</f>
        <v>0</v>
      </c>
      <c r="AJ179" s="166">
        <f>Saisie!AL119</f>
        <v>0</v>
      </c>
      <c r="AK179" s="255">
        <f>Saisie!AM119</f>
        <v>30</v>
      </c>
      <c r="AL179" s="256" t="str">
        <f>Saisie!AP119</f>
        <v>Rattrapage</v>
      </c>
      <c r="AM179" s="250" t="str">
        <f t="shared" si="22"/>
        <v>Rattrapage</v>
      </c>
    </row>
    <row r="180" spans="1:39" ht="21.75" hidden="1" customHeight="1">
      <c r="A180" s="142">
        <v>23</v>
      </c>
      <c r="B180" s="197" t="s">
        <v>490</v>
      </c>
      <c r="C180" s="197" t="s">
        <v>491</v>
      </c>
      <c r="D180" s="197" t="s">
        <v>492</v>
      </c>
      <c r="E180" s="271" t="s">
        <v>709</v>
      </c>
      <c r="F180" s="271" t="s">
        <v>710</v>
      </c>
      <c r="G180" s="149">
        <v>4</v>
      </c>
      <c r="H180" s="150">
        <f>Saisie!H120</f>
        <v>7</v>
      </c>
      <c r="I180" s="147">
        <f>Saisie!I120</f>
        <v>0</v>
      </c>
      <c r="J180" s="148">
        <f>Saisie!J120</f>
        <v>13.5</v>
      </c>
      <c r="K180" s="147">
        <f>Saisie!K120</f>
        <v>6</v>
      </c>
      <c r="L180" s="151">
        <f>Saisie!L120</f>
        <v>10.25</v>
      </c>
      <c r="M180" s="147">
        <f>Saisie!M120</f>
        <v>12</v>
      </c>
      <c r="N180" s="148">
        <f>Saisie!N120</f>
        <v>14</v>
      </c>
      <c r="O180" s="147">
        <f>Saisie!O120</f>
        <v>6</v>
      </c>
      <c r="P180" s="148">
        <f>Saisie!P120</f>
        <v>13.5</v>
      </c>
      <c r="Q180" s="147">
        <f>Saisie!Q120</f>
        <v>6</v>
      </c>
      <c r="R180" s="151">
        <f>Saisie!R120</f>
        <v>13.75</v>
      </c>
      <c r="S180" s="147">
        <f>Saisie!S120</f>
        <v>12</v>
      </c>
      <c r="T180" s="148">
        <f>Saisie!T120</f>
        <v>13</v>
      </c>
      <c r="U180" s="147">
        <f>Saisie!U120</f>
        <v>3</v>
      </c>
      <c r="V180" s="151">
        <f>Saisie!V120</f>
        <v>13</v>
      </c>
      <c r="W180" s="147">
        <f t="shared" si="20"/>
        <v>3</v>
      </c>
      <c r="X180" s="148">
        <f>Saisie!X120</f>
        <v>11</v>
      </c>
      <c r="Y180" s="147">
        <f>Saisie!Y121</f>
        <v>3</v>
      </c>
      <c r="Z180" s="151">
        <f>Saisie!Z120</f>
        <v>11</v>
      </c>
      <c r="AA180" s="147">
        <f t="shared" si="21"/>
        <v>3</v>
      </c>
      <c r="AB180" s="238">
        <f>Saisie!AB120</f>
        <v>12</v>
      </c>
      <c r="AC180" s="166">
        <f>Saisie!AC120</f>
        <v>30</v>
      </c>
      <c r="AD180" s="200" t="str">
        <f t="shared" si="16"/>
        <v>Admis(e)</v>
      </c>
      <c r="AE180" s="139">
        <f>Saisie!AG120</f>
        <v>0</v>
      </c>
      <c r="AF180" s="137">
        <f>Saisie!AH120</f>
        <v>0</v>
      </c>
      <c r="AG180" s="115">
        <f>Saisie!AI120</f>
        <v>0</v>
      </c>
      <c r="AH180" s="137">
        <f>Saisie!AJ120</f>
        <v>0</v>
      </c>
      <c r="AI180" s="115">
        <f>Saisie!AK120</f>
        <v>0</v>
      </c>
      <c r="AJ180" s="166">
        <f>Saisie!AL120</f>
        <v>0</v>
      </c>
      <c r="AK180" s="255">
        <f>Saisie!AM120</f>
        <v>30</v>
      </c>
      <c r="AL180" s="256" t="str">
        <f>Saisie!AP120</f>
        <v>Rattrapage</v>
      </c>
      <c r="AM180" s="250" t="str">
        <f t="shared" si="22"/>
        <v>Rattrapage</v>
      </c>
    </row>
    <row r="181" spans="1:39" ht="21.75" hidden="1" customHeight="1">
      <c r="A181" s="142">
        <v>24</v>
      </c>
      <c r="B181" s="197" t="s">
        <v>493</v>
      </c>
      <c r="C181" s="197" t="s">
        <v>494</v>
      </c>
      <c r="D181" s="197" t="s">
        <v>495</v>
      </c>
      <c r="E181" s="271" t="s">
        <v>711</v>
      </c>
      <c r="F181" s="271" t="s">
        <v>74</v>
      </c>
      <c r="G181" s="149">
        <v>4</v>
      </c>
      <c r="H181" s="150">
        <f>Saisie!H121</f>
        <v>13</v>
      </c>
      <c r="I181" s="147">
        <f>Saisie!I121</f>
        <v>6</v>
      </c>
      <c r="J181" s="148">
        <f>Saisie!J121</f>
        <v>13</v>
      </c>
      <c r="K181" s="147">
        <f>Saisie!K121</f>
        <v>6</v>
      </c>
      <c r="L181" s="151">
        <f>Saisie!L121</f>
        <v>13</v>
      </c>
      <c r="M181" s="147">
        <f>Saisie!M121</f>
        <v>12</v>
      </c>
      <c r="N181" s="148">
        <f>Saisie!N121</f>
        <v>11.5</v>
      </c>
      <c r="O181" s="147">
        <f>Saisie!O121</f>
        <v>6</v>
      </c>
      <c r="P181" s="148">
        <f>Saisie!P121</f>
        <v>10</v>
      </c>
      <c r="Q181" s="147">
        <f>Saisie!Q121</f>
        <v>6</v>
      </c>
      <c r="R181" s="151">
        <f>Saisie!R121</f>
        <v>10.75</v>
      </c>
      <c r="S181" s="147">
        <f>Saisie!S121</f>
        <v>12</v>
      </c>
      <c r="T181" s="148">
        <f>Saisie!T121</f>
        <v>7</v>
      </c>
      <c r="U181" s="147">
        <f>Saisie!U121</f>
        <v>0</v>
      </c>
      <c r="V181" s="151">
        <f>Saisie!V121</f>
        <v>7</v>
      </c>
      <c r="W181" s="147">
        <f t="shared" si="20"/>
        <v>0</v>
      </c>
      <c r="X181" s="148">
        <f>Saisie!X121</f>
        <v>11.5</v>
      </c>
      <c r="Y181" s="147">
        <f>Saisie!Y122</f>
        <v>0</v>
      </c>
      <c r="Z181" s="151">
        <f>Saisie!Z121</f>
        <v>11.5</v>
      </c>
      <c r="AA181" s="147">
        <f t="shared" si="21"/>
        <v>0</v>
      </c>
      <c r="AB181" s="238">
        <f>Saisie!AB121</f>
        <v>11.159090909090908</v>
      </c>
      <c r="AC181" s="166">
        <f>Saisie!AC121</f>
        <v>30</v>
      </c>
      <c r="AD181" s="200" t="str">
        <f t="shared" si="16"/>
        <v>Admis(e)</v>
      </c>
      <c r="AE181" s="139">
        <f>Saisie!AG121</f>
        <v>0</v>
      </c>
      <c r="AF181" s="137">
        <f>Saisie!AH121</f>
        <v>0</v>
      </c>
      <c r="AG181" s="115">
        <f>Saisie!AI121</f>
        <v>0</v>
      </c>
      <c r="AH181" s="137">
        <f>Saisie!AJ121</f>
        <v>0</v>
      </c>
      <c r="AI181" s="115">
        <f>Saisie!AK121</f>
        <v>0</v>
      </c>
      <c r="AJ181" s="166">
        <f>Saisie!AL121</f>
        <v>0</v>
      </c>
      <c r="AK181" s="255">
        <f>Saisie!AM121</f>
        <v>30</v>
      </c>
      <c r="AL181" s="256" t="str">
        <f>Saisie!AP121</f>
        <v>Rattrapage</v>
      </c>
      <c r="AM181" s="250" t="str">
        <f t="shared" si="22"/>
        <v>Rattrapage</v>
      </c>
    </row>
    <row r="182" spans="1:39" ht="21.75" hidden="1" customHeight="1">
      <c r="A182" s="142">
        <v>25</v>
      </c>
      <c r="B182" s="197" t="s">
        <v>496</v>
      </c>
      <c r="C182" s="197" t="s">
        <v>497</v>
      </c>
      <c r="D182" s="197" t="s">
        <v>498</v>
      </c>
      <c r="E182" s="271" t="s">
        <v>712</v>
      </c>
      <c r="F182" s="271" t="s">
        <v>196</v>
      </c>
      <c r="G182" s="149">
        <v>4</v>
      </c>
      <c r="H182" s="150">
        <f>Saisie!H122</f>
        <v>10</v>
      </c>
      <c r="I182" s="147">
        <f>Saisie!I122</f>
        <v>6</v>
      </c>
      <c r="J182" s="148">
        <f>Saisie!J122</f>
        <v>12.5</v>
      </c>
      <c r="K182" s="147">
        <f>Saisie!K122</f>
        <v>6</v>
      </c>
      <c r="L182" s="151">
        <f>Saisie!L122</f>
        <v>11.25</v>
      </c>
      <c r="M182" s="147">
        <f>Saisie!M122</f>
        <v>12</v>
      </c>
      <c r="N182" s="148">
        <f>Saisie!N122</f>
        <v>17</v>
      </c>
      <c r="O182" s="147">
        <f>Saisie!O122</f>
        <v>6</v>
      </c>
      <c r="P182" s="148">
        <f>Saisie!P122</f>
        <v>11.5</v>
      </c>
      <c r="Q182" s="147">
        <f>Saisie!Q122</f>
        <v>6</v>
      </c>
      <c r="R182" s="151">
        <f>Saisie!R122</f>
        <v>14.25</v>
      </c>
      <c r="S182" s="147">
        <f>Saisie!S122</f>
        <v>12</v>
      </c>
      <c r="T182" s="148">
        <f>Saisie!T122</f>
        <v>10.5</v>
      </c>
      <c r="U182" s="147">
        <f>Saisie!U122</f>
        <v>3</v>
      </c>
      <c r="V182" s="151">
        <f>Saisie!V122</f>
        <v>10.5</v>
      </c>
      <c r="W182" s="147">
        <f t="shared" si="20"/>
        <v>3</v>
      </c>
      <c r="X182" s="148">
        <f>Saisie!X122</f>
        <v>7.5</v>
      </c>
      <c r="Y182" s="147">
        <f>Saisie!Y123</f>
        <v>3</v>
      </c>
      <c r="Z182" s="151">
        <f>Saisie!Z122</f>
        <v>7.5</v>
      </c>
      <c r="AA182" s="147">
        <f t="shared" si="21"/>
        <v>3</v>
      </c>
      <c r="AB182" s="238">
        <f>Saisie!AB122</f>
        <v>11.727272727272727</v>
      </c>
      <c r="AC182" s="166">
        <f>Saisie!AC122</f>
        <v>30</v>
      </c>
      <c r="AD182" s="200" t="str">
        <f t="shared" si="16"/>
        <v>Admis(e)</v>
      </c>
      <c r="AE182" s="139">
        <f>Saisie!AG122</f>
        <v>0</v>
      </c>
      <c r="AF182" s="137">
        <f>Saisie!AH122</f>
        <v>0</v>
      </c>
      <c r="AG182" s="115">
        <f>Saisie!AI122</f>
        <v>0</v>
      </c>
      <c r="AH182" s="137">
        <f>Saisie!AJ122</f>
        <v>0</v>
      </c>
      <c r="AI182" s="115">
        <f>Saisie!AK122</f>
        <v>0</v>
      </c>
      <c r="AJ182" s="166">
        <f>Saisie!AL122</f>
        <v>0</v>
      </c>
      <c r="AK182" s="255">
        <f>Saisie!AM122</f>
        <v>30</v>
      </c>
      <c r="AL182" s="256" t="str">
        <f>Saisie!AP122</f>
        <v>Rattrapage</v>
      </c>
      <c r="AM182" s="250" t="str">
        <f t="shared" si="22"/>
        <v>Rattrapage</v>
      </c>
    </row>
    <row r="183" spans="1:39" ht="21.75" hidden="1" customHeight="1">
      <c r="A183" s="142">
        <v>26</v>
      </c>
      <c r="B183" s="197" t="s">
        <v>205</v>
      </c>
      <c r="C183" s="197" t="s">
        <v>206</v>
      </c>
      <c r="D183" s="197" t="s">
        <v>152</v>
      </c>
      <c r="E183" s="271" t="s">
        <v>713</v>
      </c>
      <c r="F183" s="271" t="s">
        <v>207</v>
      </c>
      <c r="G183" s="149">
        <v>4</v>
      </c>
      <c r="H183" s="150" t="str">
        <f>Saisie!H123</f>
        <v>ABS</v>
      </c>
      <c r="I183" s="147">
        <f>Saisie!I123</f>
        <v>6</v>
      </c>
      <c r="J183" s="148">
        <f>Saisie!J123</f>
        <v>10</v>
      </c>
      <c r="K183" s="147">
        <f>Saisie!K123</f>
        <v>6</v>
      </c>
      <c r="L183" s="151" t="e">
        <f>Saisie!L123</f>
        <v>#VALUE!</v>
      </c>
      <c r="M183" s="147" t="e">
        <f>Saisie!M123</f>
        <v>#VALUE!</v>
      </c>
      <c r="N183" s="148">
        <f>Saisie!N123</f>
        <v>10</v>
      </c>
      <c r="O183" s="147">
        <f>Saisie!O123</f>
        <v>6</v>
      </c>
      <c r="P183" s="148">
        <f>Saisie!P123</f>
        <v>10</v>
      </c>
      <c r="Q183" s="147">
        <f>Saisie!Q123</f>
        <v>6</v>
      </c>
      <c r="R183" s="151">
        <f>Saisie!R123</f>
        <v>10</v>
      </c>
      <c r="S183" s="147">
        <f>Saisie!S123</f>
        <v>12</v>
      </c>
      <c r="T183" s="148" t="str">
        <f>Saisie!T123</f>
        <v>\</v>
      </c>
      <c r="U183" s="147">
        <f>Saisie!U123</f>
        <v>3</v>
      </c>
      <c r="V183" s="151" t="str">
        <f>Saisie!V123</f>
        <v>\</v>
      </c>
      <c r="W183" s="147">
        <f t="shared" si="20"/>
        <v>3</v>
      </c>
      <c r="X183" s="148">
        <f>Saisie!X123</f>
        <v>11</v>
      </c>
      <c r="Y183" s="147">
        <f>Saisie!Y124</f>
        <v>3</v>
      </c>
      <c r="Z183" s="151">
        <f>Saisie!Z123</f>
        <v>11</v>
      </c>
      <c r="AA183" s="147">
        <f t="shared" si="21"/>
        <v>3</v>
      </c>
      <c r="AB183" s="238" t="e">
        <f>Saisie!AB123</f>
        <v>#VALUE!</v>
      </c>
      <c r="AC183" s="166" t="e">
        <f>Saisie!AC123</f>
        <v>#VALUE!</v>
      </c>
      <c r="AD183" s="200" t="e">
        <f t="shared" si="16"/>
        <v>#VALUE!</v>
      </c>
      <c r="AE183" s="139">
        <f>Saisie!AG123</f>
        <v>14</v>
      </c>
      <c r="AF183" s="137">
        <f>Saisie!AH123</f>
        <v>3</v>
      </c>
      <c r="AG183" s="115">
        <f>Saisie!AI123</f>
        <v>0</v>
      </c>
      <c r="AH183" s="137">
        <f>Saisie!AJ123</f>
        <v>0</v>
      </c>
      <c r="AI183" s="115">
        <f>Saisie!AK123</f>
        <v>1.9090909090909092</v>
      </c>
      <c r="AJ183" s="166">
        <f>Saisie!AL123</f>
        <v>3</v>
      </c>
      <c r="AK183" s="255" t="e">
        <f>Saisie!AM123</f>
        <v>#VALUE!</v>
      </c>
      <c r="AL183" s="256" t="e">
        <f>Saisie!AP123</f>
        <v>#VALUE!</v>
      </c>
      <c r="AM183" s="250" t="e">
        <f t="shared" si="22"/>
        <v>#VALUE!</v>
      </c>
    </row>
    <row r="184" spans="1:39" ht="21.75" hidden="1" customHeight="1">
      <c r="A184" s="142">
        <v>27</v>
      </c>
      <c r="B184" s="197" t="s">
        <v>499</v>
      </c>
      <c r="C184" s="197" t="s">
        <v>500</v>
      </c>
      <c r="D184" s="197" t="s">
        <v>88</v>
      </c>
      <c r="E184" s="271" t="s">
        <v>714</v>
      </c>
      <c r="F184" s="271" t="s">
        <v>715</v>
      </c>
      <c r="G184" s="149">
        <v>4</v>
      </c>
      <c r="H184" s="150">
        <f>Saisie!H124</f>
        <v>5</v>
      </c>
      <c r="I184" s="147">
        <f>Saisie!I124</f>
        <v>0</v>
      </c>
      <c r="J184" s="148">
        <f>Saisie!J124</f>
        <v>11</v>
      </c>
      <c r="K184" s="147">
        <f>Saisie!K124</f>
        <v>6</v>
      </c>
      <c r="L184" s="151">
        <f>Saisie!L124</f>
        <v>8</v>
      </c>
      <c r="M184" s="147">
        <f>Saisie!M124</f>
        <v>6</v>
      </c>
      <c r="N184" s="148">
        <f>Saisie!N124</f>
        <v>12</v>
      </c>
      <c r="O184" s="147">
        <f>Saisie!O124</f>
        <v>6</v>
      </c>
      <c r="P184" s="148">
        <f>Saisie!P124</f>
        <v>13.5</v>
      </c>
      <c r="Q184" s="147">
        <f>Saisie!Q124</f>
        <v>6</v>
      </c>
      <c r="R184" s="151">
        <f>Saisie!R124</f>
        <v>12.75</v>
      </c>
      <c r="S184" s="147">
        <f>Saisie!S124</f>
        <v>12</v>
      </c>
      <c r="T184" s="148">
        <f>Saisie!T124</f>
        <v>14.5</v>
      </c>
      <c r="U184" s="147">
        <f>Saisie!U124</f>
        <v>3</v>
      </c>
      <c r="V184" s="151">
        <f>Saisie!V124</f>
        <v>14.5</v>
      </c>
      <c r="W184" s="147">
        <f t="shared" si="20"/>
        <v>3</v>
      </c>
      <c r="X184" s="148">
        <f>Saisie!X124</f>
        <v>12.5</v>
      </c>
      <c r="Y184" s="147">
        <f>Saisie!Y125</f>
        <v>0</v>
      </c>
      <c r="Z184" s="151">
        <f>Saisie!Z124</f>
        <v>12.5</v>
      </c>
      <c r="AA184" s="147">
        <f t="shared" si="21"/>
        <v>0</v>
      </c>
      <c r="AB184" s="238">
        <f>Saisie!AB124</f>
        <v>11.227272727272727</v>
      </c>
      <c r="AC184" s="166">
        <f>Saisie!AC124</f>
        <v>30</v>
      </c>
      <c r="AD184" s="200" t="str">
        <f t="shared" si="16"/>
        <v>Admis(e)</v>
      </c>
      <c r="AE184" s="139">
        <f>Saisie!AG124</f>
        <v>0</v>
      </c>
      <c r="AF184" s="137">
        <f>Saisie!AH124</f>
        <v>0</v>
      </c>
      <c r="AG184" s="115">
        <f>Saisie!AI124</f>
        <v>0</v>
      </c>
      <c r="AH184" s="137">
        <f>Saisie!AJ124</f>
        <v>0</v>
      </c>
      <c r="AI184" s="115">
        <f>Saisie!AK124</f>
        <v>0</v>
      </c>
      <c r="AJ184" s="166">
        <f>Saisie!AL124</f>
        <v>0</v>
      </c>
      <c r="AK184" s="255">
        <f>Saisie!AM124</f>
        <v>30</v>
      </c>
      <c r="AL184" s="256" t="str">
        <f>Saisie!AP124</f>
        <v>Rattrapage</v>
      </c>
      <c r="AM184" s="250" t="str">
        <f t="shared" si="22"/>
        <v>Rattrapage</v>
      </c>
    </row>
    <row r="185" spans="1:39" ht="21.75" hidden="1" customHeight="1">
      <c r="A185" s="142">
        <v>28</v>
      </c>
      <c r="B185" s="197" t="s">
        <v>501</v>
      </c>
      <c r="C185" s="197" t="s">
        <v>209</v>
      </c>
      <c r="D185" s="197" t="s">
        <v>502</v>
      </c>
      <c r="E185" s="271" t="s">
        <v>716</v>
      </c>
      <c r="F185" s="271" t="s">
        <v>204</v>
      </c>
      <c r="G185" s="149">
        <v>4</v>
      </c>
      <c r="H185" s="150">
        <f>Saisie!H125</f>
        <v>7</v>
      </c>
      <c r="I185" s="147">
        <f>Saisie!I125</f>
        <v>0</v>
      </c>
      <c r="J185" s="148">
        <f>Saisie!J125</f>
        <v>13.5</v>
      </c>
      <c r="K185" s="147">
        <f>Saisie!K125</f>
        <v>6</v>
      </c>
      <c r="L185" s="151">
        <f>Saisie!L125</f>
        <v>10.25</v>
      </c>
      <c r="M185" s="147">
        <f>Saisie!M125</f>
        <v>12</v>
      </c>
      <c r="N185" s="148">
        <f>Saisie!N125</f>
        <v>14</v>
      </c>
      <c r="O185" s="147">
        <f>Saisie!O125</f>
        <v>6</v>
      </c>
      <c r="P185" s="148">
        <f>Saisie!P125</f>
        <v>12</v>
      </c>
      <c r="Q185" s="147">
        <f>Saisie!Q125</f>
        <v>6</v>
      </c>
      <c r="R185" s="151">
        <f>Saisie!R125</f>
        <v>13</v>
      </c>
      <c r="S185" s="147">
        <f>Saisie!S125</f>
        <v>12</v>
      </c>
      <c r="T185" s="148">
        <f>Saisie!T125</f>
        <v>10.5</v>
      </c>
      <c r="U185" s="147">
        <f>Saisie!U125</f>
        <v>3</v>
      </c>
      <c r="V185" s="151">
        <f>Saisie!V125</f>
        <v>10.5</v>
      </c>
      <c r="W185" s="147">
        <f t="shared" si="20"/>
        <v>3</v>
      </c>
      <c r="X185" s="148">
        <f>Saisie!X125</f>
        <v>9</v>
      </c>
      <c r="Y185" s="147">
        <f>Saisie!Y126</f>
        <v>3</v>
      </c>
      <c r="Z185" s="151">
        <f>Saisie!Z125</f>
        <v>9</v>
      </c>
      <c r="AA185" s="147">
        <f t="shared" si="21"/>
        <v>3</v>
      </c>
      <c r="AB185" s="238">
        <f>Saisie!AB125</f>
        <v>11.113636363636363</v>
      </c>
      <c r="AC185" s="166">
        <f>Saisie!AC125</f>
        <v>30</v>
      </c>
      <c r="AD185" s="200" t="str">
        <f t="shared" si="16"/>
        <v>Admis(e)</v>
      </c>
      <c r="AE185" s="139">
        <f>Saisie!AG125</f>
        <v>0</v>
      </c>
      <c r="AF185" s="137">
        <f>Saisie!AH125</f>
        <v>0</v>
      </c>
      <c r="AG185" s="115">
        <f>Saisie!AI125</f>
        <v>0</v>
      </c>
      <c r="AH185" s="137">
        <f>Saisie!AJ125</f>
        <v>0</v>
      </c>
      <c r="AI185" s="115">
        <f>Saisie!AK125</f>
        <v>0</v>
      </c>
      <c r="AJ185" s="166">
        <f>Saisie!AL125</f>
        <v>0</v>
      </c>
      <c r="AK185" s="255">
        <f>Saisie!AM125</f>
        <v>30</v>
      </c>
      <c r="AL185" s="256" t="str">
        <f>Saisie!AP125</f>
        <v>Rattrapage</v>
      </c>
      <c r="AM185" s="250" t="str">
        <f t="shared" si="22"/>
        <v>Rattrapage</v>
      </c>
    </row>
    <row r="186" spans="1:39" ht="21.75" hidden="1" customHeight="1">
      <c r="A186" s="142">
        <v>29</v>
      </c>
      <c r="B186" s="197" t="s">
        <v>208</v>
      </c>
      <c r="C186" s="197" t="s">
        <v>209</v>
      </c>
      <c r="D186" s="197" t="s">
        <v>210</v>
      </c>
      <c r="E186" s="271" t="s">
        <v>211</v>
      </c>
      <c r="F186" s="271" t="s">
        <v>212</v>
      </c>
      <c r="G186" s="149">
        <v>4</v>
      </c>
      <c r="H186" s="150">
        <f>Saisie!H126</f>
        <v>10</v>
      </c>
      <c r="I186" s="147">
        <f>Saisie!I126</f>
        <v>6</v>
      </c>
      <c r="J186" s="148">
        <f>Saisie!J126</f>
        <v>10</v>
      </c>
      <c r="K186" s="147">
        <f>Saisie!K126</f>
        <v>6</v>
      </c>
      <c r="L186" s="151">
        <f>Saisie!L126</f>
        <v>10</v>
      </c>
      <c r="M186" s="147">
        <f>Saisie!M126</f>
        <v>12</v>
      </c>
      <c r="N186" s="148">
        <f>Saisie!N126</f>
        <v>10</v>
      </c>
      <c r="O186" s="147">
        <f>Saisie!O126</f>
        <v>6</v>
      </c>
      <c r="P186" s="148">
        <f>Saisie!P126</f>
        <v>10</v>
      </c>
      <c r="Q186" s="147">
        <f>Saisie!Q126</f>
        <v>6</v>
      </c>
      <c r="R186" s="151">
        <f>Saisie!R126</f>
        <v>10</v>
      </c>
      <c r="S186" s="147">
        <f>Saisie!S126</f>
        <v>12</v>
      </c>
      <c r="T186" s="148">
        <f>Saisie!T126</f>
        <v>15</v>
      </c>
      <c r="U186" s="147">
        <f>Saisie!U126</f>
        <v>3</v>
      </c>
      <c r="V186" s="151">
        <f>Saisie!V126</f>
        <v>15</v>
      </c>
      <c r="W186" s="147">
        <f t="shared" si="20"/>
        <v>3</v>
      </c>
      <c r="X186" s="148">
        <f>Saisie!X126</f>
        <v>10</v>
      </c>
      <c r="Y186" s="147">
        <f>Saisie!Y127</f>
        <v>0</v>
      </c>
      <c r="Z186" s="151">
        <f>Saisie!Z126</f>
        <v>10</v>
      </c>
      <c r="AA186" s="147">
        <f t="shared" si="21"/>
        <v>0</v>
      </c>
      <c r="AB186" s="238">
        <f>Saisie!AB126</f>
        <v>10.681818181818182</v>
      </c>
      <c r="AC186" s="166">
        <f>Saisie!AC126</f>
        <v>30</v>
      </c>
      <c r="AD186" s="200" t="str">
        <f t="shared" si="16"/>
        <v>Admis(e)</v>
      </c>
      <c r="AE186" s="139">
        <f>Saisie!AG126</f>
        <v>15</v>
      </c>
      <c r="AF186" s="137">
        <f>Saisie!AH126</f>
        <v>3</v>
      </c>
      <c r="AG186" s="115">
        <f>Saisie!AI126</f>
        <v>0</v>
      </c>
      <c r="AH186" s="137">
        <f>Saisie!AJ126</f>
        <v>0</v>
      </c>
      <c r="AI186" s="115">
        <f>Saisie!AK126</f>
        <v>2.0454545454545454</v>
      </c>
      <c r="AJ186" s="166">
        <f>Saisie!AL126</f>
        <v>3</v>
      </c>
      <c r="AK186" s="255">
        <f>Saisie!AM126</f>
        <v>33</v>
      </c>
      <c r="AL186" s="256" t="str">
        <f>Saisie!AP126</f>
        <v>Rattrapage</v>
      </c>
      <c r="AM186" s="250" t="str">
        <f t="shared" si="22"/>
        <v>Rattrapage</v>
      </c>
    </row>
    <row r="187" spans="1:39" ht="21.75" customHeight="1">
      <c r="A187" s="224">
        <v>30</v>
      </c>
      <c r="B187" s="197" t="s">
        <v>503</v>
      </c>
      <c r="C187" s="197" t="s">
        <v>504</v>
      </c>
      <c r="D187" s="197" t="s">
        <v>505</v>
      </c>
      <c r="E187" s="271" t="s">
        <v>717</v>
      </c>
      <c r="F187" s="271" t="s">
        <v>90</v>
      </c>
      <c r="G187" s="149">
        <v>4</v>
      </c>
      <c r="H187" s="150">
        <f>Saisie!H127</f>
        <v>13</v>
      </c>
      <c r="I187" s="147">
        <f>Saisie!I127</f>
        <v>6</v>
      </c>
      <c r="J187" s="148">
        <f>Saisie!J127</f>
        <v>13</v>
      </c>
      <c r="K187" s="147">
        <f>Saisie!K127</f>
        <v>6</v>
      </c>
      <c r="L187" s="151">
        <f>Saisie!L127</f>
        <v>13</v>
      </c>
      <c r="M187" s="147">
        <f>Saisie!M127</f>
        <v>12</v>
      </c>
      <c r="N187" s="148">
        <f>Saisie!N127</f>
        <v>10</v>
      </c>
      <c r="O187" s="147">
        <f>Saisie!O127</f>
        <v>6</v>
      </c>
      <c r="P187" s="148">
        <f>Saisie!P127</f>
        <v>10</v>
      </c>
      <c r="Q187" s="147">
        <f>Saisie!Q127</f>
        <v>6</v>
      </c>
      <c r="R187" s="151">
        <f>Saisie!R127</f>
        <v>10</v>
      </c>
      <c r="S187" s="147">
        <f>Saisie!S127</f>
        <v>12</v>
      </c>
      <c r="T187" s="148">
        <f>Saisie!T127</f>
        <v>8.5</v>
      </c>
      <c r="U187" s="147">
        <f>Saisie!U127</f>
        <v>0</v>
      </c>
      <c r="V187" s="151">
        <f>Saisie!V127</f>
        <v>8.5</v>
      </c>
      <c r="W187" s="147">
        <f t="shared" si="20"/>
        <v>0</v>
      </c>
      <c r="X187" s="148">
        <f>Saisie!X127</f>
        <v>8.5</v>
      </c>
      <c r="Y187" s="147">
        <f>Saisie!Y128</f>
        <v>3</v>
      </c>
      <c r="Z187" s="151">
        <f>Saisie!Z127</f>
        <v>8.5</v>
      </c>
      <c r="AA187" s="147">
        <f t="shared" si="21"/>
        <v>3</v>
      </c>
      <c r="AB187" s="238">
        <f>Saisie!AB127</f>
        <v>10.681818181818182</v>
      </c>
      <c r="AC187" s="166">
        <f>Saisie!AC127</f>
        <v>30</v>
      </c>
      <c r="AD187" s="200" t="str">
        <f t="shared" si="16"/>
        <v>Admis(e)</v>
      </c>
      <c r="AE187" s="139">
        <f>Saisie!AG127</f>
        <v>0</v>
      </c>
      <c r="AF187" s="137">
        <f>Saisie!AH127</f>
        <v>0</v>
      </c>
      <c r="AG187" s="115">
        <f>Saisie!AI127</f>
        <v>0</v>
      </c>
      <c r="AH187" s="137">
        <f>Saisie!AJ127</f>
        <v>0</v>
      </c>
      <c r="AI187" s="115">
        <f>Saisie!AK127</f>
        <v>0</v>
      </c>
      <c r="AJ187" s="166">
        <f>Saisie!AL127</f>
        <v>0</v>
      </c>
      <c r="AK187" s="255">
        <f>Saisie!AM127</f>
        <v>30</v>
      </c>
      <c r="AL187" s="256" t="str">
        <f>Saisie!AP127</f>
        <v>Rattrapage</v>
      </c>
      <c r="AM187" s="250" t="str">
        <f t="shared" si="22"/>
        <v>Rattrapage</v>
      </c>
    </row>
    <row r="188" spans="1:39" ht="21.75" customHeight="1">
      <c r="A188" s="224">
        <v>31</v>
      </c>
      <c r="B188" s="197" t="s">
        <v>506</v>
      </c>
      <c r="C188" s="197" t="s">
        <v>85</v>
      </c>
      <c r="D188" s="197" t="s">
        <v>257</v>
      </c>
      <c r="E188" s="271" t="s">
        <v>718</v>
      </c>
      <c r="F188" s="271" t="s">
        <v>719</v>
      </c>
      <c r="G188" s="274">
        <v>4</v>
      </c>
      <c r="H188" s="150">
        <f>Saisie!H128</f>
        <v>11</v>
      </c>
      <c r="I188" s="147">
        <f>Saisie!I128</f>
        <v>6</v>
      </c>
      <c r="J188" s="148">
        <f>Saisie!J128</f>
        <v>14.5</v>
      </c>
      <c r="K188" s="147">
        <f>Saisie!K128</f>
        <v>6</v>
      </c>
      <c r="L188" s="151">
        <f>Saisie!L128</f>
        <v>12.75</v>
      </c>
      <c r="M188" s="147">
        <f>Saisie!M128</f>
        <v>12</v>
      </c>
      <c r="N188" s="148">
        <f>Saisie!N128</f>
        <v>11</v>
      </c>
      <c r="O188" s="147">
        <f>Saisie!O128</f>
        <v>6</v>
      </c>
      <c r="P188" s="148">
        <f>Saisie!P128</f>
        <v>12.5</v>
      </c>
      <c r="Q188" s="147">
        <f>Saisie!Q128</f>
        <v>6</v>
      </c>
      <c r="R188" s="151">
        <f>Saisie!R128</f>
        <v>11.75</v>
      </c>
      <c r="S188" s="147">
        <f>Saisie!S128</f>
        <v>12</v>
      </c>
      <c r="T188" s="148">
        <f>Saisie!T128</f>
        <v>11</v>
      </c>
      <c r="U188" s="147">
        <f>Saisie!U128</f>
        <v>3</v>
      </c>
      <c r="V188" s="151">
        <f>Saisie!V128</f>
        <v>11</v>
      </c>
      <c r="W188" s="147">
        <f t="shared" si="20"/>
        <v>3</v>
      </c>
      <c r="X188" s="148">
        <f>Saisie!X128</f>
        <v>11.5</v>
      </c>
      <c r="Y188" s="147">
        <f>Saisie!Y129</f>
        <v>0</v>
      </c>
      <c r="Z188" s="151">
        <f>Saisie!Z128</f>
        <v>11.5</v>
      </c>
      <c r="AA188" s="147">
        <f t="shared" si="21"/>
        <v>0</v>
      </c>
      <c r="AB188" s="238">
        <f>Saisie!AB128</f>
        <v>11.977272727272727</v>
      </c>
      <c r="AC188" s="166">
        <f>Saisie!AC128</f>
        <v>30</v>
      </c>
      <c r="AD188" s="200" t="str">
        <f t="shared" si="16"/>
        <v>Admis(e)</v>
      </c>
      <c r="AE188" s="139">
        <f>Saisie!AG128</f>
        <v>0</v>
      </c>
      <c r="AF188" s="137">
        <f>Saisie!AH128</f>
        <v>0</v>
      </c>
      <c r="AG188" s="115">
        <f>Saisie!AI128</f>
        <v>0</v>
      </c>
      <c r="AH188" s="137">
        <f>Saisie!AJ128</f>
        <v>0</v>
      </c>
      <c r="AI188" s="115">
        <f>Saisie!AK128</f>
        <v>0</v>
      </c>
      <c r="AJ188" s="166">
        <f>Saisie!AL128</f>
        <v>0</v>
      </c>
      <c r="AK188" s="255">
        <f>Saisie!AM128</f>
        <v>30</v>
      </c>
      <c r="AL188" s="256" t="str">
        <f>Saisie!AP128</f>
        <v>Rattrapage</v>
      </c>
      <c r="AM188" s="250" t="str">
        <f t="shared" si="22"/>
        <v>Rattrapage</v>
      </c>
    </row>
    <row r="189" spans="1:39">
      <c r="Z189" s="123"/>
      <c r="AA189" s="122"/>
      <c r="AB189" s="123"/>
      <c r="AC189" s="313"/>
      <c r="AD189" s="313"/>
      <c r="AE189" s="313"/>
      <c r="AF189" s="313"/>
      <c r="AG189" s="313"/>
      <c r="AH189" s="313"/>
      <c r="AI189" s="313"/>
    </row>
    <row r="190" spans="1:39">
      <c r="X190" s="123"/>
      <c r="Y190" s="122"/>
      <c r="Z190" s="312" t="s">
        <v>770</v>
      </c>
      <c r="AA190" s="312"/>
      <c r="AB190" s="312"/>
      <c r="AC190" s="312"/>
      <c r="AD190" s="277"/>
      <c r="AE190" s="313"/>
      <c r="AF190" s="313"/>
      <c r="AG190" s="313"/>
      <c r="AH190" s="313"/>
      <c r="AI190" s="313"/>
    </row>
    <row r="191" spans="1:39">
      <c r="Y191" s="122"/>
      <c r="Z191" s="123" t="s">
        <v>762</v>
      </c>
      <c r="AA191" s="122"/>
      <c r="AB191" s="314">
        <f ca="1">NOW()</f>
        <v>41743.55995127315</v>
      </c>
      <c r="AC191" s="314"/>
      <c r="AD191" s="123"/>
      <c r="AE191" s="276"/>
      <c r="AF191" s="276"/>
      <c r="AG191" s="276"/>
      <c r="AH191" s="276"/>
      <c r="AI191" s="276"/>
    </row>
    <row r="192" spans="1:39">
      <c r="X192" s="123"/>
      <c r="Y192" s="122"/>
      <c r="Z192" s="123"/>
      <c r="AA192" s="122"/>
      <c r="AB192" s="123"/>
      <c r="AC192" s="122"/>
      <c r="AD192" s="123"/>
      <c r="AE192" s="276"/>
      <c r="AF192" s="276"/>
      <c r="AG192" s="276"/>
      <c r="AH192" s="276"/>
      <c r="AI192" s="276"/>
    </row>
    <row r="193" spans="1:39">
      <c r="X193" s="106"/>
      <c r="Y193" s="122"/>
      <c r="Z193" s="123"/>
      <c r="AA193" s="122"/>
      <c r="AC193" s="122"/>
      <c r="AD193" s="314"/>
      <c r="AE193" s="314"/>
      <c r="AF193" s="314"/>
      <c r="AG193" s="123"/>
      <c r="AH193" s="123"/>
      <c r="AI193" s="123"/>
    </row>
    <row r="194" spans="1:39">
      <c r="A194" s="102"/>
      <c r="B194" s="109"/>
      <c r="C194" s="110"/>
      <c r="E194" s="172"/>
      <c r="F194" s="172"/>
      <c r="G194" s="172"/>
      <c r="H194" s="172"/>
      <c r="I194" s="172"/>
      <c r="K194" s="172"/>
      <c r="L194" s="172" t="s">
        <v>47</v>
      </c>
      <c r="M194" s="172"/>
      <c r="N194" s="172"/>
      <c r="O194" s="172"/>
      <c r="P194" s="172"/>
      <c r="Q194" s="172"/>
      <c r="R194" s="172"/>
      <c r="S194" s="172"/>
      <c r="T194" s="172"/>
      <c r="U194" s="172"/>
      <c r="V194" s="172"/>
      <c r="W194" s="172"/>
      <c r="X194" s="172"/>
      <c r="Y194" s="110"/>
      <c r="Z194" s="111"/>
      <c r="AA194" s="110"/>
      <c r="AB194" s="111"/>
      <c r="AC194" s="111"/>
      <c r="AD194" s="111"/>
      <c r="AE194" s="111"/>
      <c r="AF194" s="110"/>
      <c r="AG194" s="111"/>
      <c r="AH194" s="110"/>
      <c r="AI194" s="111"/>
      <c r="AJ194" s="111"/>
      <c r="AK194" s="110"/>
      <c r="AL194" s="110"/>
    </row>
    <row r="195" spans="1:39">
      <c r="A195" s="102"/>
      <c r="B195" s="109"/>
      <c r="D195" s="172"/>
      <c r="E195" s="172"/>
      <c r="F195" s="172"/>
      <c r="G195" s="172"/>
      <c r="H195" s="172" t="s">
        <v>126</v>
      </c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172"/>
      <c r="T195" s="172"/>
      <c r="U195" s="172"/>
      <c r="V195" s="172"/>
      <c r="W195" s="172"/>
      <c r="X195" s="172"/>
      <c r="Y195" s="110"/>
      <c r="Z195" s="111"/>
      <c r="AA195" s="110"/>
      <c r="AB195" s="111"/>
      <c r="AC195" s="111"/>
      <c r="AD195" s="111"/>
      <c r="AE195" s="111"/>
      <c r="AF195" s="110"/>
      <c r="AG195" s="111"/>
      <c r="AH195" s="110"/>
      <c r="AI195" s="111"/>
      <c r="AJ195" s="111"/>
      <c r="AK195" s="110"/>
      <c r="AL195" s="110"/>
    </row>
    <row r="196" spans="1:39">
      <c r="A196" s="103" t="s">
        <v>109</v>
      </c>
      <c r="B196" s="102"/>
      <c r="C196" s="104"/>
      <c r="D196" s="104"/>
      <c r="E196" s="104"/>
      <c r="F196" s="104"/>
      <c r="G196" s="107"/>
      <c r="I196" s="104"/>
      <c r="J196" s="103"/>
      <c r="K196" s="104"/>
      <c r="L196" s="103"/>
      <c r="M196" s="104"/>
      <c r="N196" s="103" t="s">
        <v>132</v>
      </c>
      <c r="O196" s="104"/>
      <c r="P196" s="103"/>
      <c r="Q196" s="104"/>
      <c r="R196" s="103"/>
      <c r="S196" s="104"/>
      <c r="T196" s="103"/>
      <c r="U196" s="104"/>
      <c r="V196" s="103"/>
      <c r="W196" s="104"/>
      <c r="X196" s="103"/>
      <c r="Y196" s="104"/>
      <c r="Z196" s="103"/>
      <c r="AA196" s="104"/>
      <c r="AC196" s="103"/>
      <c r="AD196" s="103"/>
      <c r="AE196" s="102"/>
      <c r="AF196" s="104"/>
      <c r="AG196" s="103"/>
      <c r="AH196" s="105"/>
      <c r="AI196" s="103"/>
      <c r="AK196" s="104"/>
      <c r="AL196" s="104"/>
    </row>
    <row r="197" spans="1:39">
      <c r="A197" s="103" t="s">
        <v>122</v>
      </c>
      <c r="B197" s="102"/>
      <c r="C197" s="104"/>
      <c r="D197" s="104"/>
      <c r="E197" s="104"/>
      <c r="F197" s="104"/>
      <c r="G197" s="107"/>
      <c r="H197" s="103"/>
      <c r="I197" s="104"/>
      <c r="J197" s="103"/>
      <c r="K197" s="104"/>
      <c r="L197" s="103"/>
      <c r="M197" s="104"/>
      <c r="N197" s="103"/>
      <c r="O197" s="104"/>
      <c r="P197" s="103"/>
      <c r="Q197" s="104"/>
      <c r="R197" s="103"/>
      <c r="S197" s="104"/>
      <c r="T197" s="103"/>
      <c r="U197" s="104"/>
      <c r="V197" s="103"/>
      <c r="W197" s="104"/>
      <c r="X197" s="103"/>
      <c r="Y197" s="104"/>
      <c r="Z197" s="103"/>
      <c r="AA197" s="104"/>
      <c r="AC197" s="103"/>
      <c r="AD197" s="103"/>
      <c r="AE197" s="102"/>
      <c r="AF197" s="104"/>
      <c r="AG197" s="103"/>
      <c r="AH197" s="104"/>
      <c r="AI197" s="103"/>
      <c r="AJ197" s="103"/>
      <c r="AK197" s="104"/>
      <c r="AL197" s="104"/>
    </row>
    <row r="198" spans="1:39">
      <c r="A198" s="103" t="s">
        <v>750</v>
      </c>
      <c r="B198" s="102"/>
      <c r="C198" s="104"/>
      <c r="D198" s="104"/>
      <c r="E198" s="104"/>
      <c r="F198" s="104"/>
      <c r="G198" s="107"/>
      <c r="H198" s="103"/>
      <c r="I198" s="104"/>
      <c r="J198" s="103"/>
      <c r="K198" s="104"/>
      <c r="L198" s="103"/>
      <c r="M198" s="104"/>
      <c r="N198" s="103"/>
      <c r="O198" s="104"/>
      <c r="P198" s="103"/>
      <c r="Q198" s="104"/>
      <c r="R198" s="103"/>
      <c r="S198" s="104"/>
      <c r="T198" s="103"/>
      <c r="U198" s="104"/>
      <c r="V198" s="103"/>
      <c r="W198" s="104"/>
      <c r="X198" s="103"/>
      <c r="Y198" s="104"/>
      <c r="Z198" s="103"/>
      <c r="AA198" s="104"/>
      <c r="AC198" s="103"/>
      <c r="AD198" s="103"/>
      <c r="AE198" s="102"/>
      <c r="AF198" s="104"/>
      <c r="AG198" s="103"/>
      <c r="AH198" s="104"/>
      <c r="AJ198" s="103"/>
      <c r="AK198" s="104"/>
      <c r="AL198" s="104"/>
    </row>
    <row r="199" spans="1:39" ht="18">
      <c r="A199" s="172" t="s">
        <v>766</v>
      </c>
      <c r="C199" s="112"/>
      <c r="D199" s="112"/>
      <c r="E199" s="65"/>
      <c r="F199" s="112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6"/>
      <c r="W199" s="112"/>
      <c r="X199" s="103"/>
      <c r="Y199" s="112"/>
      <c r="Z199" s="113"/>
      <c r="AA199" s="112"/>
      <c r="AB199" s="113"/>
      <c r="AC199" s="241"/>
      <c r="AD199" s="113"/>
      <c r="AE199" s="64"/>
      <c r="AF199" s="112"/>
      <c r="AG199" s="114"/>
      <c r="AH199" s="112"/>
      <c r="AJ199" s="241"/>
      <c r="AK199" s="112"/>
      <c r="AL199" s="112"/>
    </row>
    <row r="200" spans="1:39">
      <c r="A200" s="233" t="s">
        <v>227</v>
      </c>
      <c r="H200" s="117" t="s">
        <v>763</v>
      </c>
    </row>
    <row r="201" spans="1:39" ht="18" thickBot="1"/>
    <row r="202" spans="1:39" ht="18" thickBot="1">
      <c r="H202" s="167" t="s">
        <v>48</v>
      </c>
      <c r="I202" s="168"/>
      <c r="J202" s="168" t="s">
        <v>49</v>
      </c>
      <c r="K202" s="168"/>
      <c r="L202" s="168" t="s">
        <v>50</v>
      </c>
      <c r="M202" s="168"/>
      <c r="N202" s="168" t="s">
        <v>49</v>
      </c>
      <c r="O202" s="168"/>
      <c r="P202" s="168" t="s">
        <v>48</v>
      </c>
      <c r="Q202" s="168"/>
      <c r="R202" s="168" t="s">
        <v>51</v>
      </c>
      <c r="S202" s="168"/>
      <c r="T202" s="168" t="s">
        <v>52</v>
      </c>
      <c r="U202" s="168"/>
      <c r="V202" s="168" t="s">
        <v>49</v>
      </c>
      <c r="W202" s="168"/>
      <c r="X202" s="168"/>
      <c r="Y202" s="168"/>
      <c r="Z202" s="169">
        <v>0</v>
      </c>
      <c r="AA202" s="169">
        <v>3</v>
      </c>
      <c r="AB202" s="169">
        <v>3</v>
      </c>
      <c r="AC202" s="170"/>
      <c r="AD202" s="154"/>
      <c r="AE202" s="316" t="s">
        <v>53</v>
      </c>
      <c r="AF202" s="317"/>
      <c r="AG202" s="317"/>
      <c r="AH202" s="317"/>
      <c r="AI202" s="318"/>
      <c r="AJ202" s="230"/>
    </row>
    <row r="203" spans="1:39" ht="21.75" customHeight="1" thickBot="1">
      <c r="A203" s="160" t="s">
        <v>54</v>
      </c>
      <c r="B203" s="220" t="s">
        <v>93</v>
      </c>
      <c r="C203" s="222" t="s">
        <v>64</v>
      </c>
      <c r="D203" s="221" t="s">
        <v>65</v>
      </c>
      <c r="E203" s="222" t="s">
        <v>94</v>
      </c>
      <c r="F203" s="223" t="s">
        <v>110</v>
      </c>
      <c r="G203" s="153" t="s">
        <v>96</v>
      </c>
      <c r="H203" s="143" t="s">
        <v>97</v>
      </c>
      <c r="I203" s="225" t="s">
        <v>55</v>
      </c>
      <c r="J203" s="214" t="s">
        <v>98</v>
      </c>
      <c r="K203" s="226" t="s">
        <v>55</v>
      </c>
      <c r="L203" s="144" t="s">
        <v>111</v>
      </c>
      <c r="M203" s="225" t="s">
        <v>55</v>
      </c>
      <c r="N203" s="214" t="s">
        <v>112</v>
      </c>
      <c r="O203" s="226" t="s">
        <v>55</v>
      </c>
      <c r="P203" s="144" t="s">
        <v>113</v>
      </c>
      <c r="Q203" s="225" t="s">
        <v>55</v>
      </c>
      <c r="R203" s="214" t="s">
        <v>114</v>
      </c>
      <c r="S203" s="226" t="s">
        <v>55</v>
      </c>
      <c r="T203" s="144" t="s">
        <v>102</v>
      </c>
      <c r="U203" s="225" t="s">
        <v>55</v>
      </c>
      <c r="V203" s="214" t="s">
        <v>115</v>
      </c>
      <c r="W203" s="226" t="s">
        <v>55</v>
      </c>
      <c r="X203" s="144" t="s">
        <v>116</v>
      </c>
      <c r="Y203" s="225" t="s">
        <v>55</v>
      </c>
      <c r="Z203" s="214" t="s">
        <v>117</v>
      </c>
      <c r="AA203" s="226" t="s">
        <v>55</v>
      </c>
      <c r="AB203" s="225" t="s">
        <v>118</v>
      </c>
      <c r="AC203" s="214" t="s">
        <v>121</v>
      </c>
      <c r="AD203" s="214" t="s">
        <v>129</v>
      </c>
      <c r="AE203" s="231" t="s">
        <v>102</v>
      </c>
      <c r="AF203" s="232" t="s">
        <v>55</v>
      </c>
      <c r="AG203" s="232" t="s">
        <v>119</v>
      </c>
      <c r="AH203" s="232" t="s">
        <v>55</v>
      </c>
      <c r="AI203" s="232" t="s">
        <v>120</v>
      </c>
      <c r="AJ203" s="225" t="s">
        <v>121</v>
      </c>
      <c r="AK203" s="245" t="s">
        <v>231</v>
      </c>
      <c r="AL203" s="246" t="s">
        <v>127</v>
      </c>
      <c r="AM203" s="247" t="s">
        <v>127</v>
      </c>
    </row>
    <row r="204" spans="1:39" ht="21.75" hidden="1" customHeight="1">
      <c r="A204" s="141">
        <v>1</v>
      </c>
      <c r="B204" s="197" t="s">
        <v>507</v>
      </c>
      <c r="C204" s="197" t="s">
        <v>508</v>
      </c>
      <c r="D204" s="197" t="s">
        <v>509</v>
      </c>
      <c r="E204" s="271" t="s">
        <v>720</v>
      </c>
      <c r="F204" s="271" t="s">
        <v>68</v>
      </c>
      <c r="G204" s="149">
        <v>5</v>
      </c>
      <c r="H204" s="150">
        <f>Saisie!H129</f>
        <v>7</v>
      </c>
      <c r="I204" s="147">
        <f>Saisie!I129</f>
        <v>0</v>
      </c>
      <c r="J204" s="148">
        <f>Saisie!J129</f>
        <v>13</v>
      </c>
      <c r="K204" s="147">
        <f>Saisie!K129</f>
        <v>6</v>
      </c>
      <c r="L204" s="151">
        <f>Saisie!L129</f>
        <v>10</v>
      </c>
      <c r="M204" s="147">
        <f>Saisie!M129</f>
        <v>12</v>
      </c>
      <c r="N204" s="148">
        <f>Saisie!N129</f>
        <v>11</v>
      </c>
      <c r="O204" s="147">
        <f>Saisie!O129</f>
        <v>6</v>
      </c>
      <c r="P204" s="148">
        <f>Saisie!P129</f>
        <v>10.5</v>
      </c>
      <c r="Q204" s="147">
        <f>Saisie!Q129</f>
        <v>6</v>
      </c>
      <c r="R204" s="151">
        <f>Saisie!R129</f>
        <v>10.75</v>
      </c>
      <c r="S204" s="147">
        <f>Saisie!S129</f>
        <v>12</v>
      </c>
      <c r="T204" s="148">
        <f>Saisie!T129</f>
        <v>12</v>
      </c>
      <c r="U204" s="147">
        <f>Saisie!U129</f>
        <v>3</v>
      </c>
      <c r="V204" s="151">
        <f>Saisie!V129</f>
        <v>12</v>
      </c>
      <c r="W204" s="147">
        <f>U204</f>
        <v>3</v>
      </c>
      <c r="X204" s="148">
        <f>Saisie!X129</f>
        <v>7</v>
      </c>
      <c r="Y204" s="147">
        <f>Saisie!Y129</f>
        <v>0</v>
      </c>
      <c r="Z204" s="151">
        <f>Saisie!Z129</f>
        <v>7</v>
      </c>
      <c r="AA204" s="147">
        <f>Y204</f>
        <v>0</v>
      </c>
      <c r="AB204" s="238">
        <f>Saisie!AB129</f>
        <v>10.136363636363637</v>
      </c>
      <c r="AC204" s="166">
        <f>Saisie!AC129</f>
        <v>30</v>
      </c>
      <c r="AD204" s="227" t="str">
        <f>IF(AB204&gt;=9.995,"Admis(e)","Rattrapage")</f>
        <v>Admis(e)</v>
      </c>
      <c r="AE204" s="139">
        <f>Saisie!AG129</f>
        <v>0</v>
      </c>
      <c r="AF204" s="137">
        <f>Saisie!AH129</f>
        <v>0</v>
      </c>
      <c r="AG204" s="115">
        <f>Saisie!AI129</f>
        <v>0</v>
      </c>
      <c r="AH204" s="137">
        <f>Saisie!AJ129</f>
        <v>0</v>
      </c>
      <c r="AI204" s="115">
        <f>Saisie!AK129</f>
        <v>0</v>
      </c>
      <c r="AJ204" s="166">
        <f>Saisie!AL129</f>
        <v>0</v>
      </c>
      <c r="AK204" s="255">
        <f>Saisie!AM129</f>
        <v>30</v>
      </c>
      <c r="AL204" s="256" t="str">
        <f>Saisie!AP129</f>
        <v>Rattrapage</v>
      </c>
      <c r="AM204" s="250" t="str">
        <f t="shared" ref="AM204:AM232" si="23">IF(AND(AB204&gt;=9.995,AI204&gt;=9.995),"Admis( e)","Rattrapage")</f>
        <v>Rattrapage</v>
      </c>
    </row>
    <row r="205" spans="1:39" ht="21.75" hidden="1" customHeight="1">
      <c r="A205" s="142">
        <v>2</v>
      </c>
      <c r="B205" s="197" t="s">
        <v>511</v>
      </c>
      <c r="C205" s="197" t="s">
        <v>508</v>
      </c>
      <c r="D205" s="197" t="s">
        <v>512</v>
      </c>
      <c r="E205" s="271" t="s">
        <v>721</v>
      </c>
      <c r="F205" s="271" t="s">
        <v>68</v>
      </c>
      <c r="G205" s="149">
        <v>5</v>
      </c>
      <c r="H205" s="150">
        <f>Saisie!H130</f>
        <v>16</v>
      </c>
      <c r="I205" s="147">
        <f>Saisie!I130</f>
        <v>6</v>
      </c>
      <c r="J205" s="148">
        <f>Saisie!J130</f>
        <v>12.5</v>
      </c>
      <c r="K205" s="147">
        <f>Saisie!K130</f>
        <v>6</v>
      </c>
      <c r="L205" s="151">
        <f>Saisie!L130</f>
        <v>14.25</v>
      </c>
      <c r="M205" s="147">
        <f>Saisie!M130</f>
        <v>12</v>
      </c>
      <c r="N205" s="148">
        <f>Saisie!N130</f>
        <v>14</v>
      </c>
      <c r="O205" s="147">
        <f>Saisie!O130</f>
        <v>6</v>
      </c>
      <c r="P205" s="148">
        <f>Saisie!P130</f>
        <v>14</v>
      </c>
      <c r="Q205" s="147">
        <f>Saisie!Q130</f>
        <v>6</v>
      </c>
      <c r="R205" s="151">
        <f>Saisie!R130</f>
        <v>14</v>
      </c>
      <c r="S205" s="147">
        <f>Saisie!S130</f>
        <v>12</v>
      </c>
      <c r="T205" s="148">
        <f>Saisie!T130</f>
        <v>13.5</v>
      </c>
      <c r="U205" s="147">
        <f>Saisie!U130</f>
        <v>3</v>
      </c>
      <c r="V205" s="151">
        <f>Saisie!V130</f>
        <v>13.5</v>
      </c>
      <c r="W205" s="147">
        <f t="shared" ref="W205:W232" si="24">U205</f>
        <v>3</v>
      </c>
      <c r="X205" s="148">
        <f>Saisie!X130</f>
        <v>16</v>
      </c>
      <c r="Y205" s="147">
        <f>Saisie!Y130</f>
        <v>3</v>
      </c>
      <c r="Z205" s="151">
        <f>Saisie!Z130</f>
        <v>16</v>
      </c>
      <c r="AA205" s="147">
        <f t="shared" ref="AA205:AA232" si="25">Y205</f>
        <v>3</v>
      </c>
      <c r="AB205" s="238">
        <f>Saisie!AB130</f>
        <v>14.295454545454545</v>
      </c>
      <c r="AC205" s="166">
        <f>Saisie!AC130</f>
        <v>30</v>
      </c>
      <c r="AD205" s="227" t="str">
        <f t="shared" ref="AD205:AD206" si="26">IF(AB205&gt;=9.995,"Admis(e)","Rattrapage")</f>
        <v>Admis(e)</v>
      </c>
      <c r="AE205" s="139">
        <f>Saisie!AG130</f>
        <v>0</v>
      </c>
      <c r="AF205" s="137">
        <f>Saisie!AH130</f>
        <v>0</v>
      </c>
      <c r="AG205" s="115">
        <f>Saisie!AI130</f>
        <v>0</v>
      </c>
      <c r="AH205" s="137">
        <f>Saisie!AJ130</f>
        <v>0</v>
      </c>
      <c r="AI205" s="115">
        <f>Saisie!AK130</f>
        <v>0</v>
      </c>
      <c r="AJ205" s="166">
        <f>Saisie!AL130</f>
        <v>0</v>
      </c>
      <c r="AK205" s="255">
        <f>Saisie!AM130</f>
        <v>30</v>
      </c>
      <c r="AL205" s="256" t="str">
        <f>Saisie!AP130</f>
        <v>Rattrapage</v>
      </c>
      <c r="AM205" s="250" t="str">
        <f t="shared" si="23"/>
        <v>Rattrapage</v>
      </c>
    </row>
    <row r="206" spans="1:39" ht="21.75" hidden="1" customHeight="1">
      <c r="A206" s="142">
        <v>3</v>
      </c>
      <c r="B206" s="197" t="s">
        <v>513</v>
      </c>
      <c r="C206" s="197" t="s">
        <v>514</v>
      </c>
      <c r="D206" s="197" t="s">
        <v>515</v>
      </c>
      <c r="E206" s="271" t="s">
        <v>592</v>
      </c>
      <c r="F206" s="271" t="s">
        <v>722</v>
      </c>
      <c r="G206" s="149">
        <v>5</v>
      </c>
      <c r="H206" s="150">
        <f>Saisie!H131</f>
        <v>14</v>
      </c>
      <c r="I206" s="147">
        <f>Saisie!I131</f>
        <v>6</v>
      </c>
      <c r="J206" s="148">
        <f>Saisie!J131</f>
        <v>12</v>
      </c>
      <c r="K206" s="147">
        <f>Saisie!K131</f>
        <v>6</v>
      </c>
      <c r="L206" s="151">
        <f>Saisie!L131</f>
        <v>13</v>
      </c>
      <c r="M206" s="147">
        <f>Saisie!M131</f>
        <v>12</v>
      </c>
      <c r="N206" s="148">
        <f>Saisie!N131</f>
        <v>12</v>
      </c>
      <c r="O206" s="147">
        <f>Saisie!O131</f>
        <v>6</v>
      </c>
      <c r="P206" s="148">
        <f>Saisie!P131</f>
        <v>13</v>
      </c>
      <c r="Q206" s="147">
        <f>Saisie!Q131</f>
        <v>6</v>
      </c>
      <c r="R206" s="151">
        <f>Saisie!R131</f>
        <v>12.5</v>
      </c>
      <c r="S206" s="147">
        <f>Saisie!S131</f>
        <v>12</v>
      </c>
      <c r="T206" s="148">
        <f>Saisie!T131</f>
        <v>10.5</v>
      </c>
      <c r="U206" s="147">
        <f>Saisie!U131</f>
        <v>3</v>
      </c>
      <c r="V206" s="151">
        <f>Saisie!V131</f>
        <v>10.5</v>
      </c>
      <c r="W206" s="147">
        <f t="shared" si="24"/>
        <v>3</v>
      </c>
      <c r="X206" s="148">
        <f>Saisie!X131</f>
        <v>12.5</v>
      </c>
      <c r="Y206" s="147">
        <f>Saisie!Y131</f>
        <v>3</v>
      </c>
      <c r="Z206" s="151">
        <f>Saisie!Z131</f>
        <v>12.5</v>
      </c>
      <c r="AA206" s="147">
        <f t="shared" si="25"/>
        <v>3</v>
      </c>
      <c r="AB206" s="238">
        <f>Saisie!AB131</f>
        <v>12.409090909090908</v>
      </c>
      <c r="AC206" s="166">
        <f>Saisie!AC131</f>
        <v>30</v>
      </c>
      <c r="AD206" s="227" t="str">
        <f t="shared" si="26"/>
        <v>Admis(e)</v>
      </c>
      <c r="AE206" s="139">
        <f>Saisie!AG131</f>
        <v>0</v>
      </c>
      <c r="AF206" s="137">
        <f>Saisie!AH131</f>
        <v>0</v>
      </c>
      <c r="AG206" s="115">
        <f>Saisie!AI131</f>
        <v>0</v>
      </c>
      <c r="AH206" s="137">
        <f>Saisie!AJ131</f>
        <v>0</v>
      </c>
      <c r="AI206" s="115">
        <f>Saisie!AK131</f>
        <v>0</v>
      </c>
      <c r="AJ206" s="166">
        <f>Saisie!AL131</f>
        <v>0</v>
      </c>
      <c r="AK206" s="255">
        <f>Saisie!AM131</f>
        <v>30</v>
      </c>
      <c r="AL206" s="256" t="str">
        <f>Saisie!AP131</f>
        <v>Rattrapage</v>
      </c>
      <c r="AM206" s="250" t="str">
        <f t="shared" si="23"/>
        <v>Rattrapage</v>
      </c>
    </row>
    <row r="207" spans="1:39" ht="21.75" customHeight="1">
      <c r="A207" s="142">
        <v>4</v>
      </c>
      <c r="B207" s="197" t="s">
        <v>516</v>
      </c>
      <c r="C207" s="197" t="s">
        <v>517</v>
      </c>
      <c r="D207" s="197" t="s">
        <v>215</v>
      </c>
      <c r="E207" s="271" t="s">
        <v>723</v>
      </c>
      <c r="F207" s="271" t="s">
        <v>83</v>
      </c>
      <c r="G207" s="149">
        <v>5</v>
      </c>
      <c r="H207" s="150">
        <f>Saisie!H132</f>
        <v>17</v>
      </c>
      <c r="I207" s="147">
        <f>Saisie!I132</f>
        <v>6</v>
      </c>
      <c r="J207" s="148">
        <f>Saisie!J132</f>
        <v>14</v>
      </c>
      <c r="K207" s="147">
        <f>Saisie!K132</f>
        <v>6</v>
      </c>
      <c r="L207" s="151">
        <f>Saisie!L132</f>
        <v>15.5</v>
      </c>
      <c r="M207" s="147">
        <f>Saisie!M132</f>
        <v>12</v>
      </c>
      <c r="N207" s="148">
        <f>Saisie!N132</f>
        <v>10.5</v>
      </c>
      <c r="O207" s="147">
        <f>Saisie!O132</f>
        <v>6</v>
      </c>
      <c r="P207" s="148">
        <f>Saisie!P132</f>
        <v>12.5</v>
      </c>
      <c r="Q207" s="147">
        <f>Saisie!Q132</f>
        <v>6</v>
      </c>
      <c r="R207" s="151">
        <f>Saisie!R132</f>
        <v>11.5</v>
      </c>
      <c r="S207" s="147">
        <f>Saisie!S132</f>
        <v>12</v>
      </c>
      <c r="T207" s="148">
        <f>Saisie!T132</f>
        <v>10</v>
      </c>
      <c r="U207" s="147">
        <f>Saisie!U132</f>
        <v>3</v>
      </c>
      <c r="V207" s="151">
        <f>Saisie!V132</f>
        <v>10</v>
      </c>
      <c r="W207" s="147">
        <f t="shared" si="24"/>
        <v>3</v>
      </c>
      <c r="X207" s="148">
        <f>Saisie!X132</f>
        <v>10</v>
      </c>
      <c r="Y207" s="147">
        <f>Saisie!Y132</f>
        <v>3</v>
      </c>
      <c r="Z207" s="151">
        <f>Saisie!Z132</f>
        <v>10</v>
      </c>
      <c r="AA207" s="147">
        <f t="shared" si="25"/>
        <v>3</v>
      </c>
      <c r="AB207" s="238">
        <f>Saisie!AB132</f>
        <v>12.545454545454545</v>
      </c>
      <c r="AC207" s="166">
        <f>Saisie!AC132</f>
        <v>30</v>
      </c>
      <c r="AD207" s="200" t="str">
        <f t="shared" ref="AD207:AD232" si="27">IF(AB207&gt;=9.995,"Admis(e)","Ajourné(e )")</f>
        <v>Admis(e)</v>
      </c>
      <c r="AE207" s="139">
        <f>Saisie!AG132</f>
        <v>0</v>
      </c>
      <c r="AF207" s="137">
        <f>Saisie!AH132</f>
        <v>0</v>
      </c>
      <c r="AG207" s="115">
        <f>Saisie!AI132</f>
        <v>0</v>
      </c>
      <c r="AH207" s="137">
        <f>Saisie!AJ132</f>
        <v>0</v>
      </c>
      <c r="AI207" s="115">
        <f>Saisie!AK132</f>
        <v>0</v>
      </c>
      <c r="AJ207" s="166">
        <f>Saisie!AL132</f>
        <v>0</v>
      </c>
      <c r="AK207" s="255">
        <f>Saisie!AM132</f>
        <v>30</v>
      </c>
      <c r="AL207" s="256" t="str">
        <f>Saisie!AP132</f>
        <v>Rattrapage</v>
      </c>
      <c r="AM207" s="250" t="str">
        <f t="shared" si="23"/>
        <v>Rattrapage</v>
      </c>
    </row>
    <row r="208" spans="1:39" ht="21.75" customHeight="1">
      <c r="A208" s="142">
        <v>5</v>
      </c>
      <c r="B208" s="197" t="s">
        <v>518</v>
      </c>
      <c r="C208" s="197" t="s">
        <v>519</v>
      </c>
      <c r="D208" s="197" t="s">
        <v>520</v>
      </c>
      <c r="E208" s="271" t="s">
        <v>724</v>
      </c>
      <c r="F208" s="271" t="s">
        <v>68</v>
      </c>
      <c r="G208" s="149">
        <v>5</v>
      </c>
      <c r="H208" s="150">
        <f>Saisie!H133</f>
        <v>16</v>
      </c>
      <c r="I208" s="147">
        <f>Saisie!I133</f>
        <v>6</v>
      </c>
      <c r="J208" s="148">
        <f>Saisie!J133</f>
        <v>14</v>
      </c>
      <c r="K208" s="147">
        <f>Saisie!K133</f>
        <v>6</v>
      </c>
      <c r="L208" s="151">
        <f>Saisie!L133</f>
        <v>15</v>
      </c>
      <c r="M208" s="147">
        <f>Saisie!M133</f>
        <v>12</v>
      </c>
      <c r="N208" s="148">
        <f>Saisie!N133</f>
        <v>12</v>
      </c>
      <c r="O208" s="147">
        <f>Saisie!O133</f>
        <v>6</v>
      </c>
      <c r="P208" s="148">
        <f>Saisie!P133</f>
        <v>12</v>
      </c>
      <c r="Q208" s="147">
        <f>Saisie!Q133</f>
        <v>6</v>
      </c>
      <c r="R208" s="151">
        <f>Saisie!R133</f>
        <v>12</v>
      </c>
      <c r="S208" s="147">
        <f>Saisie!S133</f>
        <v>12</v>
      </c>
      <c r="T208" s="148">
        <f>Saisie!T133</f>
        <v>8</v>
      </c>
      <c r="U208" s="147">
        <f>Saisie!U133</f>
        <v>0</v>
      </c>
      <c r="V208" s="151">
        <f>Saisie!V133</f>
        <v>8</v>
      </c>
      <c r="W208" s="147">
        <f t="shared" si="24"/>
        <v>0</v>
      </c>
      <c r="X208" s="148">
        <f>Saisie!X133</f>
        <v>5</v>
      </c>
      <c r="Y208" s="147">
        <f>Saisie!Y133</f>
        <v>0</v>
      </c>
      <c r="Z208" s="151">
        <f>Saisie!Z133</f>
        <v>5</v>
      </c>
      <c r="AA208" s="147">
        <f t="shared" si="25"/>
        <v>0</v>
      </c>
      <c r="AB208" s="238">
        <f>Saisie!AB133</f>
        <v>11.590909090909092</v>
      </c>
      <c r="AC208" s="166">
        <f>Saisie!AC133</f>
        <v>30</v>
      </c>
      <c r="AD208" s="200" t="str">
        <f t="shared" si="27"/>
        <v>Admis(e)</v>
      </c>
      <c r="AE208" s="139">
        <f>Saisie!AG133</f>
        <v>0</v>
      </c>
      <c r="AF208" s="137">
        <f>Saisie!AH133</f>
        <v>0</v>
      </c>
      <c r="AG208" s="115">
        <f>Saisie!AI133</f>
        <v>0</v>
      </c>
      <c r="AH208" s="137">
        <f>Saisie!AJ133</f>
        <v>0</v>
      </c>
      <c r="AI208" s="115">
        <f>Saisie!AK133</f>
        <v>0</v>
      </c>
      <c r="AJ208" s="166">
        <f>Saisie!AL133</f>
        <v>0</v>
      </c>
      <c r="AK208" s="255">
        <f>Saisie!AM133</f>
        <v>30</v>
      </c>
      <c r="AL208" s="256" t="str">
        <f>Saisie!AP133</f>
        <v>Rattrapage</v>
      </c>
      <c r="AM208" s="250" t="str">
        <f t="shared" si="23"/>
        <v>Rattrapage</v>
      </c>
    </row>
    <row r="209" spans="1:39" ht="21.75" customHeight="1">
      <c r="A209" s="142">
        <v>6</v>
      </c>
      <c r="B209" s="197" t="s">
        <v>521</v>
      </c>
      <c r="C209" s="197" t="s">
        <v>522</v>
      </c>
      <c r="D209" s="197" t="s">
        <v>523</v>
      </c>
      <c r="E209" s="271" t="s">
        <v>725</v>
      </c>
      <c r="F209" s="271" t="s">
        <v>83</v>
      </c>
      <c r="G209" s="149">
        <v>5</v>
      </c>
      <c r="H209" s="150">
        <f>Saisie!H134</f>
        <v>15</v>
      </c>
      <c r="I209" s="147">
        <f>Saisie!I134</f>
        <v>6</v>
      </c>
      <c r="J209" s="148">
        <f>Saisie!J134</f>
        <v>10</v>
      </c>
      <c r="K209" s="147">
        <f>Saisie!K134</f>
        <v>6</v>
      </c>
      <c r="L209" s="151">
        <f>Saisie!L134</f>
        <v>12.5</v>
      </c>
      <c r="M209" s="147">
        <f>Saisie!M134</f>
        <v>12</v>
      </c>
      <c r="N209" s="148">
        <f>Saisie!N134</f>
        <v>12</v>
      </c>
      <c r="O209" s="147">
        <f>Saisie!O134</f>
        <v>6</v>
      </c>
      <c r="P209" s="148">
        <f>Saisie!P134</f>
        <v>10</v>
      </c>
      <c r="Q209" s="147">
        <f>Saisie!Q134</f>
        <v>6</v>
      </c>
      <c r="R209" s="151">
        <f>Saisie!R134</f>
        <v>11</v>
      </c>
      <c r="S209" s="147">
        <f>Saisie!S134</f>
        <v>12</v>
      </c>
      <c r="T209" s="148">
        <f>Saisie!T134</f>
        <v>10</v>
      </c>
      <c r="U209" s="147">
        <f>Saisie!U134</f>
        <v>3</v>
      </c>
      <c r="V209" s="151">
        <f>Saisie!V134</f>
        <v>10</v>
      </c>
      <c r="W209" s="147">
        <f t="shared" si="24"/>
        <v>3</v>
      </c>
      <c r="X209" s="148">
        <f>Saisie!X134</f>
        <v>9.5</v>
      </c>
      <c r="Y209" s="147">
        <f>Saisie!Y134</f>
        <v>0</v>
      </c>
      <c r="Z209" s="151">
        <f>Saisie!Z134</f>
        <v>9.5</v>
      </c>
      <c r="AA209" s="147">
        <f t="shared" si="25"/>
        <v>0</v>
      </c>
      <c r="AB209" s="238">
        <f>Saisie!AB134</f>
        <v>11.204545454545455</v>
      </c>
      <c r="AC209" s="166">
        <f>Saisie!AC134</f>
        <v>30</v>
      </c>
      <c r="AD209" s="200" t="str">
        <f t="shared" si="27"/>
        <v>Admis(e)</v>
      </c>
      <c r="AE209" s="139">
        <f>Saisie!AG134</f>
        <v>0</v>
      </c>
      <c r="AF209" s="137">
        <f>Saisie!AH134</f>
        <v>0</v>
      </c>
      <c r="AG209" s="115">
        <f>Saisie!AI134</f>
        <v>0</v>
      </c>
      <c r="AH209" s="137">
        <f>Saisie!AJ134</f>
        <v>0</v>
      </c>
      <c r="AI209" s="115">
        <f>Saisie!AK134</f>
        <v>0</v>
      </c>
      <c r="AJ209" s="166">
        <f>Saisie!AL134</f>
        <v>0</v>
      </c>
      <c r="AK209" s="255">
        <f>Saisie!AM134</f>
        <v>30</v>
      </c>
      <c r="AL209" s="256" t="str">
        <f>Saisie!AP134</f>
        <v>Rattrapage</v>
      </c>
      <c r="AM209" s="250" t="str">
        <f t="shared" si="23"/>
        <v>Rattrapage</v>
      </c>
    </row>
    <row r="210" spans="1:39" ht="21.75" customHeight="1">
      <c r="A210" s="142">
        <v>7</v>
      </c>
      <c r="B210" s="197" t="s">
        <v>524</v>
      </c>
      <c r="C210" s="197" t="s">
        <v>525</v>
      </c>
      <c r="D210" s="197" t="s">
        <v>526</v>
      </c>
      <c r="E210" s="271" t="s">
        <v>726</v>
      </c>
      <c r="F210" s="271" t="s">
        <v>68</v>
      </c>
      <c r="G210" s="149">
        <v>5</v>
      </c>
      <c r="H210" s="150">
        <f>Saisie!H135</f>
        <v>13</v>
      </c>
      <c r="I210" s="147">
        <f>Saisie!I135</f>
        <v>6</v>
      </c>
      <c r="J210" s="148">
        <f>Saisie!J135</f>
        <v>10</v>
      </c>
      <c r="K210" s="147">
        <f>Saisie!K135</f>
        <v>6</v>
      </c>
      <c r="L210" s="151">
        <f>Saisie!L135</f>
        <v>11.5</v>
      </c>
      <c r="M210" s="147">
        <f>Saisie!M135</f>
        <v>12</v>
      </c>
      <c r="N210" s="148">
        <f>Saisie!N135</f>
        <v>10</v>
      </c>
      <c r="O210" s="147">
        <f>Saisie!O135</f>
        <v>6</v>
      </c>
      <c r="P210" s="148">
        <f>Saisie!P135</f>
        <v>10</v>
      </c>
      <c r="Q210" s="147">
        <f>Saisie!Q135</f>
        <v>6</v>
      </c>
      <c r="R210" s="151">
        <f>Saisie!R135</f>
        <v>10</v>
      </c>
      <c r="S210" s="147">
        <f>Saisie!S135</f>
        <v>12</v>
      </c>
      <c r="T210" s="148">
        <f>Saisie!T135</f>
        <v>10.5</v>
      </c>
      <c r="U210" s="147">
        <f>Saisie!U135</f>
        <v>3</v>
      </c>
      <c r="V210" s="151">
        <f>Saisie!V135</f>
        <v>10.5</v>
      </c>
      <c r="W210" s="147">
        <f t="shared" si="24"/>
        <v>3</v>
      </c>
      <c r="X210" s="148">
        <f>Saisie!X135</f>
        <v>8</v>
      </c>
      <c r="Y210" s="147">
        <f>Saisie!Y135</f>
        <v>0</v>
      </c>
      <c r="Z210" s="151">
        <f>Saisie!Z135</f>
        <v>8</v>
      </c>
      <c r="AA210" s="147">
        <f t="shared" si="25"/>
        <v>0</v>
      </c>
      <c r="AB210" s="238">
        <f>Saisie!AB135</f>
        <v>10.340909090909092</v>
      </c>
      <c r="AC210" s="166">
        <f>Saisie!AC135</f>
        <v>30</v>
      </c>
      <c r="AD210" s="200" t="str">
        <f t="shared" si="27"/>
        <v>Admis(e)</v>
      </c>
      <c r="AE210" s="139">
        <f>Saisie!AG135</f>
        <v>0</v>
      </c>
      <c r="AF210" s="137">
        <f>Saisie!AH135</f>
        <v>0</v>
      </c>
      <c r="AG210" s="115">
        <f>Saisie!AI135</f>
        <v>0</v>
      </c>
      <c r="AH210" s="137">
        <f>Saisie!AJ135</f>
        <v>0</v>
      </c>
      <c r="AI210" s="115">
        <f>Saisie!AK135</f>
        <v>0</v>
      </c>
      <c r="AJ210" s="166">
        <f>Saisie!AL135</f>
        <v>0</v>
      </c>
      <c r="AK210" s="255">
        <f>Saisie!AM135</f>
        <v>30</v>
      </c>
      <c r="AL210" s="256" t="str">
        <f>Saisie!AP135</f>
        <v>Rattrapage</v>
      </c>
      <c r="AM210" s="250" t="str">
        <f t="shared" si="23"/>
        <v>Rattrapage</v>
      </c>
    </row>
    <row r="211" spans="1:39" ht="21.75" hidden="1" customHeight="1">
      <c r="A211" s="142">
        <v>8</v>
      </c>
      <c r="B211" s="197" t="s">
        <v>527</v>
      </c>
      <c r="C211" s="197" t="s">
        <v>528</v>
      </c>
      <c r="D211" s="197" t="s">
        <v>529</v>
      </c>
      <c r="E211" s="271" t="s">
        <v>727</v>
      </c>
      <c r="F211" s="271" t="s">
        <v>68</v>
      </c>
      <c r="G211" s="149">
        <v>5</v>
      </c>
      <c r="H211" s="150">
        <f>Saisie!H136</f>
        <v>8</v>
      </c>
      <c r="I211" s="147">
        <f>Saisie!I136</f>
        <v>0</v>
      </c>
      <c r="J211" s="148">
        <f>Saisie!J136</f>
        <v>14</v>
      </c>
      <c r="K211" s="147">
        <f>Saisie!K136</f>
        <v>6</v>
      </c>
      <c r="L211" s="151">
        <f>Saisie!L136</f>
        <v>11</v>
      </c>
      <c r="M211" s="147">
        <f>Saisie!M136</f>
        <v>12</v>
      </c>
      <c r="N211" s="148">
        <f>Saisie!N136</f>
        <v>13.5</v>
      </c>
      <c r="O211" s="147">
        <f>Saisie!O136</f>
        <v>6</v>
      </c>
      <c r="P211" s="148">
        <f>Saisie!P136</f>
        <v>13</v>
      </c>
      <c r="Q211" s="147">
        <f>Saisie!Q136</f>
        <v>6</v>
      </c>
      <c r="R211" s="151">
        <f>Saisie!R136</f>
        <v>13.25</v>
      </c>
      <c r="S211" s="147">
        <f>Saisie!S136</f>
        <v>12</v>
      </c>
      <c r="T211" s="148">
        <f>Saisie!T136</f>
        <v>11.5</v>
      </c>
      <c r="U211" s="147">
        <f>Saisie!U136</f>
        <v>3</v>
      </c>
      <c r="V211" s="151">
        <f>Saisie!V136</f>
        <v>11.5</v>
      </c>
      <c r="W211" s="147">
        <f t="shared" si="24"/>
        <v>3</v>
      </c>
      <c r="X211" s="148">
        <f>Saisie!X136</f>
        <v>10.5</v>
      </c>
      <c r="Y211" s="147">
        <f>Saisie!Y136</f>
        <v>3</v>
      </c>
      <c r="Z211" s="151">
        <f>Saisie!Z136</f>
        <v>10.5</v>
      </c>
      <c r="AA211" s="147">
        <f t="shared" si="25"/>
        <v>3</v>
      </c>
      <c r="AB211" s="238">
        <f>Saisie!AB136</f>
        <v>11.818181818181818</v>
      </c>
      <c r="AC211" s="166">
        <f>Saisie!AC136</f>
        <v>30</v>
      </c>
      <c r="AD211" s="200" t="str">
        <f t="shared" si="27"/>
        <v>Admis(e)</v>
      </c>
      <c r="AE211" s="139">
        <f>Saisie!AG136</f>
        <v>0</v>
      </c>
      <c r="AF211" s="137">
        <f>Saisie!AH136</f>
        <v>0</v>
      </c>
      <c r="AG211" s="115">
        <f>Saisie!AI136</f>
        <v>0</v>
      </c>
      <c r="AH211" s="137">
        <f>Saisie!AJ136</f>
        <v>0</v>
      </c>
      <c r="AI211" s="115">
        <f>Saisie!AK136</f>
        <v>0</v>
      </c>
      <c r="AJ211" s="166">
        <f>Saisie!AL136</f>
        <v>0</v>
      </c>
      <c r="AK211" s="255">
        <f>Saisie!AM136</f>
        <v>30</v>
      </c>
      <c r="AL211" s="256" t="str">
        <f>Saisie!AP136</f>
        <v>Rattrapage</v>
      </c>
      <c r="AM211" s="250" t="str">
        <f t="shared" si="23"/>
        <v>Rattrapage</v>
      </c>
    </row>
    <row r="212" spans="1:39" ht="21.75" hidden="1" customHeight="1">
      <c r="A212" s="142">
        <v>9</v>
      </c>
      <c r="B212" s="197" t="s">
        <v>530</v>
      </c>
      <c r="C212" s="197" t="s">
        <v>531</v>
      </c>
      <c r="D212" s="197" t="s">
        <v>532</v>
      </c>
      <c r="E212" s="271" t="s">
        <v>728</v>
      </c>
      <c r="F212" s="271" t="s">
        <v>68</v>
      </c>
      <c r="G212" s="149">
        <v>5</v>
      </c>
      <c r="H212" s="150">
        <f>Saisie!H137</f>
        <v>11</v>
      </c>
      <c r="I212" s="147">
        <f>Saisie!I137</f>
        <v>6</v>
      </c>
      <c r="J212" s="148">
        <f>Saisie!J137</f>
        <v>14</v>
      </c>
      <c r="K212" s="147">
        <f>Saisie!K137</f>
        <v>6</v>
      </c>
      <c r="L212" s="151">
        <f>Saisie!L137</f>
        <v>12.5</v>
      </c>
      <c r="M212" s="147">
        <f>Saisie!M137</f>
        <v>12</v>
      </c>
      <c r="N212" s="148">
        <f>Saisie!N137</f>
        <v>14</v>
      </c>
      <c r="O212" s="147">
        <f>Saisie!O137</f>
        <v>6</v>
      </c>
      <c r="P212" s="148">
        <f>Saisie!P137</f>
        <v>10</v>
      </c>
      <c r="Q212" s="147">
        <f>Saisie!Q137</f>
        <v>6</v>
      </c>
      <c r="R212" s="151">
        <f>Saisie!R137</f>
        <v>12</v>
      </c>
      <c r="S212" s="147">
        <f>Saisie!S137</f>
        <v>12</v>
      </c>
      <c r="T212" s="148">
        <f>Saisie!T137</f>
        <v>10.5</v>
      </c>
      <c r="U212" s="147">
        <f>Saisie!U137</f>
        <v>3</v>
      </c>
      <c r="V212" s="151">
        <f>Saisie!V137</f>
        <v>10.5</v>
      </c>
      <c r="W212" s="147">
        <f t="shared" si="24"/>
        <v>3</v>
      </c>
      <c r="X212" s="148">
        <f>Saisie!X137</f>
        <v>9</v>
      </c>
      <c r="Y212" s="147">
        <f>Saisie!Y137</f>
        <v>0</v>
      </c>
      <c r="Z212" s="151">
        <f>Saisie!Z137</f>
        <v>9</v>
      </c>
      <c r="AA212" s="147">
        <f t="shared" si="25"/>
        <v>0</v>
      </c>
      <c r="AB212" s="238">
        <f>Saisie!AB137</f>
        <v>11.568181818181818</v>
      </c>
      <c r="AC212" s="166">
        <f>Saisie!AC137</f>
        <v>30</v>
      </c>
      <c r="AD212" s="200" t="str">
        <f t="shared" si="27"/>
        <v>Admis(e)</v>
      </c>
      <c r="AE212" s="139">
        <f>Saisie!AG137</f>
        <v>0</v>
      </c>
      <c r="AF212" s="137">
        <f>Saisie!AH137</f>
        <v>0</v>
      </c>
      <c r="AG212" s="115">
        <f>Saisie!AI137</f>
        <v>0</v>
      </c>
      <c r="AH212" s="137">
        <f>Saisie!AJ137</f>
        <v>0</v>
      </c>
      <c r="AI212" s="115">
        <f>Saisie!AK137</f>
        <v>0</v>
      </c>
      <c r="AJ212" s="166">
        <f>Saisie!AL137</f>
        <v>0</v>
      </c>
      <c r="AK212" s="255">
        <f>Saisie!AM137</f>
        <v>30</v>
      </c>
      <c r="AL212" s="256" t="str">
        <f>Saisie!AP137</f>
        <v>Rattrapage</v>
      </c>
      <c r="AM212" s="250" t="str">
        <f t="shared" si="23"/>
        <v>Rattrapage</v>
      </c>
    </row>
    <row r="213" spans="1:39" ht="21.75" customHeight="1">
      <c r="A213" s="142">
        <v>10</v>
      </c>
      <c r="B213" s="197" t="s">
        <v>533</v>
      </c>
      <c r="C213" s="197" t="s">
        <v>534</v>
      </c>
      <c r="D213" s="197" t="s">
        <v>175</v>
      </c>
      <c r="E213" s="271" t="s">
        <v>729</v>
      </c>
      <c r="F213" s="271" t="s">
        <v>730</v>
      </c>
      <c r="G213" s="149">
        <v>5</v>
      </c>
      <c r="H213" s="150">
        <f>Saisie!H138</f>
        <v>10</v>
      </c>
      <c r="I213" s="147">
        <f>Saisie!I138</f>
        <v>6</v>
      </c>
      <c r="J213" s="148">
        <f>Saisie!J138</f>
        <v>10</v>
      </c>
      <c r="K213" s="147">
        <f>Saisie!K138</f>
        <v>6</v>
      </c>
      <c r="L213" s="151">
        <f>Saisie!L138</f>
        <v>10</v>
      </c>
      <c r="M213" s="147">
        <f>Saisie!M138</f>
        <v>12</v>
      </c>
      <c r="N213" s="148">
        <f>Saisie!N138</f>
        <v>10</v>
      </c>
      <c r="O213" s="147">
        <f>Saisie!O138</f>
        <v>6</v>
      </c>
      <c r="P213" s="148">
        <f>Saisie!P138</f>
        <v>12</v>
      </c>
      <c r="Q213" s="147">
        <f>Saisie!Q138</f>
        <v>6</v>
      </c>
      <c r="R213" s="151">
        <f>Saisie!R138</f>
        <v>11</v>
      </c>
      <c r="S213" s="147">
        <f>Saisie!S138</f>
        <v>12</v>
      </c>
      <c r="T213" s="148">
        <f>Saisie!T138</f>
        <v>10.5</v>
      </c>
      <c r="U213" s="147">
        <f>Saisie!U138</f>
        <v>3</v>
      </c>
      <c r="V213" s="151">
        <f>Saisie!V138</f>
        <v>10.5</v>
      </c>
      <c r="W213" s="147">
        <f t="shared" si="24"/>
        <v>3</v>
      </c>
      <c r="X213" s="148">
        <f>Saisie!X138</f>
        <v>11.5</v>
      </c>
      <c r="Y213" s="147">
        <f>Saisie!Y138</f>
        <v>3</v>
      </c>
      <c r="Z213" s="151">
        <f>Saisie!Z138</f>
        <v>11.5</v>
      </c>
      <c r="AA213" s="147">
        <f t="shared" si="25"/>
        <v>3</v>
      </c>
      <c r="AB213" s="238">
        <f>Saisie!AB138</f>
        <v>10.636363636363637</v>
      </c>
      <c r="AC213" s="166">
        <f>Saisie!AC138</f>
        <v>30</v>
      </c>
      <c r="AD213" s="200" t="str">
        <f t="shared" si="27"/>
        <v>Admis(e)</v>
      </c>
      <c r="AE213" s="139">
        <f>Saisie!AG138</f>
        <v>0</v>
      </c>
      <c r="AF213" s="137">
        <f>Saisie!AH138</f>
        <v>0</v>
      </c>
      <c r="AG213" s="115">
        <f>Saisie!AI138</f>
        <v>0</v>
      </c>
      <c r="AH213" s="137">
        <f>Saisie!AJ138</f>
        <v>0</v>
      </c>
      <c r="AI213" s="115">
        <f>Saisie!AK138</f>
        <v>0</v>
      </c>
      <c r="AJ213" s="166">
        <f>Saisie!AL138</f>
        <v>0</v>
      </c>
      <c r="AK213" s="255">
        <f>Saisie!AM138</f>
        <v>30</v>
      </c>
      <c r="AL213" s="256" t="str">
        <f>Saisie!AP138</f>
        <v>Rattrapage</v>
      </c>
      <c r="AM213" s="250" t="str">
        <f t="shared" si="23"/>
        <v>Rattrapage</v>
      </c>
    </row>
    <row r="214" spans="1:39" ht="21.75" customHeight="1">
      <c r="A214" s="142">
        <v>11</v>
      </c>
      <c r="B214" s="197" t="s">
        <v>535</v>
      </c>
      <c r="C214" s="197" t="s">
        <v>536</v>
      </c>
      <c r="D214" s="197" t="s">
        <v>201</v>
      </c>
      <c r="E214" s="271" t="s">
        <v>731</v>
      </c>
      <c r="F214" s="271" t="s">
        <v>66</v>
      </c>
      <c r="G214" s="149">
        <v>5</v>
      </c>
      <c r="H214" s="150">
        <f>Saisie!H139</f>
        <v>0</v>
      </c>
      <c r="I214" s="147">
        <f>Saisie!I139</f>
        <v>0</v>
      </c>
      <c r="J214" s="148">
        <f>Saisie!J139</f>
        <v>0</v>
      </c>
      <c r="K214" s="147">
        <f>Saisie!K139</f>
        <v>0</v>
      </c>
      <c r="L214" s="151">
        <f>Saisie!L139</f>
        <v>0</v>
      </c>
      <c r="M214" s="147">
        <f>Saisie!M139</f>
        <v>0</v>
      </c>
      <c r="N214" s="148" t="str">
        <f>Saisie!N139</f>
        <v>\</v>
      </c>
      <c r="O214" s="147">
        <f>Saisie!O139</f>
        <v>6</v>
      </c>
      <c r="P214" s="148">
        <f>Saisie!P139</f>
        <v>0</v>
      </c>
      <c r="Q214" s="147">
        <f>Saisie!Q139</f>
        <v>0</v>
      </c>
      <c r="R214" s="151" t="e">
        <f>Saisie!R139</f>
        <v>#VALUE!</v>
      </c>
      <c r="S214" s="147" t="e">
        <f>Saisie!S139</f>
        <v>#VALUE!</v>
      </c>
      <c r="T214" s="148">
        <f>Saisie!T139</f>
        <v>7</v>
      </c>
      <c r="U214" s="147">
        <f>Saisie!U139</f>
        <v>0</v>
      </c>
      <c r="V214" s="151">
        <f>Saisie!V139</f>
        <v>7</v>
      </c>
      <c r="W214" s="147">
        <f t="shared" si="24"/>
        <v>0</v>
      </c>
      <c r="X214" s="148">
        <f>Saisie!X139</f>
        <v>0.5</v>
      </c>
      <c r="Y214" s="147">
        <f>Saisie!Y139</f>
        <v>0</v>
      </c>
      <c r="Z214" s="151">
        <f>Saisie!Z139</f>
        <v>0.5</v>
      </c>
      <c r="AA214" s="147">
        <f t="shared" si="25"/>
        <v>0</v>
      </c>
      <c r="AB214" s="238" t="e">
        <f>Saisie!AB139</f>
        <v>#VALUE!</v>
      </c>
      <c r="AC214" s="166" t="e">
        <f>Saisie!AC139</f>
        <v>#VALUE!</v>
      </c>
      <c r="AD214" s="200" t="s">
        <v>767</v>
      </c>
      <c r="AE214" s="139">
        <f>Saisie!AG139</f>
        <v>0</v>
      </c>
      <c r="AF214" s="137">
        <f>Saisie!AH139</f>
        <v>0</v>
      </c>
      <c r="AG214" s="115">
        <f>Saisie!AI139</f>
        <v>0</v>
      </c>
      <c r="AH214" s="137">
        <f>Saisie!AJ139</f>
        <v>0</v>
      </c>
      <c r="AI214" s="115">
        <f>Saisie!AK139</f>
        <v>0</v>
      </c>
      <c r="AJ214" s="166">
        <f>Saisie!AL139</f>
        <v>0</v>
      </c>
      <c r="AK214" s="255" t="e">
        <f>Saisie!AM139</f>
        <v>#VALUE!</v>
      </c>
      <c r="AL214" s="256" t="e">
        <f>Saisie!AP139</f>
        <v>#VALUE!</v>
      </c>
      <c r="AM214" s="250" t="e">
        <f t="shared" si="23"/>
        <v>#VALUE!</v>
      </c>
    </row>
    <row r="215" spans="1:39" ht="21.75" customHeight="1">
      <c r="A215" s="142">
        <v>12</v>
      </c>
      <c r="B215" s="197" t="s">
        <v>537</v>
      </c>
      <c r="C215" s="197" t="s">
        <v>538</v>
      </c>
      <c r="D215" s="197" t="s">
        <v>539</v>
      </c>
      <c r="E215" s="271" t="s">
        <v>732</v>
      </c>
      <c r="F215" s="271" t="s">
        <v>196</v>
      </c>
      <c r="G215" s="149">
        <v>5</v>
      </c>
      <c r="H215" s="150">
        <f>Saisie!H140</f>
        <v>15</v>
      </c>
      <c r="I215" s="147">
        <f>Saisie!I140</f>
        <v>6</v>
      </c>
      <c r="J215" s="148">
        <f>Saisie!J140</f>
        <v>12.5</v>
      </c>
      <c r="K215" s="147">
        <f>Saisie!K140</f>
        <v>6</v>
      </c>
      <c r="L215" s="151">
        <f>Saisie!L140</f>
        <v>13.75</v>
      </c>
      <c r="M215" s="147">
        <f>Saisie!M140</f>
        <v>12</v>
      </c>
      <c r="N215" s="148">
        <f>Saisie!N140</f>
        <v>7.5</v>
      </c>
      <c r="O215" s="147">
        <f>Saisie!O140</f>
        <v>0</v>
      </c>
      <c r="P215" s="148">
        <f>Saisie!P140</f>
        <v>11</v>
      </c>
      <c r="Q215" s="147">
        <f>Saisie!Q140</f>
        <v>6</v>
      </c>
      <c r="R215" s="151">
        <f>Saisie!R140</f>
        <v>9.25</v>
      </c>
      <c r="S215" s="147">
        <f>Saisie!S140</f>
        <v>6</v>
      </c>
      <c r="T215" s="148">
        <f>Saisie!T140</f>
        <v>8</v>
      </c>
      <c r="U215" s="147">
        <f>Saisie!U140</f>
        <v>0</v>
      </c>
      <c r="V215" s="151">
        <f>Saisie!V140</f>
        <v>8</v>
      </c>
      <c r="W215" s="147">
        <f t="shared" si="24"/>
        <v>0</v>
      </c>
      <c r="X215" s="148">
        <f>Saisie!X140</f>
        <v>8.5</v>
      </c>
      <c r="Y215" s="147">
        <f>Saisie!Y140</f>
        <v>0</v>
      </c>
      <c r="Z215" s="151">
        <f>Saisie!Z140</f>
        <v>8.5</v>
      </c>
      <c r="AA215" s="147">
        <f t="shared" si="25"/>
        <v>0</v>
      </c>
      <c r="AB215" s="238">
        <f>Saisie!AB140</f>
        <v>10.613636363636363</v>
      </c>
      <c r="AC215" s="166">
        <f>Saisie!AC140</f>
        <v>30</v>
      </c>
      <c r="AD215" s="200" t="str">
        <f t="shared" si="27"/>
        <v>Admis(e)</v>
      </c>
      <c r="AE215" s="139">
        <f>Saisie!AG140</f>
        <v>0</v>
      </c>
      <c r="AF215" s="137">
        <f>Saisie!AH140</f>
        <v>0</v>
      </c>
      <c r="AG215" s="115">
        <f>Saisie!AI140</f>
        <v>0</v>
      </c>
      <c r="AH215" s="137">
        <f>Saisie!AJ140</f>
        <v>0</v>
      </c>
      <c r="AI215" s="115">
        <f>Saisie!AK140</f>
        <v>0</v>
      </c>
      <c r="AJ215" s="166">
        <f>Saisie!AL140</f>
        <v>0</v>
      </c>
      <c r="AK215" s="255">
        <f>Saisie!AM140</f>
        <v>30</v>
      </c>
      <c r="AL215" s="256" t="str">
        <f>Saisie!AP140</f>
        <v>Rattrapage</v>
      </c>
      <c r="AM215" s="250" t="str">
        <f t="shared" si="23"/>
        <v>Rattrapage</v>
      </c>
    </row>
    <row r="216" spans="1:39" ht="21.75" hidden="1" customHeight="1">
      <c r="A216" s="142">
        <v>13</v>
      </c>
      <c r="B216" s="197" t="s">
        <v>540</v>
      </c>
      <c r="C216" s="197" t="s">
        <v>214</v>
      </c>
      <c r="D216" s="197" t="s">
        <v>67</v>
      </c>
      <c r="E216" s="271" t="s">
        <v>578</v>
      </c>
      <c r="F216" s="271" t="s">
        <v>68</v>
      </c>
      <c r="G216" s="149">
        <v>5</v>
      </c>
      <c r="H216" s="150">
        <f>Saisie!H141</f>
        <v>14</v>
      </c>
      <c r="I216" s="147">
        <f>Saisie!I141</f>
        <v>6</v>
      </c>
      <c r="J216" s="148">
        <f>Saisie!J141</f>
        <v>11.5</v>
      </c>
      <c r="K216" s="147">
        <f>Saisie!K141</f>
        <v>6</v>
      </c>
      <c r="L216" s="151">
        <f>Saisie!L141</f>
        <v>12.75</v>
      </c>
      <c r="M216" s="147">
        <f>Saisie!M141</f>
        <v>12</v>
      </c>
      <c r="N216" s="148">
        <f>Saisie!N141</f>
        <v>14</v>
      </c>
      <c r="O216" s="147">
        <f>Saisie!O141</f>
        <v>6</v>
      </c>
      <c r="P216" s="148">
        <f>Saisie!P141</f>
        <v>13</v>
      </c>
      <c r="Q216" s="147">
        <f>Saisie!Q141</f>
        <v>6</v>
      </c>
      <c r="R216" s="151">
        <f>Saisie!R141</f>
        <v>13.5</v>
      </c>
      <c r="S216" s="147">
        <f>Saisie!S141</f>
        <v>12</v>
      </c>
      <c r="T216" s="148">
        <f>Saisie!T141</f>
        <v>10</v>
      </c>
      <c r="U216" s="147">
        <f>Saisie!U141</f>
        <v>3</v>
      </c>
      <c r="V216" s="151">
        <f>Saisie!V141</f>
        <v>10</v>
      </c>
      <c r="W216" s="147">
        <f t="shared" si="24"/>
        <v>3</v>
      </c>
      <c r="X216" s="148">
        <f>Saisie!X141</f>
        <v>10.5</v>
      </c>
      <c r="Y216" s="147">
        <f>Saisie!Y141</f>
        <v>3</v>
      </c>
      <c r="Z216" s="151">
        <f>Saisie!Z141</f>
        <v>10.5</v>
      </c>
      <c r="AA216" s="147">
        <f t="shared" si="25"/>
        <v>3</v>
      </c>
      <c r="AB216" s="238">
        <f>Saisie!AB141</f>
        <v>12.340909090909092</v>
      </c>
      <c r="AC216" s="166">
        <f>Saisie!AC141</f>
        <v>30</v>
      </c>
      <c r="AD216" s="200" t="str">
        <f t="shared" si="27"/>
        <v>Admis(e)</v>
      </c>
      <c r="AE216" s="139">
        <f>Saisie!AG141</f>
        <v>0</v>
      </c>
      <c r="AF216" s="137">
        <f>Saisie!AH141</f>
        <v>0</v>
      </c>
      <c r="AG216" s="115">
        <f>Saisie!AI141</f>
        <v>0</v>
      </c>
      <c r="AH216" s="137">
        <f>Saisie!AJ141</f>
        <v>0</v>
      </c>
      <c r="AI216" s="115">
        <f>Saisie!AK141</f>
        <v>0</v>
      </c>
      <c r="AJ216" s="166">
        <f>Saisie!AL141</f>
        <v>0</v>
      </c>
      <c r="AK216" s="255">
        <f>Saisie!AM141</f>
        <v>30</v>
      </c>
      <c r="AL216" s="256" t="str">
        <f>Saisie!AP141</f>
        <v>Rattrapage</v>
      </c>
      <c r="AM216" s="250" t="str">
        <f t="shared" si="23"/>
        <v>Rattrapage</v>
      </c>
    </row>
    <row r="217" spans="1:39" ht="21.75" hidden="1" customHeight="1">
      <c r="A217" s="142">
        <v>14</v>
      </c>
      <c r="B217" s="197" t="s">
        <v>541</v>
      </c>
      <c r="C217" s="197" t="s">
        <v>542</v>
      </c>
      <c r="D217" s="197" t="s">
        <v>71</v>
      </c>
      <c r="E217" s="271" t="s">
        <v>733</v>
      </c>
      <c r="F217" s="271" t="s">
        <v>70</v>
      </c>
      <c r="G217" s="149">
        <v>5</v>
      </c>
      <c r="H217" s="150">
        <f>Saisie!H142</f>
        <v>6</v>
      </c>
      <c r="I217" s="147">
        <f>Saisie!I142</f>
        <v>0</v>
      </c>
      <c r="J217" s="148">
        <f>Saisie!J142</f>
        <v>10</v>
      </c>
      <c r="K217" s="147">
        <f>Saisie!K142</f>
        <v>6</v>
      </c>
      <c r="L217" s="151">
        <f>Saisie!L142</f>
        <v>8</v>
      </c>
      <c r="M217" s="147">
        <f>Saisie!M142</f>
        <v>6</v>
      </c>
      <c r="N217" s="148">
        <f>Saisie!N142</f>
        <v>13</v>
      </c>
      <c r="O217" s="147">
        <f>Saisie!O142</f>
        <v>6</v>
      </c>
      <c r="P217" s="148">
        <f>Saisie!P142</f>
        <v>14</v>
      </c>
      <c r="Q217" s="147">
        <f>Saisie!Q142</f>
        <v>6</v>
      </c>
      <c r="R217" s="151">
        <f>Saisie!R142</f>
        <v>13.5</v>
      </c>
      <c r="S217" s="147">
        <f>Saisie!S142</f>
        <v>12</v>
      </c>
      <c r="T217" s="148">
        <f>Saisie!T142</f>
        <v>5.5</v>
      </c>
      <c r="U217" s="147">
        <f>Saisie!U142</f>
        <v>0</v>
      </c>
      <c r="V217" s="151">
        <f>Saisie!V142</f>
        <v>5.5</v>
      </c>
      <c r="W217" s="147">
        <f t="shared" si="24"/>
        <v>0</v>
      </c>
      <c r="X217" s="148">
        <f>Saisie!X142</f>
        <v>12</v>
      </c>
      <c r="Y217" s="147">
        <f>Saisie!Y142</f>
        <v>3</v>
      </c>
      <c r="Z217" s="151">
        <f>Saisie!Z142</f>
        <v>12</v>
      </c>
      <c r="AA217" s="147">
        <f t="shared" si="25"/>
        <v>3</v>
      </c>
      <c r="AB217" s="238">
        <f>Saisie!AB142</f>
        <v>10.204545454545455</v>
      </c>
      <c r="AC217" s="166">
        <f>Saisie!AC142</f>
        <v>30</v>
      </c>
      <c r="AD217" s="200" t="str">
        <f t="shared" si="27"/>
        <v>Admis(e)</v>
      </c>
      <c r="AE217" s="139">
        <f>Saisie!AG142</f>
        <v>0</v>
      </c>
      <c r="AF217" s="137">
        <f>Saisie!AH142</f>
        <v>0</v>
      </c>
      <c r="AG217" s="115">
        <f>Saisie!AI142</f>
        <v>0</v>
      </c>
      <c r="AH217" s="137">
        <f>Saisie!AJ142</f>
        <v>0</v>
      </c>
      <c r="AI217" s="115">
        <f>Saisie!AK142</f>
        <v>0</v>
      </c>
      <c r="AJ217" s="166">
        <f>Saisie!AL142</f>
        <v>0</v>
      </c>
      <c r="AK217" s="255">
        <f>Saisie!AM142</f>
        <v>30</v>
      </c>
      <c r="AL217" s="256" t="str">
        <f>Saisie!AP142</f>
        <v>Rattrapage</v>
      </c>
      <c r="AM217" s="250" t="str">
        <f t="shared" si="23"/>
        <v>Rattrapage</v>
      </c>
    </row>
    <row r="218" spans="1:39" ht="21.75" customHeight="1">
      <c r="A218" s="142">
        <v>15</v>
      </c>
      <c r="B218" s="197" t="s">
        <v>543</v>
      </c>
      <c r="C218" s="197" t="s">
        <v>544</v>
      </c>
      <c r="D218" s="197" t="s">
        <v>485</v>
      </c>
      <c r="E218" s="271" t="s">
        <v>734</v>
      </c>
      <c r="F218" s="271" t="s">
        <v>207</v>
      </c>
      <c r="G218" s="149">
        <v>5</v>
      </c>
      <c r="H218" s="150">
        <f>Saisie!H143</f>
        <v>14</v>
      </c>
      <c r="I218" s="147">
        <f>Saisie!I143</f>
        <v>6</v>
      </c>
      <c r="J218" s="148">
        <f>Saisie!J143</f>
        <v>10.5</v>
      </c>
      <c r="K218" s="147">
        <f>Saisie!K143</f>
        <v>6</v>
      </c>
      <c r="L218" s="151">
        <f>Saisie!L143</f>
        <v>12.25</v>
      </c>
      <c r="M218" s="147">
        <f>Saisie!M143</f>
        <v>12</v>
      </c>
      <c r="N218" s="148">
        <f>Saisie!N143</f>
        <v>10</v>
      </c>
      <c r="O218" s="147">
        <f>Saisie!O143</f>
        <v>6</v>
      </c>
      <c r="P218" s="148">
        <f>Saisie!P143</f>
        <v>11.5</v>
      </c>
      <c r="Q218" s="147">
        <f>Saisie!Q143</f>
        <v>6</v>
      </c>
      <c r="R218" s="151">
        <f>Saisie!R143</f>
        <v>10.75</v>
      </c>
      <c r="S218" s="147">
        <f>Saisie!S143</f>
        <v>12</v>
      </c>
      <c r="T218" s="148">
        <f>Saisie!T143</f>
        <v>10</v>
      </c>
      <c r="U218" s="147">
        <f>Saisie!U143</f>
        <v>3</v>
      </c>
      <c r="V218" s="151">
        <f>Saisie!V143</f>
        <v>10</v>
      </c>
      <c r="W218" s="147">
        <f t="shared" si="24"/>
        <v>3</v>
      </c>
      <c r="X218" s="148">
        <f>Saisie!X143</f>
        <v>13</v>
      </c>
      <c r="Y218" s="147">
        <f>Saisie!Y143</f>
        <v>3</v>
      </c>
      <c r="Z218" s="151">
        <f>Saisie!Z143</f>
        <v>13</v>
      </c>
      <c r="AA218" s="147">
        <f t="shared" si="25"/>
        <v>3</v>
      </c>
      <c r="AB218" s="238">
        <f>Saisie!AB143</f>
        <v>11.5</v>
      </c>
      <c r="AC218" s="166">
        <f>Saisie!AC143</f>
        <v>30</v>
      </c>
      <c r="AD218" s="200" t="str">
        <f t="shared" si="27"/>
        <v>Admis(e)</v>
      </c>
      <c r="AE218" s="139">
        <f>Saisie!AG143</f>
        <v>0</v>
      </c>
      <c r="AF218" s="137">
        <f>Saisie!AH143</f>
        <v>0</v>
      </c>
      <c r="AG218" s="115">
        <f>Saisie!AI143</f>
        <v>0</v>
      </c>
      <c r="AH218" s="137">
        <f>Saisie!AJ143</f>
        <v>0</v>
      </c>
      <c r="AI218" s="115">
        <f>Saisie!AK143</f>
        <v>0</v>
      </c>
      <c r="AJ218" s="166">
        <f>Saisie!AL143</f>
        <v>0</v>
      </c>
      <c r="AK218" s="255">
        <f>Saisie!AM143</f>
        <v>30</v>
      </c>
      <c r="AL218" s="256" t="str">
        <f>Saisie!AP143</f>
        <v>Rattrapage</v>
      </c>
      <c r="AM218" s="250" t="str">
        <f t="shared" si="23"/>
        <v>Rattrapage</v>
      </c>
    </row>
    <row r="219" spans="1:39" ht="21.75" customHeight="1">
      <c r="A219" s="142">
        <v>16</v>
      </c>
      <c r="B219" s="197" t="s">
        <v>545</v>
      </c>
      <c r="C219" s="197" t="s">
        <v>546</v>
      </c>
      <c r="D219" s="197" t="s">
        <v>547</v>
      </c>
      <c r="E219" s="271" t="s">
        <v>735</v>
      </c>
      <c r="F219" s="271" t="s">
        <v>75</v>
      </c>
      <c r="G219" s="149">
        <v>5</v>
      </c>
      <c r="H219" s="150">
        <f>Saisie!H144</f>
        <v>11</v>
      </c>
      <c r="I219" s="147">
        <f>Saisie!I144</f>
        <v>6</v>
      </c>
      <c r="J219" s="148">
        <f>Saisie!J144</f>
        <v>12</v>
      </c>
      <c r="K219" s="147">
        <f>Saisie!K144</f>
        <v>6</v>
      </c>
      <c r="L219" s="151">
        <f>Saisie!L144</f>
        <v>11.5</v>
      </c>
      <c r="M219" s="147">
        <f>Saisie!M144</f>
        <v>12</v>
      </c>
      <c r="N219" s="148">
        <f>Saisie!N144</f>
        <v>7</v>
      </c>
      <c r="O219" s="147">
        <f>Saisie!O144</f>
        <v>0</v>
      </c>
      <c r="P219" s="148">
        <f>Saisie!P144</f>
        <v>11</v>
      </c>
      <c r="Q219" s="147">
        <f>Saisie!Q144</f>
        <v>6</v>
      </c>
      <c r="R219" s="151">
        <f>Saisie!R144</f>
        <v>9</v>
      </c>
      <c r="S219" s="147">
        <f>Saisie!S144</f>
        <v>6</v>
      </c>
      <c r="T219" s="148">
        <f>Saisie!T144</f>
        <v>11</v>
      </c>
      <c r="U219" s="147">
        <f>Saisie!U144</f>
        <v>3</v>
      </c>
      <c r="V219" s="151">
        <f>Saisie!V144</f>
        <v>11</v>
      </c>
      <c r="W219" s="147">
        <f t="shared" si="24"/>
        <v>3</v>
      </c>
      <c r="X219" s="148">
        <f>Saisie!X144</f>
        <v>10.5</v>
      </c>
      <c r="Y219" s="147">
        <f>Saisie!Y144</f>
        <v>3</v>
      </c>
      <c r="Z219" s="151">
        <f>Saisie!Z144</f>
        <v>10.5</v>
      </c>
      <c r="AA219" s="147">
        <f t="shared" si="25"/>
        <v>3</v>
      </c>
      <c r="AB219" s="238">
        <f>Saisie!AB144</f>
        <v>10.386363636363637</v>
      </c>
      <c r="AC219" s="166">
        <f>Saisie!AC144</f>
        <v>30</v>
      </c>
      <c r="AD219" s="200" t="str">
        <f t="shared" si="27"/>
        <v>Admis(e)</v>
      </c>
      <c r="AE219" s="139">
        <f>Saisie!AG144</f>
        <v>0</v>
      </c>
      <c r="AF219" s="137">
        <f>Saisie!AH144</f>
        <v>0</v>
      </c>
      <c r="AG219" s="115">
        <f>Saisie!AI144</f>
        <v>0</v>
      </c>
      <c r="AH219" s="137">
        <f>Saisie!AJ144</f>
        <v>0</v>
      </c>
      <c r="AI219" s="115">
        <f>Saisie!AK144</f>
        <v>0</v>
      </c>
      <c r="AJ219" s="166">
        <f>Saisie!AL144</f>
        <v>0</v>
      </c>
      <c r="AK219" s="255">
        <f>Saisie!AM144</f>
        <v>30</v>
      </c>
      <c r="AL219" s="256" t="str">
        <f>Saisie!AP144</f>
        <v>Rattrapage</v>
      </c>
      <c r="AM219" s="250" t="str">
        <f t="shared" si="23"/>
        <v>Rattrapage</v>
      </c>
    </row>
    <row r="220" spans="1:39" ht="21.75" customHeight="1">
      <c r="A220" s="142">
        <v>17</v>
      </c>
      <c r="B220" s="197" t="s">
        <v>548</v>
      </c>
      <c r="C220" s="197" t="s">
        <v>549</v>
      </c>
      <c r="D220" s="197" t="s">
        <v>550</v>
      </c>
      <c r="E220" s="271" t="s">
        <v>736</v>
      </c>
      <c r="F220" s="271" t="s">
        <v>68</v>
      </c>
      <c r="G220" s="149">
        <v>5</v>
      </c>
      <c r="H220" s="150">
        <f>Saisie!H145</f>
        <v>15</v>
      </c>
      <c r="I220" s="147">
        <f>Saisie!I145</f>
        <v>6</v>
      </c>
      <c r="J220" s="148">
        <f>Saisie!J145</f>
        <v>10</v>
      </c>
      <c r="K220" s="147">
        <f>Saisie!K145</f>
        <v>6</v>
      </c>
      <c r="L220" s="151">
        <f>Saisie!L145</f>
        <v>12.5</v>
      </c>
      <c r="M220" s="147">
        <f>Saisie!M145</f>
        <v>12</v>
      </c>
      <c r="N220" s="148">
        <f>Saisie!N145</f>
        <v>6</v>
      </c>
      <c r="O220" s="147">
        <f>Saisie!O145</f>
        <v>0</v>
      </c>
      <c r="P220" s="148">
        <f>Saisie!P145</f>
        <v>10.5</v>
      </c>
      <c r="Q220" s="147">
        <f>Saisie!Q145</f>
        <v>6</v>
      </c>
      <c r="R220" s="151">
        <f>Saisie!R145</f>
        <v>8.25</v>
      </c>
      <c r="S220" s="147">
        <f>Saisie!S145</f>
        <v>6</v>
      </c>
      <c r="T220" s="148">
        <f>Saisie!T145</f>
        <v>14.5</v>
      </c>
      <c r="U220" s="147">
        <f>Saisie!U145</f>
        <v>3</v>
      </c>
      <c r="V220" s="151">
        <f>Saisie!V145</f>
        <v>14.5</v>
      </c>
      <c r="W220" s="147">
        <f t="shared" si="24"/>
        <v>3</v>
      </c>
      <c r="X220" s="148">
        <f>Saisie!X145</f>
        <v>13.5</v>
      </c>
      <c r="Y220" s="147">
        <f>Saisie!Y145</f>
        <v>3</v>
      </c>
      <c r="Z220" s="151">
        <f>Saisie!Z145</f>
        <v>13.5</v>
      </c>
      <c r="AA220" s="147">
        <f t="shared" si="25"/>
        <v>3</v>
      </c>
      <c r="AB220" s="238">
        <f>Saisie!AB145</f>
        <v>11.363636363636363</v>
      </c>
      <c r="AC220" s="166">
        <f>Saisie!AC145</f>
        <v>30</v>
      </c>
      <c r="AD220" s="200" t="str">
        <f t="shared" si="27"/>
        <v>Admis(e)</v>
      </c>
      <c r="AE220" s="139">
        <f>Saisie!AG145</f>
        <v>0</v>
      </c>
      <c r="AF220" s="137">
        <f>Saisie!AH145</f>
        <v>0</v>
      </c>
      <c r="AG220" s="115">
        <f>Saisie!AI145</f>
        <v>0</v>
      </c>
      <c r="AH220" s="137">
        <f>Saisie!AJ145</f>
        <v>0</v>
      </c>
      <c r="AI220" s="115">
        <f>Saisie!AK145</f>
        <v>0</v>
      </c>
      <c r="AJ220" s="166">
        <f>Saisie!AL145</f>
        <v>0</v>
      </c>
      <c r="AK220" s="255">
        <f>Saisie!AM145</f>
        <v>30</v>
      </c>
      <c r="AL220" s="256" t="str">
        <f>Saisie!AP145</f>
        <v>Rattrapage</v>
      </c>
      <c r="AM220" s="250" t="str">
        <f t="shared" si="23"/>
        <v>Rattrapage</v>
      </c>
    </row>
    <row r="221" spans="1:39" ht="21.75" customHeight="1">
      <c r="A221" s="142">
        <v>18</v>
      </c>
      <c r="B221" s="197" t="s">
        <v>551</v>
      </c>
      <c r="C221" s="197" t="s">
        <v>552</v>
      </c>
      <c r="D221" s="197" t="s">
        <v>553</v>
      </c>
      <c r="E221" s="271" t="s">
        <v>737</v>
      </c>
      <c r="F221" s="271" t="s">
        <v>68</v>
      </c>
      <c r="G221" s="149">
        <v>5</v>
      </c>
      <c r="H221" s="150">
        <f>Saisie!H146</f>
        <v>15</v>
      </c>
      <c r="I221" s="147">
        <f>Saisie!I146</f>
        <v>6</v>
      </c>
      <c r="J221" s="148">
        <f>Saisie!J146</f>
        <v>12</v>
      </c>
      <c r="K221" s="147">
        <f>Saisie!K146</f>
        <v>6</v>
      </c>
      <c r="L221" s="151">
        <f>Saisie!L146</f>
        <v>13.5</v>
      </c>
      <c r="M221" s="147">
        <f>Saisie!M146</f>
        <v>12</v>
      </c>
      <c r="N221" s="148">
        <f>Saisie!N146</f>
        <v>8</v>
      </c>
      <c r="O221" s="147">
        <f>Saisie!O146</f>
        <v>0</v>
      </c>
      <c r="P221" s="148">
        <f>Saisie!P146</f>
        <v>10</v>
      </c>
      <c r="Q221" s="147">
        <f>Saisie!Q146</f>
        <v>6</v>
      </c>
      <c r="R221" s="151">
        <f>Saisie!R146</f>
        <v>9</v>
      </c>
      <c r="S221" s="147">
        <f>Saisie!S146</f>
        <v>6</v>
      </c>
      <c r="T221" s="148">
        <f>Saisie!T146</f>
        <v>8</v>
      </c>
      <c r="U221" s="147">
        <f>Saisie!U146</f>
        <v>0</v>
      </c>
      <c r="V221" s="151">
        <f>Saisie!V146</f>
        <v>8</v>
      </c>
      <c r="W221" s="147">
        <f t="shared" si="24"/>
        <v>0</v>
      </c>
      <c r="X221" s="148">
        <f>Saisie!X146</f>
        <v>13.5</v>
      </c>
      <c r="Y221" s="147">
        <f>Saisie!Y146</f>
        <v>3</v>
      </c>
      <c r="Z221" s="151">
        <f>Saisie!Z146</f>
        <v>13.5</v>
      </c>
      <c r="AA221" s="147">
        <f t="shared" si="25"/>
        <v>3</v>
      </c>
      <c r="AB221" s="238">
        <f>Saisie!AB146</f>
        <v>11.113636363636363</v>
      </c>
      <c r="AC221" s="166">
        <f>Saisie!AC146</f>
        <v>30</v>
      </c>
      <c r="AD221" s="200" t="str">
        <f t="shared" si="27"/>
        <v>Admis(e)</v>
      </c>
      <c r="AE221" s="139">
        <f>Saisie!AG146</f>
        <v>0</v>
      </c>
      <c r="AF221" s="137">
        <f>Saisie!AH146</f>
        <v>0</v>
      </c>
      <c r="AG221" s="115">
        <f>Saisie!AI146</f>
        <v>0</v>
      </c>
      <c r="AH221" s="137">
        <f>Saisie!AJ146</f>
        <v>0</v>
      </c>
      <c r="AI221" s="115">
        <f>Saisie!AK146</f>
        <v>0</v>
      </c>
      <c r="AJ221" s="166">
        <f>Saisie!AL146</f>
        <v>0</v>
      </c>
      <c r="AK221" s="255">
        <f>Saisie!AM146</f>
        <v>30</v>
      </c>
      <c r="AL221" s="256" t="str">
        <f>Saisie!AP146</f>
        <v>Rattrapage</v>
      </c>
      <c r="AM221" s="250" t="str">
        <f t="shared" si="23"/>
        <v>Rattrapage</v>
      </c>
    </row>
    <row r="222" spans="1:39" ht="21.75" hidden="1" customHeight="1">
      <c r="A222" s="142">
        <v>19</v>
      </c>
      <c r="B222" s="197" t="s">
        <v>554</v>
      </c>
      <c r="C222" s="197" t="s">
        <v>555</v>
      </c>
      <c r="D222" s="197" t="s">
        <v>556</v>
      </c>
      <c r="E222" s="271" t="s">
        <v>738</v>
      </c>
      <c r="F222" s="271" t="s">
        <v>70</v>
      </c>
      <c r="G222" s="149">
        <v>5</v>
      </c>
      <c r="H222" s="150">
        <f>Saisie!H147</f>
        <v>10</v>
      </c>
      <c r="I222" s="147">
        <f>Saisie!I147</f>
        <v>6</v>
      </c>
      <c r="J222" s="148">
        <f>Saisie!J147</f>
        <v>12</v>
      </c>
      <c r="K222" s="147">
        <f>Saisie!K147</f>
        <v>6</v>
      </c>
      <c r="L222" s="151">
        <f>Saisie!L147</f>
        <v>11</v>
      </c>
      <c r="M222" s="147">
        <f>Saisie!M147</f>
        <v>12</v>
      </c>
      <c r="N222" s="148">
        <f>Saisie!N147</f>
        <v>11</v>
      </c>
      <c r="O222" s="147">
        <f>Saisie!O147</f>
        <v>6</v>
      </c>
      <c r="P222" s="148">
        <f>Saisie!P147</f>
        <v>14</v>
      </c>
      <c r="Q222" s="147">
        <f>Saisie!Q147</f>
        <v>6</v>
      </c>
      <c r="R222" s="151">
        <f>Saisie!R147</f>
        <v>12.5</v>
      </c>
      <c r="S222" s="147">
        <f>Saisie!S147</f>
        <v>12</v>
      </c>
      <c r="T222" s="148">
        <f>Saisie!T147</f>
        <v>8</v>
      </c>
      <c r="U222" s="147">
        <f>Saisie!U147</f>
        <v>0</v>
      </c>
      <c r="V222" s="151">
        <f>Saisie!V147</f>
        <v>8</v>
      </c>
      <c r="W222" s="147">
        <f t="shared" si="24"/>
        <v>0</v>
      </c>
      <c r="X222" s="148">
        <f>Saisie!X147</f>
        <v>10.5</v>
      </c>
      <c r="Y222" s="147">
        <f>Saisie!Y147</f>
        <v>3</v>
      </c>
      <c r="Z222" s="151">
        <f>Saisie!Z147</f>
        <v>10.5</v>
      </c>
      <c r="AA222" s="147">
        <f t="shared" si="25"/>
        <v>3</v>
      </c>
      <c r="AB222" s="238">
        <f>Saisie!AB147</f>
        <v>11.068181818181818</v>
      </c>
      <c r="AC222" s="166">
        <f>Saisie!AC147</f>
        <v>30</v>
      </c>
      <c r="AD222" s="200" t="str">
        <f t="shared" si="27"/>
        <v>Admis(e)</v>
      </c>
      <c r="AE222" s="139">
        <f>Saisie!AG147</f>
        <v>0</v>
      </c>
      <c r="AF222" s="137">
        <f>Saisie!AH147</f>
        <v>0</v>
      </c>
      <c r="AG222" s="115">
        <f>Saisie!AI147</f>
        <v>0</v>
      </c>
      <c r="AH222" s="137">
        <f>Saisie!AJ147</f>
        <v>0</v>
      </c>
      <c r="AI222" s="115">
        <f>Saisie!AK147</f>
        <v>0</v>
      </c>
      <c r="AJ222" s="166">
        <f>Saisie!AL147</f>
        <v>0</v>
      </c>
      <c r="AK222" s="255">
        <f>Saisie!AM147</f>
        <v>30</v>
      </c>
      <c r="AL222" s="256" t="str">
        <f>Saisie!AP147</f>
        <v>Rattrapage</v>
      </c>
      <c r="AM222" s="250" t="str">
        <f t="shared" si="23"/>
        <v>Rattrapage</v>
      </c>
    </row>
    <row r="223" spans="1:39" ht="21.75" customHeight="1">
      <c r="A223" s="142">
        <v>20</v>
      </c>
      <c r="B223" s="197" t="s">
        <v>557</v>
      </c>
      <c r="C223" s="197" t="s">
        <v>558</v>
      </c>
      <c r="D223" s="197" t="s">
        <v>559</v>
      </c>
      <c r="E223" s="271" t="s">
        <v>739</v>
      </c>
      <c r="F223" s="271" t="s">
        <v>68</v>
      </c>
      <c r="G223" s="149">
        <v>5</v>
      </c>
      <c r="H223" s="150">
        <f>Saisie!H148</f>
        <v>10</v>
      </c>
      <c r="I223" s="147">
        <f>Saisie!I148</f>
        <v>6</v>
      </c>
      <c r="J223" s="148">
        <f>Saisie!J148</f>
        <v>13.5</v>
      </c>
      <c r="K223" s="147">
        <f>Saisie!K148</f>
        <v>6</v>
      </c>
      <c r="L223" s="151">
        <f>Saisie!L148</f>
        <v>11.75</v>
      </c>
      <c r="M223" s="147">
        <f>Saisie!M148</f>
        <v>12</v>
      </c>
      <c r="N223" s="148">
        <f>Saisie!N148</f>
        <v>10</v>
      </c>
      <c r="O223" s="147">
        <f>Saisie!O148</f>
        <v>6</v>
      </c>
      <c r="P223" s="148">
        <f>Saisie!P148</f>
        <v>11</v>
      </c>
      <c r="Q223" s="147">
        <f>Saisie!Q148</f>
        <v>6</v>
      </c>
      <c r="R223" s="151">
        <f>Saisie!R148</f>
        <v>10.5</v>
      </c>
      <c r="S223" s="147">
        <f>Saisie!S148</f>
        <v>12</v>
      </c>
      <c r="T223" s="148">
        <f>Saisie!T148</f>
        <v>8.5</v>
      </c>
      <c r="U223" s="147">
        <f>Saisie!U148</f>
        <v>0</v>
      </c>
      <c r="V223" s="151">
        <f>Saisie!V148</f>
        <v>8.5</v>
      </c>
      <c r="W223" s="147">
        <f t="shared" si="24"/>
        <v>0</v>
      </c>
      <c r="X223" s="148">
        <f>Saisie!X148</f>
        <v>10</v>
      </c>
      <c r="Y223" s="147">
        <f>Saisie!Y148</f>
        <v>3</v>
      </c>
      <c r="Z223" s="151">
        <f>Saisie!Z148</f>
        <v>10</v>
      </c>
      <c r="AA223" s="147">
        <f t="shared" si="25"/>
        <v>3</v>
      </c>
      <c r="AB223" s="238">
        <f>Saisie!AB148</f>
        <v>10.613636363636363</v>
      </c>
      <c r="AC223" s="166">
        <f>Saisie!AC148</f>
        <v>30</v>
      </c>
      <c r="AD223" s="200" t="str">
        <f t="shared" si="27"/>
        <v>Admis(e)</v>
      </c>
      <c r="AE223" s="139">
        <f>Saisie!AG148</f>
        <v>0</v>
      </c>
      <c r="AF223" s="137">
        <f>Saisie!AH148</f>
        <v>0</v>
      </c>
      <c r="AG223" s="115">
        <f>Saisie!AI148</f>
        <v>0</v>
      </c>
      <c r="AH223" s="137">
        <f>Saisie!AJ148</f>
        <v>0</v>
      </c>
      <c r="AI223" s="115">
        <f>Saisie!AK148</f>
        <v>0</v>
      </c>
      <c r="AJ223" s="166">
        <f>Saisie!AL148</f>
        <v>0</v>
      </c>
      <c r="AK223" s="255">
        <f>Saisie!AM148</f>
        <v>30</v>
      </c>
      <c r="AL223" s="256" t="str">
        <f>Saisie!AP148</f>
        <v>Rattrapage</v>
      </c>
      <c r="AM223" s="250" t="str">
        <f t="shared" si="23"/>
        <v>Rattrapage</v>
      </c>
    </row>
    <row r="224" spans="1:39" ht="21.75" customHeight="1">
      <c r="A224" s="142">
        <v>21</v>
      </c>
      <c r="B224" s="197" t="s">
        <v>560</v>
      </c>
      <c r="C224" s="197" t="s">
        <v>561</v>
      </c>
      <c r="D224" s="197" t="s">
        <v>562</v>
      </c>
      <c r="E224" s="271" t="s">
        <v>740</v>
      </c>
      <c r="F224" s="271" t="s">
        <v>83</v>
      </c>
      <c r="G224" s="149">
        <v>5</v>
      </c>
      <c r="H224" s="150">
        <f>Saisie!H149</f>
        <v>11</v>
      </c>
      <c r="I224" s="147">
        <f>Saisie!I149</f>
        <v>6</v>
      </c>
      <c r="J224" s="148">
        <f>Saisie!J149</f>
        <v>12.5</v>
      </c>
      <c r="K224" s="147">
        <f>Saisie!K149</f>
        <v>6</v>
      </c>
      <c r="L224" s="151">
        <f>Saisie!L149</f>
        <v>11.75</v>
      </c>
      <c r="M224" s="147">
        <f>Saisie!M149</f>
        <v>12</v>
      </c>
      <c r="N224" s="148">
        <f>Saisie!N149</f>
        <v>7</v>
      </c>
      <c r="O224" s="147">
        <f>Saisie!O149</f>
        <v>0</v>
      </c>
      <c r="P224" s="148">
        <f>Saisie!P149</f>
        <v>12.5</v>
      </c>
      <c r="Q224" s="147">
        <f>Saisie!Q149</f>
        <v>6</v>
      </c>
      <c r="R224" s="151">
        <f>Saisie!R149</f>
        <v>9.75</v>
      </c>
      <c r="S224" s="147">
        <f>Saisie!S149</f>
        <v>6</v>
      </c>
      <c r="T224" s="148">
        <f>Saisie!T149</f>
        <v>10</v>
      </c>
      <c r="U224" s="147">
        <f>Saisie!U149</f>
        <v>3</v>
      </c>
      <c r="V224" s="151">
        <f>Saisie!V149</f>
        <v>10</v>
      </c>
      <c r="W224" s="147">
        <f t="shared" si="24"/>
        <v>3</v>
      </c>
      <c r="X224" s="148">
        <f>Saisie!X149</f>
        <v>8</v>
      </c>
      <c r="Y224" s="147">
        <f>Saisie!Y149</f>
        <v>0</v>
      </c>
      <c r="Z224" s="151">
        <f>Saisie!Z149</f>
        <v>8</v>
      </c>
      <c r="AA224" s="147">
        <f t="shared" si="25"/>
        <v>0</v>
      </c>
      <c r="AB224" s="238">
        <f>Saisie!AB149</f>
        <v>10.272727272727273</v>
      </c>
      <c r="AC224" s="166">
        <f>Saisie!AC149</f>
        <v>30</v>
      </c>
      <c r="AD224" s="200" t="str">
        <f t="shared" si="27"/>
        <v>Admis(e)</v>
      </c>
      <c r="AE224" s="139">
        <f>Saisie!AG149</f>
        <v>0</v>
      </c>
      <c r="AF224" s="137">
        <f>Saisie!AH149</f>
        <v>0</v>
      </c>
      <c r="AG224" s="115">
        <f>Saisie!AI149</f>
        <v>0</v>
      </c>
      <c r="AH224" s="137">
        <f>Saisie!AJ149</f>
        <v>0</v>
      </c>
      <c r="AI224" s="115">
        <f>Saisie!AK149</f>
        <v>0</v>
      </c>
      <c r="AJ224" s="166">
        <f>Saisie!AL149</f>
        <v>0</v>
      </c>
      <c r="AK224" s="255">
        <f>Saisie!AM149</f>
        <v>30</v>
      </c>
      <c r="AL224" s="256" t="str">
        <f>Saisie!AP149</f>
        <v>Rattrapage</v>
      </c>
      <c r="AM224" s="250" t="str">
        <f t="shared" si="23"/>
        <v>Rattrapage</v>
      </c>
    </row>
    <row r="225" spans="1:39" ht="21.75" hidden="1" customHeight="1">
      <c r="A225" s="142">
        <v>22</v>
      </c>
      <c r="B225" s="197" t="s">
        <v>563</v>
      </c>
      <c r="C225" s="197" t="s">
        <v>564</v>
      </c>
      <c r="D225" s="197" t="s">
        <v>565</v>
      </c>
      <c r="E225" s="271" t="s">
        <v>741</v>
      </c>
      <c r="F225" s="271" t="s">
        <v>68</v>
      </c>
      <c r="G225" s="149">
        <v>5</v>
      </c>
      <c r="H225" s="150">
        <f>Saisie!H150</f>
        <v>5</v>
      </c>
      <c r="I225" s="147">
        <f>Saisie!I150</f>
        <v>0</v>
      </c>
      <c r="J225" s="148">
        <f>Saisie!J150</f>
        <v>14</v>
      </c>
      <c r="K225" s="147">
        <f>Saisie!K150</f>
        <v>6</v>
      </c>
      <c r="L225" s="151">
        <f>Saisie!L150</f>
        <v>9.5</v>
      </c>
      <c r="M225" s="147">
        <f>Saisie!M150</f>
        <v>6</v>
      </c>
      <c r="N225" s="148">
        <f>Saisie!N150</f>
        <v>14</v>
      </c>
      <c r="O225" s="147">
        <f>Saisie!O150</f>
        <v>6</v>
      </c>
      <c r="P225" s="148">
        <f>Saisie!P150</f>
        <v>12.5</v>
      </c>
      <c r="Q225" s="147">
        <f>Saisie!Q150</f>
        <v>6</v>
      </c>
      <c r="R225" s="151">
        <f>Saisie!R150</f>
        <v>13.25</v>
      </c>
      <c r="S225" s="147">
        <f>Saisie!S150</f>
        <v>12</v>
      </c>
      <c r="T225" s="148">
        <f>Saisie!T150</f>
        <v>10</v>
      </c>
      <c r="U225" s="147">
        <f>Saisie!U150</f>
        <v>3</v>
      </c>
      <c r="V225" s="151">
        <f>Saisie!V150</f>
        <v>10</v>
      </c>
      <c r="W225" s="147">
        <f t="shared" si="24"/>
        <v>3</v>
      </c>
      <c r="X225" s="148">
        <f>Saisie!X150</f>
        <v>13.5</v>
      </c>
      <c r="Y225" s="147">
        <f>Saisie!Y150</f>
        <v>3</v>
      </c>
      <c r="Z225" s="151">
        <f>Saisie!Z150</f>
        <v>13.5</v>
      </c>
      <c r="AA225" s="147">
        <f t="shared" si="25"/>
        <v>3</v>
      </c>
      <c r="AB225" s="238">
        <f>Saisie!AB150</f>
        <v>11.477272727272727</v>
      </c>
      <c r="AC225" s="166">
        <f>Saisie!AC150</f>
        <v>30</v>
      </c>
      <c r="AD225" s="200" t="str">
        <f t="shared" si="27"/>
        <v>Admis(e)</v>
      </c>
      <c r="AE225" s="139">
        <f>Saisie!AG150</f>
        <v>0</v>
      </c>
      <c r="AF225" s="137">
        <f>Saisie!AH150</f>
        <v>0</v>
      </c>
      <c r="AG225" s="115">
        <f>Saisie!AI150</f>
        <v>0</v>
      </c>
      <c r="AH225" s="137">
        <f>Saisie!AJ150</f>
        <v>0</v>
      </c>
      <c r="AI225" s="115">
        <f>Saisie!AK150</f>
        <v>0</v>
      </c>
      <c r="AJ225" s="166">
        <f>Saisie!AL150</f>
        <v>0</v>
      </c>
      <c r="AK225" s="255">
        <f>Saisie!AM150</f>
        <v>30</v>
      </c>
      <c r="AL225" s="256" t="str">
        <f>Saisie!AP150</f>
        <v>Rattrapage</v>
      </c>
      <c r="AM225" s="250" t="str">
        <f t="shared" si="23"/>
        <v>Rattrapage</v>
      </c>
    </row>
    <row r="226" spans="1:39" ht="21.75" hidden="1" customHeight="1">
      <c r="A226" s="142">
        <v>23</v>
      </c>
      <c r="B226" s="197" t="s">
        <v>216</v>
      </c>
      <c r="C226" s="197" t="s">
        <v>217</v>
      </c>
      <c r="D226" s="197" t="s">
        <v>218</v>
      </c>
      <c r="E226" s="271" t="s">
        <v>742</v>
      </c>
      <c r="F226" s="271" t="s">
        <v>68</v>
      </c>
      <c r="G226" s="149">
        <v>5</v>
      </c>
      <c r="H226" s="150">
        <f>Saisie!H151</f>
        <v>10</v>
      </c>
      <c r="I226" s="147">
        <f>Saisie!I151</f>
        <v>6</v>
      </c>
      <c r="J226" s="148">
        <f>Saisie!J151</f>
        <v>10</v>
      </c>
      <c r="K226" s="147">
        <f>Saisie!K151</f>
        <v>6</v>
      </c>
      <c r="L226" s="151">
        <f>Saisie!L151</f>
        <v>10</v>
      </c>
      <c r="M226" s="147">
        <f>Saisie!M151</f>
        <v>12</v>
      </c>
      <c r="N226" s="148">
        <f>Saisie!N151</f>
        <v>10</v>
      </c>
      <c r="O226" s="147">
        <f>Saisie!O151</f>
        <v>6</v>
      </c>
      <c r="P226" s="148">
        <f>Saisie!P151</f>
        <v>10.5</v>
      </c>
      <c r="Q226" s="147">
        <f>Saisie!Q151</f>
        <v>6</v>
      </c>
      <c r="R226" s="151">
        <f>Saisie!R151</f>
        <v>10.25</v>
      </c>
      <c r="S226" s="147">
        <f>Saisie!S151</f>
        <v>12</v>
      </c>
      <c r="T226" s="148">
        <f>Saisie!T151</f>
        <v>10</v>
      </c>
      <c r="U226" s="147">
        <f>Saisie!U151</f>
        <v>3</v>
      </c>
      <c r="V226" s="151">
        <f>Saisie!V151</f>
        <v>10</v>
      </c>
      <c r="W226" s="147">
        <f t="shared" si="24"/>
        <v>3</v>
      </c>
      <c r="X226" s="148">
        <f>Saisie!X151</f>
        <v>9.3000000000000007</v>
      </c>
      <c r="Y226" s="147">
        <f>Saisie!Y151</f>
        <v>0</v>
      </c>
      <c r="Z226" s="151">
        <f>Saisie!Z151</f>
        <v>9.3000000000000007</v>
      </c>
      <c r="AA226" s="147">
        <f t="shared" si="25"/>
        <v>0</v>
      </c>
      <c r="AB226" s="238">
        <f>Saisie!AB151</f>
        <v>9.995454545454546</v>
      </c>
      <c r="AC226" s="166">
        <f>Saisie!AC151</f>
        <v>30</v>
      </c>
      <c r="AD226" s="200" t="str">
        <f t="shared" si="27"/>
        <v>Admis(e)</v>
      </c>
      <c r="AE226" s="139">
        <f>Saisie!AG151</f>
        <v>0</v>
      </c>
      <c r="AF226" s="137">
        <f>Saisie!AH151</f>
        <v>0</v>
      </c>
      <c r="AG226" s="115">
        <f>Saisie!AI151</f>
        <v>0</v>
      </c>
      <c r="AH226" s="137">
        <f>Saisie!AJ151</f>
        <v>0</v>
      </c>
      <c r="AI226" s="115">
        <f>Saisie!AK151</f>
        <v>0</v>
      </c>
      <c r="AJ226" s="166">
        <f>Saisie!AL151</f>
        <v>0</v>
      </c>
      <c r="AK226" s="255">
        <f>Saisie!AM151</f>
        <v>30</v>
      </c>
      <c r="AL226" s="256" t="str">
        <f>Saisie!AP151</f>
        <v>Rattrapage</v>
      </c>
      <c r="AM226" s="250" t="str">
        <f t="shared" si="23"/>
        <v>Rattrapage</v>
      </c>
    </row>
    <row r="227" spans="1:39" ht="21.75" hidden="1" customHeight="1">
      <c r="A227" s="142">
        <v>24</v>
      </c>
      <c r="B227" s="197" t="s">
        <v>219</v>
      </c>
      <c r="C227" s="197" t="s">
        <v>91</v>
      </c>
      <c r="D227" s="197" t="s">
        <v>220</v>
      </c>
      <c r="E227" s="271" t="s">
        <v>743</v>
      </c>
      <c r="F227" s="271" t="s">
        <v>155</v>
      </c>
      <c r="G227" s="149">
        <v>5</v>
      </c>
      <c r="H227" s="150">
        <f>Saisie!H152</f>
        <v>10</v>
      </c>
      <c r="I227" s="147">
        <f>Saisie!I152</f>
        <v>6</v>
      </c>
      <c r="J227" s="148">
        <f>Saisie!J152</f>
        <v>10</v>
      </c>
      <c r="K227" s="147">
        <f>Saisie!K152</f>
        <v>6</v>
      </c>
      <c r="L227" s="151">
        <f>Saisie!L152</f>
        <v>10</v>
      </c>
      <c r="M227" s="147">
        <f>Saisie!M152</f>
        <v>12</v>
      </c>
      <c r="N227" s="148">
        <f>Saisie!N152</f>
        <v>10</v>
      </c>
      <c r="O227" s="147">
        <f>Saisie!O152</f>
        <v>6</v>
      </c>
      <c r="P227" s="148">
        <f>Saisie!P152</f>
        <v>10</v>
      </c>
      <c r="Q227" s="147">
        <f>Saisie!Q152</f>
        <v>6</v>
      </c>
      <c r="R227" s="151">
        <f>Saisie!R152</f>
        <v>10</v>
      </c>
      <c r="S227" s="147">
        <f>Saisie!S152</f>
        <v>12</v>
      </c>
      <c r="T227" s="148">
        <f>Saisie!T152</f>
        <v>10</v>
      </c>
      <c r="U227" s="147">
        <f>Saisie!U152</f>
        <v>3</v>
      </c>
      <c r="V227" s="151">
        <f>Saisie!V152</f>
        <v>10</v>
      </c>
      <c r="W227" s="147">
        <f t="shared" si="24"/>
        <v>3</v>
      </c>
      <c r="X227" s="148">
        <f>Saisie!X152</f>
        <v>10</v>
      </c>
      <c r="Y227" s="147">
        <f>Saisie!Y152</f>
        <v>3</v>
      </c>
      <c r="Z227" s="151">
        <f>Saisie!Z152</f>
        <v>10</v>
      </c>
      <c r="AA227" s="147">
        <f t="shared" si="25"/>
        <v>3</v>
      </c>
      <c r="AB227" s="238">
        <f>Saisie!AB152</f>
        <v>10</v>
      </c>
      <c r="AC227" s="166">
        <f>Saisie!AC152</f>
        <v>30</v>
      </c>
      <c r="AD227" s="200" t="str">
        <f t="shared" si="27"/>
        <v>Admis(e)</v>
      </c>
      <c r="AE227" s="139">
        <f>Saisie!AG152</f>
        <v>15</v>
      </c>
      <c r="AF227" s="137">
        <f>Saisie!AH152</f>
        <v>3</v>
      </c>
      <c r="AG227" s="115">
        <f>Saisie!AI152</f>
        <v>0</v>
      </c>
      <c r="AH227" s="137">
        <f>Saisie!AJ152</f>
        <v>0</v>
      </c>
      <c r="AI227" s="115">
        <f>Saisie!AK152</f>
        <v>2.0454545454545454</v>
      </c>
      <c r="AJ227" s="166">
        <f>Saisie!AL152</f>
        <v>3</v>
      </c>
      <c r="AK227" s="255">
        <f>Saisie!AM152</f>
        <v>33</v>
      </c>
      <c r="AL227" s="256" t="str">
        <f>Saisie!AP152</f>
        <v>Rattrapage</v>
      </c>
      <c r="AM227" s="250" t="str">
        <f t="shared" si="23"/>
        <v>Rattrapage</v>
      </c>
    </row>
    <row r="228" spans="1:39" ht="21.75" customHeight="1">
      <c r="A228" s="142">
        <v>25</v>
      </c>
      <c r="B228" s="197" t="s">
        <v>566</v>
      </c>
      <c r="C228" s="197" t="s">
        <v>221</v>
      </c>
      <c r="D228" s="197" t="s">
        <v>567</v>
      </c>
      <c r="E228" s="271" t="s">
        <v>744</v>
      </c>
      <c r="F228" s="271" t="s">
        <v>87</v>
      </c>
      <c r="G228" s="149">
        <v>5</v>
      </c>
      <c r="H228" s="150">
        <f>Saisie!H153</f>
        <v>17</v>
      </c>
      <c r="I228" s="147">
        <f>Saisie!I153</f>
        <v>6</v>
      </c>
      <c r="J228" s="148">
        <f>Saisie!J153</f>
        <v>12</v>
      </c>
      <c r="K228" s="147">
        <f>Saisie!K153</f>
        <v>6</v>
      </c>
      <c r="L228" s="151">
        <f>Saisie!L153</f>
        <v>14.5</v>
      </c>
      <c r="M228" s="147">
        <f>Saisie!M153</f>
        <v>12</v>
      </c>
      <c r="N228" s="148">
        <f>Saisie!N153</f>
        <v>14</v>
      </c>
      <c r="O228" s="147">
        <f>Saisie!O153</f>
        <v>6</v>
      </c>
      <c r="P228" s="148">
        <f>Saisie!P153</f>
        <v>13</v>
      </c>
      <c r="Q228" s="147">
        <f>Saisie!Q153</f>
        <v>6</v>
      </c>
      <c r="R228" s="151">
        <f>Saisie!R153</f>
        <v>13.5</v>
      </c>
      <c r="S228" s="147">
        <f>Saisie!S153</f>
        <v>12</v>
      </c>
      <c r="T228" s="148">
        <f>Saisie!T153</f>
        <v>11</v>
      </c>
      <c r="U228" s="147">
        <f>Saisie!U153</f>
        <v>3</v>
      </c>
      <c r="V228" s="151">
        <f>Saisie!V153</f>
        <v>11</v>
      </c>
      <c r="W228" s="147">
        <f t="shared" si="24"/>
        <v>3</v>
      </c>
      <c r="X228" s="148">
        <f>Saisie!X153</f>
        <v>3.5</v>
      </c>
      <c r="Y228" s="147">
        <f>Saisie!Y153</f>
        <v>0</v>
      </c>
      <c r="Z228" s="151">
        <f>Saisie!Z153</f>
        <v>3.5</v>
      </c>
      <c r="AA228" s="147">
        <f t="shared" si="25"/>
        <v>0</v>
      </c>
      <c r="AB228" s="238">
        <f>Saisie!AB153</f>
        <v>12.159090909090908</v>
      </c>
      <c r="AC228" s="166">
        <f>Saisie!AC153</f>
        <v>30</v>
      </c>
      <c r="AD228" s="200" t="str">
        <f t="shared" si="27"/>
        <v>Admis(e)</v>
      </c>
      <c r="AE228" s="139">
        <f>Saisie!AG153</f>
        <v>0</v>
      </c>
      <c r="AF228" s="137">
        <f>Saisie!AH153</f>
        <v>0</v>
      </c>
      <c r="AG228" s="115">
        <f>Saisie!AI153</f>
        <v>0</v>
      </c>
      <c r="AH228" s="137">
        <f>Saisie!AJ153</f>
        <v>0</v>
      </c>
      <c r="AI228" s="115">
        <f>Saisie!AK153</f>
        <v>0</v>
      </c>
      <c r="AJ228" s="166">
        <f>Saisie!AL153</f>
        <v>0</v>
      </c>
      <c r="AK228" s="255">
        <f>Saisie!AM153</f>
        <v>30</v>
      </c>
      <c r="AL228" s="256" t="str">
        <f>Saisie!AP153</f>
        <v>Rattrapage</v>
      </c>
      <c r="AM228" s="250" t="str">
        <f t="shared" si="23"/>
        <v>Rattrapage</v>
      </c>
    </row>
    <row r="229" spans="1:39" ht="21.75" customHeight="1">
      <c r="A229" s="142">
        <v>26</v>
      </c>
      <c r="B229" s="197" t="s">
        <v>568</v>
      </c>
      <c r="C229" s="197" t="s">
        <v>569</v>
      </c>
      <c r="D229" s="197" t="s">
        <v>71</v>
      </c>
      <c r="E229" s="271" t="s">
        <v>745</v>
      </c>
      <c r="F229" s="271" t="s">
        <v>83</v>
      </c>
      <c r="G229" s="149">
        <v>5</v>
      </c>
      <c r="H229" s="150">
        <f>Saisie!H154</f>
        <v>13</v>
      </c>
      <c r="I229" s="147">
        <f>Saisie!I154</f>
        <v>6</v>
      </c>
      <c r="J229" s="148">
        <f>Saisie!J154</f>
        <v>14</v>
      </c>
      <c r="K229" s="147">
        <f>Saisie!K154</f>
        <v>6</v>
      </c>
      <c r="L229" s="151">
        <f>Saisie!L154</f>
        <v>13.5</v>
      </c>
      <c r="M229" s="147">
        <f>Saisie!M154</f>
        <v>12</v>
      </c>
      <c r="N229" s="148">
        <f>Saisie!N154</f>
        <v>9</v>
      </c>
      <c r="O229" s="147">
        <f>Saisie!O154</f>
        <v>0</v>
      </c>
      <c r="P229" s="148">
        <f>Saisie!P154</f>
        <v>10.5</v>
      </c>
      <c r="Q229" s="147">
        <f>Saisie!Q154</f>
        <v>6</v>
      </c>
      <c r="R229" s="151">
        <f>Saisie!R154</f>
        <v>9.75</v>
      </c>
      <c r="S229" s="147">
        <f>Saisie!S154</f>
        <v>6</v>
      </c>
      <c r="T229" s="148">
        <f>Saisie!T154</f>
        <v>6.5</v>
      </c>
      <c r="U229" s="147">
        <f>Saisie!U154</f>
        <v>0</v>
      </c>
      <c r="V229" s="151">
        <f>Saisie!V154</f>
        <v>6.5</v>
      </c>
      <c r="W229" s="147">
        <f t="shared" si="24"/>
        <v>0</v>
      </c>
      <c r="X229" s="148">
        <f>Saisie!X154</f>
        <v>10</v>
      </c>
      <c r="Y229" s="147">
        <f>Saisie!Y154</f>
        <v>3</v>
      </c>
      <c r="Z229" s="151">
        <f>Saisie!Z154</f>
        <v>10</v>
      </c>
      <c r="AA229" s="147">
        <f t="shared" si="25"/>
        <v>3</v>
      </c>
      <c r="AB229" s="238">
        <f>Saisie!AB154</f>
        <v>10.704545454545455</v>
      </c>
      <c r="AC229" s="166">
        <f>Saisie!AC154</f>
        <v>30</v>
      </c>
      <c r="AD229" s="200" t="str">
        <f t="shared" si="27"/>
        <v>Admis(e)</v>
      </c>
      <c r="AE229" s="139">
        <f>Saisie!AG154</f>
        <v>0</v>
      </c>
      <c r="AF229" s="137">
        <f>Saisie!AH154</f>
        <v>0</v>
      </c>
      <c r="AG229" s="115">
        <f>Saisie!AI154</f>
        <v>0</v>
      </c>
      <c r="AH229" s="137">
        <f>Saisie!AJ154</f>
        <v>0</v>
      </c>
      <c r="AI229" s="115">
        <f>Saisie!AK154</f>
        <v>0</v>
      </c>
      <c r="AJ229" s="166">
        <f>Saisie!AL154</f>
        <v>0</v>
      </c>
      <c r="AK229" s="255">
        <f>Saisie!AM154</f>
        <v>30</v>
      </c>
      <c r="AL229" s="256" t="str">
        <f>Saisie!AP154</f>
        <v>Rattrapage</v>
      </c>
      <c r="AM229" s="250" t="str">
        <f t="shared" si="23"/>
        <v>Rattrapage</v>
      </c>
    </row>
    <row r="230" spans="1:39" ht="21.75" customHeight="1">
      <c r="A230" s="142">
        <v>27</v>
      </c>
      <c r="B230" s="197" t="s">
        <v>570</v>
      </c>
      <c r="C230" s="197" t="s">
        <v>571</v>
      </c>
      <c r="D230" s="197" t="s">
        <v>152</v>
      </c>
      <c r="E230" s="271" t="s">
        <v>746</v>
      </c>
      <c r="F230" s="271" t="s">
        <v>68</v>
      </c>
      <c r="G230" s="149">
        <v>5</v>
      </c>
      <c r="H230" s="150">
        <f>Saisie!H155</f>
        <v>17</v>
      </c>
      <c r="I230" s="147">
        <f>Saisie!I155</f>
        <v>6</v>
      </c>
      <c r="J230" s="148">
        <f>Saisie!J155</f>
        <v>9</v>
      </c>
      <c r="K230" s="147">
        <f>Saisie!K155</f>
        <v>0</v>
      </c>
      <c r="L230" s="151">
        <f>Saisie!L155</f>
        <v>13</v>
      </c>
      <c r="M230" s="147">
        <f>Saisie!M155</f>
        <v>12</v>
      </c>
      <c r="N230" s="148">
        <f>Saisie!N155</f>
        <v>16</v>
      </c>
      <c r="O230" s="147">
        <f>Saisie!O155</f>
        <v>6</v>
      </c>
      <c r="P230" s="148">
        <f>Saisie!P155</f>
        <v>10</v>
      </c>
      <c r="Q230" s="147">
        <f>Saisie!Q155</f>
        <v>6</v>
      </c>
      <c r="R230" s="151">
        <f>Saisie!R155</f>
        <v>13</v>
      </c>
      <c r="S230" s="147">
        <f>Saisie!S155</f>
        <v>12</v>
      </c>
      <c r="T230" s="148">
        <f>Saisie!T155</f>
        <v>9.5</v>
      </c>
      <c r="U230" s="147">
        <f>Saisie!U155</f>
        <v>0</v>
      </c>
      <c r="V230" s="151">
        <f>Saisie!V155</f>
        <v>9.5</v>
      </c>
      <c r="W230" s="147">
        <f t="shared" si="24"/>
        <v>0</v>
      </c>
      <c r="X230" s="148">
        <f>Saisie!X155</f>
        <v>7</v>
      </c>
      <c r="Y230" s="147">
        <f>Saisie!Y155</f>
        <v>0</v>
      </c>
      <c r="Z230" s="151">
        <f>Saisie!Z155</f>
        <v>7</v>
      </c>
      <c r="AA230" s="147">
        <f t="shared" si="25"/>
        <v>0</v>
      </c>
      <c r="AB230" s="238">
        <f>Saisie!AB155</f>
        <v>11.704545454545455</v>
      </c>
      <c r="AC230" s="166">
        <f>Saisie!AC155</f>
        <v>30</v>
      </c>
      <c r="AD230" s="200" t="str">
        <f t="shared" si="27"/>
        <v>Admis(e)</v>
      </c>
      <c r="AE230" s="139">
        <f>Saisie!AG155</f>
        <v>0</v>
      </c>
      <c r="AF230" s="137">
        <f>Saisie!AH155</f>
        <v>0</v>
      </c>
      <c r="AG230" s="115">
        <f>Saisie!AI155</f>
        <v>0</v>
      </c>
      <c r="AH230" s="137">
        <f>Saisie!AJ155</f>
        <v>0</v>
      </c>
      <c r="AI230" s="115">
        <f>Saisie!AK155</f>
        <v>0</v>
      </c>
      <c r="AJ230" s="166">
        <f>Saisie!AL155</f>
        <v>0</v>
      </c>
      <c r="AK230" s="255">
        <f>Saisie!AM155</f>
        <v>30</v>
      </c>
      <c r="AL230" s="256" t="str">
        <f>Saisie!AP155</f>
        <v>Rattrapage</v>
      </c>
      <c r="AM230" s="250" t="str">
        <f t="shared" si="23"/>
        <v>Rattrapage</v>
      </c>
    </row>
    <row r="231" spans="1:39" ht="21.75" customHeight="1">
      <c r="A231" s="142">
        <v>28</v>
      </c>
      <c r="B231" s="197" t="s">
        <v>572</v>
      </c>
      <c r="C231" s="197" t="s">
        <v>571</v>
      </c>
      <c r="D231" s="197" t="s">
        <v>146</v>
      </c>
      <c r="E231" s="271" t="s">
        <v>747</v>
      </c>
      <c r="F231" s="271" t="s">
        <v>77</v>
      </c>
      <c r="G231" s="149">
        <v>5</v>
      </c>
      <c r="H231" s="150">
        <f>Saisie!H156</f>
        <v>14</v>
      </c>
      <c r="I231" s="147">
        <f>Saisie!I156</f>
        <v>6</v>
      </c>
      <c r="J231" s="148">
        <f>Saisie!J156</f>
        <v>10</v>
      </c>
      <c r="K231" s="147">
        <f>Saisie!K156</f>
        <v>6</v>
      </c>
      <c r="L231" s="151">
        <f>Saisie!L156</f>
        <v>12</v>
      </c>
      <c r="M231" s="147">
        <f>Saisie!M156</f>
        <v>12</v>
      </c>
      <c r="N231" s="148">
        <f>Saisie!N156</f>
        <v>10.5</v>
      </c>
      <c r="O231" s="147">
        <f>Saisie!O156</f>
        <v>6</v>
      </c>
      <c r="P231" s="148">
        <f>Saisie!P156</f>
        <v>12</v>
      </c>
      <c r="Q231" s="147">
        <f>Saisie!Q156</f>
        <v>6</v>
      </c>
      <c r="R231" s="151">
        <f>Saisie!R156</f>
        <v>11.25</v>
      </c>
      <c r="S231" s="147">
        <f>Saisie!S156</f>
        <v>12</v>
      </c>
      <c r="T231" s="148">
        <f>Saisie!T156</f>
        <v>7</v>
      </c>
      <c r="U231" s="147">
        <f>Saisie!U156</f>
        <v>0</v>
      </c>
      <c r="V231" s="151">
        <f>Saisie!V156</f>
        <v>7</v>
      </c>
      <c r="W231" s="147">
        <f t="shared" si="24"/>
        <v>0</v>
      </c>
      <c r="X231" s="148">
        <f>Saisie!X156</f>
        <v>8.5</v>
      </c>
      <c r="Y231" s="147">
        <f>Saisie!Y156</f>
        <v>0</v>
      </c>
      <c r="Z231" s="151">
        <f>Saisie!Z156</f>
        <v>8.5</v>
      </c>
      <c r="AA231" s="147">
        <f t="shared" si="25"/>
        <v>0</v>
      </c>
      <c r="AB231" s="238">
        <f>Saisie!AB156</f>
        <v>10.568181818181818</v>
      </c>
      <c r="AC231" s="166">
        <f>Saisie!AC156</f>
        <v>30</v>
      </c>
      <c r="AD231" s="200" t="str">
        <f t="shared" si="27"/>
        <v>Admis(e)</v>
      </c>
      <c r="AE231" s="139">
        <f>Saisie!AG156</f>
        <v>0</v>
      </c>
      <c r="AF231" s="137">
        <f>Saisie!AH156</f>
        <v>0</v>
      </c>
      <c r="AG231" s="115">
        <f>Saisie!AI156</f>
        <v>0</v>
      </c>
      <c r="AH231" s="137">
        <f>Saisie!AJ156</f>
        <v>0</v>
      </c>
      <c r="AI231" s="115">
        <f>Saisie!AK156</f>
        <v>0</v>
      </c>
      <c r="AJ231" s="166">
        <f>Saisie!AL156</f>
        <v>0</v>
      </c>
      <c r="AK231" s="255">
        <f>Saisie!AM156</f>
        <v>30</v>
      </c>
      <c r="AL231" s="256" t="str">
        <f>Saisie!AP156</f>
        <v>Rattrapage</v>
      </c>
      <c r="AM231" s="250" t="str">
        <f t="shared" si="23"/>
        <v>Rattrapage</v>
      </c>
    </row>
    <row r="232" spans="1:39" ht="21.75" customHeight="1">
      <c r="A232" s="142">
        <v>29</v>
      </c>
      <c r="B232" s="197" t="s">
        <v>573</v>
      </c>
      <c r="C232" s="197" t="s">
        <v>222</v>
      </c>
      <c r="D232" s="197" t="s">
        <v>574</v>
      </c>
      <c r="E232" s="271" t="s">
        <v>748</v>
      </c>
      <c r="F232" s="271" t="s">
        <v>83</v>
      </c>
      <c r="G232" s="149">
        <v>5</v>
      </c>
      <c r="H232" s="150">
        <f>Saisie!H157</f>
        <v>8</v>
      </c>
      <c r="I232" s="147">
        <f>Saisie!I157</f>
        <v>0</v>
      </c>
      <c r="J232" s="148">
        <f>Saisie!J157</f>
        <v>13.5</v>
      </c>
      <c r="K232" s="147">
        <f>Saisie!K157</f>
        <v>6</v>
      </c>
      <c r="L232" s="151">
        <f>Saisie!L157</f>
        <v>10.75</v>
      </c>
      <c r="M232" s="147">
        <f>Saisie!M157</f>
        <v>12</v>
      </c>
      <c r="N232" s="148">
        <f>Saisie!N157</f>
        <v>8</v>
      </c>
      <c r="O232" s="147">
        <f>Saisie!O157</f>
        <v>0</v>
      </c>
      <c r="P232" s="148">
        <f>Saisie!P157</f>
        <v>13.5</v>
      </c>
      <c r="Q232" s="147">
        <f>Saisie!Q157</f>
        <v>6</v>
      </c>
      <c r="R232" s="151">
        <f>Saisie!R157</f>
        <v>10.75</v>
      </c>
      <c r="S232" s="147">
        <f>Saisie!S157</f>
        <v>12</v>
      </c>
      <c r="T232" s="148">
        <f>Saisie!T157</f>
        <v>10</v>
      </c>
      <c r="U232" s="147">
        <f>Saisie!U157</f>
        <v>3</v>
      </c>
      <c r="V232" s="151">
        <f>Saisie!V157</f>
        <v>10</v>
      </c>
      <c r="W232" s="147">
        <f t="shared" si="24"/>
        <v>3</v>
      </c>
      <c r="X232" s="148">
        <f>Saisie!X157</f>
        <v>12</v>
      </c>
      <c r="Y232" s="147">
        <f>Saisie!Y157</f>
        <v>3</v>
      </c>
      <c r="Z232" s="151">
        <f>Saisie!Z157</f>
        <v>12</v>
      </c>
      <c r="AA232" s="147">
        <f t="shared" si="25"/>
        <v>3</v>
      </c>
      <c r="AB232" s="238">
        <f>Saisie!AB157</f>
        <v>10.818181818181818</v>
      </c>
      <c r="AC232" s="166">
        <f>Saisie!AC157</f>
        <v>30</v>
      </c>
      <c r="AD232" s="200" t="str">
        <f t="shared" si="27"/>
        <v>Admis(e)</v>
      </c>
      <c r="AE232" s="139">
        <f>Saisie!AG157</f>
        <v>0</v>
      </c>
      <c r="AF232" s="137">
        <f>Saisie!AH157</f>
        <v>0</v>
      </c>
      <c r="AG232" s="115">
        <f>Saisie!AI157</f>
        <v>0</v>
      </c>
      <c r="AH232" s="137">
        <f>Saisie!AJ157</f>
        <v>0</v>
      </c>
      <c r="AI232" s="115">
        <f>Saisie!AK157</f>
        <v>0</v>
      </c>
      <c r="AJ232" s="166">
        <f>Saisie!AL157</f>
        <v>0</v>
      </c>
      <c r="AK232" s="255">
        <f>Saisie!AM157</f>
        <v>30</v>
      </c>
      <c r="AL232" s="256" t="str">
        <f>Saisie!AP157</f>
        <v>Rattrapage</v>
      </c>
      <c r="AM232" s="250" t="str">
        <f t="shared" si="23"/>
        <v>Rattrapage</v>
      </c>
    </row>
    <row r="234" spans="1:39">
      <c r="X234" s="123"/>
      <c r="Y234" s="122"/>
      <c r="Z234" s="312" t="s">
        <v>770</v>
      </c>
      <c r="AA234" s="312"/>
      <c r="AB234" s="312"/>
      <c r="AC234" s="312"/>
      <c r="AD234" s="123"/>
      <c r="AE234" s="313"/>
      <c r="AF234" s="313"/>
      <c r="AG234" s="313"/>
      <c r="AH234" s="313"/>
      <c r="AI234" s="313"/>
    </row>
    <row r="235" spans="1:39">
      <c r="X235" s="106"/>
      <c r="Y235" s="122"/>
      <c r="Z235" s="123" t="s">
        <v>762</v>
      </c>
      <c r="AA235" s="122"/>
      <c r="AB235" s="315">
        <f ca="1">NOW()</f>
        <v>41743.55995127315</v>
      </c>
      <c r="AC235" s="315"/>
      <c r="AD235" s="314"/>
      <c r="AE235" s="314"/>
      <c r="AF235" s="314"/>
      <c r="AG235" s="123"/>
      <c r="AH235" s="123"/>
      <c r="AI235" s="123"/>
    </row>
  </sheetData>
  <mergeCells count="28">
    <mergeCell ref="Z190:AC190"/>
    <mergeCell ref="AE140:AI140"/>
    <mergeCell ref="AD141:AF141"/>
    <mergeCell ref="AB141:AC141"/>
    <mergeCell ref="Z91:AC91"/>
    <mergeCell ref="Z140:AC140"/>
    <mergeCell ref="AE8:AJ8"/>
    <mergeCell ref="AE106:AI106"/>
    <mergeCell ref="AE156:AI156"/>
    <mergeCell ref="AE202:AI202"/>
    <mergeCell ref="AC189:AI189"/>
    <mergeCell ref="AJ97:AL97"/>
    <mergeCell ref="AH97:AI97"/>
    <mergeCell ref="AH48:AK48"/>
    <mergeCell ref="AE57:AI57"/>
    <mergeCell ref="AE48:AG48"/>
    <mergeCell ref="AE91:AI91"/>
    <mergeCell ref="AD92:AF92"/>
    <mergeCell ref="AB42:AD42"/>
    <mergeCell ref="AB92:AC92"/>
    <mergeCell ref="Z41:AC41"/>
    <mergeCell ref="AE190:AI190"/>
    <mergeCell ref="Z234:AC234"/>
    <mergeCell ref="AE234:AI234"/>
    <mergeCell ref="AD235:AF235"/>
    <mergeCell ref="AB235:AC235"/>
    <mergeCell ref="AB191:AC191"/>
    <mergeCell ref="AD193:AF193"/>
  </mergeCells>
  <printOptions horizontalCentered="1"/>
  <pageMargins left="0.19685039370078741" right="0.19685039370078741" top="0.31496062992125984" bottom="0.27559055118110237" header="0.19685039370078741" footer="0.19685039370078741"/>
  <pageSetup paperSize="9" scale="56" orientation="landscape" verticalDpi="0" r:id="rId1"/>
  <rowBreaks count="5" manualBreakCount="5">
    <brk id="48" max="38" man="1"/>
    <brk id="97" max="38" man="1"/>
    <brk id="147" max="38" man="1"/>
    <brk id="193" max="38" man="1"/>
    <brk id="238" max="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P163"/>
  <sheetViews>
    <sheetView topLeftCell="C1" workbookViewId="0">
      <pane xSplit="3" topLeftCell="AA1" activePane="topRight" state="frozen"/>
      <selection pane="topRight"/>
    </sheetView>
  </sheetViews>
  <sheetFormatPr baseColWidth="10" defaultRowHeight="17.25"/>
  <cols>
    <col min="1" max="1" width="5.42578125" customWidth="1"/>
    <col min="2" max="2" width="22.85546875" customWidth="1"/>
    <col min="3" max="3" width="12.85546875" customWidth="1"/>
    <col min="4" max="4" width="16.7109375" customWidth="1"/>
    <col min="5" max="5" width="13.7109375" customWidth="1"/>
    <col min="6" max="6" width="13.5703125" customWidth="1"/>
    <col min="7" max="7" width="17.28515625" customWidth="1"/>
    <col min="8" max="8" width="4.85546875" style="108" customWidth="1"/>
    <col min="9" max="9" width="10.7109375" style="66" customWidth="1"/>
    <col min="10" max="10" width="4" style="66" hidden="1" customWidth="1"/>
    <col min="11" max="11" width="10.7109375" style="66" customWidth="1"/>
    <col min="12" max="12" width="4.42578125" style="66" hidden="1" customWidth="1"/>
    <col min="13" max="13" width="10.7109375" style="66" customWidth="1"/>
    <col min="14" max="14" width="3.85546875" style="66" hidden="1" customWidth="1"/>
    <col min="15" max="15" width="10.7109375" style="66" customWidth="1"/>
    <col min="16" max="16" width="6.7109375" style="66" hidden="1" customWidth="1"/>
    <col min="17" max="17" width="10.7109375" style="66" customWidth="1"/>
    <col min="18" max="18" width="6.7109375" style="66" hidden="1" customWidth="1"/>
    <col min="19" max="19" width="10.7109375" style="66" customWidth="1"/>
    <col min="20" max="20" width="6.7109375" style="66" hidden="1" customWidth="1"/>
    <col min="21" max="21" width="10.7109375" style="66" customWidth="1"/>
    <col min="22" max="22" width="5.28515625" style="66" hidden="1" customWidth="1"/>
    <col min="23" max="23" width="10.7109375" style="66" customWidth="1"/>
    <col min="24" max="24" width="6.7109375" style="66" hidden="1" customWidth="1"/>
    <col min="25" max="25" width="10.7109375" style="66" customWidth="1"/>
    <col min="26" max="26" width="6.7109375" style="66" hidden="1" customWidth="1"/>
    <col min="27" max="27" width="10.7109375" style="66" customWidth="1"/>
    <col min="28" max="28" width="6.7109375" style="66" hidden="1" customWidth="1"/>
    <col min="29" max="29" width="10.7109375" style="66" customWidth="1"/>
    <col min="30" max="30" width="5" style="66" customWidth="1"/>
    <col min="31" max="31" width="11.85546875" style="66" customWidth="1"/>
    <col min="32" max="32" width="8.28515625" style="66" customWidth="1"/>
    <col min="33" max="33" width="6.7109375" style="66" hidden="1" customWidth="1"/>
    <col min="34" max="34" width="6.7109375" style="66" customWidth="1"/>
    <col min="35" max="35" width="6.7109375" style="66" hidden="1" customWidth="1"/>
    <col min="36" max="36" width="7.42578125" style="66" customWidth="1"/>
    <col min="37" max="37" width="5" style="66" customWidth="1"/>
    <col min="38" max="38" width="6.5703125" style="243" customWidth="1"/>
    <col min="39" max="39" width="9.7109375" style="244" hidden="1" customWidth="1"/>
    <col min="40" max="40" width="12.42578125" style="242" bestFit="1" customWidth="1"/>
    <col min="41" max="41" width="12.42578125" customWidth="1"/>
    <col min="42" max="42" width="12.7109375" customWidth="1"/>
  </cols>
  <sheetData>
    <row r="1" spans="1:42" s="102" customFormat="1" ht="13.5" customHeight="1">
      <c r="C1" s="109"/>
      <c r="D1" s="110"/>
      <c r="F1" s="172"/>
      <c r="G1" s="172"/>
      <c r="H1" s="172"/>
      <c r="I1" s="172"/>
      <c r="J1" s="172"/>
      <c r="K1" s="172"/>
      <c r="L1" s="172"/>
      <c r="M1" s="172" t="s">
        <v>128</v>
      </c>
      <c r="N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10"/>
      <c r="AA1" s="111"/>
      <c r="AB1" s="110"/>
      <c r="AC1" s="111"/>
      <c r="AD1" s="111"/>
      <c r="AE1" s="111"/>
      <c r="AF1" s="111"/>
      <c r="AG1" s="110"/>
      <c r="AH1" s="111"/>
      <c r="AI1" s="110"/>
      <c r="AJ1" s="111"/>
      <c r="AK1" s="111"/>
      <c r="AL1" s="110"/>
      <c r="AM1" s="110"/>
      <c r="AN1" s="104"/>
    </row>
    <row r="2" spans="1:42" s="102" customFormat="1" ht="18" customHeight="1">
      <c r="C2" s="109"/>
      <c r="E2" s="172"/>
      <c r="F2" s="172"/>
      <c r="G2" s="172"/>
      <c r="H2" s="172"/>
      <c r="I2" s="172"/>
      <c r="J2" s="172"/>
      <c r="K2" s="172" t="s">
        <v>125</v>
      </c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10"/>
      <c r="AC2" s="111"/>
      <c r="AD2" s="111"/>
      <c r="AE2" s="111"/>
      <c r="AF2" s="111"/>
      <c r="AG2" s="110"/>
      <c r="AH2" s="111"/>
      <c r="AI2" s="110"/>
      <c r="AJ2" s="111"/>
      <c r="AK2" s="111"/>
      <c r="AL2" s="110"/>
      <c r="AM2" s="110"/>
      <c r="AN2" s="104"/>
    </row>
    <row r="3" spans="1:42" s="102" customFormat="1" ht="13.5" customHeight="1">
      <c r="A3" s="103" t="s">
        <v>109</v>
      </c>
      <c r="B3" s="103"/>
      <c r="D3" s="104"/>
      <c r="E3" s="104"/>
      <c r="F3" s="104"/>
      <c r="G3" s="104"/>
      <c r="H3" s="107"/>
      <c r="J3" s="104"/>
      <c r="K3" s="103"/>
      <c r="L3" s="104"/>
      <c r="M3" s="103"/>
      <c r="N3" s="104"/>
      <c r="O3" s="103"/>
      <c r="P3" s="104"/>
      <c r="Q3" s="103" t="s">
        <v>132</v>
      </c>
      <c r="R3" s="104"/>
      <c r="S3" s="103"/>
      <c r="T3" s="104"/>
      <c r="U3" s="103"/>
      <c r="V3" s="104"/>
      <c r="W3" s="103"/>
      <c r="X3" s="104"/>
      <c r="Y3" s="103"/>
      <c r="Z3" s="104"/>
      <c r="AA3" s="103"/>
      <c r="AB3" s="104"/>
      <c r="AC3" s="103"/>
      <c r="AD3" s="103"/>
      <c r="AE3" s="103"/>
      <c r="AG3" s="104"/>
      <c r="AH3" s="103"/>
      <c r="AI3" s="105"/>
      <c r="AJ3" s="103"/>
      <c r="AK3" s="103"/>
      <c r="AL3" s="104"/>
      <c r="AM3" s="104"/>
      <c r="AN3" s="104"/>
    </row>
    <row r="4" spans="1:42" s="102" customFormat="1" ht="13.5" customHeight="1">
      <c r="A4" s="103" t="s">
        <v>122</v>
      </c>
      <c r="B4" s="103"/>
      <c r="D4" s="104"/>
      <c r="E4" s="104"/>
      <c r="F4" s="104"/>
      <c r="G4" s="104"/>
      <c r="H4" s="107"/>
      <c r="I4" s="103"/>
      <c r="J4" s="104"/>
      <c r="K4" s="103"/>
      <c r="L4" s="104"/>
      <c r="M4" s="103"/>
      <c r="N4" s="104"/>
      <c r="O4" s="103"/>
      <c r="P4" s="104"/>
      <c r="Q4" s="103"/>
      <c r="R4" s="104"/>
      <c r="S4" s="103"/>
      <c r="T4" s="104"/>
      <c r="U4" s="103"/>
      <c r="V4" s="104"/>
      <c r="W4" s="103"/>
      <c r="X4" s="104"/>
      <c r="Y4" s="103"/>
      <c r="Z4" s="104"/>
      <c r="AA4" s="103"/>
      <c r="AB4" s="104"/>
      <c r="AD4" s="103"/>
      <c r="AE4" s="103"/>
      <c r="AG4" s="104"/>
      <c r="AJ4" s="172" t="s">
        <v>124</v>
      </c>
      <c r="AK4" s="172"/>
      <c r="AL4" s="104"/>
      <c r="AM4" s="104"/>
      <c r="AN4" s="104"/>
    </row>
    <row r="5" spans="1:42" s="102" customFormat="1" ht="18" customHeight="1">
      <c r="A5" s="103" t="s">
        <v>750</v>
      </c>
      <c r="B5" s="103"/>
      <c r="D5" s="104"/>
      <c r="E5" s="104"/>
      <c r="F5" s="104"/>
      <c r="G5" s="104"/>
      <c r="H5" s="107"/>
      <c r="I5" s="103"/>
      <c r="J5" s="104"/>
      <c r="K5" s="103"/>
      <c r="L5" s="104"/>
      <c r="M5" s="103"/>
      <c r="N5" s="104"/>
      <c r="O5" s="103"/>
      <c r="P5" s="104"/>
      <c r="Q5" s="103"/>
      <c r="R5" s="104"/>
      <c r="S5" s="103"/>
      <c r="T5" s="104"/>
      <c r="U5" s="103"/>
      <c r="V5" s="104"/>
      <c r="W5" s="103"/>
      <c r="X5" s="104"/>
      <c r="Y5" s="103"/>
      <c r="Z5" s="104"/>
      <c r="AA5" s="103"/>
      <c r="AB5" s="104"/>
      <c r="AD5" s="103"/>
      <c r="AE5" s="103"/>
      <c r="AG5" s="104"/>
      <c r="AJ5" s="233" t="s">
        <v>226</v>
      </c>
      <c r="AK5"/>
      <c r="AL5" s="104"/>
      <c r="AM5" s="104"/>
      <c r="AN5" s="104"/>
    </row>
    <row r="6" spans="1:42" s="65" customFormat="1" ht="22.5" customHeight="1">
      <c r="E6" s="112"/>
      <c r="G6" s="112"/>
      <c r="I6" s="117" t="s">
        <v>232</v>
      </c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6"/>
      <c r="X6" s="112"/>
      <c r="Y6" s="113"/>
      <c r="Z6" s="112"/>
      <c r="AA6" s="113"/>
      <c r="AB6" s="112"/>
      <c r="AC6" s="113"/>
      <c r="AD6" s="241"/>
      <c r="AE6" s="113"/>
      <c r="AF6" s="64"/>
      <c r="AG6" s="112"/>
      <c r="AH6" s="114"/>
      <c r="AI6" s="112"/>
      <c r="AJ6" s="113"/>
      <c r="AK6" s="241"/>
      <c r="AL6" s="112"/>
      <c r="AM6" s="112"/>
      <c r="AN6" s="242"/>
    </row>
    <row r="7" spans="1:42" ht="19.5" customHeight="1" thickBot="1"/>
    <row r="8" spans="1:42" ht="18" thickBot="1">
      <c r="I8" s="162" t="s">
        <v>48</v>
      </c>
      <c r="J8" s="163"/>
      <c r="K8" s="163" t="s">
        <v>49</v>
      </c>
      <c r="L8" s="163"/>
      <c r="M8" s="163" t="s">
        <v>50</v>
      </c>
      <c r="N8" s="163"/>
      <c r="O8" s="163" t="s">
        <v>49</v>
      </c>
      <c r="P8" s="163"/>
      <c r="Q8" s="163" t="s">
        <v>48</v>
      </c>
      <c r="R8" s="163"/>
      <c r="S8" s="163" t="s">
        <v>51</v>
      </c>
      <c r="T8" s="163"/>
      <c r="U8" s="163" t="s">
        <v>52</v>
      </c>
      <c r="V8" s="163"/>
      <c r="W8" s="163" t="s">
        <v>49</v>
      </c>
      <c r="X8" s="163"/>
      <c r="Y8" s="163"/>
      <c r="Z8" s="163"/>
      <c r="AA8" s="164">
        <v>0</v>
      </c>
      <c r="AB8" s="164">
        <v>3</v>
      </c>
      <c r="AC8" s="164">
        <v>3</v>
      </c>
      <c r="AD8" s="165"/>
      <c r="AE8" s="154"/>
      <c r="AF8" s="316" t="s">
        <v>53</v>
      </c>
      <c r="AG8" s="317"/>
      <c r="AH8" s="317"/>
      <c r="AI8" s="317"/>
      <c r="AJ8" s="317"/>
      <c r="AK8" s="318"/>
    </row>
    <row r="9" spans="1:42" s="228" customFormat="1" ht="20.25" customHeight="1" thickBot="1">
      <c r="A9" s="216" t="s">
        <v>54</v>
      </c>
      <c r="B9" s="272" t="s">
        <v>751</v>
      </c>
      <c r="C9" s="217" t="s">
        <v>93</v>
      </c>
      <c r="D9" s="152" t="s">
        <v>64</v>
      </c>
      <c r="E9" s="218" t="s">
        <v>65</v>
      </c>
      <c r="F9" s="152" t="s">
        <v>94</v>
      </c>
      <c r="G9" s="152" t="s">
        <v>110</v>
      </c>
      <c r="H9" s="240" t="s">
        <v>96</v>
      </c>
      <c r="I9" s="143" t="s">
        <v>97</v>
      </c>
      <c r="J9" s="144" t="s">
        <v>55</v>
      </c>
      <c r="K9" s="144" t="s">
        <v>98</v>
      </c>
      <c r="L9" s="144" t="s">
        <v>55</v>
      </c>
      <c r="M9" s="144" t="s">
        <v>111</v>
      </c>
      <c r="N9" s="144" t="s">
        <v>55</v>
      </c>
      <c r="O9" s="144" t="s">
        <v>112</v>
      </c>
      <c r="P9" s="144" t="s">
        <v>55</v>
      </c>
      <c r="Q9" s="144" t="s">
        <v>113</v>
      </c>
      <c r="R9" s="144" t="s">
        <v>55</v>
      </c>
      <c r="S9" s="144" t="s">
        <v>114</v>
      </c>
      <c r="T9" s="144" t="s">
        <v>55</v>
      </c>
      <c r="U9" s="144" t="s">
        <v>102</v>
      </c>
      <c r="V9" s="144" t="s">
        <v>55</v>
      </c>
      <c r="W9" s="144" t="s">
        <v>115</v>
      </c>
      <c r="X9" s="144" t="s">
        <v>55</v>
      </c>
      <c r="Y9" s="144" t="s">
        <v>116</v>
      </c>
      <c r="Z9" s="144" t="s">
        <v>55</v>
      </c>
      <c r="AA9" s="144" t="s">
        <v>117</v>
      </c>
      <c r="AB9" s="144" t="s">
        <v>55</v>
      </c>
      <c r="AC9" s="144" t="s">
        <v>118</v>
      </c>
      <c r="AD9" s="145" t="s">
        <v>121</v>
      </c>
      <c r="AE9" s="214" t="s">
        <v>129</v>
      </c>
      <c r="AF9" s="261" t="s">
        <v>102</v>
      </c>
      <c r="AG9" s="262" t="str">
        <f>[1]CALCUL!AE5</f>
        <v>CR</v>
      </c>
      <c r="AH9" s="262" t="s">
        <v>119</v>
      </c>
      <c r="AI9" s="262" t="str">
        <f>[1]CALCUL!AG5</f>
        <v>CR</v>
      </c>
      <c r="AJ9" s="262" t="s">
        <v>120</v>
      </c>
      <c r="AK9" s="260" t="s">
        <v>121</v>
      </c>
      <c r="AL9" s="245" t="s">
        <v>231</v>
      </c>
      <c r="AM9" s="246" t="s">
        <v>127</v>
      </c>
      <c r="AN9" s="247" t="s">
        <v>127</v>
      </c>
      <c r="AO9" s="247" t="s">
        <v>753</v>
      </c>
      <c r="AP9" s="247" t="s">
        <v>754</v>
      </c>
    </row>
    <row r="10" spans="1:42" ht="18" customHeight="1">
      <c r="A10" s="215">
        <v>1</v>
      </c>
      <c r="B10" s="224" t="s">
        <v>752</v>
      </c>
      <c r="C10" s="197" t="s">
        <v>239</v>
      </c>
      <c r="D10" s="197" t="s">
        <v>138</v>
      </c>
      <c r="E10" s="197" t="s">
        <v>240</v>
      </c>
      <c r="F10" s="271" t="s">
        <v>577</v>
      </c>
      <c r="G10" s="271" t="s">
        <v>70</v>
      </c>
      <c r="H10" s="149">
        <f>[1]CALCUL!F6</f>
        <v>1</v>
      </c>
      <c r="I10" s="148">
        <f>Saisie!H6</f>
        <v>6</v>
      </c>
      <c r="J10" s="147">
        <f>Saisie!I6</f>
        <v>0</v>
      </c>
      <c r="K10" s="148">
        <f>Saisie!J6</f>
        <v>11</v>
      </c>
      <c r="L10" s="147">
        <f>Saisie!K6</f>
        <v>6</v>
      </c>
      <c r="M10" s="151">
        <f>Saisie!L6</f>
        <v>8.5</v>
      </c>
      <c r="N10" s="147">
        <f>Saisie!M6</f>
        <v>6</v>
      </c>
      <c r="O10" s="148">
        <f>Saisie!N6</f>
        <v>11</v>
      </c>
      <c r="P10" s="147">
        <f>Saisie!O6</f>
        <v>6</v>
      </c>
      <c r="Q10" s="148">
        <f>Saisie!P6</f>
        <v>12</v>
      </c>
      <c r="R10" s="147">
        <f>Saisie!Q6</f>
        <v>6</v>
      </c>
      <c r="S10" s="151">
        <f>Saisie!R6</f>
        <v>11.5</v>
      </c>
      <c r="T10" s="147">
        <f>Saisie!S6</f>
        <v>12</v>
      </c>
      <c r="U10" s="148">
        <f>Saisie!T6</f>
        <v>10.5</v>
      </c>
      <c r="V10" s="147">
        <f>Saisie!U6</f>
        <v>3</v>
      </c>
      <c r="W10" s="151">
        <f>Saisie!V6</f>
        <v>10.5</v>
      </c>
      <c r="X10" s="147">
        <f>V10</f>
        <v>3</v>
      </c>
      <c r="Y10" s="148">
        <f>Saisie!X6</f>
        <v>10.5</v>
      </c>
      <c r="Z10" s="147">
        <f>Saisie!Y6</f>
        <v>3</v>
      </c>
      <c r="AA10" s="151">
        <f>Saisie!Z6</f>
        <v>10.5</v>
      </c>
      <c r="AB10" s="147">
        <f>Z10</f>
        <v>3</v>
      </c>
      <c r="AC10" s="238">
        <f>Saisie!AB6</f>
        <v>10.136363636363637</v>
      </c>
      <c r="AD10" s="213">
        <f>Saisie!AC6</f>
        <v>30</v>
      </c>
      <c r="AE10" s="200" t="str">
        <f>IF(AC10&gt;=9.995,"Admis(e)","Ajourne(é )")</f>
        <v>Admis(e)</v>
      </c>
      <c r="AF10" s="146">
        <f>Saisie!AG6</f>
        <v>0</v>
      </c>
      <c r="AG10" s="147">
        <f>Saisie!AH6</f>
        <v>0</v>
      </c>
      <c r="AH10" s="148">
        <f>Saisie!AI6</f>
        <v>0</v>
      </c>
      <c r="AI10" s="147">
        <f>Saisie!AJ6</f>
        <v>0</v>
      </c>
      <c r="AJ10" s="148">
        <f>Saisie!AK6</f>
        <v>0</v>
      </c>
      <c r="AK10" s="237">
        <f>Saisie!AL6</f>
        <v>0</v>
      </c>
      <c r="AL10" s="248">
        <f>Saisie!AM6</f>
        <v>30</v>
      </c>
      <c r="AM10" s="249" t="str">
        <f>Saisie!AP6</f>
        <v>Rattrapage</v>
      </c>
      <c r="AN10" s="250" t="str">
        <f>IF(AND(AC10&gt;=9.995,AJ10&gt;=9.995),"Admis( e)","Rattrapage")</f>
        <v>Rattrapage</v>
      </c>
      <c r="AO10" s="273" t="s">
        <v>768</v>
      </c>
      <c r="AP10" s="273"/>
    </row>
    <row r="11" spans="1:42" ht="18" customHeight="1">
      <c r="A11" s="215">
        <v>2</v>
      </c>
      <c r="B11" s="224" t="s">
        <v>752</v>
      </c>
      <c r="C11" s="197" t="s">
        <v>242</v>
      </c>
      <c r="D11" s="197" t="s">
        <v>243</v>
      </c>
      <c r="E11" s="197" t="s">
        <v>152</v>
      </c>
      <c r="F11" s="271" t="s">
        <v>578</v>
      </c>
      <c r="G11" s="271" t="s">
        <v>68</v>
      </c>
      <c r="H11" s="149">
        <f>[1]CALCUL!F7</f>
        <v>1</v>
      </c>
      <c r="I11" s="115">
        <f>Saisie!H7</f>
        <v>5</v>
      </c>
      <c r="J11" s="147">
        <f>Saisie!I7</f>
        <v>0</v>
      </c>
      <c r="K11" s="148">
        <f>Saisie!J7</f>
        <v>13.5</v>
      </c>
      <c r="L11" s="147">
        <f>Saisie!K7</f>
        <v>6</v>
      </c>
      <c r="M11" s="138">
        <f>Saisie!L7</f>
        <v>9.25</v>
      </c>
      <c r="N11" s="147">
        <f>Saisie!M7</f>
        <v>6</v>
      </c>
      <c r="O11" s="148">
        <f>Saisie!N7</f>
        <v>11.5</v>
      </c>
      <c r="P11" s="147">
        <f>Saisie!O7</f>
        <v>6</v>
      </c>
      <c r="Q11" s="115">
        <f>Saisie!P7</f>
        <v>11.5</v>
      </c>
      <c r="R11" s="147">
        <f>Saisie!Q7</f>
        <v>6</v>
      </c>
      <c r="S11" s="138">
        <f>Saisie!R7</f>
        <v>11.5</v>
      </c>
      <c r="T11" s="147">
        <f>Saisie!S7</f>
        <v>12</v>
      </c>
      <c r="U11" s="148">
        <f>Saisie!T7</f>
        <v>9</v>
      </c>
      <c r="V11" s="137">
        <f>Saisie!U7</f>
        <v>0</v>
      </c>
      <c r="W11" s="138">
        <f>Saisie!V7</f>
        <v>9</v>
      </c>
      <c r="X11" s="147">
        <f t="shared" ref="X11:X39" si="0">V11</f>
        <v>0</v>
      </c>
      <c r="Y11" s="148">
        <f>Saisie!X7</f>
        <v>13</v>
      </c>
      <c r="Z11" s="137">
        <f>Saisie!Y7</f>
        <v>3</v>
      </c>
      <c r="AA11" s="138">
        <f>Saisie!Z7</f>
        <v>13</v>
      </c>
      <c r="AB11" s="137">
        <f t="shared" ref="AB11:AB39" si="1">Z11</f>
        <v>3</v>
      </c>
      <c r="AC11" s="239">
        <f>Saisie!AB7</f>
        <v>10.545454545454545</v>
      </c>
      <c r="AD11" s="212">
        <f>Saisie!AC7</f>
        <v>30</v>
      </c>
      <c r="AE11" s="200" t="str">
        <f t="shared" ref="AE11:AE74" si="2">IF(AC11&gt;=9.995,"Admis(e)","Ajourne(é )")</f>
        <v>Admis(e)</v>
      </c>
      <c r="AF11" s="146">
        <f>Saisie!AG7</f>
        <v>0</v>
      </c>
      <c r="AG11" s="147">
        <f>Saisie!AH7</f>
        <v>0</v>
      </c>
      <c r="AH11" s="148">
        <f>Saisie!AI7</f>
        <v>0</v>
      </c>
      <c r="AI11" s="147">
        <f>Saisie!AJ7</f>
        <v>0</v>
      </c>
      <c r="AJ11" s="148">
        <f>Saisie!AK7</f>
        <v>0</v>
      </c>
      <c r="AK11" s="237">
        <f>Saisie!AL7</f>
        <v>0</v>
      </c>
      <c r="AL11" s="248">
        <f>Saisie!AM7</f>
        <v>30</v>
      </c>
      <c r="AM11" s="249" t="str">
        <f>Saisie!AP7</f>
        <v>Rattrapage</v>
      </c>
      <c r="AN11" s="250" t="str">
        <f t="shared" ref="AN11:AN39" si="3">IF(AND(AC11&gt;=9.995,AJ11&gt;=9.995),"Admis( e)","Rattrapage")</f>
        <v>Rattrapage</v>
      </c>
      <c r="AO11" s="273" t="s">
        <v>768</v>
      </c>
      <c r="AP11" s="273"/>
    </row>
    <row r="12" spans="1:42" ht="18" customHeight="1">
      <c r="A12" s="215">
        <v>3</v>
      </c>
      <c r="B12" s="224" t="s">
        <v>752</v>
      </c>
      <c r="C12" s="197" t="s">
        <v>244</v>
      </c>
      <c r="D12" s="197" t="s">
        <v>245</v>
      </c>
      <c r="E12" s="197" t="s">
        <v>246</v>
      </c>
      <c r="F12" s="271" t="s">
        <v>579</v>
      </c>
      <c r="G12" s="271" t="s">
        <v>68</v>
      </c>
      <c r="H12" s="149">
        <f>[1]CALCUL!F8</f>
        <v>1</v>
      </c>
      <c r="I12" s="115">
        <f>Saisie!H8</f>
        <v>10</v>
      </c>
      <c r="J12" s="147">
        <f>Saisie!I8</f>
        <v>6</v>
      </c>
      <c r="K12" s="148">
        <f>Saisie!J8</f>
        <v>10.5</v>
      </c>
      <c r="L12" s="147">
        <f>Saisie!K8</f>
        <v>6</v>
      </c>
      <c r="M12" s="138">
        <f>Saisie!L8</f>
        <v>10.25</v>
      </c>
      <c r="N12" s="147">
        <f>Saisie!M8</f>
        <v>12</v>
      </c>
      <c r="O12" s="148">
        <f>Saisie!N8</f>
        <v>10</v>
      </c>
      <c r="P12" s="147">
        <f>Saisie!O8</f>
        <v>6</v>
      </c>
      <c r="Q12" s="115">
        <f>Saisie!P8</f>
        <v>12.5</v>
      </c>
      <c r="R12" s="147">
        <f>Saisie!Q8</f>
        <v>6</v>
      </c>
      <c r="S12" s="138">
        <f>Saisie!R8</f>
        <v>11.25</v>
      </c>
      <c r="T12" s="147">
        <f>Saisie!S8</f>
        <v>12</v>
      </c>
      <c r="U12" s="148">
        <f>Saisie!T8</f>
        <v>11</v>
      </c>
      <c r="V12" s="137">
        <f>Saisie!U8</f>
        <v>3</v>
      </c>
      <c r="W12" s="138">
        <f>Saisie!V8</f>
        <v>11</v>
      </c>
      <c r="X12" s="147">
        <f t="shared" si="0"/>
        <v>3</v>
      </c>
      <c r="Y12" s="148">
        <f>Saisie!X8</f>
        <v>15</v>
      </c>
      <c r="Z12" s="137">
        <f>Saisie!Y8</f>
        <v>3</v>
      </c>
      <c r="AA12" s="138">
        <f>Saisie!Z8</f>
        <v>15</v>
      </c>
      <c r="AB12" s="137">
        <f t="shared" si="1"/>
        <v>3</v>
      </c>
      <c r="AC12" s="239">
        <f>Saisie!AB8</f>
        <v>11.363636363636363</v>
      </c>
      <c r="AD12" s="212">
        <f>Saisie!AC8</f>
        <v>30</v>
      </c>
      <c r="AE12" s="200" t="str">
        <f t="shared" si="2"/>
        <v>Admis(e)</v>
      </c>
      <c r="AF12" s="146">
        <f>Saisie!AG8</f>
        <v>0</v>
      </c>
      <c r="AG12" s="147">
        <f>Saisie!AH8</f>
        <v>0</v>
      </c>
      <c r="AH12" s="148">
        <f>Saisie!AI8</f>
        <v>0</v>
      </c>
      <c r="AI12" s="147">
        <f>Saisie!AJ8</f>
        <v>0</v>
      </c>
      <c r="AJ12" s="148">
        <f>Saisie!AK8</f>
        <v>0</v>
      </c>
      <c r="AK12" s="237">
        <f>Saisie!AL8</f>
        <v>0</v>
      </c>
      <c r="AL12" s="248">
        <f>Saisie!AM8</f>
        <v>30</v>
      </c>
      <c r="AM12" s="249" t="str">
        <f>Saisie!AP8</f>
        <v>Rattrapage</v>
      </c>
      <c r="AN12" s="250" t="str">
        <f t="shared" si="3"/>
        <v>Rattrapage</v>
      </c>
      <c r="AO12" s="273"/>
      <c r="AP12" s="273"/>
    </row>
    <row r="13" spans="1:42" ht="18" customHeight="1">
      <c r="A13" s="215">
        <v>4</v>
      </c>
      <c r="B13" s="224" t="s">
        <v>752</v>
      </c>
      <c r="C13" s="197" t="s">
        <v>247</v>
      </c>
      <c r="D13" s="197" t="s">
        <v>248</v>
      </c>
      <c r="E13" s="197" t="s">
        <v>249</v>
      </c>
      <c r="F13" s="271" t="s">
        <v>580</v>
      </c>
      <c r="G13" s="271" t="s">
        <v>68</v>
      </c>
      <c r="H13" s="149">
        <f>[1]CALCUL!F9</f>
        <v>1</v>
      </c>
      <c r="I13" s="115">
        <f>Saisie!H9</f>
        <v>10</v>
      </c>
      <c r="J13" s="147">
        <f>Saisie!I9</f>
        <v>6</v>
      </c>
      <c r="K13" s="148">
        <f>Saisie!J9</f>
        <v>12</v>
      </c>
      <c r="L13" s="147">
        <f>Saisie!K9</f>
        <v>6</v>
      </c>
      <c r="M13" s="138">
        <f>Saisie!L9</f>
        <v>11</v>
      </c>
      <c r="N13" s="147">
        <f>Saisie!M9</f>
        <v>12</v>
      </c>
      <c r="O13" s="148">
        <f>Saisie!N9</f>
        <v>10</v>
      </c>
      <c r="P13" s="147">
        <f>Saisie!O9</f>
        <v>6</v>
      </c>
      <c r="Q13" s="115">
        <f>Saisie!P9</f>
        <v>12.5</v>
      </c>
      <c r="R13" s="147">
        <f>Saisie!Q9</f>
        <v>6</v>
      </c>
      <c r="S13" s="138">
        <f>Saisie!R9</f>
        <v>11.25</v>
      </c>
      <c r="T13" s="147">
        <f>Saisie!S9</f>
        <v>12</v>
      </c>
      <c r="U13" s="148">
        <f>Saisie!T9</f>
        <v>11.5</v>
      </c>
      <c r="V13" s="137">
        <f>Saisie!U9</f>
        <v>3</v>
      </c>
      <c r="W13" s="138">
        <f>Saisie!V9</f>
        <v>11.5</v>
      </c>
      <c r="X13" s="147">
        <f t="shared" si="0"/>
        <v>3</v>
      </c>
      <c r="Y13" s="148">
        <f>Saisie!X9</f>
        <v>12</v>
      </c>
      <c r="Z13" s="137">
        <f>Saisie!Y9</f>
        <v>3</v>
      </c>
      <c r="AA13" s="138">
        <f>Saisie!Z9</f>
        <v>12</v>
      </c>
      <c r="AB13" s="137">
        <f t="shared" si="1"/>
        <v>3</v>
      </c>
      <c r="AC13" s="239">
        <f>Saisie!AB9</f>
        <v>11.295454545454545</v>
      </c>
      <c r="AD13" s="212">
        <f>Saisie!AC9</f>
        <v>30</v>
      </c>
      <c r="AE13" s="200" t="str">
        <f t="shared" si="2"/>
        <v>Admis(e)</v>
      </c>
      <c r="AF13" s="146">
        <f>Saisie!AG9</f>
        <v>0</v>
      </c>
      <c r="AG13" s="147">
        <f>Saisie!AH9</f>
        <v>0</v>
      </c>
      <c r="AH13" s="148">
        <f>Saisie!AI9</f>
        <v>0</v>
      </c>
      <c r="AI13" s="147">
        <f>Saisie!AJ9</f>
        <v>0</v>
      </c>
      <c r="AJ13" s="148">
        <f>Saisie!AK9</f>
        <v>0</v>
      </c>
      <c r="AK13" s="237">
        <f>Saisie!AL9</f>
        <v>0</v>
      </c>
      <c r="AL13" s="248">
        <f>Saisie!AM9</f>
        <v>30</v>
      </c>
      <c r="AM13" s="249" t="str">
        <f>Saisie!AP9</f>
        <v>Rattrapage</v>
      </c>
      <c r="AN13" s="250" t="str">
        <f t="shared" si="3"/>
        <v>Rattrapage</v>
      </c>
      <c r="AO13" s="273"/>
      <c r="AP13" s="273"/>
    </row>
    <row r="14" spans="1:42" ht="18" customHeight="1">
      <c r="A14" s="215">
        <v>5</v>
      </c>
      <c r="B14" s="224" t="s">
        <v>752</v>
      </c>
      <c r="C14" s="197" t="s">
        <v>250</v>
      </c>
      <c r="D14" s="197" t="s">
        <v>251</v>
      </c>
      <c r="E14" s="197" t="s">
        <v>252</v>
      </c>
      <c r="F14" s="271" t="s">
        <v>581</v>
      </c>
      <c r="G14" s="271" t="s">
        <v>90</v>
      </c>
      <c r="H14" s="149">
        <f>[1]CALCUL!F10</f>
        <v>1</v>
      </c>
      <c r="I14" s="115">
        <f>Saisie!H10</f>
        <v>3</v>
      </c>
      <c r="J14" s="147">
        <f>Saisie!I10</f>
        <v>0</v>
      </c>
      <c r="K14" s="148">
        <f>Saisie!J10</f>
        <v>10</v>
      </c>
      <c r="L14" s="147">
        <f>Saisie!K10</f>
        <v>6</v>
      </c>
      <c r="M14" s="138">
        <f>Saisie!L10</f>
        <v>6.5</v>
      </c>
      <c r="N14" s="147">
        <f>Saisie!M10</f>
        <v>6</v>
      </c>
      <c r="O14" s="148">
        <f>Saisie!N10</f>
        <v>15</v>
      </c>
      <c r="P14" s="147">
        <f>Saisie!O10</f>
        <v>6</v>
      </c>
      <c r="Q14" s="115">
        <f>Saisie!P10</f>
        <v>12.5</v>
      </c>
      <c r="R14" s="147">
        <f>Saisie!Q10</f>
        <v>6</v>
      </c>
      <c r="S14" s="138">
        <f>Saisie!R10</f>
        <v>13.75</v>
      </c>
      <c r="T14" s="147">
        <f>Saisie!S10</f>
        <v>12</v>
      </c>
      <c r="U14" s="148">
        <f>Saisie!T10</f>
        <v>6.5</v>
      </c>
      <c r="V14" s="137">
        <f>Saisie!U10</f>
        <v>0</v>
      </c>
      <c r="W14" s="138">
        <f>Saisie!V10</f>
        <v>6.5</v>
      </c>
      <c r="X14" s="147">
        <f t="shared" si="0"/>
        <v>0</v>
      </c>
      <c r="Y14" s="148">
        <f>Saisie!X10</f>
        <v>13</v>
      </c>
      <c r="Z14" s="137">
        <f>Saisie!Y10</f>
        <v>3</v>
      </c>
      <c r="AA14" s="138">
        <f>Saisie!Z10</f>
        <v>13</v>
      </c>
      <c r="AB14" s="137">
        <f t="shared" si="1"/>
        <v>3</v>
      </c>
      <c r="AC14" s="239">
        <f>Saisie!AB10</f>
        <v>10.022727272727273</v>
      </c>
      <c r="AD14" s="212">
        <f>Saisie!AC10</f>
        <v>30</v>
      </c>
      <c r="AE14" s="200" t="str">
        <f t="shared" si="2"/>
        <v>Admis(e)</v>
      </c>
      <c r="AF14" s="146">
        <f>Saisie!AG10</f>
        <v>0</v>
      </c>
      <c r="AG14" s="147">
        <f>Saisie!AH10</f>
        <v>0</v>
      </c>
      <c r="AH14" s="148">
        <f>Saisie!AI10</f>
        <v>0</v>
      </c>
      <c r="AI14" s="147">
        <f>Saisie!AJ10</f>
        <v>0</v>
      </c>
      <c r="AJ14" s="148">
        <f>Saisie!AK10</f>
        <v>0</v>
      </c>
      <c r="AK14" s="237">
        <f>Saisie!AL10</f>
        <v>0</v>
      </c>
      <c r="AL14" s="248">
        <f>Saisie!AM10</f>
        <v>30</v>
      </c>
      <c r="AM14" s="249" t="str">
        <f>Saisie!AP10</f>
        <v>Rattrapage</v>
      </c>
      <c r="AN14" s="250" t="str">
        <f t="shared" si="3"/>
        <v>Rattrapage</v>
      </c>
      <c r="AO14" s="273" t="s">
        <v>768</v>
      </c>
      <c r="AP14" s="273"/>
    </row>
    <row r="15" spans="1:42" ht="18" customHeight="1">
      <c r="A15" s="215">
        <v>6</v>
      </c>
      <c r="B15" s="224" t="s">
        <v>752</v>
      </c>
      <c r="C15" s="197" t="s">
        <v>253</v>
      </c>
      <c r="D15" s="197" t="s">
        <v>254</v>
      </c>
      <c r="E15" s="197" t="s">
        <v>255</v>
      </c>
      <c r="F15" s="271" t="s">
        <v>582</v>
      </c>
      <c r="G15" s="271" t="s">
        <v>70</v>
      </c>
      <c r="H15" s="149">
        <f>[1]CALCUL!F11</f>
        <v>1</v>
      </c>
      <c r="I15" s="115">
        <f>Saisie!H11</f>
        <v>7</v>
      </c>
      <c r="J15" s="147">
        <f>Saisie!I11</f>
        <v>0</v>
      </c>
      <c r="K15" s="148">
        <f>Saisie!J11</f>
        <v>11</v>
      </c>
      <c r="L15" s="147">
        <f>Saisie!K11</f>
        <v>6</v>
      </c>
      <c r="M15" s="138">
        <f>Saisie!L11</f>
        <v>9</v>
      </c>
      <c r="N15" s="147">
        <f>Saisie!M11</f>
        <v>6</v>
      </c>
      <c r="O15" s="148">
        <f>Saisie!N11</f>
        <v>11</v>
      </c>
      <c r="P15" s="147">
        <f>Saisie!O11</f>
        <v>6</v>
      </c>
      <c r="Q15" s="115">
        <f>Saisie!P11</f>
        <v>12</v>
      </c>
      <c r="R15" s="147">
        <f>Saisie!Q11</f>
        <v>6</v>
      </c>
      <c r="S15" s="138">
        <f>Saisie!R11</f>
        <v>11.5</v>
      </c>
      <c r="T15" s="147">
        <f>Saisie!S11</f>
        <v>12</v>
      </c>
      <c r="U15" s="148">
        <f>Saisie!T11</f>
        <v>10.5</v>
      </c>
      <c r="V15" s="137">
        <f>Saisie!U11</f>
        <v>3</v>
      </c>
      <c r="W15" s="138">
        <f>Saisie!V11</f>
        <v>10.5</v>
      </c>
      <c r="X15" s="147">
        <f t="shared" si="0"/>
        <v>3</v>
      </c>
      <c r="Y15" s="148">
        <f>Saisie!X11</f>
        <v>10.5</v>
      </c>
      <c r="Z15" s="137">
        <f>Saisie!Y11</f>
        <v>3</v>
      </c>
      <c r="AA15" s="138">
        <f>Saisie!Z11</f>
        <v>10.5</v>
      </c>
      <c r="AB15" s="137">
        <f t="shared" si="1"/>
        <v>3</v>
      </c>
      <c r="AC15" s="239">
        <f>Saisie!AB11</f>
        <v>10.318181818181818</v>
      </c>
      <c r="AD15" s="212">
        <f>Saisie!AC11</f>
        <v>30</v>
      </c>
      <c r="AE15" s="200" t="str">
        <f t="shared" si="2"/>
        <v>Admis(e)</v>
      </c>
      <c r="AF15" s="146">
        <f>Saisie!AG11</f>
        <v>0</v>
      </c>
      <c r="AG15" s="147">
        <f>Saisie!AH11</f>
        <v>0</v>
      </c>
      <c r="AH15" s="148">
        <f>Saisie!AI11</f>
        <v>0</v>
      </c>
      <c r="AI15" s="147">
        <f>Saisie!AJ11</f>
        <v>0</v>
      </c>
      <c r="AJ15" s="148">
        <f>Saisie!AK11</f>
        <v>0</v>
      </c>
      <c r="AK15" s="237">
        <f>Saisie!AL11</f>
        <v>0</v>
      </c>
      <c r="AL15" s="248">
        <f>Saisie!AM11</f>
        <v>30</v>
      </c>
      <c r="AM15" s="249" t="str">
        <f>Saisie!AP11</f>
        <v>Rattrapage</v>
      </c>
      <c r="AN15" s="250" t="str">
        <f t="shared" si="3"/>
        <v>Rattrapage</v>
      </c>
      <c r="AO15" s="273" t="s">
        <v>768</v>
      </c>
      <c r="AP15" s="273"/>
    </row>
    <row r="16" spans="1:42" ht="18" customHeight="1">
      <c r="A16" s="215">
        <v>7</v>
      </c>
      <c r="B16" s="224" t="s">
        <v>752</v>
      </c>
      <c r="C16" s="197" t="s">
        <v>256</v>
      </c>
      <c r="D16" s="197" t="s">
        <v>254</v>
      </c>
      <c r="E16" s="197" t="s">
        <v>257</v>
      </c>
      <c r="F16" s="271" t="s">
        <v>583</v>
      </c>
      <c r="G16" s="271" t="s">
        <v>142</v>
      </c>
      <c r="H16" s="149">
        <f>[1]CALCUL!F12</f>
        <v>1</v>
      </c>
      <c r="I16" s="115">
        <f>Saisie!H12</f>
        <v>6</v>
      </c>
      <c r="J16" s="147">
        <f>Saisie!I12</f>
        <v>0</v>
      </c>
      <c r="K16" s="148">
        <f>Saisie!J12</f>
        <v>16</v>
      </c>
      <c r="L16" s="147">
        <f>Saisie!K12</f>
        <v>6</v>
      </c>
      <c r="M16" s="138">
        <f>Saisie!L12</f>
        <v>11</v>
      </c>
      <c r="N16" s="147">
        <f>Saisie!M12</f>
        <v>12</v>
      </c>
      <c r="O16" s="148">
        <f>Saisie!N12</f>
        <v>7.5</v>
      </c>
      <c r="P16" s="147">
        <f>Saisie!O12</f>
        <v>0</v>
      </c>
      <c r="Q16" s="115">
        <f>Saisie!P12</f>
        <v>14.5</v>
      </c>
      <c r="R16" s="147">
        <f>Saisie!Q12</f>
        <v>6</v>
      </c>
      <c r="S16" s="138">
        <f>Saisie!R12</f>
        <v>11</v>
      </c>
      <c r="T16" s="147">
        <f>Saisie!S12</f>
        <v>12</v>
      </c>
      <c r="U16" s="148">
        <f>Saisie!T12</f>
        <v>6.5</v>
      </c>
      <c r="V16" s="137">
        <f>Saisie!U12</f>
        <v>0</v>
      </c>
      <c r="W16" s="138">
        <f>Saisie!V12</f>
        <v>6.5</v>
      </c>
      <c r="X16" s="147">
        <f t="shared" si="0"/>
        <v>0</v>
      </c>
      <c r="Y16" s="148">
        <f>Saisie!X12</f>
        <v>13</v>
      </c>
      <c r="Z16" s="137">
        <f>Saisie!Y12</f>
        <v>3</v>
      </c>
      <c r="AA16" s="138">
        <f>Saisie!Z12</f>
        <v>13</v>
      </c>
      <c r="AB16" s="137">
        <f t="shared" si="1"/>
        <v>3</v>
      </c>
      <c r="AC16" s="239">
        <f>Saisie!AB12</f>
        <v>10.659090909090908</v>
      </c>
      <c r="AD16" s="212">
        <f>Saisie!AC12</f>
        <v>30</v>
      </c>
      <c r="AE16" s="200" t="str">
        <f t="shared" si="2"/>
        <v>Admis(e)</v>
      </c>
      <c r="AF16" s="146">
        <f>Saisie!AG12</f>
        <v>0</v>
      </c>
      <c r="AG16" s="147">
        <f>Saisie!AH12</f>
        <v>0</v>
      </c>
      <c r="AH16" s="148">
        <f>Saisie!AI12</f>
        <v>0</v>
      </c>
      <c r="AI16" s="147">
        <f>Saisie!AJ12</f>
        <v>0</v>
      </c>
      <c r="AJ16" s="148">
        <f>Saisie!AK12</f>
        <v>0</v>
      </c>
      <c r="AK16" s="237">
        <f>Saisie!AL12</f>
        <v>0</v>
      </c>
      <c r="AL16" s="248">
        <f>Saisie!AM12</f>
        <v>30</v>
      </c>
      <c r="AM16" s="249" t="str">
        <f>Saisie!AP12</f>
        <v>Rattrapage</v>
      </c>
      <c r="AN16" s="250" t="str">
        <f t="shared" si="3"/>
        <v>Rattrapage</v>
      </c>
      <c r="AO16" s="273" t="s">
        <v>768</v>
      </c>
      <c r="AP16" s="273"/>
    </row>
    <row r="17" spans="1:42" ht="18" customHeight="1">
      <c r="A17" s="215">
        <v>8</v>
      </c>
      <c r="B17" s="224" t="s">
        <v>752</v>
      </c>
      <c r="C17" s="197" t="s">
        <v>258</v>
      </c>
      <c r="D17" s="197" t="s">
        <v>259</v>
      </c>
      <c r="E17" s="197" t="s">
        <v>260</v>
      </c>
      <c r="F17" s="271" t="s">
        <v>584</v>
      </c>
      <c r="G17" s="271" t="s">
        <v>70</v>
      </c>
      <c r="H17" s="149">
        <f>[1]CALCUL!F13</f>
        <v>1</v>
      </c>
      <c r="I17" s="115">
        <f>Saisie!H13</f>
        <v>13</v>
      </c>
      <c r="J17" s="147">
        <f>Saisie!I13</f>
        <v>6</v>
      </c>
      <c r="K17" s="148">
        <f>Saisie!J13</f>
        <v>12.5</v>
      </c>
      <c r="L17" s="147">
        <f>Saisie!K13</f>
        <v>6</v>
      </c>
      <c r="M17" s="138">
        <f>Saisie!L13</f>
        <v>12.75</v>
      </c>
      <c r="N17" s="147">
        <f>Saisie!M13</f>
        <v>12</v>
      </c>
      <c r="O17" s="148">
        <f>Saisie!N13</f>
        <v>6</v>
      </c>
      <c r="P17" s="147">
        <f>Saisie!O13</f>
        <v>0</v>
      </c>
      <c r="Q17" s="115">
        <f>Saisie!P13</f>
        <v>10.5</v>
      </c>
      <c r="R17" s="147">
        <f>Saisie!Q13</f>
        <v>6</v>
      </c>
      <c r="S17" s="138">
        <f>Saisie!R13</f>
        <v>8.25</v>
      </c>
      <c r="T17" s="147">
        <f>Saisie!S13</f>
        <v>6</v>
      </c>
      <c r="U17" s="148">
        <f>Saisie!T13</f>
        <v>8</v>
      </c>
      <c r="V17" s="137">
        <f>Saisie!U13</f>
        <v>0</v>
      </c>
      <c r="W17" s="138">
        <f>Saisie!V13</f>
        <v>8</v>
      </c>
      <c r="X17" s="147">
        <f t="shared" si="0"/>
        <v>0</v>
      </c>
      <c r="Y17" s="148">
        <f>Saisie!X13</f>
        <v>10.5</v>
      </c>
      <c r="Z17" s="137">
        <f>Saisie!Y13</f>
        <v>3</v>
      </c>
      <c r="AA17" s="138">
        <f>Saisie!Z13</f>
        <v>10.5</v>
      </c>
      <c r="AB17" s="137">
        <f t="shared" si="1"/>
        <v>3</v>
      </c>
      <c r="AC17" s="239">
        <f>Saisie!AB13</f>
        <v>10.159090909090908</v>
      </c>
      <c r="AD17" s="212">
        <f>Saisie!AC13</f>
        <v>30</v>
      </c>
      <c r="AE17" s="200" t="str">
        <f t="shared" si="2"/>
        <v>Admis(e)</v>
      </c>
      <c r="AF17" s="146">
        <f>Saisie!AG13</f>
        <v>0</v>
      </c>
      <c r="AG17" s="147">
        <f>Saisie!AH13</f>
        <v>0</v>
      </c>
      <c r="AH17" s="148">
        <f>Saisie!AI13</f>
        <v>0</v>
      </c>
      <c r="AI17" s="147">
        <f>Saisie!AJ13</f>
        <v>0</v>
      </c>
      <c r="AJ17" s="148">
        <f>Saisie!AK13</f>
        <v>0</v>
      </c>
      <c r="AK17" s="237">
        <f>Saisie!AL13</f>
        <v>0</v>
      </c>
      <c r="AL17" s="248">
        <f>Saisie!AM13</f>
        <v>30</v>
      </c>
      <c r="AM17" s="249" t="str">
        <f>Saisie!AP13</f>
        <v>Rattrapage</v>
      </c>
      <c r="AN17" s="250" t="str">
        <f t="shared" si="3"/>
        <v>Rattrapage</v>
      </c>
      <c r="AO17" s="273"/>
      <c r="AP17" s="273"/>
    </row>
    <row r="18" spans="1:42" ht="18" customHeight="1">
      <c r="A18" s="215">
        <v>9</v>
      </c>
      <c r="B18" s="224" t="s">
        <v>752</v>
      </c>
      <c r="C18" s="197" t="s">
        <v>261</v>
      </c>
      <c r="D18" s="197" t="s">
        <v>262</v>
      </c>
      <c r="E18" s="197" t="s">
        <v>69</v>
      </c>
      <c r="F18" s="271" t="s">
        <v>585</v>
      </c>
      <c r="G18" s="271" t="s">
        <v>68</v>
      </c>
      <c r="H18" s="149">
        <f>[1]CALCUL!F14</f>
        <v>1</v>
      </c>
      <c r="I18" s="115">
        <f>Saisie!H14</f>
        <v>8</v>
      </c>
      <c r="J18" s="147">
        <f>Saisie!I14</f>
        <v>0</v>
      </c>
      <c r="K18" s="148">
        <f>Saisie!J14</f>
        <v>12</v>
      </c>
      <c r="L18" s="147">
        <f>Saisie!K14</f>
        <v>6</v>
      </c>
      <c r="M18" s="138">
        <f>Saisie!L14</f>
        <v>10</v>
      </c>
      <c r="N18" s="147">
        <f>Saisie!M14</f>
        <v>12</v>
      </c>
      <c r="O18" s="148">
        <f>Saisie!N14</f>
        <v>12.5</v>
      </c>
      <c r="P18" s="147">
        <f>Saisie!O14</f>
        <v>6</v>
      </c>
      <c r="Q18" s="115">
        <f>Saisie!P14</f>
        <v>12.5</v>
      </c>
      <c r="R18" s="147">
        <f>Saisie!Q14</f>
        <v>6</v>
      </c>
      <c r="S18" s="138">
        <f>Saisie!R14</f>
        <v>12.5</v>
      </c>
      <c r="T18" s="147">
        <f>Saisie!S14</f>
        <v>12</v>
      </c>
      <c r="U18" s="148">
        <f>Saisie!T14</f>
        <v>9</v>
      </c>
      <c r="V18" s="137">
        <f>Saisie!U14</f>
        <v>0</v>
      </c>
      <c r="W18" s="138">
        <f>Saisie!V14</f>
        <v>9</v>
      </c>
      <c r="X18" s="147">
        <f t="shared" si="0"/>
        <v>0</v>
      </c>
      <c r="Y18" s="148">
        <f>Saisie!X14</f>
        <v>10</v>
      </c>
      <c r="Z18" s="137">
        <f>Saisie!Y14</f>
        <v>3</v>
      </c>
      <c r="AA18" s="138">
        <f>Saisie!Z14</f>
        <v>10</v>
      </c>
      <c r="AB18" s="137">
        <f t="shared" si="1"/>
        <v>3</v>
      </c>
      <c r="AC18" s="239">
        <f>Saisie!AB14</f>
        <v>10.772727272727273</v>
      </c>
      <c r="AD18" s="212">
        <f>Saisie!AC14</f>
        <v>30</v>
      </c>
      <c r="AE18" s="200" t="str">
        <f t="shared" si="2"/>
        <v>Admis(e)</v>
      </c>
      <c r="AF18" s="146">
        <f>Saisie!AG14</f>
        <v>0</v>
      </c>
      <c r="AG18" s="147">
        <f>Saisie!AH14</f>
        <v>0</v>
      </c>
      <c r="AH18" s="148">
        <f>Saisie!AI14</f>
        <v>0</v>
      </c>
      <c r="AI18" s="147">
        <f>Saisie!AJ14</f>
        <v>0</v>
      </c>
      <c r="AJ18" s="148">
        <f>Saisie!AK14</f>
        <v>0</v>
      </c>
      <c r="AK18" s="237">
        <f>Saisie!AL14</f>
        <v>0</v>
      </c>
      <c r="AL18" s="248">
        <f>Saisie!AM14</f>
        <v>30</v>
      </c>
      <c r="AM18" s="249" t="str">
        <f>Saisie!AP14</f>
        <v>Rattrapage</v>
      </c>
      <c r="AN18" s="250" t="str">
        <f t="shared" si="3"/>
        <v>Rattrapage</v>
      </c>
      <c r="AO18" s="273"/>
      <c r="AP18" s="273"/>
    </row>
    <row r="19" spans="1:42" ht="18" customHeight="1">
      <c r="A19" s="215">
        <v>10</v>
      </c>
      <c r="B19" s="224" t="s">
        <v>752</v>
      </c>
      <c r="C19" s="197" t="s">
        <v>263</v>
      </c>
      <c r="D19" s="197" t="s">
        <v>264</v>
      </c>
      <c r="E19" s="197" t="s">
        <v>92</v>
      </c>
      <c r="F19" s="271" t="s">
        <v>586</v>
      </c>
      <c r="G19" s="271" t="s">
        <v>68</v>
      </c>
      <c r="H19" s="149">
        <f>[1]CALCUL!F15</f>
        <v>1</v>
      </c>
      <c r="I19" s="115">
        <f>Saisie!H15</f>
        <v>7</v>
      </c>
      <c r="J19" s="147">
        <f>Saisie!I15</f>
        <v>0</v>
      </c>
      <c r="K19" s="148">
        <f>Saisie!J15</f>
        <v>13.5</v>
      </c>
      <c r="L19" s="147">
        <f>Saisie!K15</f>
        <v>6</v>
      </c>
      <c r="M19" s="138">
        <f>Saisie!L15</f>
        <v>10.25</v>
      </c>
      <c r="N19" s="147">
        <f>Saisie!M15</f>
        <v>12</v>
      </c>
      <c r="O19" s="148">
        <f>Saisie!N15</f>
        <v>6</v>
      </c>
      <c r="P19" s="147">
        <f>Saisie!O15</f>
        <v>0</v>
      </c>
      <c r="Q19" s="115">
        <f>Saisie!P15</f>
        <v>10.5</v>
      </c>
      <c r="R19" s="147">
        <f>Saisie!Q15</f>
        <v>6</v>
      </c>
      <c r="S19" s="138">
        <f>Saisie!R15</f>
        <v>8.25</v>
      </c>
      <c r="T19" s="147">
        <f>Saisie!S15</f>
        <v>6</v>
      </c>
      <c r="U19" s="148">
        <f>Saisie!T15</f>
        <v>10</v>
      </c>
      <c r="V19" s="137">
        <f>Saisie!U15</f>
        <v>3</v>
      </c>
      <c r="W19" s="138">
        <f>Saisie!V15</f>
        <v>10</v>
      </c>
      <c r="X19" s="147">
        <f t="shared" si="0"/>
        <v>3</v>
      </c>
      <c r="Y19" s="148">
        <f>Saisie!X15</f>
        <v>9</v>
      </c>
      <c r="Z19" s="137">
        <f>Saisie!Y15</f>
        <v>0</v>
      </c>
      <c r="AA19" s="138">
        <f>Saisie!Z15</f>
        <v>9</v>
      </c>
      <c r="AB19" s="137">
        <f t="shared" si="1"/>
        <v>0</v>
      </c>
      <c r="AC19" s="239">
        <f>Saisie!AB15</f>
        <v>9.3181818181818183</v>
      </c>
      <c r="AD19" s="212">
        <f>Saisie!AC15</f>
        <v>21</v>
      </c>
      <c r="AE19" s="200" t="str">
        <f t="shared" si="2"/>
        <v>Ajourne(é )</v>
      </c>
      <c r="AF19" s="146">
        <f>Saisie!AG15</f>
        <v>0</v>
      </c>
      <c r="AG19" s="147">
        <f>Saisie!AH15</f>
        <v>0</v>
      </c>
      <c r="AH19" s="148">
        <f>Saisie!AI15</f>
        <v>0</v>
      </c>
      <c r="AI19" s="147">
        <f>Saisie!AJ15</f>
        <v>0</v>
      </c>
      <c r="AJ19" s="148">
        <f>Saisie!AK15</f>
        <v>0</v>
      </c>
      <c r="AK19" s="237">
        <f>Saisie!AL15</f>
        <v>0</v>
      </c>
      <c r="AL19" s="248">
        <f>Saisie!AM15</f>
        <v>21</v>
      </c>
      <c r="AM19" s="249" t="str">
        <f>Saisie!AP15</f>
        <v>Rattrapage</v>
      </c>
      <c r="AN19" s="250" t="str">
        <f t="shared" si="3"/>
        <v>Rattrapage</v>
      </c>
      <c r="AO19" s="273"/>
      <c r="AP19" s="273"/>
    </row>
    <row r="20" spans="1:42" ht="18" customHeight="1">
      <c r="A20" s="215">
        <v>11</v>
      </c>
      <c r="B20" s="224" t="s">
        <v>752</v>
      </c>
      <c r="C20" s="197" t="s">
        <v>265</v>
      </c>
      <c r="D20" s="197" t="s">
        <v>266</v>
      </c>
      <c r="E20" s="197" t="s">
        <v>69</v>
      </c>
      <c r="F20" s="271" t="s">
        <v>587</v>
      </c>
      <c r="G20" s="271" t="s">
        <v>83</v>
      </c>
      <c r="H20" s="149">
        <f>[1]CALCUL!F16</f>
        <v>1</v>
      </c>
      <c r="I20" s="115">
        <f>Saisie!H16</f>
        <v>7</v>
      </c>
      <c r="J20" s="147">
        <f>Saisie!I16</f>
        <v>0</v>
      </c>
      <c r="K20" s="148">
        <f>Saisie!J16</f>
        <v>10.5</v>
      </c>
      <c r="L20" s="147">
        <f>Saisie!K16</f>
        <v>6</v>
      </c>
      <c r="M20" s="138">
        <f>Saisie!L16</f>
        <v>8.75</v>
      </c>
      <c r="N20" s="147">
        <f>Saisie!M16</f>
        <v>6</v>
      </c>
      <c r="O20" s="148">
        <f>Saisie!N16</f>
        <v>17</v>
      </c>
      <c r="P20" s="147">
        <f>Saisie!O16</f>
        <v>6</v>
      </c>
      <c r="Q20" s="115">
        <f>Saisie!P16</f>
        <v>13.5</v>
      </c>
      <c r="R20" s="147">
        <f>Saisie!Q16</f>
        <v>6</v>
      </c>
      <c r="S20" s="138">
        <f>Saisie!R16</f>
        <v>15.25</v>
      </c>
      <c r="T20" s="147">
        <f>Saisie!S16</f>
        <v>12</v>
      </c>
      <c r="U20" s="148">
        <f>Saisie!T16</f>
        <v>11</v>
      </c>
      <c r="V20" s="137">
        <f>Saisie!U16</f>
        <v>3</v>
      </c>
      <c r="W20" s="138">
        <f>Saisie!V16</f>
        <v>11</v>
      </c>
      <c r="X20" s="147">
        <f t="shared" si="0"/>
        <v>3</v>
      </c>
      <c r="Y20" s="148">
        <f>Saisie!X16</f>
        <v>4</v>
      </c>
      <c r="Z20" s="137">
        <f>Saisie!Y16</f>
        <v>0</v>
      </c>
      <c r="AA20" s="138">
        <f>Saisie!Z16</f>
        <v>4</v>
      </c>
      <c r="AB20" s="137">
        <f t="shared" si="1"/>
        <v>0</v>
      </c>
      <c r="AC20" s="239">
        <f>Saisie!AB16</f>
        <v>10.772727272727273</v>
      </c>
      <c r="AD20" s="212">
        <f>Saisie!AC16</f>
        <v>30</v>
      </c>
      <c r="AE20" s="200" t="str">
        <f t="shared" si="2"/>
        <v>Admis(e)</v>
      </c>
      <c r="AF20" s="146">
        <f>Saisie!AG16</f>
        <v>0</v>
      </c>
      <c r="AG20" s="147">
        <f>Saisie!AH16</f>
        <v>0</v>
      </c>
      <c r="AH20" s="148">
        <f>Saisie!AI16</f>
        <v>0</v>
      </c>
      <c r="AI20" s="147">
        <f>Saisie!AJ16</f>
        <v>0</v>
      </c>
      <c r="AJ20" s="148">
        <f>Saisie!AK16</f>
        <v>0</v>
      </c>
      <c r="AK20" s="237">
        <f>Saisie!AL16</f>
        <v>0</v>
      </c>
      <c r="AL20" s="248">
        <f>Saisie!AM16</f>
        <v>30</v>
      </c>
      <c r="AM20" s="249" t="str">
        <f>Saisie!AP16</f>
        <v>Rattrapage</v>
      </c>
      <c r="AN20" s="250" t="str">
        <f t="shared" si="3"/>
        <v>Rattrapage</v>
      </c>
      <c r="AO20" s="273" t="s">
        <v>768</v>
      </c>
      <c r="AP20" s="273"/>
    </row>
    <row r="21" spans="1:42" ht="18" customHeight="1">
      <c r="A21" s="215">
        <v>12</v>
      </c>
      <c r="B21" s="224" t="s">
        <v>752</v>
      </c>
      <c r="C21" s="197" t="s">
        <v>267</v>
      </c>
      <c r="D21" s="197" t="s">
        <v>268</v>
      </c>
      <c r="E21" s="197" t="s">
        <v>203</v>
      </c>
      <c r="F21" s="271" t="s">
        <v>588</v>
      </c>
      <c r="G21" s="271" t="s">
        <v>72</v>
      </c>
      <c r="H21" s="149">
        <f>[1]CALCUL!F17</f>
        <v>1</v>
      </c>
      <c r="I21" s="115">
        <f>Saisie!H17</f>
        <v>13</v>
      </c>
      <c r="J21" s="147">
        <f>Saisie!I17</f>
        <v>6</v>
      </c>
      <c r="K21" s="148">
        <f>Saisie!J17</f>
        <v>11</v>
      </c>
      <c r="L21" s="147">
        <f>Saisie!K17</f>
        <v>6</v>
      </c>
      <c r="M21" s="138">
        <f>Saisie!L17</f>
        <v>12</v>
      </c>
      <c r="N21" s="147">
        <f>Saisie!M17</f>
        <v>12</v>
      </c>
      <c r="O21" s="148">
        <f>Saisie!N17</f>
        <v>7</v>
      </c>
      <c r="P21" s="147">
        <f>Saisie!O17</f>
        <v>0</v>
      </c>
      <c r="Q21" s="115">
        <f>Saisie!P17</f>
        <v>13</v>
      </c>
      <c r="R21" s="147">
        <f>Saisie!Q17</f>
        <v>6</v>
      </c>
      <c r="S21" s="138">
        <f>Saisie!R17</f>
        <v>10</v>
      </c>
      <c r="T21" s="147">
        <f>Saisie!S17</f>
        <v>12</v>
      </c>
      <c r="U21" s="148">
        <f>Saisie!T17</f>
        <v>10</v>
      </c>
      <c r="V21" s="137">
        <f>Saisie!U17</f>
        <v>3</v>
      </c>
      <c r="W21" s="138">
        <f>Saisie!V17</f>
        <v>10</v>
      </c>
      <c r="X21" s="147">
        <f t="shared" si="0"/>
        <v>3</v>
      </c>
      <c r="Y21" s="148">
        <f>Saisie!X17</f>
        <v>12</v>
      </c>
      <c r="Z21" s="137">
        <f>Saisie!Y17</f>
        <v>3</v>
      </c>
      <c r="AA21" s="138">
        <f>Saisie!Z17</f>
        <v>12</v>
      </c>
      <c r="AB21" s="137">
        <f t="shared" si="1"/>
        <v>3</v>
      </c>
      <c r="AC21" s="239">
        <f>Saisie!AB17</f>
        <v>11</v>
      </c>
      <c r="AD21" s="212">
        <f>Saisie!AC17</f>
        <v>30</v>
      </c>
      <c r="AE21" s="200" t="str">
        <f t="shared" si="2"/>
        <v>Admis(e)</v>
      </c>
      <c r="AF21" s="146">
        <f>Saisie!AG17</f>
        <v>0</v>
      </c>
      <c r="AG21" s="147">
        <f>Saisie!AH17</f>
        <v>0</v>
      </c>
      <c r="AH21" s="148">
        <f>Saisie!AI17</f>
        <v>0</v>
      </c>
      <c r="AI21" s="147">
        <f>Saisie!AJ17</f>
        <v>0</v>
      </c>
      <c r="AJ21" s="148">
        <f>Saisie!AK17</f>
        <v>0</v>
      </c>
      <c r="AK21" s="237">
        <f>Saisie!AL17</f>
        <v>0</v>
      </c>
      <c r="AL21" s="248">
        <f>Saisie!AM17</f>
        <v>30</v>
      </c>
      <c r="AM21" s="249" t="str">
        <f>Saisie!AP17</f>
        <v>Rattrapage</v>
      </c>
      <c r="AN21" s="250" t="str">
        <f t="shared" si="3"/>
        <v>Rattrapage</v>
      </c>
      <c r="AO21" s="273"/>
      <c r="AP21" s="273"/>
    </row>
    <row r="22" spans="1:42" ht="18" customHeight="1">
      <c r="A22" s="215">
        <v>13</v>
      </c>
      <c r="B22" s="224" t="s">
        <v>752</v>
      </c>
      <c r="C22" s="197" t="s">
        <v>269</v>
      </c>
      <c r="D22" s="197" t="s">
        <v>270</v>
      </c>
      <c r="E22" s="197" t="s">
        <v>271</v>
      </c>
      <c r="F22" s="271" t="s">
        <v>589</v>
      </c>
      <c r="G22" s="271" t="s">
        <v>90</v>
      </c>
      <c r="H22" s="149">
        <f>[1]CALCUL!F18</f>
        <v>1</v>
      </c>
      <c r="I22" s="115">
        <f>Saisie!H18</f>
        <v>4</v>
      </c>
      <c r="J22" s="147">
        <f>Saisie!I18</f>
        <v>0</v>
      </c>
      <c r="K22" s="148">
        <f>Saisie!J18</f>
        <v>14</v>
      </c>
      <c r="L22" s="147">
        <f>Saisie!K18</f>
        <v>6</v>
      </c>
      <c r="M22" s="138">
        <f>Saisie!L18</f>
        <v>9</v>
      </c>
      <c r="N22" s="147">
        <f>Saisie!M18</f>
        <v>6</v>
      </c>
      <c r="O22" s="148">
        <f>Saisie!N18</f>
        <v>16</v>
      </c>
      <c r="P22" s="147">
        <f>Saisie!O18</f>
        <v>6</v>
      </c>
      <c r="Q22" s="115">
        <f>Saisie!P18</f>
        <v>13.5</v>
      </c>
      <c r="R22" s="147">
        <f>Saisie!Q18</f>
        <v>6</v>
      </c>
      <c r="S22" s="138">
        <f>Saisie!R18</f>
        <v>14.75</v>
      </c>
      <c r="T22" s="147">
        <f>Saisie!S18</f>
        <v>12</v>
      </c>
      <c r="U22" s="148">
        <f>Saisie!T18</f>
        <v>11.5</v>
      </c>
      <c r="V22" s="137">
        <f>Saisie!U18</f>
        <v>3</v>
      </c>
      <c r="W22" s="138">
        <f>Saisie!V18</f>
        <v>11.5</v>
      </c>
      <c r="X22" s="147">
        <f t="shared" si="0"/>
        <v>3</v>
      </c>
      <c r="Y22" s="148">
        <f>Saisie!X18</f>
        <v>13.5</v>
      </c>
      <c r="Z22" s="137">
        <f>Saisie!Y18</f>
        <v>3</v>
      </c>
      <c r="AA22" s="138">
        <f>Saisie!Z18</f>
        <v>13.5</v>
      </c>
      <c r="AB22" s="137">
        <f t="shared" si="1"/>
        <v>3</v>
      </c>
      <c r="AC22" s="239">
        <f>Saisie!AB18</f>
        <v>12.045454545454545</v>
      </c>
      <c r="AD22" s="212">
        <f>Saisie!AC18</f>
        <v>30</v>
      </c>
      <c r="AE22" s="200" t="str">
        <f t="shared" si="2"/>
        <v>Admis(e)</v>
      </c>
      <c r="AF22" s="146">
        <f>Saisie!AG18</f>
        <v>0</v>
      </c>
      <c r="AG22" s="147">
        <f>Saisie!AH18</f>
        <v>0</v>
      </c>
      <c r="AH22" s="148">
        <f>Saisie!AI18</f>
        <v>0</v>
      </c>
      <c r="AI22" s="147">
        <f>Saisie!AJ18</f>
        <v>0</v>
      </c>
      <c r="AJ22" s="148">
        <f>Saisie!AK18</f>
        <v>0</v>
      </c>
      <c r="AK22" s="237">
        <f>Saisie!AL18</f>
        <v>0</v>
      </c>
      <c r="AL22" s="248">
        <f>Saisie!AM18</f>
        <v>30</v>
      </c>
      <c r="AM22" s="249" t="str">
        <f>Saisie!AP18</f>
        <v>Rattrapage</v>
      </c>
      <c r="AN22" s="250" t="str">
        <f t="shared" si="3"/>
        <v>Rattrapage</v>
      </c>
      <c r="AO22" s="273" t="s">
        <v>768</v>
      </c>
      <c r="AP22" s="273"/>
    </row>
    <row r="23" spans="1:42" ht="18" customHeight="1">
      <c r="A23" s="215">
        <v>14</v>
      </c>
      <c r="B23" s="224" t="s">
        <v>752</v>
      </c>
      <c r="C23" s="197" t="s">
        <v>272</v>
      </c>
      <c r="D23" s="197" t="s">
        <v>273</v>
      </c>
      <c r="E23" s="197" t="s">
        <v>274</v>
      </c>
      <c r="F23" s="271" t="s">
        <v>590</v>
      </c>
      <c r="G23" s="271" t="s">
        <v>187</v>
      </c>
      <c r="H23" s="149">
        <f>[1]CALCUL!F19</f>
        <v>1</v>
      </c>
      <c r="I23" s="115">
        <f>Saisie!H19</f>
        <v>1</v>
      </c>
      <c r="J23" s="147">
        <f>Saisie!I19</f>
        <v>0</v>
      </c>
      <c r="K23" s="148">
        <f>Saisie!J19</f>
        <v>8.5</v>
      </c>
      <c r="L23" s="147">
        <f>Saisie!K19</f>
        <v>0</v>
      </c>
      <c r="M23" s="138">
        <f>Saisie!L19</f>
        <v>4.75</v>
      </c>
      <c r="N23" s="147">
        <f>Saisie!M19</f>
        <v>0</v>
      </c>
      <c r="O23" s="148">
        <f>Saisie!N19</f>
        <v>4</v>
      </c>
      <c r="P23" s="147">
        <f>Saisie!O19</f>
        <v>0</v>
      </c>
      <c r="Q23" s="115">
        <f>Saisie!P19</f>
        <v>4</v>
      </c>
      <c r="R23" s="147">
        <f>Saisie!Q19</f>
        <v>0</v>
      </c>
      <c r="S23" s="138">
        <f>Saisie!R19</f>
        <v>4</v>
      </c>
      <c r="T23" s="147">
        <f>Saisie!S19</f>
        <v>0</v>
      </c>
      <c r="U23" s="148">
        <f>Saisie!T19</f>
        <v>8</v>
      </c>
      <c r="V23" s="137">
        <f>Saisie!U19</f>
        <v>0</v>
      </c>
      <c r="W23" s="138">
        <f>Saisie!V19</f>
        <v>8</v>
      </c>
      <c r="X23" s="147">
        <f t="shared" si="0"/>
        <v>0</v>
      </c>
      <c r="Y23" s="148">
        <f>Saisie!X19</f>
        <v>2.5</v>
      </c>
      <c r="Z23" s="137">
        <f>Saisie!Y19</f>
        <v>0</v>
      </c>
      <c r="AA23" s="138">
        <f>Saisie!Z19</f>
        <v>2.5</v>
      </c>
      <c r="AB23" s="137">
        <f t="shared" si="1"/>
        <v>0</v>
      </c>
      <c r="AC23" s="239">
        <f>Saisie!AB19</f>
        <v>4.6136363636363633</v>
      </c>
      <c r="AD23" s="212">
        <f>Saisie!AC19</f>
        <v>0</v>
      </c>
      <c r="AE23" s="200" t="str">
        <f t="shared" si="2"/>
        <v>Ajourne(é )</v>
      </c>
      <c r="AF23" s="146">
        <f>Saisie!AG19</f>
        <v>0</v>
      </c>
      <c r="AG23" s="147">
        <f>Saisie!AH19</f>
        <v>0</v>
      </c>
      <c r="AH23" s="148">
        <f>Saisie!AI19</f>
        <v>0</v>
      </c>
      <c r="AI23" s="147">
        <f>Saisie!AJ19</f>
        <v>0</v>
      </c>
      <c r="AJ23" s="148">
        <f>Saisie!AK19</f>
        <v>0</v>
      </c>
      <c r="AK23" s="237">
        <f>Saisie!AL19</f>
        <v>0</v>
      </c>
      <c r="AL23" s="248">
        <f>Saisie!AM19</f>
        <v>0</v>
      </c>
      <c r="AM23" s="249" t="str">
        <f>Saisie!AP19</f>
        <v>Rattrapage</v>
      </c>
      <c r="AN23" s="250" t="str">
        <f t="shared" si="3"/>
        <v>Rattrapage</v>
      </c>
      <c r="AO23" s="273"/>
      <c r="AP23" s="273"/>
    </row>
    <row r="24" spans="1:42" ht="18" customHeight="1">
      <c r="A24" s="215">
        <v>15</v>
      </c>
      <c r="B24" s="224" t="s">
        <v>752</v>
      </c>
      <c r="C24" s="197" t="s">
        <v>275</v>
      </c>
      <c r="D24" s="197" t="s">
        <v>276</v>
      </c>
      <c r="E24" s="197" t="s">
        <v>203</v>
      </c>
      <c r="F24" s="271" t="s">
        <v>591</v>
      </c>
      <c r="G24" s="271" t="s">
        <v>83</v>
      </c>
      <c r="H24" s="149">
        <f>[1]CALCUL!F20</f>
        <v>1</v>
      </c>
      <c r="I24" s="115">
        <f>Saisie!H20</f>
        <v>11</v>
      </c>
      <c r="J24" s="147">
        <f>Saisie!I20</f>
        <v>6</v>
      </c>
      <c r="K24" s="148">
        <f>Saisie!J20</f>
        <v>10.5</v>
      </c>
      <c r="L24" s="147">
        <f>Saisie!K20</f>
        <v>6</v>
      </c>
      <c r="M24" s="138">
        <f>Saisie!L20</f>
        <v>10.75</v>
      </c>
      <c r="N24" s="147">
        <f>Saisie!M20</f>
        <v>12</v>
      </c>
      <c r="O24" s="148">
        <f>Saisie!N20</f>
        <v>11</v>
      </c>
      <c r="P24" s="147">
        <f>Saisie!O20</f>
        <v>6</v>
      </c>
      <c r="Q24" s="115">
        <f>Saisie!P20</f>
        <v>12</v>
      </c>
      <c r="R24" s="147">
        <f>Saisie!Q20</f>
        <v>6</v>
      </c>
      <c r="S24" s="138">
        <f>Saisie!R20</f>
        <v>11.5</v>
      </c>
      <c r="T24" s="147">
        <f>Saisie!S20</f>
        <v>12</v>
      </c>
      <c r="U24" s="148">
        <f>Saisie!T20</f>
        <v>15</v>
      </c>
      <c r="V24" s="137">
        <f>Saisie!U20</f>
        <v>3</v>
      </c>
      <c r="W24" s="138">
        <f>Saisie!V20</f>
        <v>15</v>
      </c>
      <c r="X24" s="147">
        <f t="shared" si="0"/>
        <v>3</v>
      </c>
      <c r="Y24" s="148">
        <f>Saisie!X20</f>
        <v>10</v>
      </c>
      <c r="Z24" s="137">
        <f>Saisie!Y20</f>
        <v>3</v>
      </c>
      <c r="AA24" s="138">
        <f>Saisie!Z20</f>
        <v>10</v>
      </c>
      <c r="AB24" s="137">
        <f t="shared" si="1"/>
        <v>3</v>
      </c>
      <c r="AC24" s="239">
        <f>Saisie!AB20</f>
        <v>11.5</v>
      </c>
      <c r="AD24" s="212">
        <f>Saisie!AC20</f>
        <v>30</v>
      </c>
      <c r="AE24" s="200" t="str">
        <f t="shared" si="2"/>
        <v>Admis(e)</v>
      </c>
      <c r="AF24" s="146">
        <f>Saisie!AG20</f>
        <v>0</v>
      </c>
      <c r="AG24" s="147">
        <f>Saisie!AH20</f>
        <v>0</v>
      </c>
      <c r="AH24" s="148">
        <f>Saisie!AI20</f>
        <v>0</v>
      </c>
      <c r="AI24" s="147">
        <f>Saisie!AJ20</f>
        <v>0</v>
      </c>
      <c r="AJ24" s="148">
        <f>Saisie!AK20</f>
        <v>0</v>
      </c>
      <c r="AK24" s="237">
        <f>Saisie!AL20</f>
        <v>0</v>
      </c>
      <c r="AL24" s="248">
        <f>Saisie!AM20</f>
        <v>30</v>
      </c>
      <c r="AM24" s="249" t="str">
        <f>Saisie!AP20</f>
        <v>Rattrapage</v>
      </c>
      <c r="AN24" s="250" t="str">
        <f t="shared" si="3"/>
        <v>Rattrapage</v>
      </c>
      <c r="AO24" s="273" t="s">
        <v>768</v>
      </c>
      <c r="AP24" s="273"/>
    </row>
    <row r="25" spans="1:42" ht="18" customHeight="1">
      <c r="A25" s="215">
        <v>16</v>
      </c>
      <c r="B25" s="224" t="s">
        <v>752</v>
      </c>
      <c r="C25" s="197" t="s">
        <v>277</v>
      </c>
      <c r="D25" s="197" t="s">
        <v>278</v>
      </c>
      <c r="E25" s="197" t="s">
        <v>200</v>
      </c>
      <c r="F25" s="271" t="s">
        <v>592</v>
      </c>
      <c r="G25" s="271" t="s">
        <v>83</v>
      </c>
      <c r="H25" s="149">
        <f>[1]CALCUL!F21</f>
        <v>1</v>
      </c>
      <c r="I25" s="115">
        <f>Saisie!H21</f>
        <v>10</v>
      </c>
      <c r="J25" s="147">
        <f>Saisie!I21</f>
        <v>6</v>
      </c>
      <c r="K25" s="148">
        <f>Saisie!J21</f>
        <v>10.5</v>
      </c>
      <c r="L25" s="147">
        <f>Saisie!K21</f>
        <v>6</v>
      </c>
      <c r="M25" s="138">
        <f>Saisie!L21</f>
        <v>10.25</v>
      </c>
      <c r="N25" s="147">
        <f>Saisie!M21</f>
        <v>12</v>
      </c>
      <c r="O25" s="148">
        <f>Saisie!N21</f>
        <v>13.5</v>
      </c>
      <c r="P25" s="147">
        <f>Saisie!O21</f>
        <v>6</v>
      </c>
      <c r="Q25" s="115">
        <f>Saisie!P21</f>
        <v>13</v>
      </c>
      <c r="R25" s="147">
        <f>Saisie!Q21</f>
        <v>6</v>
      </c>
      <c r="S25" s="138">
        <f>Saisie!R21</f>
        <v>13.25</v>
      </c>
      <c r="T25" s="147">
        <f>Saisie!S21</f>
        <v>12</v>
      </c>
      <c r="U25" s="148">
        <f>Saisie!T21</f>
        <v>12.5</v>
      </c>
      <c r="V25" s="137">
        <f>Saisie!U21</f>
        <v>3</v>
      </c>
      <c r="W25" s="138">
        <f>Saisie!V21</f>
        <v>12.5</v>
      </c>
      <c r="X25" s="147">
        <f t="shared" si="0"/>
        <v>3</v>
      </c>
      <c r="Y25" s="148">
        <f>Saisie!X21</f>
        <v>10</v>
      </c>
      <c r="Z25" s="137">
        <f>Saisie!Y21</f>
        <v>3</v>
      </c>
      <c r="AA25" s="138">
        <f>Saisie!Z21</f>
        <v>10</v>
      </c>
      <c r="AB25" s="137">
        <f t="shared" si="1"/>
        <v>3</v>
      </c>
      <c r="AC25" s="239">
        <f>Saisie!AB21</f>
        <v>11.613636363636363</v>
      </c>
      <c r="AD25" s="212">
        <f>Saisie!AC21</f>
        <v>30</v>
      </c>
      <c r="AE25" s="200" t="str">
        <f t="shared" si="2"/>
        <v>Admis(e)</v>
      </c>
      <c r="AF25" s="146">
        <f>Saisie!AG21</f>
        <v>0</v>
      </c>
      <c r="AG25" s="147">
        <f>Saisie!AH21</f>
        <v>0</v>
      </c>
      <c r="AH25" s="148">
        <f>Saisie!AI21</f>
        <v>0</v>
      </c>
      <c r="AI25" s="147">
        <f>Saisie!AJ21</f>
        <v>0</v>
      </c>
      <c r="AJ25" s="148">
        <f>Saisie!AK21</f>
        <v>0</v>
      </c>
      <c r="AK25" s="237">
        <f>Saisie!AL21</f>
        <v>0</v>
      </c>
      <c r="AL25" s="248">
        <f>Saisie!AM21</f>
        <v>30</v>
      </c>
      <c r="AM25" s="249" t="str">
        <f>Saisie!AP21</f>
        <v>Rattrapage</v>
      </c>
      <c r="AN25" s="250" t="str">
        <f t="shared" si="3"/>
        <v>Rattrapage</v>
      </c>
      <c r="AO25" s="273"/>
      <c r="AP25" s="273"/>
    </row>
    <row r="26" spans="1:42" ht="18" customHeight="1">
      <c r="A26" s="215">
        <v>17</v>
      </c>
      <c r="B26" s="224" t="s">
        <v>752</v>
      </c>
      <c r="C26" s="197" t="s">
        <v>279</v>
      </c>
      <c r="D26" s="197" t="s">
        <v>280</v>
      </c>
      <c r="E26" s="197" t="s">
        <v>281</v>
      </c>
      <c r="F26" s="271" t="s">
        <v>593</v>
      </c>
      <c r="G26" s="271" t="s">
        <v>70</v>
      </c>
      <c r="H26" s="149">
        <f>[1]CALCUL!F22</f>
        <v>1</v>
      </c>
      <c r="I26" s="115">
        <f>Saisie!H22</f>
        <v>14.5</v>
      </c>
      <c r="J26" s="147">
        <f>Saisie!I22</f>
        <v>6</v>
      </c>
      <c r="K26" s="148">
        <f>Saisie!J22</f>
        <v>12</v>
      </c>
      <c r="L26" s="147">
        <f>Saisie!K22</f>
        <v>6</v>
      </c>
      <c r="M26" s="138">
        <f>Saisie!L22</f>
        <v>13.25</v>
      </c>
      <c r="N26" s="147">
        <f>Saisie!M22</f>
        <v>12</v>
      </c>
      <c r="O26" s="148">
        <f>Saisie!N22</f>
        <v>6</v>
      </c>
      <c r="P26" s="147">
        <f>Saisie!O22</f>
        <v>0</v>
      </c>
      <c r="Q26" s="115">
        <f>Saisie!P22</f>
        <v>10</v>
      </c>
      <c r="R26" s="147">
        <f>Saisie!Q22</f>
        <v>6</v>
      </c>
      <c r="S26" s="138">
        <f>Saisie!R22</f>
        <v>8</v>
      </c>
      <c r="T26" s="147">
        <f>Saisie!S22</f>
        <v>6</v>
      </c>
      <c r="U26" s="148">
        <f>Saisie!T22</f>
        <v>7</v>
      </c>
      <c r="V26" s="137">
        <f>Saisie!U22</f>
        <v>0</v>
      </c>
      <c r="W26" s="138">
        <f>Saisie!V22</f>
        <v>7</v>
      </c>
      <c r="X26" s="147">
        <f t="shared" si="0"/>
        <v>0</v>
      </c>
      <c r="Y26" s="148">
        <f>Saisie!X22</f>
        <v>8</v>
      </c>
      <c r="Z26" s="137">
        <f>Saisie!Y22</f>
        <v>0</v>
      </c>
      <c r="AA26" s="138">
        <f>Saisie!Z22</f>
        <v>8</v>
      </c>
      <c r="AB26" s="137">
        <f t="shared" si="1"/>
        <v>0</v>
      </c>
      <c r="AC26" s="239">
        <f>Saisie!AB22</f>
        <v>9.7727272727272734</v>
      </c>
      <c r="AD26" s="212">
        <f>Saisie!AC22</f>
        <v>18</v>
      </c>
      <c r="AE26" s="200" t="str">
        <f t="shared" si="2"/>
        <v>Ajourne(é )</v>
      </c>
      <c r="AF26" s="146">
        <f>Saisie!AG22</f>
        <v>0</v>
      </c>
      <c r="AG26" s="147">
        <f>Saisie!AH22</f>
        <v>0</v>
      </c>
      <c r="AH26" s="148">
        <f>Saisie!AI22</f>
        <v>0</v>
      </c>
      <c r="AI26" s="147">
        <f>Saisie!AJ22</f>
        <v>0</v>
      </c>
      <c r="AJ26" s="148">
        <f>Saisie!AK22</f>
        <v>0</v>
      </c>
      <c r="AK26" s="237">
        <f>Saisie!AL22</f>
        <v>0</v>
      </c>
      <c r="AL26" s="248">
        <f>Saisie!AM22</f>
        <v>18</v>
      </c>
      <c r="AM26" s="249" t="str">
        <f>Saisie!AP22</f>
        <v>Rattrapage</v>
      </c>
      <c r="AN26" s="250" t="str">
        <f t="shared" si="3"/>
        <v>Rattrapage</v>
      </c>
      <c r="AO26" s="273"/>
      <c r="AP26" s="273"/>
    </row>
    <row r="27" spans="1:42" ht="18" customHeight="1">
      <c r="A27" s="215">
        <v>18</v>
      </c>
      <c r="B27" s="224" t="s">
        <v>752</v>
      </c>
      <c r="C27" s="197" t="s">
        <v>282</v>
      </c>
      <c r="D27" s="197" t="s">
        <v>283</v>
      </c>
      <c r="E27" s="197" t="s">
        <v>284</v>
      </c>
      <c r="F27" s="271" t="s">
        <v>594</v>
      </c>
      <c r="G27" s="271" t="s">
        <v>595</v>
      </c>
      <c r="H27" s="149">
        <f>[1]CALCUL!F23</f>
        <v>1</v>
      </c>
      <c r="I27" s="115">
        <f>Saisie!H23</f>
        <v>7</v>
      </c>
      <c r="J27" s="147">
        <f>Saisie!I23</f>
        <v>0</v>
      </c>
      <c r="K27" s="148">
        <f>Saisie!J23</f>
        <v>12</v>
      </c>
      <c r="L27" s="147">
        <f>Saisie!K23</f>
        <v>6</v>
      </c>
      <c r="M27" s="138">
        <f>Saisie!L23</f>
        <v>9.5</v>
      </c>
      <c r="N27" s="147">
        <f>Saisie!M23</f>
        <v>6</v>
      </c>
      <c r="O27" s="148">
        <f>Saisie!N23</f>
        <v>10</v>
      </c>
      <c r="P27" s="147">
        <f>Saisie!O23</f>
        <v>6</v>
      </c>
      <c r="Q27" s="115">
        <f>Saisie!P23</f>
        <v>10</v>
      </c>
      <c r="R27" s="147">
        <f>Saisie!Q23</f>
        <v>6</v>
      </c>
      <c r="S27" s="138">
        <f>Saisie!R23</f>
        <v>10</v>
      </c>
      <c r="T27" s="147">
        <f>Saisie!S23</f>
        <v>12</v>
      </c>
      <c r="U27" s="148">
        <f>Saisie!T23</f>
        <v>11</v>
      </c>
      <c r="V27" s="137">
        <f>Saisie!U23</f>
        <v>3</v>
      </c>
      <c r="W27" s="138">
        <f>Saisie!V23</f>
        <v>11</v>
      </c>
      <c r="X27" s="147">
        <f t="shared" si="0"/>
        <v>3</v>
      </c>
      <c r="Y27" s="148">
        <f>Saisie!X23</f>
        <v>11.5</v>
      </c>
      <c r="Z27" s="137">
        <f>Saisie!Y23</f>
        <v>3</v>
      </c>
      <c r="AA27" s="138">
        <f>Saisie!Z23</f>
        <v>11.5</v>
      </c>
      <c r="AB27" s="137">
        <f t="shared" si="1"/>
        <v>3</v>
      </c>
      <c r="AC27" s="239">
        <f>Saisie!AB23</f>
        <v>10.159090909090908</v>
      </c>
      <c r="AD27" s="212">
        <f>Saisie!AC23</f>
        <v>30</v>
      </c>
      <c r="AE27" s="200" t="str">
        <f t="shared" si="2"/>
        <v>Admis(e)</v>
      </c>
      <c r="AF27" s="146">
        <f>Saisie!AG23</f>
        <v>0</v>
      </c>
      <c r="AG27" s="147">
        <f>Saisie!AH23</f>
        <v>0</v>
      </c>
      <c r="AH27" s="148">
        <f>Saisie!AI23</f>
        <v>0</v>
      </c>
      <c r="AI27" s="147">
        <f>Saisie!AJ23</f>
        <v>0</v>
      </c>
      <c r="AJ27" s="148">
        <f>Saisie!AK23</f>
        <v>0</v>
      </c>
      <c r="AK27" s="237">
        <f>Saisie!AL23</f>
        <v>0</v>
      </c>
      <c r="AL27" s="248">
        <f>Saisie!AM23</f>
        <v>30</v>
      </c>
      <c r="AM27" s="249" t="str">
        <f>Saisie!AP23</f>
        <v>Rattrapage</v>
      </c>
      <c r="AN27" s="250" t="str">
        <f t="shared" si="3"/>
        <v>Rattrapage</v>
      </c>
      <c r="AO27" s="273"/>
      <c r="AP27" s="273"/>
    </row>
    <row r="28" spans="1:42" ht="18" customHeight="1">
      <c r="A28" s="215">
        <v>19</v>
      </c>
      <c r="B28" s="224" t="s">
        <v>752</v>
      </c>
      <c r="C28" s="197" t="s">
        <v>285</v>
      </c>
      <c r="D28" s="197" t="s">
        <v>286</v>
      </c>
      <c r="E28" s="197" t="s">
        <v>287</v>
      </c>
      <c r="F28" s="271" t="s">
        <v>596</v>
      </c>
      <c r="G28" s="271" t="s">
        <v>68</v>
      </c>
      <c r="H28" s="149">
        <f>[1]CALCUL!F24</f>
        <v>1</v>
      </c>
      <c r="I28" s="115">
        <f>Saisie!H24</f>
        <v>10</v>
      </c>
      <c r="J28" s="147">
        <f>Saisie!I24</f>
        <v>6</v>
      </c>
      <c r="K28" s="234">
        <f>Saisie!J24</f>
        <v>10.5</v>
      </c>
      <c r="L28" s="147">
        <f>Saisie!K24</f>
        <v>6</v>
      </c>
      <c r="M28" s="138">
        <f>Saisie!L24</f>
        <v>10.25</v>
      </c>
      <c r="N28" s="147">
        <f>Saisie!M24</f>
        <v>12</v>
      </c>
      <c r="O28" s="234">
        <f>Saisie!N24</f>
        <v>14</v>
      </c>
      <c r="P28" s="147">
        <f>Saisie!O24</f>
        <v>6</v>
      </c>
      <c r="Q28" s="115">
        <f>Saisie!P24</f>
        <v>13</v>
      </c>
      <c r="R28" s="147">
        <f>Saisie!Q24</f>
        <v>6</v>
      </c>
      <c r="S28" s="138">
        <f>Saisie!R24</f>
        <v>13.5</v>
      </c>
      <c r="T28" s="147">
        <f>Saisie!S24</f>
        <v>12</v>
      </c>
      <c r="U28" s="234">
        <f>Saisie!T24</f>
        <v>13.5</v>
      </c>
      <c r="V28" s="137">
        <f>Saisie!U24</f>
        <v>3</v>
      </c>
      <c r="W28" s="235">
        <f>Saisie!V24</f>
        <v>13.5</v>
      </c>
      <c r="X28" s="147">
        <f t="shared" si="0"/>
        <v>3</v>
      </c>
      <c r="Y28" s="234">
        <f>Saisie!X24</f>
        <v>8</v>
      </c>
      <c r="Z28" s="137">
        <f>Saisie!Y24</f>
        <v>0</v>
      </c>
      <c r="AA28" s="235">
        <f>Saisie!Z24</f>
        <v>8</v>
      </c>
      <c r="AB28" s="137">
        <f t="shared" si="1"/>
        <v>0</v>
      </c>
      <c r="AC28" s="239">
        <f>Saisie!AB24</f>
        <v>11.568181818181818</v>
      </c>
      <c r="AD28" s="212">
        <f>Saisie!AC24</f>
        <v>30</v>
      </c>
      <c r="AE28" s="200" t="str">
        <f t="shared" si="2"/>
        <v>Admis(e)</v>
      </c>
      <c r="AF28" s="146">
        <f>Saisie!AG24</f>
        <v>0</v>
      </c>
      <c r="AG28" s="147">
        <f>Saisie!AH24</f>
        <v>0</v>
      </c>
      <c r="AH28" s="148">
        <f>Saisie!AI24</f>
        <v>0</v>
      </c>
      <c r="AI28" s="147">
        <f>Saisie!AJ24</f>
        <v>0</v>
      </c>
      <c r="AJ28" s="148">
        <f>Saisie!AK24</f>
        <v>0</v>
      </c>
      <c r="AK28" s="237">
        <f>Saisie!AL24</f>
        <v>0</v>
      </c>
      <c r="AL28" s="248">
        <f>Saisie!AM24</f>
        <v>30</v>
      </c>
      <c r="AM28" s="249" t="str">
        <f>Saisie!AP24</f>
        <v>Rattrapage</v>
      </c>
      <c r="AN28" s="250" t="str">
        <f t="shared" si="3"/>
        <v>Rattrapage</v>
      </c>
      <c r="AO28" s="273"/>
      <c r="AP28" s="273"/>
    </row>
    <row r="29" spans="1:42" ht="18" customHeight="1">
      <c r="A29" s="215">
        <v>20</v>
      </c>
      <c r="B29" s="224" t="s">
        <v>752</v>
      </c>
      <c r="C29" s="197" t="s">
        <v>288</v>
      </c>
      <c r="D29" s="197" t="s">
        <v>289</v>
      </c>
      <c r="E29" s="197" t="s">
        <v>290</v>
      </c>
      <c r="F29" s="271" t="s">
        <v>597</v>
      </c>
      <c r="G29" s="271" t="s">
        <v>68</v>
      </c>
      <c r="H29" s="149">
        <f>[1]CALCUL!F25</f>
        <v>1</v>
      </c>
      <c r="I29" s="115">
        <f>Saisie!H25</f>
        <v>6</v>
      </c>
      <c r="J29" s="147">
        <f>Saisie!I25</f>
        <v>0</v>
      </c>
      <c r="K29" s="148">
        <f>Saisie!J25</f>
        <v>11</v>
      </c>
      <c r="L29" s="147">
        <f>Saisie!K25</f>
        <v>6</v>
      </c>
      <c r="M29" s="138">
        <f>Saisie!L25</f>
        <v>8.5</v>
      </c>
      <c r="N29" s="147">
        <f>Saisie!M25</f>
        <v>6</v>
      </c>
      <c r="O29" s="148">
        <f>Saisie!N25</f>
        <v>9</v>
      </c>
      <c r="P29" s="147">
        <f>Saisie!O25</f>
        <v>0</v>
      </c>
      <c r="Q29" s="115">
        <f>Saisie!P25</f>
        <v>11.5</v>
      </c>
      <c r="R29" s="147">
        <f>Saisie!Q25</f>
        <v>6</v>
      </c>
      <c r="S29" s="138">
        <f>Saisie!R25</f>
        <v>10.25</v>
      </c>
      <c r="T29" s="147">
        <f>Saisie!S25</f>
        <v>12</v>
      </c>
      <c r="U29" s="148">
        <f>Saisie!T25</f>
        <v>11.5</v>
      </c>
      <c r="V29" s="137">
        <f>Saisie!U25</f>
        <v>3</v>
      </c>
      <c r="W29" s="138">
        <f>Saisie!V25</f>
        <v>11.5</v>
      </c>
      <c r="X29" s="147">
        <f t="shared" si="0"/>
        <v>3</v>
      </c>
      <c r="Y29" s="148">
        <f>Saisie!X25</f>
        <v>13.5</v>
      </c>
      <c r="Z29" s="137">
        <f>Saisie!Y25</f>
        <v>3</v>
      </c>
      <c r="AA29" s="138">
        <f>Saisie!Z25</f>
        <v>13.5</v>
      </c>
      <c r="AB29" s="137">
        <f t="shared" si="1"/>
        <v>3</v>
      </c>
      <c r="AC29" s="239">
        <f>Saisie!AB25</f>
        <v>10.227272727272727</v>
      </c>
      <c r="AD29" s="212">
        <f>Saisie!AC25</f>
        <v>30</v>
      </c>
      <c r="AE29" s="200" t="str">
        <f t="shared" si="2"/>
        <v>Admis(e)</v>
      </c>
      <c r="AF29" s="146">
        <f>Saisie!AG25</f>
        <v>0</v>
      </c>
      <c r="AG29" s="147">
        <f>Saisie!AH25</f>
        <v>0</v>
      </c>
      <c r="AH29" s="148">
        <f>Saisie!AI25</f>
        <v>0</v>
      </c>
      <c r="AI29" s="147">
        <f>Saisie!AJ25</f>
        <v>0</v>
      </c>
      <c r="AJ29" s="148">
        <f>Saisie!AK25</f>
        <v>0</v>
      </c>
      <c r="AK29" s="237">
        <f>Saisie!AL25</f>
        <v>0</v>
      </c>
      <c r="AL29" s="248">
        <f>Saisie!AM25</f>
        <v>30</v>
      </c>
      <c r="AM29" s="249" t="str">
        <f>Saisie!AP25</f>
        <v>Rattrapage</v>
      </c>
      <c r="AN29" s="250" t="str">
        <f t="shared" si="3"/>
        <v>Rattrapage</v>
      </c>
      <c r="AO29" s="273" t="s">
        <v>768</v>
      </c>
      <c r="AP29" s="273"/>
    </row>
    <row r="30" spans="1:42" ht="18" customHeight="1">
      <c r="A30" s="215">
        <v>21</v>
      </c>
      <c r="B30" s="224" t="s">
        <v>752</v>
      </c>
      <c r="C30" s="197" t="s">
        <v>291</v>
      </c>
      <c r="D30" s="197" t="s">
        <v>292</v>
      </c>
      <c r="E30" s="197" t="s">
        <v>293</v>
      </c>
      <c r="F30" s="271" t="s">
        <v>598</v>
      </c>
      <c r="G30" s="271" t="s">
        <v>83</v>
      </c>
      <c r="H30" s="149">
        <f>[1]CALCUL!F26</f>
        <v>1</v>
      </c>
      <c r="I30" s="115">
        <f>Saisie!H26</f>
        <v>11</v>
      </c>
      <c r="J30" s="147">
        <f>Saisie!I26</f>
        <v>6</v>
      </c>
      <c r="K30" s="148">
        <f>Saisie!J26</f>
        <v>10.5</v>
      </c>
      <c r="L30" s="147">
        <f>Saisie!K26</f>
        <v>6</v>
      </c>
      <c r="M30" s="138">
        <f>Saisie!L26</f>
        <v>10.75</v>
      </c>
      <c r="N30" s="147">
        <f>Saisie!M26</f>
        <v>12</v>
      </c>
      <c r="O30" s="148">
        <f>Saisie!N26</f>
        <v>15</v>
      </c>
      <c r="P30" s="147">
        <f>Saisie!O26</f>
        <v>6</v>
      </c>
      <c r="Q30" s="115">
        <f>Saisie!P26</f>
        <v>11.5</v>
      </c>
      <c r="R30" s="147">
        <f>Saisie!Q26</f>
        <v>6</v>
      </c>
      <c r="S30" s="138">
        <f>Saisie!R26</f>
        <v>13.25</v>
      </c>
      <c r="T30" s="147">
        <f>Saisie!S26</f>
        <v>12</v>
      </c>
      <c r="U30" s="148">
        <f>Saisie!T26</f>
        <v>10.5</v>
      </c>
      <c r="V30" s="137">
        <f>Saisie!U26</f>
        <v>3</v>
      </c>
      <c r="W30" s="138">
        <f>Saisie!V26</f>
        <v>10.5</v>
      </c>
      <c r="X30" s="147">
        <f t="shared" si="0"/>
        <v>3</v>
      </c>
      <c r="Y30" s="148">
        <f>Saisie!X26</f>
        <v>14.5</v>
      </c>
      <c r="Z30" s="137">
        <f>Saisie!Y26</f>
        <v>3</v>
      </c>
      <c r="AA30" s="138">
        <f>Saisie!Z26</f>
        <v>14.5</v>
      </c>
      <c r="AB30" s="137">
        <f t="shared" si="1"/>
        <v>3</v>
      </c>
      <c r="AC30" s="239">
        <f>Saisie!AB26</f>
        <v>12.136363636363637</v>
      </c>
      <c r="AD30" s="212">
        <f>Saisie!AC26</f>
        <v>30</v>
      </c>
      <c r="AE30" s="200" t="str">
        <f t="shared" si="2"/>
        <v>Admis(e)</v>
      </c>
      <c r="AF30" s="146">
        <f>Saisie!AG26</f>
        <v>0</v>
      </c>
      <c r="AG30" s="147">
        <f>Saisie!AH26</f>
        <v>0</v>
      </c>
      <c r="AH30" s="148">
        <f>Saisie!AI26</f>
        <v>0</v>
      </c>
      <c r="AI30" s="147">
        <f>Saisie!AJ26</f>
        <v>0</v>
      </c>
      <c r="AJ30" s="148">
        <f>Saisie!AK26</f>
        <v>0</v>
      </c>
      <c r="AK30" s="237">
        <f>Saisie!AL26</f>
        <v>0</v>
      </c>
      <c r="AL30" s="248">
        <f>Saisie!AM26</f>
        <v>30</v>
      </c>
      <c r="AM30" s="249" t="str">
        <f>Saisie!AP26</f>
        <v>Rattrapage</v>
      </c>
      <c r="AN30" s="250" t="str">
        <f t="shared" si="3"/>
        <v>Rattrapage</v>
      </c>
      <c r="AO30" s="273"/>
      <c r="AP30" s="273"/>
    </row>
    <row r="31" spans="1:42" ht="18" customHeight="1">
      <c r="A31" s="215">
        <v>22</v>
      </c>
      <c r="B31" s="224" t="s">
        <v>752</v>
      </c>
      <c r="C31" s="197" t="s">
        <v>294</v>
      </c>
      <c r="D31" s="197" t="s">
        <v>295</v>
      </c>
      <c r="E31" s="197" t="s">
        <v>174</v>
      </c>
      <c r="F31" s="271" t="s">
        <v>599</v>
      </c>
      <c r="G31" s="271" t="s">
        <v>83</v>
      </c>
      <c r="H31" s="149">
        <f>[1]CALCUL!F27</f>
        <v>1</v>
      </c>
      <c r="I31" s="115" t="str">
        <f>Saisie!H27</f>
        <v>ABS</v>
      </c>
      <c r="J31" s="147">
        <f>Saisie!I27</f>
        <v>6</v>
      </c>
      <c r="K31" s="148" t="str">
        <f>Saisie!J27</f>
        <v>\</v>
      </c>
      <c r="L31" s="147">
        <f>Saisie!K27</f>
        <v>6</v>
      </c>
      <c r="M31" s="138" t="e">
        <f>Saisie!L27</f>
        <v>#VALUE!</v>
      </c>
      <c r="N31" s="147" t="e">
        <f>Saisie!M27</f>
        <v>#VALUE!</v>
      </c>
      <c r="O31" s="148" t="str">
        <f>Saisie!N27</f>
        <v>\</v>
      </c>
      <c r="P31" s="147">
        <f>Saisie!O27</f>
        <v>6</v>
      </c>
      <c r="Q31" s="115" t="str">
        <f>Saisie!P27</f>
        <v>\</v>
      </c>
      <c r="R31" s="147">
        <f>Saisie!Q27</f>
        <v>6</v>
      </c>
      <c r="S31" s="138" t="e">
        <f>Saisie!R27</f>
        <v>#VALUE!</v>
      </c>
      <c r="T31" s="147" t="e">
        <f>Saisie!S27</f>
        <v>#VALUE!</v>
      </c>
      <c r="U31" s="148" t="str">
        <f>Saisie!T27</f>
        <v>\</v>
      </c>
      <c r="V31" s="137">
        <f>Saisie!U27</f>
        <v>3</v>
      </c>
      <c r="W31" s="138" t="str">
        <f>Saisie!V27</f>
        <v>\</v>
      </c>
      <c r="X31" s="147">
        <f t="shared" si="0"/>
        <v>3</v>
      </c>
      <c r="Y31" s="148" t="str">
        <f>Saisie!X27</f>
        <v>\</v>
      </c>
      <c r="Z31" s="137">
        <f>Saisie!Y27</f>
        <v>3</v>
      </c>
      <c r="AA31" s="138" t="str">
        <f>Saisie!Z27</f>
        <v>\</v>
      </c>
      <c r="AB31" s="137">
        <f t="shared" si="1"/>
        <v>3</v>
      </c>
      <c r="AC31" s="239" t="e">
        <f>Saisie!AB27</f>
        <v>#VALUE!</v>
      </c>
      <c r="AD31" s="212" t="e">
        <f>Saisie!AC27</f>
        <v>#VALUE!</v>
      </c>
      <c r="AE31" s="200" t="s">
        <v>764</v>
      </c>
      <c r="AF31" s="146">
        <f>Saisie!AG27</f>
        <v>0</v>
      </c>
      <c r="AG31" s="147">
        <f>Saisie!AH27</f>
        <v>0</v>
      </c>
      <c r="AH31" s="148">
        <f>Saisie!AI27</f>
        <v>0</v>
      </c>
      <c r="AI31" s="147">
        <f>Saisie!AJ27</f>
        <v>0</v>
      </c>
      <c r="AJ31" s="148">
        <f>Saisie!AK27</f>
        <v>0</v>
      </c>
      <c r="AK31" s="237">
        <f>Saisie!AL27</f>
        <v>0</v>
      </c>
      <c r="AL31" s="248" t="e">
        <f>Saisie!AM27</f>
        <v>#VALUE!</v>
      </c>
      <c r="AM31" s="249" t="e">
        <f>Saisie!AP27</f>
        <v>#VALUE!</v>
      </c>
      <c r="AN31" s="250" t="e">
        <f t="shared" si="3"/>
        <v>#VALUE!</v>
      </c>
      <c r="AO31" s="273"/>
      <c r="AP31" s="273"/>
    </row>
    <row r="32" spans="1:42" ht="18" customHeight="1">
      <c r="A32" s="215">
        <v>23</v>
      </c>
      <c r="B32" s="224" t="s">
        <v>752</v>
      </c>
      <c r="C32" s="197" t="s">
        <v>143</v>
      </c>
      <c r="D32" s="197" t="s">
        <v>144</v>
      </c>
      <c r="E32" s="197" t="s">
        <v>145</v>
      </c>
      <c r="F32" s="271" t="s">
        <v>600</v>
      </c>
      <c r="G32" s="271" t="s">
        <v>68</v>
      </c>
      <c r="H32" s="149">
        <f>[1]CALCUL!F28</f>
        <v>1</v>
      </c>
      <c r="I32" s="115">
        <f>Saisie!H28</f>
        <v>12</v>
      </c>
      <c r="J32" s="147">
        <f>Saisie!I28</f>
        <v>6</v>
      </c>
      <c r="K32" s="148">
        <f>Saisie!J28</f>
        <v>10</v>
      </c>
      <c r="L32" s="147">
        <f>Saisie!K28</f>
        <v>6</v>
      </c>
      <c r="M32" s="138">
        <f>Saisie!L28</f>
        <v>11</v>
      </c>
      <c r="N32" s="147">
        <f>Saisie!M28</f>
        <v>12</v>
      </c>
      <c r="O32" s="148">
        <f>Saisie!N28</f>
        <v>10</v>
      </c>
      <c r="P32" s="147">
        <f>Saisie!O28</f>
        <v>6</v>
      </c>
      <c r="Q32" s="115">
        <f>Saisie!P28</f>
        <v>10</v>
      </c>
      <c r="R32" s="147">
        <f>Saisie!Q28</f>
        <v>6</v>
      </c>
      <c r="S32" s="138">
        <f>Saisie!R28</f>
        <v>10</v>
      </c>
      <c r="T32" s="147">
        <f>Saisie!S28</f>
        <v>12</v>
      </c>
      <c r="U32" s="148">
        <f>Saisie!T28</f>
        <v>10.5</v>
      </c>
      <c r="V32" s="137">
        <f>Saisie!U28</f>
        <v>3</v>
      </c>
      <c r="W32" s="138">
        <f>Saisie!V28</f>
        <v>10.5</v>
      </c>
      <c r="X32" s="147">
        <f t="shared" si="0"/>
        <v>3</v>
      </c>
      <c r="Y32" s="148">
        <f>Saisie!X28</f>
        <v>10</v>
      </c>
      <c r="Z32" s="137">
        <f>Saisie!Y28</f>
        <v>3</v>
      </c>
      <c r="AA32" s="138">
        <f>Saisie!Z28</f>
        <v>10</v>
      </c>
      <c r="AB32" s="137">
        <f t="shared" si="1"/>
        <v>3</v>
      </c>
      <c r="AC32" s="239">
        <f>Saisie!AB28</f>
        <v>10.431818181818182</v>
      </c>
      <c r="AD32" s="212">
        <f>Saisie!AC28</f>
        <v>30</v>
      </c>
      <c r="AE32" s="200" t="str">
        <f t="shared" si="2"/>
        <v>Admis(e)</v>
      </c>
      <c r="AF32" s="146">
        <f>Saisie!AG28</f>
        <v>16.5</v>
      </c>
      <c r="AG32" s="147">
        <f>Saisie!AH28</f>
        <v>3</v>
      </c>
      <c r="AH32" s="148">
        <f>Saisie!AI28</f>
        <v>16.5</v>
      </c>
      <c r="AI32" s="147">
        <f>Saisie!AJ28</f>
        <v>27</v>
      </c>
      <c r="AJ32" s="148">
        <f>Saisie!AK28</f>
        <v>16.5</v>
      </c>
      <c r="AK32" s="237">
        <f>Saisie!AL28</f>
        <v>30</v>
      </c>
      <c r="AL32" s="248">
        <f>Saisie!AM28</f>
        <v>60</v>
      </c>
      <c r="AM32" s="249" t="str">
        <f>Saisie!AP28</f>
        <v>Admis</v>
      </c>
      <c r="AN32" s="250" t="str">
        <f t="shared" si="3"/>
        <v>Admis( e)</v>
      </c>
      <c r="AO32" s="273"/>
      <c r="AP32" s="273"/>
    </row>
    <row r="33" spans="1:42" ht="18" customHeight="1">
      <c r="A33" s="215">
        <v>24</v>
      </c>
      <c r="B33" s="224" t="s">
        <v>752</v>
      </c>
      <c r="C33" s="197" t="s">
        <v>296</v>
      </c>
      <c r="D33" s="197" t="s">
        <v>144</v>
      </c>
      <c r="E33" s="197" t="s">
        <v>297</v>
      </c>
      <c r="F33" s="271" t="s">
        <v>601</v>
      </c>
      <c r="G33" s="271" t="s">
        <v>87</v>
      </c>
      <c r="H33" s="149">
        <f>[1]CALCUL!F29</f>
        <v>1</v>
      </c>
      <c r="I33" s="115">
        <f>Saisie!H29</f>
        <v>14</v>
      </c>
      <c r="J33" s="147">
        <f>Saisie!I29</f>
        <v>6</v>
      </c>
      <c r="K33" s="148">
        <f>Saisie!J29</f>
        <v>12</v>
      </c>
      <c r="L33" s="147">
        <f>Saisie!K29</f>
        <v>6</v>
      </c>
      <c r="M33" s="138">
        <f>Saisie!L29</f>
        <v>13</v>
      </c>
      <c r="N33" s="147">
        <f>Saisie!M29</f>
        <v>12</v>
      </c>
      <c r="O33" s="148">
        <f>Saisie!N29</f>
        <v>12</v>
      </c>
      <c r="P33" s="147">
        <f>Saisie!O29</f>
        <v>6</v>
      </c>
      <c r="Q33" s="115">
        <f>Saisie!P29</f>
        <v>14.5</v>
      </c>
      <c r="R33" s="147">
        <f>Saisie!Q29</f>
        <v>6</v>
      </c>
      <c r="S33" s="138">
        <f>Saisie!R29</f>
        <v>13.25</v>
      </c>
      <c r="T33" s="147">
        <f>Saisie!S29</f>
        <v>12</v>
      </c>
      <c r="U33" s="148">
        <f>Saisie!T29</f>
        <v>6</v>
      </c>
      <c r="V33" s="137">
        <f>Saisie!U29</f>
        <v>0</v>
      </c>
      <c r="W33" s="138">
        <f>Saisie!V29</f>
        <v>6</v>
      </c>
      <c r="X33" s="147">
        <f t="shared" si="0"/>
        <v>0</v>
      </c>
      <c r="Y33" s="148">
        <f>Saisie!X29</f>
        <v>10.5</v>
      </c>
      <c r="Z33" s="137">
        <f>Saisie!Y29</f>
        <v>3</v>
      </c>
      <c r="AA33" s="138">
        <f>Saisie!Z29</f>
        <v>10.5</v>
      </c>
      <c r="AB33" s="137">
        <f t="shared" si="1"/>
        <v>3</v>
      </c>
      <c r="AC33" s="239">
        <f>Saisie!AB29</f>
        <v>11.795454545454545</v>
      </c>
      <c r="AD33" s="212">
        <f>Saisie!AC29</f>
        <v>30</v>
      </c>
      <c r="AE33" s="200" t="str">
        <f t="shared" si="2"/>
        <v>Admis(e)</v>
      </c>
      <c r="AF33" s="146">
        <f>Saisie!AG29</f>
        <v>0</v>
      </c>
      <c r="AG33" s="147">
        <f>Saisie!AH29</f>
        <v>0</v>
      </c>
      <c r="AH33" s="148">
        <f>Saisie!AI29</f>
        <v>0</v>
      </c>
      <c r="AI33" s="147">
        <f>Saisie!AJ29</f>
        <v>0</v>
      </c>
      <c r="AJ33" s="148">
        <f>Saisie!AK29</f>
        <v>0</v>
      </c>
      <c r="AK33" s="237">
        <f>Saisie!AL29</f>
        <v>0</v>
      </c>
      <c r="AL33" s="248">
        <f>Saisie!AM29</f>
        <v>30</v>
      </c>
      <c r="AM33" s="249" t="str">
        <f>Saisie!AP29</f>
        <v>Rattrapage</v>
      </c>
      <c r="AN33" s="250" t="str">
        <f t="shared" si="3"/>
        <v>Rattrapage</v>
      </c>
      <c r="AO33" s="273" t="s">
        <v>768</v>
      </c>
      <c r="AP33" s="273"/>
    </row>
    <row r="34" spans="1:42" ht="18" customHeight="1">
      <c r="A34" s="215">
        <v>25</v>
      </c>
      <c r="B34" s="224" t="s">
        <v>752</v>
      </c>
      <c r="C34" s="197" t="s">
        <v>298</v>
      </c>
      <c r="D34" s="197" t="s">
        <v>147</v>
      </c>
      <c r="E34" s="197" t="s">
        <v>299</v>
      </c>
      <c r="F34" s="271" t="s">
        <v>602</v>
      </c>
      <c r="G34" s="271" t="s">
        <v>68</v>
      </c>
      <c r="H34" s="149">
        <f>[1]CALCUL!F30</f>
        <v>1</v>
      </c>
      <c r="I34" s="115">
        <f>Saisie!H30</f>
        <v>11</v>
      </c>
      <c r="J34" s="147">
        <f>Saisie!I30</f>
        <v>6</v>
      </c>
      <c r="K34" s="148">
        <f>Saisie!J30</f>
        <v>10.5</v>
      </c>
      <c r="L34" s="147">
        <f>Saisie!K30</f>
        <v>6</v>
      </c>
      <c r="M34" s="138">
        <f>Saisie!L30</f>
        <v>10.75</v>
      </c>
      <c r="N34" s="147">
        <f>Saisie!M30</f>
        <v>12</v>
      </c>
      <c r="O34" s="148">
        <f>Saisie!N30</f>
        <v>11</v>
      </c>
      <c r="P34" s="147">
        <f>Saisie!O30</f>
        <v>6</v>
      </c>
      <c r="Q34" s="115">
        <f>Saisie!P30</f>
        <v>13.5</v>
      </c>
      <c r="R34" s="147">
        <f>Saisie!Q30</f>
        <v>6</v>
      </c>
      <c r="S34" s="138">
        <f>Saisie!R30</f>
        <v>12.25</v>
      </c>
      <c r="T34" s="147">
        <f>Saisie!S30</f>
        <v>12</v>
      </c>
      <c r="U34" s="148">
        <f>Saisie!T30</f>
        <v>8</v>
      </c>
      <c r="V34" s="137">
        <f>Saisie!U30</f>
        <v>0</v>
      </c>
      <c r="W34" s="138">
        <f>Saisie!V30</f>
        <v>8</v>
      </c>
      <c r="X34" s="147">
        <f t="shared" si="0"/>
        <v>0</v>
      </c>
      <c r="Y34" s="148">
        <f>Saisie!X30</f>
        <v>12.5</v>
      </c>
      <c r="Z34" s="137">
        <f>Saisie!Y30</f>
        <v>3</v>
      </c>
      <c r="AA34" s="138">
        <f>Saisie!Z30</f>
        <v>12.5</v>
      </c>
      <c r="AB34" s="137">
        <f t="shared" si="1"/>
        <v>3</v>
      </c>
      <c r="AC34" s="239">
        <f>Saisie!AB30</f>
        <v>11.159090909090908</v>
      </c>
      <c r="AD34" s="212">
        <f>Saisie!AC30</f>
        <v>30</v>
      </c>
      <c r="AE34" s="200" t="str">
        <f t="shared" si="2"/>
        <v>Admis(e)</v>
      </c>
      <c r="AF34" s="146">
        <f>Saisie!AG30</f>
        <v>0</v>
      </c>
      <c r="AG34" s="147">
        <f>Saisie!AH30</f>
        <v>0</v>
      </c>
      <c r="AH34" s="148">
        <f>Saisie!AI30</f>
        <v>0</v>
      </c>
      <c r="AI34" s="147">
        <f>Saisie!AJ30</f>
        <v>0</v>
      </c>
      <c r="AJ34" s="148">
        <f>Saisie!AK30</f>
        <v>0</v>
      </c>
      <c r="AK34" s="237">
        <f>Saisie!AL30</f>
        <v>0</v>
      </c>
      <c r="AL34" s="248">
        <f>Saisie!AM30</f>
        <v>30</v>
      </c>
      <c r="AM34" s="249" t="str">
        <f>Saisie!AP30</f>
        <v>Rattrapage</v>
      </c>
      <c r="AN34" s="250" t="str">
        <f t="shared" si="3"/>
        <v>Rattrapage</v>
      </c>
      <c r="AO34" s="273"/>
      <c r="AP34" s="273"/>
    </row>
    <row r="35" spans="1:42" ht="18" customHeight="1">
      <c r="A35" s="215">
        <v>26</v>
      </c>
      <c r="B35" s="224" t="s">
        <v>752</v>
      </c>
      <c r="C35" s="197" t="s">
        <v>300</v>
      </c>
      <c r="D35" s="197" t="s">
        <v>301</v>
      </c>
      <c r="E35" s="197" t="s">
        <v>78</v>
      </c>
      <c r="F35" s="271" t="s">
        <v>603</v>
      </c>
      <c r="G35" s="271" t="s">
        <v>604</v>
      </c>
      <c r="H35" s="149">
        <f>[1]CALCUL!F31</f>
        <v>1</v>
      </c>
      <c r="I35" s="115">
        <f>Saisie!H31</f>
        <v>10</v>
      </c>
      <c r="J35" s="147">
        <f>Saisie!I31</f>
        <v>6</v>
      </c>
      <c r="K35" s="148">
        <f>Saisie!J31</f>
        <v>10.5</v>
      </c>
      <c r="L35" s="147">
        <f>Saisie!K31</f>
        <v>6</v>
      </c>
      <c r="M35" s="138">
        <f>Saisie!L31</f>
        <v>10.25</v>
      </c>
      <c r="N35" s="147">
        <f>Saisie!M31</f>
        <v>12</v>
      </c>
      <c r="O35" s="148">
        <f>Saisie!N31</f>
        <v>10</v>
      </c>
      <c r="P35" s="147">
        <f>Saisie!O31</f>
        <v>6</v>
      </c>
      <c r="Q35" s="115">
        <f>Saisie!P31</f>
        <v>12.5</v>
      </c>
      <c r="R35" s="147">
        <f>Saisie!Q31</f>
        <v>6</v>
      </c>
      <c r="S35" s="138">
        <f>Saisie!R31</f>
        <v>11.25</v>
      </c>
      <c r="T35" s="147">
        <f>Saisie!S31</f>
        <v>12</v>
      </c>
      <c r="U35" s="148">
        <f>Saisie!T31</f>
        <v>9.5</v>
      </c>
      <c r="V35" s="137">
        <f>Saisie!U31</f>
        <v>0</v>
      </c>
      <c r="W35" s="138">
        <f>Saisie!V31</f>
        <v>9.5</v>
      </c>
      <c r="X35" s="147">
        <f t="shared" si="0"/>
        <v>0</v>
      </c>
      <c r="Y35" s="148">
        <f>Saisie!X31</f>
        <v>12.5</v>
      </c>
      <c r="Z35" s="137">
        <f>Saisie!Y31</f>
        <v>3</v>
      </c>
      <c r="AA35" s="138">
        <f>Saisie!Z31</f>
        <v>12.5</v>
      </c>
      <c r="AB35" s="137">
        <f t="shared" si="1"/>
        <v>3</v>
      </c>
      <c r="AC35" s="239">
        <f>Saisie!AB31</f>
        <v>10.818181818181818</v>
      </c>
      <c r="AD35" s="212">
        <f>Saisie!AC31</f>
        <v>30</v>
      </c>
      <c r="AE35" s="200" t="str">
        <f t="shared" si="2"/>
        <v>Admis(e)</v>
      </c>
      <c r="AF35" s="146">
        <f>Saisie!AG31</f>
        <v>0</v>
      </c>
      <c r="AG35" s="147">
        <f>Saisie!AH31</f>
        <v>0</v>
      </c>
      <c r="AH35" s="148">
        <f>Saisie!AI31</f>
        <v>0</v>
      </c>
      <c r="AI35" s="147">
        <f>Saisie!AJ31</f>
        <v>0</v>
      </c>
      <c r="AJ35" s="148">
        <f>Saisie!AK31</f>
        <v>0</v>
      </c>
      <c r="AK35" s="237">
        <f>Saisie!AL31</f>
        <v>0</v>
      </c>
      <c r="AL35" s="248">
        <f>Saisie!AM31</f>
        <v>30</v>
      </c>
      <c r="AM35" s="249" t="str">
        <f>Saisie!AP31</f>
        <v>Rattrapage</v>
      </c>
      <c r="AN35" s="250" t="str">
        <f t="shared" si="3"/>
        <v>Rattrapage</v>
      </c>
      <c r="AO35" s="273"/>
      <c r="AP35" s="273"/>
    </row>
    <row r="36" spans="1:42" ht="18" customHeight="1">
      <c r="A36" s="215">
        <v>27</v>
      </c>
      <c r="B36" s="224" t="s">
        <v>752</v>
      </c>
      <c r="C36" s="197" t="s">
        <v>302</v>
      </c>
      <c r="D36" s="197" t="s">
        <v>148</v>
      </c>
      <c r="E36" s="197" t="s">
        <v>202</v>
      </c>
      <c r="F36" s="271" t="s">
        <v>605</v>
      </c>
      <c r="G36" s="271" t="s">
        <v>68</v>
      </c>
      <c r="H36" s="149">
        <f>[1]CALCUL!F32</f>
        <v>1</v>
      </c>
      <c r="I36" s="115">
        <f>Saisie!H32</f>
        <v>13</v>
      </c>
      <c r="J36" s="147">
        <f>Saisie!I32</f>
        <v>6</v>
      </c>
      <c r="K36" s="148">
        <f>Saisie!J32</f>
        <v>11</v>
      </c>
      <c r="L36" s="147">
        <f>Saisie!K32</f>
        <v>6</v>
      </c>
      <c r="M36" s="138">
        <f>Saisie!L32</f>
        <v>12</v>
      </c>
      <c r="N36" s="147">
        <f>Saisie!M32</f>
        <v>12</v>
      </c>
      <c r="O36" s="148">
        <f>Saisie!N32</f>
        <v>10</v>
      </c>
      <c r="P36" s="147">
        <f>Saisie!O32</f>
        <v>6</v>
      </c>
      <c r="Q36" s="115">
        <f>Saisie!P32</f>
        <v>14.5</v>
      </c>
      <c r="R36" s="147">
        <f>Saisie!Q32</f>
        <v>6</v>
      </c>
      <c r="S36" s="138">
        <f>Saisie!R32</f>
        <v>12.25</v>
      </c>
      <c r="T36" s="147">
        <f>Saisie!S32</f>
        <v>12</v>
      </c>
      <c r="U36" s="148">
        <f>Saisie!T32</f>
        <v>11.5</v>
      </c>
      <c r="V36" s="137">
        <f>Saisie!U32</f>
        <v>3</v>
      </c>
      <c r="W36" s="138">
        <f>Saisie!V32</f>
        <v>11.5</v>
      </c>
      <c r="X36" s="147">
        <f t="shared" si="0"/>
        <v>3</v>
      </c>
      <c r="Y36" s="148">
        <f>Saisie!X32</f>
        <v>13</v>
      </c>
      <c r="Z36" s="137">
        <f>Saisie!Y32</f>
        <v>3</v>
      </c>
      <c r="AA36" s="138">
        <f>Saisie!Z32</f>
        <v>13</v>
      </c>
      <c r="AB36" s="137">
        <f t="shared" si="1"/>
        <v>3</v>
      </c>
      <c r="AC36" s="239">
        <f>Saisie!AB32</f>
        <v>12.159090909090908</v>
      </c>
      <c r="AD36" s="212">
        <f>Saisie!AC32</f>
        <v>30</v>
      </c>
      <c r="AE36" s="200" t="str">
        <f t="shared" si="2"/>
        <v>Admis(e)</v>
      </c>
      <c r="AF36" s="146">
        <f>Saisie!AG32</f>
        <v>0</v>
      </c>
      <c r="AG36" s="147">
        <f>Saisie!AH32</f>
        <v>0</v>
      </c>
      <c r="AH36" s="148">
        <f>Saisie!AI32</f>
        <v>0</v>
      </c>
      <c r="AI36" s="147">
        <f>Saisie!AJ32</f>
        <v>0</v>
      </c>
      <c r="AJ36" s="148">
        <f>Saisie!AK32</f>
        <v>0</v>
      </c>
      <c r="AK36" s="237">
        <f>Saisie!AL32</f>
        <v>0</v>
      </c>
      <c r="AL36" s="248">
        <f>Saisie!AM32</f>
        <v>30</v>
      </c>
      <c r="AM36" s="249" t="str">
        <f>Saisie!AP32</f>
        <v>Rattrapage</v>
      </c>
      <c r="AN36" s="250" t="str">
        <f t="shared" si="3"/>
        <v>Rattrapage</v>
      </c>
      <c r="AO36" s="273"/>
      <c r="AP36" s="273"/>
    </row>
    <row r="37" spans="1:42" ht="18" customHeight="1">
      <c r="A37" s="215">
        <v>28</v>
      </c>
      <c r="B37" s="224" t="s">
        <v>752</v>
      </c>
      <c r="C37" s="197" t="s">
        <v>303</v>
      </c>
      <c r="D37" s="197" t="s">
        <v>304</v>
      </c>
      <c r="E37" s="197" t="s">
        <v>305</v>
      </c>
      <c r="F37" s="271" t="s">
        <v>606</v>
      </c>
      <c r="G37" s="271" t="s">
        <v>607</v>
      </c>
      <c r="H37" s="149">
        <f>[1]CALCUL!F33</f>
        <v>1</v>
      </c>
      <c r="I37" s="115">
        <f>Saisie!H33</f>
        <v>12</v>
      </c>
      <c r="J37" s="147">
        <f>Saisie!I33</f>
        <v>6</v>
      </c>
      <c r="K37" s="148">
        <f>Saisie!J33</f>
        <v>10</v>
      </c>
      <c r="L37" s="147">
        <f>Saisie!K33</f>
        <v>6</v>
      </c>
      <c r="M37" s="138">
        <f>Saisie!L33</f>
        <v>11</v>
      </c>
      <c r="N37" s="147">
        <f>Saisie!M33</f>
        <v>12</v>
      </c>
      <c r="O37" s="148">
        <f>Saisie!N33</f>
        <v>7</v>
      </c>
      <c r="P37" s="147">
        <f>Saisie!O33</f>
        <v>0</v>
      </c>
      <c r="Q37" s="115">
        <f>Saisie!P33</f>
        <v>12</v>
      </c>
      <c r="R37" s="147">
        <f>Saisie!Q33</f>
        <v>6</v>
      </c>
      <c r="S37" s="138">
        <f>Saisie!R33</f>
        <v>9.5</v>
      </c>
      <c r="T37" s="147">
        <f>Saisie!S33</f>
        <v>6</v>
      </c>
      <c r="U37" s="148">
        <f>Saisie!T33</f>
        <v>10</v>
      </c>
      <c r="V37" s="137">
        <f>Saisie!U33</f>
        <v>3</v>
      </c>
      <c r="W37" s="138">
        <f>Saisie!V33</f>
        <v>10</v>
      </c>
      <c r="X37" s="147">
        <f t="shared" si="0"/>
        <v>3</v>
      </c>
      <c r="Y37" s="148">
        <f>Saisie!X33</f>
        <v>10</v>
      </c>
      <c r="Z37" s="137">
        <f>Saisie!Y33</f>
        <v>3</v>
      </c>
      <c r="AA37" s="138">
        <f>Saisie!Z33</f>
        <v>10</v>
      </c>
      <c r="AB37" s="137">
        <f t="shared" si="1"/>
        <v>3</v>
      </c>
      <c r="AC37" s="239">
        <f>Saisie!AB33</f>
        <v>10.181818181818182</v>
      </c>
      <c r="AD37" s="212">
        <f>Saisie!AC33</f>
        <v>30</v>
      </c>
      <c r="AE37" s="200" t="str">
        <f t="shared" si="2"/>
        <v>Admis(e)</v>
      </c>
      <c r="AF37" s="146">
        <f>Saisie!AG33</f>
        <v>0</v>
      </c>
      <c r="AG37" s="147">
        <f>Saisie!AH33</f>
        <v>0</v>
      </c>
      <c r="AH37" s="148">
        <f>Saisie!AI33</f>
        <v>0</v>
      </c>
      <c r="AI37" s="147">
        <f>Saisie!AJ33</f>
        <v>0</v>
      </c>
      <c r="AJ37" s="148">
        <f>Saisie!AK33</f>
        <v>0</v>
      </c>
      <c r="AK37" s="237">
        <f>Saisie!AL33</f>
        <v>0</v>
      </c>
      <c r="AL37" s="248">
        <f>Saisie!AM33</f>
        <v>30</v>
      </c>
      <c r="AM37" s="249" t="str">
        <f>Saisie!AP33</f>
        <v>Rattrapage</v>
      </c>
      <c r="AN37" s="250" t="str">
        <f t="shared" si="3"/>
        <v>Rattrapage</v>
      </c>
      <c r="AO37" s="273"/>
      <c r="AP37" s="273"/>
    </row>
    <row r="38" spans="1:42" ht="18" customHeight="1">
      <c r="A38" s="215">
        <v>29</v>
      </c>
      <c r="B38" s="224" t="s">
        <v>752</v>
      </c>
      <c r="C38" s="197" t="s">
        <v>149</v>
      </c>
      <c r="D38" s="197" t="s">
        <v>150</v>
      </c>
      <c r="E38" s="197" t="s">
        <v>151</v>
      </c>
      <c r="F38" s="271" t="s">
        <v>608</v>
      </c>
      <c r="G38" s="271" t="s">
        <v>75</v>
      </c>
      <c r="H38" s="149">
        <f>[1]CALCUL!F34</f>
        <v>1</v>
      </c>
      <c r="I38" s="115">
        <f>Saisie!H34</f>
        <v>9</v>
      </c>
      <c r="J38" s="147">
        <f>Saisie!I34</f>
        <v>0</v>
      </c>
      <c r="K38" s="148">
        <f>Saisie!J34</f>
        <v>13.5</v>
      </c>
      <c r="L38" s="147">
        <f>Saisie!K34</f>
        <v>6</v>
      </c>
      <c r="M38" s="138">
        <f>Saisie!L34</f>
        <v>11.25</v>
      </c>
      <c r="N38" s="147">
        <f>Saisie!M34</f>
        <v>12</v>
      </c>
      <c r="O38" s="148">
        <f>Saisie!N34</f>
        <v>13</v>
      </c>
      <c r="P38" s="147">
        <f>Saisie!O34</f>
        <v>6</v>
      </c>
      <c r="Q38" s="115">
        <f>Saisie!P34</f>
        <v>10</v>
      </c>
      <c r="R38" s="147">
        <f>Saisie!Q34</f>
        <v>6</v>
      </c>
      <c r="S38" s="138">
        <f>Saisie!R34</f>
        <v>11.5</v>
      </c>
      <c r="T38" s="147">
        <f>Saisie!S34</f>
        <v>12</v>
      </c>
      <c r="U38" s="148">
        <f>Saisie!T34</f>
        <v>7</v>
      </c>
      <c r="V38" s="137">
        <f>Saisie!U34</f>
        <v>0</v>
      </c>
      <c r="W38" s="138">
        <f>Saisie!V34</f>
        <v>7</v>
      </c>
      <c r="X38" s="147">
        <f t="shared" si="0"/>
        <v>0</v>
      </c>
      <c r="Y38" s="148">
        <f>Saisie!X34</f>
        <v>11</v>
      </c>
      <c r="Z38" s="137">
        <f>Saisie!Y34</f>
        <v>3</v>
      </c>
      <c r="AA38" s="138">
        <f>Saisie!Z34</f>
        <v>11</v>
      </c>
      <c r="AB38" s="137">
        <f t="shared" si="1"/>
        <v>3</v>
      </c>
      <c r="AC38" s="239">
        <f>Saisie!AB34</f>
        <v>10.727272727272727</v>
      </c>
      <c r="AD38" s="212">
        <f>Saisie!AC34</f>
        <v>30</v>
      </c>
      <c r="AE38" s="200" t="str">
        <f t="shared" si="2"/>
        <v>Admis(e)</v>
      </c>
      <c r="AF38" s="146">
        <f>Saisie!AG34</f>
        <v>0</v>
      </c>
      <c r="AG38" s="147">
        <f>Saisie!AH34</f>
        <v>0</v>
      </c>
      <c r="AH38" s="148">
        <f>Saisie!AI34</f>
        <v>0</v>
      </c>
      <c r="AI38" s="147">
        <f>Saisie!AJ34</f>
        <v>0</v>
      </c>
      <c r="AJ38" s="148">
        <f>Saisie!AK34</f>
        <v>0</v>
      </c>
      <c r="AK38" s="237">
        <f>Saisie!AL34</f>
        <v>0</v>
      </c>
      <c r="AL38" s="248">
        <f>Saisie!AM34</f>
        <v>30</v>
      </c>
      <c r="AM38" s="249" t="str">
        <f>Saisie!AP34</f>
        <v>Rattrapage</v>
      </c>
      <c r="AN38" s="250" t="str">
        <f t="shared" si="3"/>
        <v>Rattrapage</v>
      </c>
      <c r="AO38" s="273" t="s">
        <v>768</v>
      </c>
      <c r="AP38" s="273"/>
    </row>
    <row r="39" spans="1:42" ht="18" customHeight="1">
      <c r="A39" s="215">
        <v>30</v>
      </c>
      <c r="B39" s="224" t="s">
        <v>752</v>
      </c>
      <c r="C39" s="197" t="s">
        <v>306</v>
      </c>
      <c r="D39" s="197" t="s">
        <v>307</v>
      </c>
      <c r="E39" s="197" t="s">
        <v>174</v>
      </c>
      <c r="F39" s="271" t="s">
        <v>609</v>
      </c>
      <c r="G39" s="271" t="s">
        <v>196</v>
      </c>
      <c r="H39" s="149">
        <f>[1]CALCUL!F35</f>
        <v>1</v>
      </c>
      <c r="I39" s="115">
        <f>Saisie!H35</f>
        <v>12</v>
      </c>
      <c r="J39" s="147">
        <f>Saisie!I35</f>
        <v>6</v>
      </c>
      <c r="K39" s="148">
        <f>Saisie!J35</f>
        <v>10</v>
      </c>
      <c r="L39" s="147">
        <f>Saisie!K35</f>
        <v>6</v>
      </c>
      <c r="M39" s="138">
        <f>Saisie!L35</f>
        <v>11</v>
      </c>
      <c r="N39" s="147">
        <f>Saisie!M35</f>
        <v>12</v>
      </c>
      <c r="O39" s="148">
        <f>Saisie!N35</f>
        <v>12</v>
      </c>
      <c r="P39" s="147">
        <f>Saisie!O35</f>
        <v>6</v>
      </c>
      <c r="Q39" s="115">
        <f>Saisie!P35</f>
        <v>11.5</v>
      </c>
      <c r="R39" s="147">
        <f>Saisie!Q35</f>
        <v>6</v>
      </c>
      <c r="S39" s="138">
        <f>Saisie!R35</f>
        <v>11.75</v>
      </c>
      <c r="T39" s="147">
        <f>Saisie!S35</f>
        <v>12</v>
      </c>
      <c r="U39" s="148">
        <f>Saisie!T35</f>
        <v>7</v>
      </c>
      <c r="V39" s="137">
        <f>Saisie!U35</f>
        <v>0</v>
      </c>
      <c r="W39" s="138">
        <f>Saisie!V35</f>
        <v>7</v>
      </c>
      <c r="X39" s="147">
        <f t="shared" si="0"/>
        <v>0</v>
      </c>
      <c r="Y39" s="148">
        <f>Saisie!X35</f>
        <v>10.5</v>
      </c>
      <c r="Z39" s="137">
        <f>Saisie!Y35</f>
        <v>3</v>
      </c>
      <c r="AA39" s="138">
        <f>Saisie!Z35</f>
        <v>10.5</v>
      </c>
      <c r="AB39" s="137">
        <f t="shared" si="1"/>
        <v>3</v>
      </c>
      <c r="AC39" s="239">
        <f>Saisie!AB35</f>
        <v>10.659090909090908</v>
      </c>
      <c r="AD39" s="212">
        <f>Saisie!AC35</f>
        <v>30</v>
      </c>
      <c r="AE39" s="200" t="str">
        <f t="shared" si="2"/>
        <v>Admis(e)</v>
      </c>
      <c r="AF39" s="146">
        <f>Saisie!AG35</f>
        <v>0</v>
      </c>
      <c r="AG39" s="147">
        <f>Saisie!AH35</f>
        <v>0</v>
      </c>
      <c r="AH39" s="148">
        <f>Saisie!AI35</f>
        <v>0</v>
      </c>
      <c r="AI39" s="147">
        <f>Saisie!AJ35</f>
        <v>0</v>
      </c>
      <c r="AJ39" s="148">
        <f>Saisie!AK35</f>
        <v>0</v>
      </c>
      <c r="AK39" s="237">
        <f>Saisie!AL35</f>
        <v>0</v>
      </c>
      <c r="AL39" s="248">
        <f>Saisie!AM35</f>
        <v>30</v>
      </c>
      <c r="AM39" s="249" t="str">
        <f>Saisie!AP35</f>
        <v>Rattrapage</v>
      </c>
      <c r="AN39" s="250" t="str">
        <f t="shared" si="3"/>
        <v>Rattrapage</v>
      </c>
      <c r="AO39" s="273"/>
      <c r="AP39" s="273"/>
    </row>
    <row r="40" spans="1:42" ht="18" customHeight="1">
      <c r="A40" s="215">
        <v>31</v>
      </c>
      <c r="B40" s="224" t="s">
        <v>752</v>
      </c>
      <c r="C40" s="197" t="s">
        <v>153</v>
      </c>
      <c r="D40" s="197" t="s">
        <v>154</v>
      </c>
      <c r="E40" s="197" t="s">
        <v>88</v>
      </c>
      <c r="F40" s="271" t="s">
        <v>610</v>
      </c>
      <c r="G40" s="271" t="s">
        <v>155</v>
      </c>
      <c r="H40" s="149">
        <f>[1]CALCUL!F48</f>
        <v>2</v>
      </c>
      <c r="I40" s="150">
        <f>Saisie!H36</f>
        <v>11</v>
      </c>
      <c r="J40" s="147">
        <f>Saisie!I37</f>
        <v>6</v>
      </c>
      <c r="K40" s="148">
        <f>Saisie!J36</f>
        <v>12</v>
      </c>
      <c r="L40" s="147">
        <f>Saisie!K37</f>
        <v>6</v>
      </c>
      <c r="M40" s="151">
        <f>Saisie!L36</f>
        <v>11.5</v>
      </c>
      <c r="N40" s="147">
        <f>Saisie!M37</f>
        <v>12</v>
      </c>
      <c r="O40" s="148">
        <f>Saisie!N36</f>
        <v>10</v>
      </c>
      <c r="P40" s="147">
        <f>Saisie!O37</f>
        <v>6</v>
      </c>
      <c r="Q40" s="148">
        <f>Saisie!P36</f>
        <v>11.5</v>
      </c>
      <c r="R40" s="147">
        <f>Saisie!Q37</f>
        <v>6</v>
      </c>
      <c r="S40" s="151">
        <f>Saisie!R36</f>
        <v>10.75</v>
      </c>
      <c r="T40" s="147">
        <f>Saisie!S37</f>
        <v>12</v>
      </c>
      <c r="U40" s="148">
        <f>Saisie!T36</f>
        <v>12</v>
      </c>
      <c r="V40" s="147">
        <f>Saisie!U37</f>
        <v>3</v>
      </c>
      <c r="W40" s="151">
        <f>Saisie!V36</f>
        <v>12</v>
      </c>
      <c r="X40" s="147">
        <f>Saisie!W37</f>
        <v>3</v>
      </c>
      <c r="Y40" s="148">
        <f>Saisie!X36</f>
        <v>11</v>
      </c>
      <c r="Z40" s="147">
        <f>Saisie!Y37</f>
        <v>0</v>
      </c>
      <c r="AA40" s="151">
        <f>Saisie!Z36</f>
        <v>11</v>
      </c>
      <c r="AB40" s="147">
        <f>Z40</f>
        <v>0</v>
      </c>
      <c r="AC40" s="238">
        <f>Saisie!AB36</f>
        <v>11.227272727272727</v>
      </c>
      <c r="AD40" s="166">
        <f>Saisie!AC36</f>
        <v>30</v>
      </c>
      <c r="AE40" s="200" t="str">
        <f t="shared" si="2"/>
        <v>Admis(e)</v>
      </c>
      <c r="AF40" s="139">
        <f>Saisie!AG36</f>
        <v>16.5</v>
      </c>
      <c r="AG40" s="137">
        <f>Saisie!AH37</f>
        <v>0</v>
      </c>
      <c r="AH40" s="115">
        <f>Saisie!AI36</f>
        <v>0</v>
      </c>
      <c r="AI40" s="137">
        <f>Saisie!AJ37</f>
        <v>0</v>
      </c>
      <c r="AJ40" s="115">
        <f>Saisie!AK36</f>
        <v>2.25</v>
      </c>
      <c r="AK40" s="237">
        <f>Saisie!AL56</f>
        <v>0</v>
      </c>
      <c r="AL40" s="255">
        <f>Saisie!AM36</f>
        <v>33</v>
      </c>
      <c r="AM40" s="256" t="str">
        <f>Saisie!AP37</f>
        <v>Rattrapage</v>
      </c>
      <c r="AN40" s="250" t="str">
        <f>IF(AND(AC40&gt;=9.995,AJ40&gt;=9.995),"Admis( e)","Rattrapage")</f>
        <v>Rattrapage</v>
      </c>
      <c r="AO40" s="273" t="s">
        <v>768</v>
      </c>
      <c r="AP40" s="273"/>
    </row>
    <row r="41" spans="1:42" ht="18" customHeight="1">
      <c r="A41" s="215">
        <v>32</v>
      </c>
      <c r="B41" s="224" t="s">
        <v>752</v>
      </c>
      <c r="C41" s="197" t="s">
        <v>309</v>
      </c>
      <c r="D41" s="197" t="s">
        <v>310</v>
      </c>
      <c r="E41" s="197" t="s">
        <v>197</v>
      </c>
      <c r="F41" s="271" t="s">
        <v>611</v>
      </c>
      <c r="G41" s="271" t="s">
        <v>68</v>
      </c>
      <c r="H41" s="140">
        <f>[1]CALCUL!F49</f>
        <v>2</v>
      </c>
      <c r="I41" s="150">
        <f>Saisie!H37</f>
        <v>13</v>
      </c>
      <c r="J41" s="147">
        <f>Saisie!I38</f>
        <v>0</v>
      </c>
      <c r="K41" s="148">
        <f>Saisie!J37</f>
        <v>13.5</v>
      </c>
      <c r="L41" s="147">
        <f>Saisie!K38</f>
        <v>6</v>
      </c>
      <c r="M41" s="151">
        <f>Saisie!L37</f>
        <v>13.25</v>
      </c>
      <c r="N41" s="147">
        <f>Saisie!M38</f>
        <v>12</v>
      </c>
      <c r="O41" s="148">
        <f>Saisie!N37</f>
        <v>10</v>
      </c>
      <c r="P41" s="147">
        <f>Saisie!O38</f>
        <v>6</v>
      </c>
      <c r="Q41" s="148">
        <f>Saisie!P37</f>
        <v>10</v>
      </c>
      <c r="R41" s="147">
        <f>Saisie!Q38</f>
        <v>6</v>
      </c>
      <c r="S41" s="151">
        <f>Saisie!R37</f>
        <v>10</v>
      </c>
      <c r="T41" s="147">
        <f>Saisie!S38</f>
        <v>12</v>
      </c>
      <c r="U41" s="148">
        <f>Saisie!T37</f>
        <v>10</v>
      </c>
      <c r="V41" s="147">
        <f>Saisie!U38</f>
        <v>3</v>
      </c>
      <c r="W41" s="151">
        <f>Saisie!V37</f>
        <v>10</v>
      </c>
      <c r="X41" s="147">
        <f>Saisie!W38</f>
        <v>3</v>
      </c>
      <c r="Y41" s="148">
        <f>Saisie!X37</f>
        <v>8.5</v>
      </c>
      <c r="Z41" s="147">
        <f>Saisie!Y38</f>
        <v>3</v>
      </c>
      <c r="AA41" s="151">
        <f>Saisie!Z37</f>
        <v>8.5</v>
      </c>
      <c r="AB41" s="147">
        <f t="shared" ref="AB41:AB70" si="4">Z41</f>
        <v>3</v>
      </c>
      <c r="AC41" s="238">
        <f>Saisie!AB37</f>
        <v>10.977272727272727</v>
      </c>
      <c r="AD41" s="166">
        <f>Saisie!AC37</f>
        <v>30</v>
      </c>
      <c r="AE41" s="200" t="str">
        <f t="shared" si="2"/>
        <v>Admis(e)</v>
      </c>
      <c r="AF41" s="139">
        <f>Saisie!AG37</f>
        <v>0</v>
      </c>
      <c r="AG41" s="137">
        <f>Saisie!AH38</f>
        <v>0</v>
      </c>
      <c r="AH41" s="115">
        <f>Saisie!AI37</f>
        <v>0</v>
      </c>
      <c r="AI41" s="137">
        <f>Saisie!AJ38</f>
        <v>0</v>
      </c>
      <c r="AJ41" s="115">
        <f>Saisie!AK37</f>
        <v>0</v>
      </c>
      <c r="AK41" s="237">
        <f>Saisie!AL57</f>
        <v>0</v>
      </c>
      <c r="AL41" s="255">
        <f>Saisie!AM37</f>
        <v>30</v>
      </c>
      <c r="AM41" s="256" t="str">
        <f>Saisie!AP38</f>
        <v>Rattrapage</v>
      </c>
      <c r="AN41" s="250" t="str">
        <f t="shared" ref="AN41:AN70" si="5">IF(AND(AC41&gt;=9.995,AJ41&gt;=9.995),"Admis( e)","Rattrapage")</f>
        <v>Rattrapage</v>
      </c>
      <c r="AO41" s="273"/>
      <c r="AP41" s="273"/>
    </row>
    <row r="42" spans="1:42" ht="18" customHeight="1">
      <c r="A42" s="215">
        <v>33</v>
      </c>
      <c r="B42" s="224" t="s">
        <v>752</v>
      </c>
      <c r="C42" s="197" t="s">
        <v>156</v>
      </c>
      <c r="D42" s="197" t="s">
        <v>157</v>
      </c>
      <c r="E42" s="197" t="s">
        <v>158</v>
      </c>
      <c r="F42" s="271" t="s">
        <v>612</v>
      </c>
      <c r="G42" s="271" t="s">
        <v>159</v>
      </c>
      <c r="H42" s="140">
        <f>[1]CALCUL!F50</f>
        <v>2</v>
      </c>
      <c r="I42" s="150">
        <f>Saisie!H38</f>
        <v>8</v>
      </c>
      <c r="J42" s="147">
        <f>Saisie!I39</f>
        <v>6</v>
      </c>
      <c r="K42" s="148">
        <f>Saisie!J38</f>
        <v>12</v>
      </c>
      <c r="L42" s="147">
        <f>Saisie!K39</f>
        <v>6</v>
      </c>
      <c r="M42" s="151">
        <f>Saisie!L38</f>
        <v>10</v>
      </c>
      <c r="N42" s="147">
        <f>Saisie!M39</f>
        <v>12</v>
      </c>
      <c r="O42" s="148">
        <f>Saisie!N38</f>
        <v>10</v>
      </c>
      <c r="P42" s="147">
        <f>Saisie!O39</f>
        <v>6</v>
      </c>
      <c r="Q42" s="148">
        <f>Saisie!P38</f>
        <v>11</v>
      </c>
      <c r="R42" s="147">
        <f>Saisie!Q39</f>
        <v>6</v>
      </c>
      <c r="S42" s="151">
        <f>Saisie!R38</f>
        <v>10.5</v>
      </c>
      <c r="T42" s="147">
        <f>Saisie!S39</f>
        <v>12</v>
      </c>
      <c r="U42" s="148">
        <f>Saisie!T38</f>
        <v>11.5</v>
      </c>
      <c r="V42" s="147">
        <f>Saisie!U39</f>
        <v>3</v>
      </c>
      <c r="W42" s="151">
        <f>Saisie!V38</f>
        <v>11.5</v>
      </c>
      <c r="X42" s="147">
        <f>Saisie!W39</f>
        <v>3</v>
      </c>
      <c r="Y42" s="148">
        <f>Saisie!X38</f>
        <v>10.5</v>
      </c>
      <c r="Z42" s="147">
        <f>Saisie!Y39</f>
        <v>3</v>
      </c>
      <c r="AA42" s="151">
        <f>Saisie!Z38</f>
        <v>10.5</v>
      </c>
      <c r="AB42" s="147">
        <f t="shared" si="4"/>
        <v>3</v>
      </c>
      <c r="AC42" s="238">
        <f>Saisie!AB38</f>
        <v>10.454545454545455</v>
      </c>
      <c r="AD42" s="166">
        <f>Saisie!AC38</f>
        <v>30</v>
      </c>
      <c r="AE42" s="200" t="str">
        <f t="shared" si="2"/>
        <v>Admis(e)</v>
      </c>
      <c r="AF42" s="139">
        <f>Saisie!AG38</f>
        <v>0</v>
      </c>
      <c r="AG42" s="137">
        <f>Saisie!AH39</f>
        <v>0</v>
      </c>
      <c r="AH42" s="115">
        <f>Saisie!AI38</f>
        <v>0</v>
      </c>
      <c r="AI42" s="137">
        <f>Saisie!AJ39</f>
        <v>0</v>
      </c>
      <c r="AJ42" s="115">
        <f>Saisie!AK38</f>
        <v>0</v>
      </c>
      <c r="AK42" s="237">
        <f>Saisie!AL58</f>
        <v>0</v>
      </c>
      <c r="AL42" s="255">
        <f>Saisie!AM38</f>
        <v>30</v>
      </c>
      <c r="AM42" s="256" t="str">
        <f>Saisie!AP39</f>
        <v>Rattrapage</v>
      </c>
      <c r="AN42" s="250" t="str">
        <f t="shared" si="5"/>
        <v>Rattrapage</v>
      </c>
      <c r="AO42" s="273" t="s">
        <v>768</v>
      </c>
      <c r="AP42" s="273"/>
    </row>
    <row r="43" spans="1:42" ht="18" customHeight="1">
      <c r="A43" s="215">
        <v>34</v>
      </c>
      <c r="B43" s="224" t="s">
        <v>752</v>
      </c>
      <c r="C43" s="197" t="s">
        <v>311</v>
      </c>
      <c r="D43" s="197" t="s">
        <v>312</v>
      </c>
      <c r="E43" s="197" t="s">
        <v>80</v>
      </c>
      <c r="F43" s="271" t="s">
        <v>613</v>
      </c>
      <c r="G43" s="271" t="s">
        <v>79</v>
      </c>
      <c r="H43" s="140">
        <f>[1]CALCUL!F51</f>
        <v>2</v>
      </c>
      <c r="I43" s="150">
        <f>Saisie!H39</f>
        <v>10</v>
      </c>
      <c r="J43" s="147">
        <f>Saisie!I40</f>
        <v>6</v>
      </c>
      <c r="K43" s="148">
        <f>Saisie!J39</f>
        <v>12</v>
      </c>
      <c r="L43" s="147">
        <f>Saisie!K40</f>
        <v>6</v>
      </c>
      <c r="M43" s="151">
        <f>Saisie!L39</f>
        <v>11</v>
      </c>
      <c r="N43" s="147">
        <f>Saisie!M40</f>
        <v>12</v>
      </c>
      <c r="O43" s="148">
        <f>Saisie!N39</f>
        <v>15.5</v>
      </c>
      <c r="P43" s="147">
        <f>Saisie!O40</f>
        <v>6</v>
      </c>
      <c r="Q43" s="148">
        <f>Saisie!P39</f>
        <v>11</v>
      </c>
      <c r="R43" s="147">
        <f>Saisie!Q40</f>
        <v>6</v>
      </c>
      <c r="S43" s="151">
        <f>Saisie!R39</f>
        <v>13.25</v>
      </c>
      <c r="T43" s="147">
        <f>Saisie!S40</f>
        <v>12</v>
      </c>
      <c r="U43" s="148">
        <f>Saisie!T39</f>
        <v>14.5</v>
      </c>
      <c r="V43" s="147">
        <f>Saisie!U40</f>
        <v>3</v>
      </c>
      <c r="W43" s="151">
        <f>Saisie!V39</f>
        <v>14.5</v>
      </c>
      <c r="X43" s="147">
        <f>Saisie!W40</f>
        <v>3</v>
      </c>
      <c r="Y43" s="148">
        <f>Saisie!X39</f>
        <v>10</v>
      </c>
      <c r="Z43" s="147">
        <f>Saisie!Y40</f>
        <v>3</v>
      </c>
      <c r="AA43" s="151">
        <f>Saisie!Z39</f>
        <v>10</v>
      </c>
      <c r="AB43" s="147">
        <f t="shared" si="4"/>
        <v>3</v>
      </c>
      <c r="AC43" s="238">
        <f>Saisie!AB39</f>
        <v>12.159090909090908</v>
      </c>
      <c r="AD43" s="166">
        <f>Saisie!AC39</f>
        <v>30</v>
      </c>
      <c r="AE43" s="200" t="str">
        <f t="shared" si="2"/>
        <v>Admis(e)</v>
      </c>
      <c r="AF43" s="139">
        <f>Saisie!AG39</f>
        <v>0</v>
      </c>
      <c r="AG43" s="137">
        <f>Saisie!AH40</f>
        <v>0</v>
      </c>
      <c r="AH43" s="115">
        <f>Saisie!AI39</f>
        <v>0</v>
      </c>
      <c r="AI43" s="137">
        <f>Saisie!AJ40</f>
        <v>0</v>
      </c>
      <c r="AJ43" s="115">
        <f>Saisie!AK39</f>
        <v>0</v>
      </c>
      <c r="AK43" s="237">
        <f>Saisie!AL59</f>
        <v>0</v>
      </c>
      <c r="AL43" s="255">
        <f>Saisie!AM39</f>
        <v>30</v>
      </c>
      <c r="AM43" s="256" t="str">
        <f>Saisie!AP40</f>
        <v>Rattrapage</v>
      </c>
      <c r="AN43" s="250" t="str">
        <f t="shared" si="5"/>
        <v>Rattrapage</v>
      </c>
      <c r="AO43" s="273"/>
      <c r="AP43" s="273"/>
    </row>
    <row r="44" spans="1:42" ht="18" customHeight="1">
      <c r="A44" s="215">
        <v>35</v>
      </c>
      <c r="B44" s="224" t="s">
        <v>752</v>
      </c>
      <c r="C44" s="197" t="s">
        <v>313</v>
      </c>
      <c r="D44" s="197" t="s">
        <v>314</v>
      </c>
      <c r="E44" s="197" t="s">
        <v>184</v>
      </c>
      <c r="F44" s="271" t="s">
        <v>614</v>
      </c>
      <c r="G44" s="271" t="s">
        <v>615</v>
      </c>
      <c r="H44" s="140">
        <f>[1]CALCUL!F52</f>
        <v>2</v>
      </c>
      <c r="I44" s="150">
        <f>Saisie!H40</f>
        <v>11</v>
      </c>
      <c r="J44" s="147">
        <f>Saisie!I41</f>
        <v>6</v>
      </c>
      <c r="K44" s="148">
        <f>Saisie!J40</f>
        <v>12</v>
      </c>
      <c r="L44" s="147">
        <f>Saisie!K41</f>
        <v>6</v>
      </c>
      <c r="M44" s="151">
        <f>Saisie!L40</f>
        <v>11.5</v>
      </c>
      <c r="N44" s="147">
        <f>Saisie!M41</f>
        <v>12</v>
      </c>
      <c r="O44" s="148">
        <f>Saisie!N40</f>
        <v>13.5</v>
      </c>
      <c r="P44" s="147">
        <f>Saisie!O41</f>
        <v>6</v>
      </c>
      <c r="Q44" s="148">
        <f>Saisie!P40</f>
        <v>13</v>
      </c>
      <c r="R44" s="147">
        <f>Saisie!Q41</f>
        <v>6</v>
      </c>
      <c r="S44" s="151">
        <f>Saisie!R40</f>
        <v>13.25</v>
      </c>
      <c r="T44" s="147">
        <f>Saisie!S41</f>
        <v>12</v>
      </c>
      <c r="U44" s="148">
        <f>Saisie!T40</f>
        <v>11</v>
      </c>
      <c r="V44" s="147">
        <f>Saisie!U41</f>
        <v>3</v>
      </c>
      <c r="W44" s="151">
        <f>Saisie!V40</f>
        <v>11</v>
      </c>
      <c r="X44" s="147">
        <f>Saisie!W41</f>
        <v>3</v>
      </c>
      <c r="Y44" s="148">
        <f>Saisie!X40</f>
        <v>10</v>
      </c>
      <c r="Z44" s="147">
        <f>Saisie!Y41</f>
        <v>3</v>
      </c>
      <c r="AA44" s="151">
        <f>Saisie!Z40</f>
        <v>10</v>
      </c>
      <c r="AB44" s="147">
        <f t="shared" si="4"/>
        <v>3</v>
      </c>
      <c r="AC44" s="238">
        <f>Saisie!AB40</f>
        <v>11.863636363636363</v>
      </c>
      <c r="AD44" s="166">
        <f>Saisie!AC40</f>
        <v>30</v>
      </c>
      <c r="AE44" s="200" t="str">
        <f t="shared" si="2"/>
        <v>Admis(e)</v>
      </c>
      <c r="AF44" s="139">
        <f>Saisie!AG40</f>
        <v>0</v>
      </c>
      <c r="AG44" s="137">
        <f>Saisie!AH41</f>
        <v>0</v>
      </c>
      <c r="AH44" s="115">
        <f>Saisie!AI40</f>
        <v>0</v>
      </c>
      <c r="AI44" s="137">
        <f>Saisie!AJ41</f>
        <v>0</v>
      </c>
      <c r="AJ44" s="115">
        <f>Saisie!AK40</f>
        <v>0</v>
      </c>
      <c r="AK44" s="237">
        <f>Saisie!AL60</f>
        <v>0</v>
      </c>
      <c r="AL44" s="255">
        <f>Saisie!AM40</f>
        <v>30</v>
      </c>
      <c r="AM44" s="256" t="str">
        <f>Saisie!AP41</f>
        <v>Rattrapage</v>
      </c>
      <c r="AN44" s="250" t="str">
        <f t="shared" si="5"/>
        <v>Rattrapage</v>
      </c>
      <c r="AO44" s="273"/>
      <c r="AP44" s="273"/>
    </row>
    <row r="45" spans="1:42" ht="18" customHeight="1">
      <c r="A45" s="215">
        <v>36</v>
      </c>
      <c r="B45" s="224" t="s">
        <v>752</v>
      </c>
      <c r="C45" s="197" t="s">
        <v>315</v>
      </c>
      <c r="D45" s="197" t="s">
        <v>316</v>
      </c>
      <c r="E45" s="197" t="s">
        <v>317</v>
      </c>
      <c r="F45" s="271" t="s">
        <v>616</v>
      </c>
      <c r="G45" s="271" t="s">
        <v>68</v>
      </c>
      <c r="H45" s="140">
        <f>[1]CALCUL!F53</f>
        <v>2</v>
      </c>
      <c r="I45" s="150">
        <f>Saisie!H41</f>
        <v>10</v>
      </c>
      <c r="J45" s="147">
        <f>Saisie!I42</f>
        <v>6</v>
      </c>
      <c r="K45" s="148">
        <f>Saisie!J41</f>
        <v>13</v>
      </c>
      <c r="L45" s="147">
        <f>Saisie!K42</f>
        <v>6</v>
      </c>
      <c r="M45" s="151">
        <f>Saisie!L41</f>
        <v>11.5</v>
      </c>
      <c r="N45" s="147">
        <f>Saisie!M42</f>
        <v>12</v>
      </c>
      <c r="O45" s="148">
        <f>Saisie!N41</f>
        <v>10</v>
      </c>
      <c r="P45" s="147">
        <f>Saisie!O42</f>
        <v>0</v>
      </c>
      <c r="Q45" s="148">
        <f>Saisie!P41</f>
        <v>13.5</v>
      </c>
      <c r="R45" s="147">
        <f>Saisie!Q42</f>
        <v>6</v>
      </c>
      <c r="S45" s="151">
        <f>Saisie!R41</f>
        <v>11.75</v>
      </c>
      <c r="T45" s="147">
        <f>Saisie!S42</f>
        <v>6</v>
      </c>
      <c r="U45" s="148">
        <f>Saisie!T41</f>
        <v>10</v>
      </c>
      <c r="V45" s="147">
        <f>Saisie!U42</f>
        <v>0</v>
      </c>
      <c r="W45" s="151">
        <f>Saisie!V41</f>
        <v>10</v>
      </c>
      <c r="X45" s="147">
        <f>Saisie!W42</f>
        <v>0</v>
      </c>
      <c r="Y45" s="148">
        <f>Saisie!X41</f>
        <v>14</v>
      </c>
      <c r="Z45" s="147">
        <f>Saisie!Y42</f>
        <v>3</v>
      </c>
      <c r="AA45" s="151">
        <f>Saisie!Z41</f>
        <v>14</v>
      </c>
      <c r="AB45" s="147">
        <f t="shared" si="4"/>
        <v>3</v>
      </c>
      <c r="AC45" s="238">
        <f>Saisie!AB41</f>
        <v>11.727272727272727</v>
      </c>
      <c r="AD45" s="166">
        <f>Saisie!AC41</f>
        <v>30</v>
      </c>
      <c r="AE45" s="200" t="str">
        <f t="shared" si="2"/>
        <v>Admis(e)</v>
      </c>
      <c r="AF45" s="139">
        <f>Saisie!AG41</f>
        <v>0</v>
      </c>
      <c r="AG45" s="137">
        <f>Saisie!AH42</f>
        <v>0</v>
      </c>
      <c r="AH45" s="115">
        <f>Saisie!AI41</f>
        <v>0</v>
      </c>
      <c r="AI45" s="137">
        <f>Saisie!AJ42</f>
        <v>0</v>
      </c>
      <c r="AJ45" s="115">
        <f>Saisie!AK41</f>
        <v>0</v>
      </c>
      <c r="AK45" s="237">
        <f>Saisie!AL61</f>
        <v>0</v>
      </c>
      <c r="AL45" s="255">
        <f>Saisie!AM41</f>
        <v>30</v>
      </c>
      <c r="AM45" s="256" t="str">
        <f>Saisie!AP42</f>
        <v>Rattrapage</v>
      </c>
      <c r="AN45" s="250" t="str">
        <f t="shared" si="5"/>
        <v>Rattrapage</v>
      </c>
      <c r="AO45" s="273"/>
      <c r="AP45" s="273"/>
    </row>
    <row r="46" spans="1:42" ht="18" customHeight="1">
      <c r="A46" s="215">
        <v>37</v>
      </c>
      <c r="B46" s="224" t="s">
        <v>752</v>
      </c>
      <c r="C46" s="197" t="s">
        <v>318</v>
      </c>
      <c r="D46" s="197" t="s">
        <v>319</v>
      </c>
      <c r="E46" s="197" t="s">
        <v>255</v>
      </c>
      <c r="F46" s="271" t="s">
        <v>617</v>
      </c>
      <c r="G46" s="271" t="s">
        <v>618</v>
      </c>
      <c r="H46" s="140">
        <f>[1]CALCUL!F54</f>
        <v>2</v>
      </c>
      <c r="I46" s="150">
        <f>Saisie!H42</f>
        <v>11</v>
      </c>
      <c r="J46" s="147">
        <f>Saisie!I43</f>
        <v>6</v>
      </c>
      <c r="K46" s="148">
        <f>Saisie!J42</f>
        <v>10</v>
      </c>
      <c r="L46" s="147">
        <f>Saisie!K43</f>
        <v>6</v>
      </c>
      <c r="M46" s="151">
        <f>Saisie!L42</f>
        <v>10.5</v>
      </c>
      <c r="N46" s="147">
        <f>Saisie!M43</f>
        <v>12</v>
      </c>
      <c r="O46" s="148">
        <f>Saisie!N42</f>
        <v>5</v>
      </c>
      <c r="P46" s="147">
        <f>Saisie!O43</f>
        <v>6</v>
      </c>
      <c r="Q46" s="148">
        <f>Saisie!P42</f>
        <v>10</v>
      </c>
      <c r="R46" s="147">
        <f>Saisie!Q43</f>
        <v>6</v>
      </c>
      <c r="S46" s="151">
        <f>Saisie!R42</f>
        <v>7.5</v>
      </c>
      <c r="T46" s="147">
        <f>Saisie!S43</f>
        <v>12</v>
      </c>
      <c r="U46" s="148">
        <f>Saisie!T42</f>
        <v>5.5</v>
      </c>
      <c r="V46" s="147">
        <f>Saisie!U43</f>
        <v>0</v>
      </c>
      <c r="W46" s="151">
        <f>Saisie!V42</f>
        <v>5.5</v>
      </c>
      <c r="X46" s="147">
        <f>Saisie!W43</f>
        <v>0</v>
      </c>
      <c r="Y46" s="148">
        <f>Saisie!X42</f>
        <v>10.5</v>
      </c>
      <c r="Z46" s="147">
        <f>Saisie!Y43</f>
        <v>3</v>
      </c>
      <c r="AA46" s="151">
        <f>Saisie!Z42</f>
        <v>10.5</v>
      </c>
      <c r="AB46" s="147">
        <f t="shared" si="4"/>
        <v>3</v>
      </c>
      <c r="AC46" s="238">
        <f>Saisie!AB42</f>
        <v>8.7272727272727266</v>
      </c>
      <c r="AD46" s="166">
        <f>Saisie!AC42</f>
        <v>21</v>
      </c>
      <c r="AE46" s="200" t="str">
        <f t="shared" si="2"/>
        <v>Ajourne(é )</v>
      </c>
      <c r="AF46" s="139">
        <f>Saisie!AG42</f>
        <v>0</v>
      </c>
      <c r="AG46" s="137">
        <f>Saisie!AH43</f>
        <v>0</v>
      </c>
      <c r="AH46" s="115">
        <f>Saisie!AI42</f>
        <v>0</v>
      </c>
      <c r="AI46" s="137">
        <f>Saisie!AJ43</f>
        <v>0</v>
      </c>
      <c r="AJ46" s="115">
        <f>Saisie!AK42</f>
        <v>0</v>
      </c>
      <c r="AK46" s="237">
        <f>Saisie!AL62</f>
        <v>0</v>
      </c>
      <c r="AL46" s="255">
        <f>Saisie!AM42</f>
        <v>21</v>
      </c>
      <c r="AM46" s="256" t="str">
        <f>Saisie!AP43</f>
        <v>Rattrapage</v>
      </c>
      <c r="AN46" s="250" t="str">
        <f t="shared" si="5"/>
        <v>Rattrapage</v>
      </c>
      <c r="AO46" s="273"/>
      <c r="AP46" s="273"/>
    </row>
    <row r="47" spans="1:42" ht="18" customHeight="1">
      <c r="A47" s="215">
        <v>38</v>
      </c>
      <c r="B47" s="224" t="s">
        <v>752</v>
      </c>
      <c r="C47" s="197" t="s">
        <v>320</v>
      </c>
      <c r="D47" s="197" t="s">
        <v>321</v>
      </c>
      <c r="E47" s="197" t="s">
        <v>322</v>
      </c>
      <c r="F47" s="271" t="s">
        <v>619</v>
      </c>
      <c r="G47" s="271" t="s">
        <v>70</v>
      </c>
      <c r="H47" s="140">
        <f>[1]CALCUL!F55</f>
        <v>2</v>
      </c>
      <c r="I47" s="150">
        <f>Saisie!H43</f>
        <v>13</v>
      </c>
      <c r="J47" s="147">
        <f>Saisie!I44</f>
        <v>6</v>
      </c>
      <c r="K47" s="148">
        <f>Saisie!J43</f>
        <v>10</v>
      </c>
      <c r="L47" s="147">
        <f>Saisie!K44</f>
        <v>6</v>
      </c>
      <c r="M47" s="151">
        <f>Saisie!L43</f>
        <v>11.5</v>
      </c>
      <c r="N47" s="147">
        <f>Saisie!M44</f>
        <v>12</v>
      </c>
      <c r="O47" s="148">
        <f>Saisie!N43</f>
        <v>10</v>
      </c>
      <c r="P47" s="147">
        <f>Saisie!O44</f>
        <v>6</v>
      </c>
      <c r="Q47" s="148">
        <f>Saisie!P43</f>
        <v>10.5</v>
      </c>
      <c r="R47" s="147">
        <f>Saisie!Q44</f>
        <v>6</v>
      </c>
      <c r="S47" s="151">
        <f>Saisie!R43</f>
        <v>10.25</v>
      </c>
      <c r="T47" s="147">
        <f>Saisie!S44</f>
        <v>12</v>
      </c>
      <c r="U47" s="148">
        <f>Saisie!T43</f>
        <v>8.5</v>
      </c>
      <c r="V47" s="147">
        <f>Saisie!U44</f>
        <v>0</v>
      </c>
      <c r="W47" s="151">
        <f>Saisie!V43</f>
        <v>8.5</v>
      </c>
      <c r="X47" s="147">
        <f>Saisie!W44</f>
        <v>0</v>
      </c>
      <c r="Y47" s="148">
        <f>Saisie!X43</f>
        <v>11.5</v>
      </c>
      <c r="Z47" s="147">
        <f>Saisie!Y44</f>
        <v>3</v>
      </c>
      <c r="AA47" s="151">
        <f>Saisie!Z43</f>
        <v>11.5</v>
      </c>
      <c r="AB47" s="147">
        <f t="shared" si="4"/>
        <v>3</v>
      </c>
      <c r="AC47" s="238">
        <f>Saisie!AB43</f>
        <v>10.636363636363637</v>
      </c>
      <c r="AD47" s="166">
        <f>Saisie!AC43</f>
        <v>30</v>
      </c>
      <c r="AE47" s="200" t="str">
        <f t="shared" si="2"/>
        <v>Admis(e)</v>
      </c>
      <c r="AF47" s="139">
        <f>Saisie!AG43</f>
        <v>0</v>
      </c>
      <c r="AG47" s="137">
        <f>Saisie!AH44</f>
        <v>0</v>
      </c>
      <c r="AH47" s="115">
        <f>Saisie!AI43</f>
        <v>0</v>
      </c>
      <c r="AI47" s="137">
        <f>Saisie!AJ44</f>
        <v>0</v>
      </c>
      <c r="AJ47" s="115">
        <f>Saisie!AK43</f>
        <v>0</v>
      </c>
      <c r="AK47" s="237">
        <f>Saisie!AL63</f>
        <v>3</v>
      </c>
      <c r="AL47" s="255">
        <f>Saisie!AM43</f>
        <v>30</v>
      </c>
      <c r="AM47" s="256" t="str">
        <f>Saisie!AP44</f>
        <v>Rattrapage</v>
      </c>
      <c r="AN47" s="250" t="str">
        <f t="shared" si="5"/>
        <v>Rattrapage</v>
      </c>
      <c r="AO47" s="273"/>
      <c r="AP47" s="273"/>
    </row>
    <row r="48" spans="1:42" ht="18" customHeight="1">
      <c r="A48" s="215">
        <v>39</v>
      </c>
      <c r="B48" s="224" t="s">
        <v>752</v>
      </c>
      <c r="C48" s="197" t="s">
        <v>323</v>
      </c>
      <c r="D48" s="197" t="s">
        <v>324</v>
      </c>
      <c r="E48" s="197" t="s">
        <v>179</v>
      </c>
      <c r="F48" s="271" t="s">
        <v>620</v>
      </c>
      <c r="G48" s="271" t="s">
        <v>70</v>
      </c>
      <c r="H48" s="140">
        <f>[1]CALCUL!F56</f>
        <v>2</v>
      </c>
      <c r="I48" s="150">
        <f>Saisie!H44</f>
        <v>11</v>
      </c>
      <c r="J48" s="147">
        <f>Saisie!I45</f>
        <v>6</v>
      </c>
      <c r="K48" s="148">
        <f>Saisie!J44</f>
        <v>10</v>
      </c>
      <c r="L48" s="147">
        <f>Saisie!K45</f>
        <v>6</v>
      </c>
      <c r="M48" s="151">
        <f>Saisie!L44</f>
        <v>10.5</v>
      </c>
      <c r="N48" s="147">
        <f>Saisie!M45</f>
        <v>12</v>
      </c>
      <c r="O48" s="148">
        <f>Saisie!N44</f>
        <v>13</v>
      </c>
      <c r="P48" s="147">
        <f>Saisie!O45</f>
        <v>6</v>
      </c>
      <c r="Q48" s="148">
        <f>Saisie!P44</f>
        <v>12</v>
      </c>
      <c r="R48" s="147">
        <f>Saisie!Q45</f>
        <v>6</v>
      </c>
      <c r="S48" s="151">
        <f>Saisie!R44</f>
        <v>12.5</v>
      </c>
      <c r="T48" s="147">
        <f>Saisie!S45</f>
        <v>12</v>
      </c>
      <c r="U48" s="148">
        <f>Saisie!T44</f>
        <v>8</v>
      </c>
      <c r="V48" s="147">
        <f>Saisie!U45</f>
        <v>3</v>
      </c>
      <c r="W48" s="151">
        <f>Saisie!V44</f>
        <v>8</v>
      </c>
      <c r="X48" s="147">
        <f>Saisie!W45</f>
        <v>3</v>
      </c>
      <c r="Y48" s="148">
        <f>Saisie!X44</f>
        <v>11</v>
      </c>
      <c r="Z48" s="147">
        <f>Saisie!Y45</f>
        <v>0</v>
      </c>
      <c r="AA48" s="151">
        <f>Saisie!Z44</f>
        <v>11</v>
      </c>
      <c r="AB48" s="147">
        <f t="shared" si="4"/>
        <v>0</v>
      </c>
      <c r="AC48" s="238">
        <f>Saisie!AB44</f>
        <v>10.954545454545455</v>
      </c>
      <c r="AD48" s="166">
        <f>Saisie!AC44</f>
        <v>30</v>
      </c>
      <c r="AE48" s="200" t="str">
        <f t="shared" si="2"/>
        <v>Admis(e)</v>
      </c>
      <c r="AF48" s="139">
        <f>Saisie!AG44</f>
        <v>0</v>
      </c>
      <c r="AG48" s="137">
        <f>Saisie!AH45</f>
        <v>0</v>
      </c>
      <c r="AH48" s="115">
        <f>Saisie!AI44</f>
        <v>0</v>
      </c>
      <c r="AI48" s="137">
        <f>Saisie!AJ45</f>
        <v>0</v>
      </c>
      <c r="AJ48" s="115">
        <f>Saisie!AK44</f>
        <v>0</v>
      </c>
      <c r="AK48" s="237">
        <f>Saisie!AL64</f>
        <v>0</v>
      </c>
      <c r="AL48" s="255">
        <f>Saisie!AM44</f>
        <v>30</v>
      </c>
      <c r="AM48" s="256" t="str">
        <f>Saisie!AP45</f>
        <v>Rattrapage</v>
      </c>
      <c r="AN48" s="250" t="str">
        <f t="shared" si="5"/>
        <v>Rattrapage</v>
      </c>
      <c r="AO48" s="273"/>
      <c r="AP48" s="273"/>
    </row>
    <row r="49" spans="1:42" ht="18" customHeight="1">
      <c r="A49" s="215">
        <v>40</v>
      </c>
      <c r="B49" s="224" t="s">
        <v>752</v>
      </c>
      <c r="C49" s="197"/>
      <c r="D49" s="197" t="s">
        <v>622</v>
      </c>
      <c r="E49" s="197" t="s">
        <v>623</v>
      </c>
      <c r="F49" s="271" t="s">
        <v>621</v>
      </c>
      <c r="G49" s="271" t="s">
        <v>68</v>
      </c>
      <c r="H49" s="140">
        <f>[1]CALCUL!F57</f>
        <v>2</v>
      </c>
      <c r="I49" s="150">
        <f>Saisie!H45</f>
        <v>17</v>
      </c>
      <c r="J49" s="147">
        <f>Saisie!I46</f>
        <v>6</v>
      </c>
      <c r="K49" s="148">
        <f>Saisie!J45</f>
        <v>10</v>
      </c>
      <c r="L49" s="147">
        <f>Saisie!K46</f>
        <v>6</v>
      </c>
      <c r="M49" s="151">
        <f>Saisie!L45</f>
        <v>13.5</v>
      </c>
      <c r="N49" s="147">
        <f>Saisie!M46</f>
        <v>12</v>
      </c>
      <c r="O49" s="148">
        <f>Saisie!N45</f>
        <v>12</v>
      </c>
      <c r="P49" s="147">
        <f>Saisie!O46</f>
        <v>0</v>
      </c>
      <c r="Q49" s="148">
        <f>Saisie!P45</f>
        <v>14.5</v>
      </c>
      <c r="R49" s="147">
        <f>Saisie!Q46</f>
        <v>6</v>
      </c>
      <c r="S49" s="151">
        <f>Saisie!R45</f>
        <v>13.25</v>
      </c>
      <c r="T49" s="147">
        <f>Saisie!S46</f>
        <v>6</v>
      </c>
      <c r="U49" s="148">
        <f>Saisie!T45</f>
        <v>10</v>
      </c>
      <c r="V49" s="147">
        <f>Saisie!U46</f>
        <v>3</v>
      </c>
      <c r="W49" s="151">
        <f>Saisie!V45</f>
        <v>10</v>
      </c>
      <c r="X49" s="147">
        <f>Saisie!W46</f>
        <v>3</v>
      </c>
      <c r="Y49" s="148">
        <f>Saisie!X45</f>
        <v>9</v>
      </c>
      <c r="Z49" s="147">
        <f>Saisie!Y46</f>
        <v>3</v>
      </c>
      <c r="AA49" s="151">
        <f>Saisie!Z45</f>
        <v>9</v>
      </c>
      <c r="AB49" s="147">
        <f t="shared" si="4"/>
        <v>3</v>
      </c>
      <c r="AC49" s="238">
        <f>Saisie!AB45</f>
        <v>12.318181818181818</v>
      </c>
      <c r="AD49" s="166">
        <f>Saisie!AC45</f>
        <v>30</v>
      </c>
      <c r="AE49" s="200" t="str">
        <f t="shared" si="2"/>
        <v>Admis(e)</v>
      </c>
      <c r="AF49" s="139">
        <f>Saisie!AG45</f>
        <v>0</v>
      </c>
      <c r="AG49" s="137">
        <f>Saisie!AH46</f>
        <v>0</v>
      </c>
      <c r="AH49" s="115">
        <f>Saisie!AI45</f>
        <v>0</v>
      </c>
      <c r="AI49" s="137">
        <f>Saisie!AJ46</f>
        <v>0</v>
      </c>
      <c r="AJ49" s="115">
        <f>Saisie!AK45</f>
        <v>0</v>
      </c>
      <c r="AK49" s="237">
        <f>Saisie!AL65</f>
        <v>0</v>
      </c>
      <c r="AL49" s="255">
        <f>Saisie!AM45</f>
        <v>30</v>
      </c>
      <c r="AM49" s="256" t="str">
        <f>Saisie!AP46</f>
        <v>Rattrapage</v>
      </c>
      <c r="AN49" s="250" t="str">
        <f t="shared" si="5"/>
        <v>Rattrapage</v>
      </c>
      <c r="AO49" s="273"/>
      <c r="AP49" s="273"/>
    </row>
    <row r="50" spans="1:42" ht="18" customHeight="1">
      <c r="A50" s="215">
        <v>41</v>
      </c>
      <c r="B50" s="224" t="s">
        <v>752</v>
      </c>
      <c r="C50" s="197" t="s">
        <v>325</v>
      </c>
      <c r="D50" s="197" t="s">
        <v>326</v>
      </c>
      <c r="E50" s="197" t="s">
        <v>327</v>
      </c>
      <c r="F50" s="271" t="s">
        <v>624</v>
      </c>
      <c r="G50" s="271" t="s">
        <v>625</v>
      </c>
      <c r="H50" s="140">
        <f>[1]CALCUL!F58</f>
        <v>2</v>
      </c>
      <c r="I50" s="150">
        <f>Saisie!H46</f>
        <v>15</v>
      </c>
      <c r="J50" s="147">
        <f>Saisie!I47</f>
        <v>0</v>
      </c>
      <c r="K50" s="148">
        <f>Saisie!J46</f>
        <v>12.5</v>
      </c>
      <c r="L50" s="147">
        <f>Saisie!K47</f>
        <v>6</v>
      </c>
      <c r="M50" s="151">
        <f>Saisie!L46</f>
        <v>13.75</v>
      </c>
      <c r="N50" s="147">
        <f>Saisie!M47</f>
        <v>6</v>
      </c>
      <c r="O50" s="148">
        <f>Saisie!N46</f>
        <v>8</v>
      </c>
      <c r="P50" s="147">
        <f>Saisie!O47</f>
        <v>6</v>
      </c>
      <c r="Q50" s="148">
        <f>Saisie!P46</f>
        <v>10</v>
      </c>
      <c r="R50" s="147">
        <f>Saisie!Q47</f>
        <v>6</v>
      </c>
      <c r="S50" s="151">
        <f>Saisie!R46</f>
        <v>9</v>
      </c>
      <c r="T50" s="147">
        <f>Saisie!S47</f>
        <v>12</v>
      </c>
      <c r="U50" s="148">
        <f>Saisie!T46</f>
        <v>12.5</v>
      </c>
      <c r="V50" s="147">
        <f>Saisie!U47</f>
        <v>3</v>
      </c>
      <c r="W50" s="151">
        <f>Saisie!V46</f>
        <v>12.5</v>
      </c>
      <c r="X50" s="147">
        <f>Saisie!W47</f>
        <v>3</v>
      </c>
      <c r="Y50" s="148">
        <f>Saisie!X46</f>
        <v>11</v>
      </c>
      <c r="Z50" s="147">
        <f>Saisie!Y47</f>
        <v>0</v>
      </c>
      <c r="AA50" s="151">
        <f>Saisie!Z46</f>
        <v>11</v>
      </c>
      <c r="AB50" s="147">
        <f t="shared" si="4"/>
        <v>0</v>
      </c>
      <c r="AC50" s="238">
        <f>Saisie!AB46</f>
        <v>11.477272727272727</v>
      </c>
      <c r="AD50" s="166">
        <f>Saisie!AC46</f>
        <v>30</v>
      </c>
      <c r="AE50" s="200" t="str">
        <f t="shared" si="2"/>
        <v>Admis(e)</v>
      </c>
      <c r="AF50" s="139">
        <f>Saisie!AG46</f>
        <v>0</v>
      </c>
      <c r="AG50" s="137">
        <f>Saisie!AH47</f>
        <v>0</v>
      </c>
      <c r="AH50" s="115">
        <f>Saisie!AI46</f>
        <v>0</v>
      </c>
      <c r="AI50" s="137">
        <f>Saisie!AJ47</f>
        <v>0</v>
      </c>
      <c r="AJ50" s="115">
        <f>Saisie!AK46</f>
        <v>0</v>
      </c>
      <c r="AK50" s="237">
        <f>Saisie!AL66</f>
        <v>0</v>
      </c>
      <c r="AL50" s="255">
        <f>Saisie!AM46</f>
        <v>30</v>
      </c>
      <c r="AM50" s="256" t="str">
        <f>Saisie!AP47</f>
        <v>Rattrapage</v>
      </c>
      <c r="AN50" s="250" t="str">
        <f t="shared" si="5"/>
        <v>Rattrapage</v>
      </c>
      <c r="AO50" s="273" t="s">
        <v>768</v>
      </c>
      <c r="AP50" s="273"/>
    </row>
    <row r="51" spans="1:42" ht="18" customHeight="1">
      <c r="A51" s="215">
        <v>42</v>
      </c>
      <c r="B51" s="224" t="s">
        <v>752</v>
      </c>
      <c r="C51" s="197" t="s">
        <v>328</v>
      </c>
      <c r="D51" s="197" t="s">
        <v>329</v>
      </c>
      <c r="E51" s="197" t="s">
        <v>88</v>
      </c>
      <c r="F51" s="271" t="s">
        <v>626</v>
      </c>
      <c r="G51" s="271" t="s">
        <v>627</v>
      </c>
      <c r="H51" s="140">
        <f>[1]CALCUL!F59</f>
        <v>2</v>
      </c>
      <c r="I51" s="150">
        <f>Saisie!H47</f>
        <v>5</v>
      </c>
      <c r="J51" s="147">
        <f>Saisie!I48</f>
        <v>6</v>
      </c>
      <c r="K51" s="148">
        <f>Saisie!J47</f>
        <v>13</v>
      </c>
      <c r="L51" s="147">
        <f>Saisie!K48</f>
        <v>6</v>
      </c>
      <c r="M51" s="151">
        <f>Saisie!L47</f>
        <v>9</v>
      </c>
      <c r="N51" s="147">
        <f>Saisie!M48</f>
        <v>12</v>
      </c>
      <c r="O51" s="148">
        <f>Saisie!N47</f>
        <v>12</v>
      </c>
      <c r="P51" s="147">
        <f>Saisie!O48</f>
        <v>6</v>
      </c>
      <c r="Q51" s="148">
        <f>Saisie!P47</f>
        <v>14.5</v>
      </c>
      <c r="R51" s="147">
        <f>Saisie!Q48</f>
        <v>6</v>
      </c>
      <c r="S51" s="151">
        <f>Saisie!R47</f>
        <v>13.25</v>
      </c>
      <c r="T51" s="147">
        <f>Saisie!S48</f>
        <v>12</v>
      </c>
      <c r="U51" s="148">
        <f>Saisie!T47</f>
        <v>10.5</v>
      </c>
      <c r="V51" s="147">
        <f>Saisie!U48</f>
        <v>3</v>
      </c>
      <c r="W51" s="151">
        <f>Saisie!V47</f>
        <v>10.5</v>
      </c>
      <c r="X51" s="147">
        <f>Saisie!W48</f>
        <v>3</v>
      </c>
      <c r="Y51" s="148">
        <f>Saisie!X47</f>
        <v>8.5</v>
      </c>
      <c r="Z51" s="147">
        <f>Saisie!Y48</f>
        <v>0</v>
      </c>
      <c r="AA51" s="151">
        <f>Saisie!Z47</f>
        <v>8.5</v>
      </c>
      <c r="AB51" s="147">
        <f t="shared" si="4"/>
        <v>0</v>
      </c>
      <c r="AC51" s="238">
        <f>Saisie!AB47</f>
        <v>10.681818181818182</v>
      </c>
      <c r="AD51" s="166">
        <f>Saisie!AC47</f>
        <v>30</v>
      </c>
      <c r="AE51" s="200" t="str">
        <f t="shared" si="2"/>
        <v>Admis(e)</v>
      </c>
      <c r="AF51" s="139">
        <f>Saisie!AG47</f>
        <v>0</v>
      </c>
      <c r="AG51" s="137">
        <f>Saisie!AH48</f>
        <v>0</v>
      </c>
      <c r="AH51" s="115">
        <f>Saisie!AI47</f>
        <v>0</v>
      </c>
      <c r="AI51" s="137">
        <f>Saisie!AJ48</f>
        <v>0</v>
      </c>
      <c r="AJ51" s="115">
        <f>Saisie!AK47</f>
        <v>0</v>
      </c>
      <c r="AK51" s="237">
        <f>Saisie!AL67</f>
        <v>0</v>
      </c>
      <c r="AL51" s="255">
        <f>Saisie!AM47</f>
        <v>30</v>
      </c>
      <c r="AM51" s="256" t="str">
        <f>Saisie!AP48</f>
        <v>Rattrapage</v>
      </c>
      <c r="AN51" s="250" t="str">
        <f t="shared" si="5"/>
        <v>Rattrapage</v>
      </c>
      <c r="AO51" s="273" t="s">
        <v>768</v>
      </c>
      <c r="AP51" s="273"/>
    </row>
    <row r="52" spans="1:42" ht="18" customHeight="1">
      <c r="A52" s="215">
        <v>43</v>
      </c>
      <c r="B52" s="224" t="s">
        <v>752</v>
      </c>
      <c r="C52" s="197" t="s">
        <v>330</v>
      </c>
      <c r="D52" s="197" t="s">
        <v>331</v>
      </c>
      <c r="E52" s="197" t="s">
        <v>160</v>
      </c>
      <c r="F52" s="271" t="s">
        <v>628</v>
      </c>
      <c r="G52" s="271" t="s">
        <v>68</v>
      </c>
      <c r="H52" s="140">
        <f>[1]CALCUL!F60</f>
        <v>2</v>
      </c>
      <c r="I52" s="150">
        <f>Saisie!H48</f>
        <v>16.5</v>
      </c>
      <c r="J52" s="147">
        <f>Saisie!I49</f>
        <v>6</v>
      </c>
      <c r="K52" s="148">
        <f>Saisie!J48</f>
        <v>10</v>
      </c>
      <c r="L52" s="147">
        <f>Saisie!K49</f>
        <v>6</v>
      </c>
      <c r="M52" s="151">
        <f>Saisie!L48</f>
        <v>13.25</v>
      </c>
      <c r="N52" s="147">
        <f>Saisie!M49</f>
        <v>12</v>
      </c>
      <c r="O52" s="148">
        <f>Saisie!N48</f>
        <v>11</v>
      </c>
      <c r="P52" s="147">
        <f>Saisie!O49</f>
        <v>6</v>
      </c>
      <c r="Q52" s="148">
        <f>Saisie!P48</f>
        <v>14</v>
      </c>
      <c r="R52" s="147">
        <f>Saisie!Q49</f>
        <v>6</v>
      </c>
      <c r="S52" s="151">
        <f>Saisie!R48</f>
        <v>12.5</v>
      </c>
      <c r="T52" s="147">
        <f>Saisie!S49</f>
        <v>12</v>
      </c>
      <c r="U52" s="148">
        <f>Saisie!T48</f>
        <v>11</v>
      </c>
      <c r="V52" s="147">
        <f>Saisie!U49</f>
        <v>3</v>
      </c>
      <c r="W52" s="151">
        <f>Saisie!V48</f>
        <v>11</v>
      </c>
      <c r="X52" s="147">
        <f>Saisie!W49</f>
        <v>3</v>
      </c>
      <c r="Y52" s="148">
        <f>Saisie!X48</f>
        <v>8</v>
      </c>
      <c r="Z52" s="147">
        <f>Saisie!Y49</f>
        <v>3</v>
      </c>
      <c r="AA52" s="151">
        <f>Saisie!Z48</f>
        <v>8</v>
      </c>
      <c r="AB52" s="147">
        <f t="shared" si="4"/>
        <v>3</v>
      </c>
      <c r="AC52" s="238">
        <f>Saisie!AB48</f>
        <v>11.954545454545455</v>
      </c>
      <c r="AD52" s="166">
        <f>Saisie!AC48</f>
        <v>30</v>
      </c>
      <c r="AE52" s="200" t="str">
        <f t="shared" si="2"/>
        <v>Admis(e)</v>
      </c>
      <c r="AF52" s="139">
        <f>Saisie!AG48</f>
        <v>0</v>
      </c>
      <c r="AG52" s="137">
        <f>Saisie!AH49</f>
        <v>0</v>
      </c>
      <c r="AH52" s="115">
        <f>Saisie!AI48</f>
        <v>0</v>
      </c>
      <c r="AI52" s="137">
        <f>Saisie!AJ49</f>
        <v>0</v>
      </c>
      <c r="AJ52" s="115">
        <f>Saisie!AK48</f>
        <v>0</v>
      </c>
      <c r="AK52" s="237">
        <f>Saisie!AL68</f>
        <v>0</v>
      </c>
      <c r="AL52" s="255">
        <f>Saisie!AM48</f>
        <v>30</v>
      </c>
      <c r="AM52" s="256" t="str">
        <f>Saisie!AP49</f>
        <v>Rattrapage</v>
      </c>
      <c r="AN52" s="250" t="str">
        <f t="shared" si="5"/>
        <v>Rattrapage</v>
      </c>
      <c r="AO52" s="273"/>
      <c r="AP52" s="273"/>
    </row>
    <row r="53" spans="1:42" ht="18" customHeight="1">
      <c r="A53" s="215">
        <v>44</v>
      </c>
      <c r="B53" s="224" t="s">
        <v>752</v>
      </c>
      <c r="C53" s="197" t="s">
        <v>332</v>
      </c>
      <c r="D53" s="197" t="s">
        <v>333</v>
      </c>
      <c r="E53" s="197" t="s">
        <v>160</v>
      </c>
      <c r="F53" s="271" t="s">
        <v>629</v>
      </c>
      <c r="G53" s="271" t="s">
        <v>68</v>
      </c>
      <c r="H53" s="140">
        <f>[1]CALCUL!F61</f>
        <v>2</v>
      </c>
      <c r="I53" s="150">
        <f>Saisie!H49</f>
        <v>13</v>
      </c>
      <c r="J53" s="147">
        <f>Saisie!I50</f>
        <v>0</v>
      </c>
      <c r="K53" s="148">
        <f>Saisie!J49</f>
        <v>10</v>
      </c>
      <c r="L53" s="147">
        <f>Saisie!K50</f>
        <v>6</v>
      </c>
      <c r="M53" s="151">
        <f>Saisie!L49</f>
        <v>11.5</v>
      </c>
      <c r="N53" s="147">
        <f>Saisie!M50</f>
        <v>6</v>
      </c>
      <c r="O53" s="148">
        <f>Saisie!N49</f>
        <v>17</v>
      </c>
      <c r="P53" s="147">
        <f>Saisie!O50</f>
        <v>6</v>
      </c>
      <c r="Q53" s="148">
        <f>Saisie!P49</f>
        <v>12</v>
      </c>
      <c r="R53" s="147">
        <f>Saisie!Q50</f>
        <v>0</v>
      </c>
      <c r="S53" s="151">
        <f>Saisie!R49</f>
        <v>14.5</v>
      </c>
      <c r="T53" s="147">
        <f>Saisie!S50</f>
        <v>12</v>
      </c>
      <c r="U53" s="148">
        <f>Saisie!T49</f>
        <v>10</v>
      </c>
      <c r="V53" s="147">
        <f>Saisie!U50</f>
        <v>3</v>
      </c>
      <c r="W53" s="151">
        <f>Saisie!V49</f>
        <v>10</v>
      </c>
      <c r="X53" s="147">
        <f>Saisie!W50</f>
        <v>3</v>
      </c>
      <c r="Y53" s="148">
        <f>Saisie!X49</f>
        <v>10</v>
      </c>
      <c r="Z53" s="147">
        <f>Saisie!Y50</f>
        <v>0</v>
      </c>
      <c r="AA53" s="151">
        <f>Saisie!Z49</f>
        <v>10</v>
      </c>
      <c r="AB53" s="147">
        <f t="shared" si="4"/>
        <v>0</v>
      </c>
      <c r="AC53" s="238">
        <f>Saisie!AB49</f>
        <v>12.181818181818182</v>
      </c>
      <c r="AD53" s="166">
        <f>Saisie!AC49</f>
        <v>30</v>
      </c>
      <c r="AE53" s="200" t="str">
        <f t="shared" si="2"/>
        <v>Admis(e)</v>
      </c>
      <c r="AF53" s="139">
        <f>Saisie!AG49</f>
        <v>0</v>
      </c>
      <c r="AG53" s="137">
        <f>Saisie!AH50</f>
        <v>0</v>
      </c>
      <c r="AH53" s="115">
        <f>Saisie!AI49</f>
        <v>0</v>
      </c>
      <c r="AI53" s="137">
        <f>Saisie!AJ50</f>
        <v>0</v>
      </c>
      <c r="AJ53" s="115">
        <f>Saisie!AK49</f>
        <v>0</v>
      </c>
      <c r="AK53" s="237">
        <f>Saisie!AL69</f>
        <v>0</v>
      </c>
      <c r="AL53" s="255">
        <f>Saisie!AM49</f>
        <v>30</v>
      </c>
      <c r="AM53" s="256" t="str">
        <f>Saisie!AP50</f>
        <v>Rattrapage</v>
      </c>
      <c r="AN53" s="250" t="str">
        <f t="shared" si="5"/>
        <v>Rattrapage</v>
      </c>
      <c r="AO53" s="273"/>
      <c r="AP53" s="273"/>
    </row>
    <row r="54" spans="1:42" ht="18" customHeight="1">
      <c r="A54" s="215">
        <v>45</v>
      </c>
      <c r="B54" s="224" t="s">
        <v>752</v>
      </c>
      <c r="C54" s="197" t="s">
        <v>161</v>
      </c>
      <c r="D54" s="197" t="s">
        <v>162</v>
      </c>
      <c r="E54" s="197" t="s">
        <v>163</v>
      </c>
      <c r="F54" s="271" t="s">
        <v>630</v>
      </c>
      <c r="G54" s="271" t="s">
        <v>68</v>
      </c>
      <c r="H54" s="140">
        <f>[1]CALCUL!F62</f>
        <v>2</v>
      </c>
      <c r="I54" s="150">
        <f>Saisie!H50</f>
        <v>6</v>
      </c>
      <c r="J54" s="147">
        <f>Saisie!I51</f>
        <v>0</v>
      </c>
      <c r="K54" s="148">
        <f>Saisie!J50</f>
        <v>10</v>
      </c>
      <c r="L54" s="147">
        <f>Saisie!K51</f>
        <v>6</v>
      </c>
      <c r="M54" s="151">
        <f>Saisie!L50</f>
        <v>8</v>
      </c>
      <c r="N54" s="147">
        <f>Saisie!M51</f>
        <v>12</v>
      </c>
      <c r="O54" s="148">
        <f>Saisie!N50</f>
        <v>13.5</v>
      </c>
      <c r="P54" s="147">
        <f>Saisie!O51</f>
        <v>6</v>
      </c>
      <c r="Q54" s="148">
        <f>Saisie!P50</f>
        <v>9</v>
      </c>
      <c r="R54" s="147">
        <f>Saisie!Q51</f>
        <v>6</v>
      </c>
      <c r="S54" s="151">
        <f>Saisie!R50</f>
        <v>11.25</v>
      </c>
      <c r="T54" s="147">
        <f>Saisie!S51</f>
        <v>12</v>
      </c>
      <c r="U54" s="148">
        <f>Saisie!T50</f>
        <v>10.5</v>
      </c>
      <c r="V54" s="147">
        <f>Saisie!U51</f>
        <v>3</v>
      </c>
      <c r="W54" s="151">
        <f>Saisie!V50</f>
        <v>10.5</v>
      </c>
      <c r="X54" s="147">
        <f>Saisie!W51</f>
        <v>3</v>
      </c>
      <c r="Y54" s="148">
        <f>Saisie!X50</f>
        <v>9</v>
      </c>
      <c r="Z54" s="147">
        <f>Saisie!Y51</f>
        <v>3</v>
      </c>
      <c r="AA54" s="151">
        <f>Saisie!Z50</f>
        <v>9</v>
      </c>
      <c r="AB54" s="147">
        <f t="shared" si="4"/>
        <v>3</v>
      </c>
      <c r="AC54" s="238">
        <f>Saisie!AB50</f>
        <v>9.6590909090909083</v>
      </c>
      <c r="AD54" s="166">
        <f>Saisie!AC50</f>
        <v>21</v>
      </c>
      <c r="AE54" s="200" t="str">
        <f t="shared" si="2"/>
        <v>Ajourne(é )</v>
      </c>
      <c r="AF54" s="139">
        <f>Saisie!AG50</f>
        <v>0</v>
      </c>
      <c r="AG54" s="137">
        <f>Saisie!AH51</f>
        <v>0</v>
      </c>
      <c r="AH54" s="115">
        <f>Saisie!AI50</f>
        <v>0</v>
      </c>
      <c r="AI54" s="137">
        <f>Saisie!AJ51</f>
        <v>0</v>
      </c>
      <c r="AJ54" s="115">
        <f>Saisie!AK50</f>
        <v>0</v>
      </c>
      <c r="AK54" s="237">
        <f>Saisie!AL70</f>
        <v>0</v>
      </c>
      <c r="AL54" s="255">
        <f>Saisie!AM50</f>
        <v>21</v>
      </c>
      <c r="AM54" s="256" t="str">
        <f>Saisie!AP51</f>
        <v>Rattrapage</v>
      </c>
      <c r="AN54" s="250" t="str">
        <f t="shared" si="5"/>
        <v>Rattrapage</v>
      </c>
      <c r="AO54" s="273"/>
      <c r="AP54" s="273"/>
    </row>
    <row r="55" spans="1:42" ht="18" customHeight="1">
      <c r="A55" s="215">
        <v>46</v>
      </c>
      <c r="B55" s="224" t="s">
        <v>752</v>
      </c>
      <c r="C55" s="197" t="s">
        <v>164</v>
      </c>
      <c r="D55" s="197" t="s">
        <v>334</v>
      </c>
      <c r="E55" s="197" t="s">
        <v>86</v>
      </c>
      <c r="F55" s="271" t="s">
        <v>631</v>
      </c>
      <c r="G55" s="271" t="s">
        <v>165</v>
      </c>
      <c r="H55" s="140">
        <f>[1]CALCUL!F63</f>
        <v>2</v>
      </c>
      <c r="I55" s="150">
        <f>Saisie!H51</f>
        <v>9</v>
      </c>
      <c r="J55" s="147">
        <f>Saisie!I52</f>
        <v>0</v>
      </c>
      <c r="K55" s="148">
        <f>Saisie!J51</f>
        <v>11</v>
      </c>
      <c r="L55" s="147">
        <f>Saisie!K52</f>
        <v>6</v>
      </c>
      <c r="M55" s="151">
        <f>Saisie!L51</f>
        <v>10</v>
      </c>
      <c r="N55" s="147">
        <f>Saisie!M52</f>
        <v>12</v>
      </c>
      <c r="O55" s="148">
        <f>Saisie!N51</f>
        <v>10</v>
      </c>
      <c r="P55" s="147">
        <f>Saisie!O52</f>
        <v>6</v>
      </c>
      <c r="Q55" s="148">
        <f>Saisie!P51</f>
        <v>10</v>
      </c>
      <c r="R55" s="147">
        <f>Saisie!Q52</f>
        <v>6</v>
      </c>
      <c r="S55" s="151">
        <f>Saisie!R51</f>
        <v>10</v>
      </c>
      <c r="T55" s="147">
        <f>Saisie!S52</f>
        <v>12</v>
      </c>
      <c r="U55" s="148">
        <f>Saisie!T51</f>
        <v>16</v>
      </c>
      <c r="V55" s="147">
        <f>Saisie!U52</f>
        <v>3</v>
      </c>
      <c r="W55" s="151">
        <f>Saisie!V51</f>
        <v>16</v>
      </c>
      <c r="X55" s="147">
        <f>Saisie!W52</f>
        <v>3</v>
      </c>
      <c r="Y55" s="148">
        <f>Saisie!X51</f>
        <v>10</v>
      </c>
      <c r="Z55" s="147">
        <f>Saisie!Y52</f>
        <v>3</v>
      </c>
      <c r="AA55" s="151">
        <f>Saisie!Z51</f>
        <v>10</v>
      </c>
      <c r="AB55" s="147">
        <f t="shared" si="4"/>
        <v>3</v>
      </c>
      <c r="AC55" s="238">
        <f>Saisie!AB51</f>
        <v>10.818181818181818</v>
      </c>
      <c r="AD55" s="166">
        <f>Saisie!AC51</f>
        <v>30</v>
      </c>
      <c r="AE55" s="200" t="str">
        <f t="shared" si="2"/>
        <v>Admis(e)</v>
      </c>
      <c r="AF55" s="139">
        <f>Saisie!AG51</f>
        <v>0</v>
      </c>
      <c r="AG55" s="137">
        <f>Saisie!AH52</f>
        <v>0</v>
      </c>
      <c r="AH55" s="115">
        <f>Saisie!AI51</f>
        <v>0</v>
      </c>
      <c r="AI55" s="137">
        <f>Saisie!AJ52</f>
        <v>0</v>
      </c>
      <c r="AJ55" s="115">
        <f>Saisie!AK51</f>
        <v>0</v>
      </c>
      <c r="AK55" s="237">
        <f>Saisie!AL71</f>
        <v>3</v>
      </c>
      <c r="AL55" s="255">
        <f>Saisie!AM51</f>
        <v>30</v>
      </c>
      <c r="AM55" s="256" t="str">
        <f>Saisie!AP52</f>
        <v>Rattrapage</v>
      </c>
      <c r="AN55" s="250" t="str">
        <f t="shared" si="5"/>
        <v>Rattrapage</v>
      </c>
      <c r="AO55" s="273" t="s">
        <v>768</v>
      </c>
      <c r="AP55" s="273"/>
    </row>
    <row r="56" spans="1:42" ht="18" customHeight="1">
      <c r="A56" s="215">
        <v>47</v>
      </c>
      <c r="B56" s="224" t="s">
        <v>752</v>
      </c>
      <c r="C56" s="197" t="s">
        <v>335</v>
      </c>
      <c r="D56" s="197" t="s">
        <v>336</v>
      </c>
      <c r="E56" s="197" t="s">
        <v>141</v>
      </c>
      <c r="F56" s="271" t="s">
        <v>632</v>
      </c>
      <c r="G56" s="271" t="s">
        <v>70</v>
      </c>
      <c r="H56" s="140">
        <f>[1]CALCUL!F64</f>
        <v>2</v>
      </c>
      <c r="I56" s="150">
        <f>Saisie!H52</f>
        <v>8</v>
      </c>
      <c r="J56" s="147">
        <f>Saisie!I53</f>
        <v>6</v>
      </c>
      <c r="K56" s="148">
        <f>Saisie!J52</f>
        <v>14</v>
      </c>
      <c r="L56" s="147">
        <f>Saisie!K53</f>
        <v>6</v>
      </c>
      <c r="M56" s="151">
        <f>Saisie!L52</f>
        <v>11</v>
      </c>
      <c r="N56" s="147">
        <f>Saisie!M53</f>
        <v>12</v>
      </c>
      <c r="O56" s="148">
        <f>Saisie!N52</f>
        <v>10</v>
      </c>
      <c r="P56" s="147">
        <f>Saisie!O53</f>
        <v>6</v>
      </c>
      <c r="Q56" s="148">
        <f>Saisie!P52</f>
        <v>14</v>
      </c>
      <c r="R56" s="147">
        <f>Saisie!Q53</f>
        <v>6</v>
      </c>
      <c r="S56" s="151">
        <f>Saisie!R52</f>
        <v>12</v>
      </c>
      <c r="T56" s="147">
        <f>Saisie!S53</f>
        <v>12</v>
      </c>
      <c r="U56" s="148">
        <f>Saisie!T52</f>
        <v>12.5</v>
      </c>
      <c r="V56" s="147">
        <f>Saisie!U53</f>
        <v>3</v>
      </c>
      <c r="W56" s="151">
        <f>Saisie!V52</f>
        <v>12.5</v>
      </c>
      <c r="X56" s="147">
        <f>Saisie!W53</f>
        <v>3</v>
      </c>
      <c r="Y56" s="148">
        <f>Saisie!X52</f>
        <v>10</v>
      </c>
      <c r="Z56" s="147">
        <f>Saisie!Y53</f>
        <v>0</v>
      </c>
      <c r="AA56" s="151">
        <f>Saisie!Z52</f>
        <v>10</v>
      </c>
      <c r="AB56" s="147">
        <f t="shared" si="4"/>
        <v>0</v>
      </c>
      <c r="AC56" s="238">
        <f>Saisie!AB52</f>
        <v>11.431818181818182</v>
      </c>
      <c r="AD56" s="166">
        <f>Saisie!AC52</f>
        <v>30</v>
      </c>
      <c r="AE56" s="200" t="str">
        <f t="shared" si="2"/>
        <v>Admis(e)</v>
      </c>
      <c r="AF56" s="139">
        <f>Saisie!AG52</f>
        <v>0</v>
      </c>
      <c r="AG56" s="137">
        <f>Saisie!AH53</f>
        <v>0</v>
      </c>
      <c r="AH56" s="115">
        <f>Saisie!AI52</f>
        <v>0</v>
      </c>
      <c r="AI56" s="137">
        <f>Saisie!AJ53</f>
        <v>0</v>
      </c>
      <c r="AJ56" s="115">
        <f>Saisie!AK52</f>
        <v>0</v>
      </c>
      <c r="AK56" s="237">
        <f>Saisie!AL72</f>
        <v>0</v>
      </c>
      <c r="AL56" s="255">
        <f>Saisie!AM52</f>
        <v>30</v>
      </c>
      <c r="AM56" s="256" t="str">
        <f>Saisie!AP53</f>
        <v>Rattrapage</v>
      </c>
      <c r="AN56" s="250" t="str">
        <f t="shared" si="5"/>
        <v>Rattrapage</v>
      </c>
      <c r="AO56" s="273" t="s">
        <v>768</v>
      </c>
      <c r="AP56" s="273"/>
    </row>
    <row r="57" spans="1:42" ht="18" customHeight="1">
      <c r="A57" s="215">
        <v>48</v>
      </c>
      <c r="B57" s="224" t="s">
        <v>752</v>
      </c>
      <c r="C57" s="197" t="s">
        <v>337</v>
      </c>
      <c r="D57" s="197" t="s">
        <v>338</v>
      </c>
      <c r="E57" s="197" t="s">
        <v>339</v>
      </c>
      <c r="F57" s="271" t="s">
        <v>633</v>
      </c>
      <c r="G57" s="271" t="s">
        <v>70</v>
      </c>
      <c r="H57" s="140">
        <f>[1]CALCUL!F65</f>
        <v>2</v>
      </c>
      <c r="I57" s="150">
        <f>Saisie!H53</f>
        <v>13</v>
      </c>
      <c r="J57" s="147">
        <f>Saisie!I54</f>
        <v>6</v>
      </c>
      <c r="K57" s="148">
        <f>Saisie!J53</f>
        <v>13</v>
      </c>
      <c r="L57" s="147">
        <f>Saisie!K54</f>
        <v>6</v>
      </c>
      <c r="M57" s="151">
        <f>Saisie!L53</f>
        <v>13</v>
      </c>
      <c r="N57" s="147">
        <f>Saisie!M54</f>
        <v>12</v>
      </c>
      <c r="O57" s="148">
        <f>Saisie!N53</f>
        <v>10</v>
      </c>
      <c r="P57" s="147">
        <f>Saisie!O54</f>
        <v>6</v>
      </c>
      <c r="Q57" s="148">
        <f>Saisie!P53</f>
        <v>13</v>
      </c>
      <c r="R57" s="147">
        <f>Saisie!Q54</f>
        <v>6</v>
      </c>
      <c r="S57" s="151">
        <f>Saisie!R53</f>
        <v>11.5</v>
      </c>
      <c r="T57" s="147">
        <f>Saisie!S54</f>
        <v>12</v>
      </c>
      <c r="U57" s="148">
        <f>Saisie!T53</f>
        <v>10</v>
      </c>
      <c r="V57" s="147">
        <f>Saisie!U54</f>
        <v>0</v>
      </c>
      <c r="W57" s="151">
        <f>Saisie!V53</f>
        <v>10</v>
      </c>
      <c r="X57" s="147">
        <f>Saisie!W54</f>
        <v>0</v>
      </c>
      <c r="Y57" s="148">
        <f>Saisie!X53</f>
        <v>8.5</v>
      </c>
      <c r="Z57" s="147">
        <f>Saisie!Y54</f>
        <v>3</v>
      </c>
      <c r="AA57" s="151">
        <f>Saisie!Z53</f>
        <v>8.5</v>
      </c>
      <c r="AB57" s="147">
        <f t="shared" si="4"/>
        <v>3</v>
      </c>
      <c r="AC57" s="238">
        <f>Saisie!AB53</f>
        <v>11.431818181818182</v>
      </c>
      <c r="AD57" s="166">
        <f>Saisie!AC53</f>
        <v>30</v>
      </c>
      <c r="AE57" s="200" t="str">
        <f t="shared" si="2"/>
        <v>Admis(e)</v>
      </c>
      <c r="AF57" s="139">
        <f>Saisie!AG53</f>
        <v>0</v>
      </c>
      <c r="AG57" s="137">
        <f>Saisie!AH54</f>
        <v>0</v>
      </c>
      <c r="AH57" s="115">
        <f>Saisie!AI53</f>
        <v>0</v>
      </c>
      <c r="AI57" s="137">
        <f>Saisie!AJ54</f>
        <v>0</v>
      </c>
      <c r="AJ57" s="115">
        <f>Saisie!AK53</f>
        <v>0</v>
      </c>
      <c r="AK57" s="237">
        <f>Saisie!AL73</f>
        <v>0</v>
      </c>
      <c r="AL57" s="255">
        <f>Saisie!AM53</f>
        <v>30</v>
      </c>
      <c r="AM57" s="256" t="str">
        <f>Saisie!AP54</f>
        <v>Rattrapage</v>
      </c>
      <c r="AN57" s="250" t="str">
        <f t="shared" si="5"/>
        <v>Rattrapage</v>
      </c>
      <c r="AO57" s="273"/>
      <c r="AP57" s="273"/>
    </row>
    <row r="58" spans="1:42" ht="18" customHeight="1">
      <c r="A58" s="215">
        <v>49</v>
      </c>
      <c r="B58" s="224" t="s">
        <v>752</v>
      </c>
      <c r="C58" s="197" t="s">
        <v>340</v>
      </c>
      <c r="D58" s="197" t="s">
        <v>341</v>
      </c>
      <c r="E58" s="197" t="s">
        <v>339</v>
      </c>
      <c r="F58" s="271" t="s">
        <v>634</v>
      </c>
      <c r="G58" s="271" t="s">
        <v>70</v>
      </c>
      <c r="H58" s="140">
        <f>[1]CALCUL!F66</f>
        <v>2</v>
      </c>
      <c r="I58" s="150">
        <f>Saisie!H54</f>
        <v>12</v>
      </c>
      <c r="J58" s="147">
        <f>Saisie!I55</f>
        <v>6</v>
      </c>
      <c r="K58" s="148">
        <f>Saisie!J54</f>
        <v>12.5</v>
      </c>
      <c r="L58" s="147">
        <f>Saisie!K55</f>
        <v>6</v>
      </c>
      <c r="M58" s="151">
        <f>Saisie!L54</f>
        <v>12.25</v>
      </c>
      <c r="N58" s="147">
        <f>Saisie!M55</f>
        <v>12</v>
      </c>
      <c r="O58" s="148">
        <f>Saisie!N54</f>
        <v>10</v>
      </c>
      <c r="P58" s="147">
        <f>Saisie!O55</f>
        <v>6</v>
      </c>
      <c r="Q58" s="148">
        <f>Saisie!P54</f>
        <v>10</v>
      </c>
      <c r="R58" s="147">
        <f>Saisie!Q55</f>
        <v>6</v>
      </c>
      <c r="S58" s="151">
        <f>Saisie!R54</f>
        <v>10</v>
      </c>
      <c r="T58" s="147">
        <f>Saisie!S55</f>
        <v>12</v>
      </c>
      <c r="U58" s="148">
        <f>Saisie!T54</f>
        <v>9.5</v>
      </c>
      <c r="V58" s="147">
        <f>Saisie!U55</f>
        <v>3</v>
      </c>
      <c r="W58" s="151">
        <f>Saisie!V54</f>
        <v>9.5</v>
      </c>
      <c r="X58" s="147">
        <f>Saisie!W55</f>
        <v>3</v>
      </c>
      <c r="Y58" s="148">
        <f>Saisie!X54</f>
        <v>11</v>
      </c>
      <c r="Z58" s="147">
        <f>Saisie!Y55</f>
        <v>0</v>
      </c>
      <c r="AA58" s="151">
        <f>Saisie!Z54</f>
        <v>11</v>
      </c>
      <c r="AB58" s="147">
        <f t="shared" si="4"/>
        <v>0</v>
      </c>
      <c r="AC58" s="238">
        <f>Saisie!AB54</f>
        <v>10.886363636363637</v>
      </c>
      <c r="AD58" s="166">
        <f>Saisie!AC54</f>
        <v>30</v>
      </c>
      <c r="AE58" s="200" t="str">
        <f t="shared" si="2"/>
        <v>Admis(e)</v>
      </c>
      <c r="AF58" s="139">
        <f>Saisie!AG54</f>
        <v>0</v>
      </c>
      <c r="AG58" s="137">
        <f>Saisie!AH55</f>
        <v>0</v>
      </c>
      <c r="AH58" s="115">
        <f>Saisie!AI54</f>
        <v>0</v>
      </c>
      <c r="AI58" s="137">
        <f>Saisie!AJ55</f>
        <v>0</v>
      </c>
      <c r="AJ58" s="115">
        <f>Saisie!AK54</f>
        <v>0</v>
      </c>
      <c r="AK58" s="237">
        <f>Saisie!AL74</f>
        <v>0</v>
      </c>
      <c r="AL58" s="255">
        <f>Saisie!AM54</f>
        <v>30</v>
      </c>
      <c r="AM58" s="256" t="str">
        <f>Saisie!AP55</f>
        <v>Rattrapage</v>
      </c>
      <c r="AN58" s="250" t="str">
        <f t="shared" si="5"/>
        <v>Rattrapage</v>
      </c>
      <c r="AO58" s="273"/>
      <c r="AP58" s="273"/>
    </row>
    <row r="59" spans="1:42" ht="18" customHeight="1">
      <c r="A59" s="215">
        <v>50</v>
      </c>
      <c r="B59" s="224" t="s">
        <v>752</v>
      </c>
      <c r="C59" s="197" t="s">
        <v>342</v>
      </c>
      <c r="D59" s="197" t="s">
        <v>343</v>
      </c>
      <c r="E59" s="197" t="s">
        <v>344</v>
      </c>
      <c r="F59" s="271" t="s">
        <v>635</v>
      </c>
      <c r="G59" s="271" t="s">
        <v>636</v>
      </c>
      <c r="H59" s="140">
        <f>[1]CALCUL!F67</f>
        <v>2</v>
      </c>
      <c r="I59" s="150">
        <f>Saisie!H55</f>
        <v>16</v>
      </c>
      <c r="J59" s="147">
        <f>Saisie!I56</f>
        <v>6</v>
      </c>
      <c r="K59" s="148">
        <f>Saisie!J55</f>
        <v>10</v>
      </c>
      <c r="L59" s="147">
        <f>Saisie!K56</f>
        <v>6</v>
      </c>
      <c r="M59" s="151">
        <f>Saisie!L55</f>
        <v>13</v>
      </c>
      <c r="N59" s="147">
        <f>Saisie!M56</f>
        <v>12</v>
      </c>
      <c r="O59" s="148">
        <f>Saisie!N55</f>
        <v>12</v>
      </c>
      <c r="P59" s="147">
        <f>Saisie!O56</f>
        <v>6</v>
      </c>
      <c r="Q59" s="148">
        <f>Saisie!P55</f>
        <v>13</v>
      </c>
      <c r="R59" s="147">
        <f>Saisie!Q56</f>
        <v>6</v>
      </c>
      <c r="S59" s="151">
        <f>Saisie!R55</f>
        <v>12.5</v>
      </c>
      <c r="T59" s="147">
        <f>Saisie!S56</f>
        <v>12</v>
      </c>
      <c r="U59" s="148">
        <f>Saisie!T55</f>
        <v>10</v>
      </c>
      <c r="V59" s="147">
        <f>Saisie!U56</f>
        <v>0</v>
      </c>
      <c r="W59" s="151">
        <f>Saisie!V55</f>
        <v>10</v>
      </c>
      <c r="X59" s="147">
        <f>Saisie!W56</f>
        <v>0</v>
      </c>
      <c r="Y59" s="148">
        <f>Saisie!X55</f>
        <v>8.5</v>
      </c>
      <c r="Z59" s="147">
        <f>Saisie!Y56</f>
        <v>3</v>
      </c>
      <c r="AA59" s="151">
        <f>Saisie!Z55</f>
        <v>8.5</v>
      </c>
      <c r="AB59" s="147">
        <f t="shared" si="4"/>
        <v>3</v>
      </c>
      <c r="AC59" s="238">
        <f>Saisie!AB55</f>
        <v>11.795454545454545</v>
      </c>
      <c r="AD59" s="166">
        <f>Saisie!AC55</f>
        <v>30</v>
      </c>
      <c r="AE59" s="200" t="str">
        <f t="shared" si="2"/>
        <v>Admis(e)</v>
      </c>
      <c r="AF59" s="139">
        <f>Saisie!AG55</f>
        <v>0</v>
      </c>
      <c r="AG59" s="137">
        <f>Saisie!AH56</f>
        <v>0</v>
      </c>
      <c r="AH59" s="115">
        <f>Saisie!AI55</f>
        <v>0</v>
      </c>
      <c r="AI59" s="137">
        <f>Saisie!AJ56</f>
        <v>0</v>
      </c>
      <c r="AJ59" s="115">
        <f>Saisie!AK55</f>
        <v>0</v>
      </c>
      <c r="AK59" s="237">
        <f>Saisie!AL75</f>
        <v>0</v>
      </c>
      <c r="AL59" s="255">
        <f>Saisie!AM55</f>
        <v>30</v>
      </c>
      <c r="AM59" s="256" t="str">
        <f>Saisie!AP56</f>
        <v>Rattrapage</v>
      </c>
      <c r="AN59" s="250" t="str">
        <f t="shared" si="5"/>
        <v>Rattrapage</v>
      </c>
      <c r="AO59" s="273"/>
      <c r="AP59" s="273"/>
    </row>
    <row r="60" spans="1:42" ht="18" customHeight="1">
      <c r="A60" s="215">
        <v>51</v>
      </c>
      <c r="B60" s="224" t="s">
        <v>752</v>
      </c>
      <c r="C60" s="197" t="s">
        <v>345</v>
      </c>
      <c r="D60" s="197" t="s">
        <v>346</v>
      </c>
      <c r="E60" s="197" t="s">
        <v>347</v>
      </c>
      <c r="F60" s="271" t="s">
        <v>637</v>
      </c>
      <c r="G60" s="271" t="s">
        <v>70</v>
      </c>
      <c r="H60" s="140">
        <f>[1]CALCUL!F68</f>
        <v>2</v>
      </c>
      <c r="I60" s="150">
        <f>Saisie!H56</f>
        <v>16</v>
      </c>
      <c r="J60" s="147">
        <f>Saisie!I57</f>
        <v>6</v>
      </c>
      <c r="K60" s="148">
        <f>Saisie!J56</f>
        <v>10</v>
      </c>
      <c r="L60" s="147">
        <f>Saisie!K57</f>
        <v>6</v>
      </c>
      <c r="M60" s="151">
        <f>Saisie!L56</f>
        <v>13</v>
      </c>
      <c r="N60" s="147">
        <f>Saisie!M57</f>
        <v>12</v>
      </c>
      <c r="O60" s="148">
        <f>Saisie!N56</f>
        <v>13</v>
      </c>
      <c r="P60" s="147">
        <f>Saisie!O57</f>
        <v>6</v>
      </c>
      <c r="Q60" s="148">
        <f>Saisie!P56</f>
        <v>11.5</v>
      </c>
      <c r="R60" s="147">
        <f>Saisie!Q57</f>
        <v>0</v>
      </c>
      <c r="S60" s="151">
        <f>Saisie!R56</f>
        <v>12.25</v>
      </c>
      <c r="T60" s="147">
        <f>Saisie!S57</f>
        <v>6</v>
      </c>
      <c r="U60" s="148">
        <f>Saisie!T56</f>
        <v>8.5</v>
      </c>
      <c r="V60" s="147">
        <f>Saisie!U57</f>
        <v>3</v>
      </c>
      <c r="W60" s="151">
        <f>Saisie!V56</f>
        <v>8.5</v>
      </c>
      <c r="X60" s="147">
        <f>Saisie!W57</f>
        <v>3</v>
      </c>
      <c r="Y60" s="148">
        <f>Saisie!X56</f>
        <v>11</v>
      </c>
      <c r="Z60" s="147">
        <f>Saisie!Y57</f>
        <v>3</v>
      </c>
      <c r="AA60" s="151">
        <f>Saisie!Z56</f>
        <v>11</v>
      </c>
      <c r="AB60" s="147">
        <f t="shared" si="4"/>
        <v>3</v>
      </c>
      <c r="AC60" s="238">
        <f>Saisie!AB56</f>
        <v>11.840909090909092</v>
      </c>
      <c r="AD60" s="166">
        <f>Saisie!AC56</f>
        <v>30</v>
      </c>
      <c r="AE60" s="200" t="str">
        <f t="shared" si="2"/>
        <v>Admis(e)</v>
      </c>
      <c r="AF60" s="139">
        <f>Saisie!AG56</f>
        <v>0</v>
      </c>
      <c r="AG60" s="137">
        <f>Saisie!AH57</f>
        <v>0</v>
      </c>
      <c r="AH60" s="115">
        <f>Saisie!AI56</f>
        <v>0</v>
      </c>
      <c r="AI60" s="137">
        <f>Saisie!AJ57</f>
        <v>0</v>
      </c>
      <c r="AJ60" s="115">
        <f>Saisie!AK56</f>
        <v>0</v>
      </c>
      <c r="AK60" s="237">
        <f>Saisie!AL76</f>
        <v>0</v>
      </c>
      <c r="AL60" s="255">
        <f>Saisie!AM56</f>
        <v>30</v>
      </c>
      <c r="AM60" s="256" t="str">
        <f>Saisie!AP57</f>
        <v>Rattrapage</v>
      </c>
      <c r="AN60" s="250" t="str">
        <f t="shared" si="5"/>
        <v>Rattrapage</v>
      </c>
      <c r="AO60" s="273"/>
      <c r="AP60" s="273"/>
    </row>
    <row r="61" spans="1:42" ht="18" customHeight="1">
      <c r="A61" s="215">
        <v>52</v>
      </c>
      <c r="B61" s="224" t="s">
        <v>752</v>
      </c>
      <c r="C61" s="197" t="s">
        <v>348</v>
      </c>
      <c r="D61" s="197" t="s">
        <v>349</v>
      </c>
      <c r="E61" s="197" t="s">
        <v>186</v>
      </c>
      <c r="F61" s="271" t="s">
        <v>638</v>
      </c>
      <c r="G61" s="271" t="s">
        <v>142</v>
      </c>
      <c r="H61" s="140">
        <f>[1]CALCUL!F69</f>
        <v>2</v>
      </c>
      <c r="I61" s="150">
        <f>Saisie!H57</f>
        <v>16</v>
      </c>
      <c r="J61" s="147">
        <f>Saisie!I58</f>
        <v>0</v>
      </c>
      <c r="K61" s="148">
        <f>Saisie!J57</f>
        <v>16.5</v>
      </c>
      <c r="L61" s="147">
        <f>Saisie!K58</f>
        <v>6</v>
      </c>
      <c r="M61" s="151">
        <f>Saisie!L57</f>
        <v>16.25</v>
      </c>
      <c r="N61" s="147">
        <f>Saisie!M58</f>
        <v>12</v>
      </c>
      <c r="O61" s="148">
        <f>Saisie!N57</f>
        <v>10</v>
      </c>
      <c r="P61" s="147">
        <f>Saisie!O58</f>
        <v>0</v>
      </c>
      <c r="Q61" s="148">
        <f>Saisie!P57</f>
        <v>5.5</v>
      </c>
      <c r="R61" s="147">
        <f>Saisie!Q58</f>
        <v>6</v>
      </c>
      <c r="S61" s="151">
        <f>Saisie!R57</f>
        <v>7.75</v>
      </c>
      <c r="T61" s="147">
        <f>Saisie!S58</f>
        <v>12</v>
      </c>
      <c r="U61" s="148">
        <f>Saisie!T57</f>
        <v>10.5</v>
      </c>
      <c r="V61" s="147">
        <f>Saisie!U58</f>
        <v>3</v>
      </c>
      <c r="W61" s="151">
        <f>Saisie!V57</f>
        <v>10.5</v>
      </c>
      <c r="X61" s="147">
        <f>Saisie!W58</f>
        <v>3</v>
      </c>
      <c r="Y61" s="148">
        <f>Saisie!X57</f>
        <v>16</v>
      </c>
      <c r="Z61" s="147">
        <f>Saisie!Y58</f>
        <v>3</v>
      </c>
      <c r="AA61" s="151">
        <f>Saisie!Z57</f>
        <v>16</v>
      </c>
      <c r="AB61" s="147">
        <f t="shared" si="4"/>
        <v>3</v>
      </c>
      <c r="AC61" s="238">
        <f>Saisie!AB57</f>
        <v>12.340909090909092</v>
      </c>
      <c r="AD61" s="166">
        <f>Saisie!AC57</f>
        <v>30</v>
      </c>
      <c r="AE61" s="200" t="str">
        <f t="shared" si="2"/>
        <v>Admis(e)</v>
      </c>
      <c r="AF61" s="139">
        <f>Saisie!AG57</f>
        <v>0</v>
      </c>
      <c r="AG61" s="137">
        <f>Saisie!AH58</f>
        <v>0</v>
      </c>
      <c r="AH61" s="115">
        <f>Saisie!AI57</f>
        <v>0</v>
      </c>
      <c r="AI61" s="137">
        <f>Saisie!AJ58</f>
        <v>0</v>
      </c>
      <c r="AJ61" s="115">
        <f>Saisie!AK57</f>
        <v>0</v>
      </c>
      <c r="AK61" s="237">
        <f>Saisie!AL77</f>
        <v>0</v>
      </c>
      <c r="AL61" s="255">
        <f>Saisie!AM57</f>
        <v>30</v>
      </c>
      <c r="AM61" s="256" t="str">
        <f>Saisie!AP58</f>
        <v>Rattrapage</v>
      </c>
      <c r="AN61" s="250" t="str">
        <f t="shared" si="5"/>
        <v>Rattrapage</v>
      </c>
      <c r="AO61" s="273" t="s">
        <v>768</v>
      </c>
      <c r="AP61" s="273"/>
    </row>
    <row r="62" spans="1:42" ht="18" customHeight="1">
      <c r="A62" s="215">
        <v>53</v>
      </c>
      <c r="B62" s="224" t="s">
        <v>752</v>
      </c>
      <c r="C62" s="197" t="s">
        <v>350</v>
      </c>
      <c r="D62" s="197" t="s">
        <v>351</v>
      </c>
      <c r="E62" s="197" t="s">
        <v>352</v>
      </c>
      <c r="F62" s="271" t="s">
        <v>639</v>
      </c>
      <c r="G62" s="271" t="s">
        <v>604</v>
      </c>
      <c r="H62" s="140">
        <f>[1]CALCUL!F70</f>
        <v>2</v>
      </c>
      <c r="I62" s="150">
        <f>Saisie!H58</f>
        <v>6</v>
      </c>
      <c r="J62" s="147">
        <f>Saisie!I59</f>
        <v>6</v>
      </c>
      <c r="K62" s="148">
        <f>Saisie!J58</f>
        <v>14</v>
      </c>
      <c r="L62" s="147">
        <f>Saisie!K59</f>
        <v>6</v>
      </c>
      <c r="M62" s="151">
        <f>Saisie!L58</f>
        <v>10</v>
      </c>
      <c r="N62" s="147">
        <f>Saisie!M59</f>
        <v>12</v>
      </c>
      <c r="O62" s="148">
        <f>Saisie!N58</f>
        <v>8</v>
      </c>
      <c r="P62" s="147">
        <f>Saisie!O59</f>
        <v>6</v>
      </c>
      <c r="Q62" s="148">
        <f>Saisie!P58</f>
        <v>13.5</v>
      </c>
      <c r="R62" s="147">
        <f>Saisie!Q59</f>
        <v>6</v>
      </c>
      <c r="S62" s="151">
        <f>Saisie!R58</f>
        <v>10.75</v>
      </c>
      <c r="T62" s="147">
        <f>Saisie!S59</f>
        <v>12</v>
      </c>
      <c r="U62" s="148">
        <f>Saisie!T58</f>
        <v>11.5</v>
      </c>
      <c r="V62" s="147">
        <f>Saisie!U59</f>
        <v>3</v>
      </c>
      <c r="W62" s="151">
        <f>Saisie!V58</f>
        <v>11.5</v>
      </c>
      <c r="X62" s="147">
        <f>Saisie!W59</f>
        <v>3</v>
      </c>
      <c r="Y62" s="148">
        <f>Saisie!X58</f>
        <v>12</v>
      </c>
      <c r="Z62" s="147">
        <f>Saisie!Y59</f>
        <v>3</v>
      </c>
      <c r="AA62" s="151">
        <f>Saisie!Z58</f>
        <v>12</v>
      </c>
      <c r="AB62" s="147">
        <f t="shared" si="4"/>
        <v>3</v>
      </c>
      <c r="AC62" s="238">
        <f>Saisie!AB58</f>
        <v>10.75</v>
      </c>
      <c r="AD62" s="166">
        <f>Saisie!AC58</f>
        <v>30</v>
      </c>
      <c r="AE62" s="200" t="str">
        <f t="shared" si="2"/>
        <v>Admis(e)</v>
      </c>
      <c r="AF62" s="139">
        <f>Saisie!AG58</f>
        <v>0</v>
      </c>
      <c r="AG62" s="137">
        <f>Saisie!AH59</f>
        <v>0</v>
      </c>
      <c r="AH62" s="115">
        <f>Saisie!AI58</f>
        <v>0</v>
      </c>
      <c r="AI62" s="137">
        <f>Saisie!AJ59</f>
        <v>0</v>
      </c>
      <c r="AJ62" s="115">
        <f>Saisie!AK58</f>
        <v>0</v>
      </c>
      <c r="AK62" s="237">
        <f>Saisie!AL78</f>
        <v>0</v>
      </c>
      <c r="AL62" s="255">
        <f>Saisie!AM58</f>
        <v>30</v>
      </c>
      <c r="AM62" s="256" t="str">
        <f>Saisie!AP59</f>
        <v>Rattrapage</v>
      </c>
      <c r="AN62" s="250" t="str">
        <f t="shared" si="5"/>
        <v>Rattrapage</v>
      </c>
      <c r="AO62" s="273" t="s">
        <v>768</v>
      </c>
      <c r="AP62" s="273"/>
    </row>
    <row r="63" spans="1:42" ht="18" customHeight="1">
      <c r="A63" s="215">
        <v>54</v>
      </c>
      <c r="B63" s="224" t="s">
        <v>752</v>
      </c>
      <c r="C63" s="197" t="s">
        <v>353</v>
      </c>
      <c r="D63" s="197" t="s">
        <v>354</v>
      </c>
      <c r="E63" s="197" t="s">
        <v>139</v>
      </c>
      <c r="F63" s="271" t="s">
        <v>640</v>
      </c>
      <c r="G63" s="271" t="s">
        <v>641</v>
      </c>
      <c r="H63" s="140">
        <f>[1]CALCUL!F71</f>
        <v>2</v>
      </c>
      <c r="I63" s="150">
        <f>Saisie!H59</f>
        <v>15</v>
      </c>
      <c r="J63" s="147">
        <f>Saisie!I60</f>
        <v>0</v>
      </c>
      <c r="K63" s="148">
        <f>Saisie!J59</f>
        <v>10</v>
      </c>
      <c r="L63" s="147">
        <f>Saisie!K60</f>
        <v>6</v>
      </c>
      <c r="M63" s="151">
        <f>Saisie!L59</f>
        <v>12.5</v>
      </c>
      <c r="N63" s="147">
        <f>Saisie!M60</f>
        <v>6</v>
      </c>
      <c r="O63" s="148">
        <f>Saisie!N59</f>
        <v>10</v>
      </c>
      <c r="P63" s="147">
        <f>Saisie!O60</f>
        <v>6</v>
      </c>
      <c r="Q63" s="148">
        <f>Saisie!P59</f>
        <v>12</v>
      </c>
      <c r="R63" s="147">
        <f>Saisie!Q60</f>
        <v>6</v>
      </c>
      <c r="S63" s="151">
        <f>Saisie!R59</f>
        <v>11</v>
      </c>
      <c r="T63" s="147">
        <f>Saisie!S60</f>
        <v>12</v>
      </c>
      <c r="U63" s="148">
        <f>Saisie!T59</f>
        <v>11.5</v>
      </c>
      <c r="V63" s="147">
        <f>Saisie!U60</f>
        <v>3</v>
      </c>
      <c r="W63" s="151">
        <f>Saisie!V59</f>
        <v>11.5</v>
      </c>
      <c r="X63" s="147">
        <f>Saisie!W60</f>
        <v>3</v>
      </c>
      <c r="Y63" s="148">
        <f>Saisie!X59</f>
        <v>11.5</v>
      </c>
      <c r="Z63" s="147">
        <f>Saisie!Y60</f>
        <v>0</v>
      </c>
      <c r="AA63" s="151">
        <f>Saisie!Z59</f>
        <v>11.5</v>
      </c>
      <c r="AB63" s="147">
        <f t="shared" si="4"/>
        <v>0</v>
      </c>
      <c r="AC63" s="238">
        <f>Saisie!AB59</f>
        <v>11.681818181818182</v>
      </c>
      <c r="AD63" s="166">
        <f>Saisie!AC59</f>
        <v>30</v>
      </c>
      <c r="AE63" s="200" t="str">
        <f t="shared" si="2"/>
        <v>Admis(e)</v>
      </c>
      <c r="AF63" s="139">
        <f>Saisie!AG59</f>
        <v>0</v>
      </c>
      <c r="AG63" s="137">
        <f>Saisie!AH60</f>
        <v>0</v>
      </c>
      <c r="AH63" s="115">
        <f>Saisie!AI59</f>
        <v>0</v>
      </c>
      <c r="AI63" s="137">
        <f>Saisie!AJ60</f>
        <v>0</v>
      </c>
      <c r="AJ63" s="115">
        <f>Saisie!AK59</f>
        <v>0</v>
      </c>
      <c r="AK63" s="237">
        <f>Saisie!AL79</f>
        <v>0</v>
      </c>
      <c r="AL63" s="255">
        <f>Saisie!AM59</f>
        <v>30</v>
      </c>
      <c r="AM63" s="256" t="str">
        <f>Saisie!AP60</f>
        <v>Rattrapage</v>
      </c>
      <c r="AN63" s="250" t="str">
        <f t="shared" si="5"/>
        <v>Rattrapage</v>
      </c>
      <c r="AO63" s="273"/>
      <c r="AP63" s="273"/>
    </row>
    <row r="64" spans="1:42" ht="18" customHeight="1">
      <c r="A64" s="215">
        <v>55</v>
      </c>
      <c r="B64" s="224" t="s">
        <v>752</v>
      </c>
      <c r="C64" s="197" t="s">
        <v>355</v>
      </c>
      <c r="D64" s="197" t="s">
        <v>356</v>
      </c>
      <c r="E64" s="197" t="s">
        <v>69</v>
      </c>
      <c r="F64" s="271" t="s">
        <v>642</v>
      </c>
      <c r="G64" s="271" t="s">
        <v>643</v>
      </c>
      <c r="H64" s="140">
        <f>[1]CALCUL!F72</f>
        <v>2</v>
      </c>
      <c r="I64" s="150">
        <f>Saisie!H60</f>
        <v>7</v>
      </c>
      <c r="J64" s="147">
        <f>Saisie!I61</f>
        <v>6</v>
      </c>
      <c r="K64" s="148">
        <f>Saisie!J60</f>
        <v>10</v>
      </c>
      <c r="L64" s="147">
        <f>Saisie!K61</f>
        <v>6</v>
      </c>
      <c r="M64" s="151">
        <f>Saisie!L60</f>
        <v>8.5</v>
      </c>
      <c r="N64" s="147">
        <f>Saisie!M61</f>
        <v>12</v>
      </c>
      <c r="O64" s="148">
        <f>Saisie!N60</f>
        <v>15</v>
      </c>
      <c r="P64" s="147">
        <f>Saisie!O61</f>
        <v>6</v>
      </c>
      <c r="Q64" s="148">
        <f>Saisie!P60</f>
        <v>13.5</v>
      </c>
      <c r="R64" s="147">
        <f>Saisie!Q61</f>
        <v>6</v>
      </c>
      <c r="S64" s="151">
        <f>Saisie!R60</f>
        <v>14.25</v>
      </c>
      <c r="T64" s="147">
        <f>Saisie!S61</f>
        <v>12</v>
      </c>
      <c r="U64" s="148">
        <f>Saisie!T60</f>
        <v>13</v>
      </c>
      <c r="V64" s="147">
        <f>Saisie!U61</f>
        <v>3</v>
      </c>
      <c r="W64" s="151">
        <f>Saisie!V60</f>
        <v>13</v>
      </c>
      <c r="X64" s="147">
        <f>Saisie!W61</f>
        <v>3</v>
      </c>
      <c r="Y64" s="148">
        <f>Saisie!X60</f>
        <v>9.5</v>
      </c>
      <c r="Z64" s="147">
        <f>Saisie!Y61</f>
        <v>3</v>
      </c>
      <c r="AA64" s="151">
        <f>Saisie!Z60</f>
        <v>9.5</v>
      </c>
      <c r="AB64" s="147">
        <f t="shared" si="4"/>
        <v>3</v>
      </c>
      <c r="AC64" s="238">
        <f>Saisie!AB60</f>
        <v>11.340909090909092</v>
      </c>
      <c r="AD64" s="166">
        <f>Saisie!AC60</f>
        <v>30</v>
      </c>
      <c r="AE64" s="200" t="str">
        <f t="shared" si="2"/>
        <v>Admis(e)</v>
      </c>
      <c r="AF64" s="139">
        <f>Saisie!AG60</f>
        <v>0</v>
      </c>
      <c r="AG64" s="137">
        <f>Saisie!AH61</f>
        <v>0</v>
      </c>
      <c r="AH64" s="115">
        <f>Saisie!AI60</f>
        <v>0</v>
      </c>
      <c r="AI64" s="137">
        <f>Saisie!AJ61</f>
        <v>0</v>
      </c>
      <c r="AJ64" s="115">
        <f>Saisie!AK60</f>
        <v>0</v>
      </c>
      <c r="AK64" s="237">
        <f>Saisie!AL80</f>
        <v>0</v>
      </c>
      <c r="AL64" s="255">
        <f>Saisie!AM60</f>
        <v>30</v>
      </c>
      <c r="AM64" s="256" t="str">
        <f>Saisie!AP61</f>
        <v>Rattrapage</v>
      </c>
      <c r="AN64" s="250" t="str">
        <f t="shared" si="5"/>
        <v>Rattrapage</v>
      </c>
      <c r="AO64" s="273" t="s">
        <v>768</v>
      </c>
      <c r="AP64" s="273"/>
    </row>
    <row r="65" spans="1:42" ht="18" customHeight="1">
      <c r="A65" s="215">
        <v>56</v>
      </c>
      <c r="B65" s="224" t="s">
        <v>752</v>
      </c>
      <c r="C65" s="197" t="s">
        <v>357</v>
      </c>
      <c r="D65" s="197" t="s">
        <v>358</v>
      </c>
      <c r="E65" s="197" t="s">
        <v>359</v>
      </c>
      <c r="F65" s="271" t="s">
        <v>644</v>
      </c>
      <c r="G65" s="271" t="s">
        <v>645</v>
      </c>
      <c r="H65" s="140">
        <f>[1]CALCUL!F73</f>
        <v>2</v>
      </c>
      <c r="I65" s="150">
        <f>Saisie!H61</f>
        <v>11</v>
      </c>
      <c r="J65" s="147">
        <f>Saisie!I62</f>
        <v>6</v>
      </c>
      <c r="K65" s="148">
        <f>Saisie!J61</f>
        <v>13</v>
      </c>
      <c r="L65" s="147">
        <f>Saisie!K62</f>
        <v>6</v>
      </c>
      <c r="M65" s="151">
        <f>Saisie!L61</f>
        <v>12</v>
      </c>
      <c r="N65" s="147">
        <f>Saisie!M62</f>
        <v>12</v>
      </c>
      <c r="O65" s="148">
        <f>Saisie!N61</f>
        <v>13</v>
      </c>
      <c r="P65" s="147">
        <f>Saisie!O62</f>
        <v>6</v>
      </c>
      <c r="Q65" s="148">
        <f>Saisie!P61</f>
        <v>10</v>
      </c>
      <c r="R65" s="147">
        <f>Saisie!Q62</f>
        <v>6</v>
      </c>
      <c r="S65" s="151">
        <f>Saisie!R61</f>
        <v>11.5</v>
      </c>
      <c r="T65" s="147">
        <f>Saisie!S62</f>
        <v>12</v>
      </c>
      <c r="U65" s="148">
        <f>Saisie!T61</f>
        <v>11.5</v>
      </c>
      <c r="V65" s="147">
        <f>Saisie!U62</f>
        <v>3</v>
      </c>
      <c r="W65" s="151">
        <f>Saisie!V61</f>
        <v>11.5</v>
      </c>
      <c r="X65" s="147">
        <f>Saisie!W62</f>
        <v>3</v>
      </c>
      <c r="Y65" s="148">
        <f>Saisie!X61</f>
        <v>12.5</v>
      </c>
      <c r="Z65" s="147">
        <f>Saisie!Y62</f>
        <v>3</v>
      </c>
      <c r="AA65" s="151">
        <f>Saisie!Z61</f>
        <v>12.5</v>
      </c>
      <c r="AB65" s="147">
        <f t="shared" si="4"/>
        <v>3</v>
      </c>
      <c r="AC65" s="238">
        <f>Saisie!AB61</f>
        <v>11.818181818181818</v>
      </c>
      <c r="AD65" s="166">
        <f>Saisie!AC61</f>
        <v>30</v>
      </c>
      <c r="AE65" s="200" t="str">
        <f t="shared" si="2"/>
        <v>Admis(e)</v>
      </c>
      <c r="AF65" s="139">
        <f>Saisie!AG61</f>
        <v>0</v>
      </c>
      <c r="AG65" s="137">
        <f>Saisie!AH62</f>
        <v>0</v>
      </c>
      <c r="AH65" s="115">
        <f>Saisie!AI61</f>
        <v>0</v>
      </c>
      <c r="AI65" s="137">
        <f>Saisie!AJ62</f>
        <v>0</v>
      </c>
      <c r="AJ65" s="115">
        <f>Saisie!AK61</f>
        <v>0</v>
      </c>
      <c r="AK65" s="237">
        <f>Saisie!AL81</f>
        <v>0</v>
      </c>
      <c r="AL65" s="255">
        <f>Saisie!AM61</f>
        <v>30</v>
      </c>
      <c r="AM65" s="256" t="str">
        <f>Saisie!AP62</f>
        <v>Rattrapage</v>
      </c>
      <c r="AN65" s="250" t="str">
        <f t="shared" si="5"/>
        <v>Rattrapage</v>
      </c>
      <c r="AO65" s="273"/>
      <c r="AP65" s="273"/>
    </row>
    <row r="66" spans="1:42" ht="18" customHeight="1">
      <c r="A66" s="215">
        <v>57</v>
      </c>
      <c r="B66" s="224" t="s">
        <v>752</v>
      </c>
      <c r="C66" s="197" t="s">
        <v>360</v>
      </c>
      <c r="D66" s="197" t="s">
        <v>361</v>
      </c>
      <c r="E66" s="197" t="s">
        <v>174</v>
      </c>
      <c r="F66" s="271" t="s">
        <v>646</v>
      </c>
      <c r="G66" s="271" t="s">
        <v>68</v>
      </c>
      <c r="H66" s="140">
        <f>[1]CALCUL!F74</f>
        <v>2</v>
      </c>
      <c r="I66" s="150">
        <f>Saisie!H62</f>
        <v>14</v>
      </c>
      <c r="J66" s="147">
        <f>Saisie!I63</f>
        <v>0</v>
      </c>
      <c r="K66" s="148">
        <f>Saisie!J62</f>
        <v>10</v>
      </c>
      <c r="L66" s="147">
        <f>Saisie!K63</f>
        <v>6</v>
      </c>
      <c r="M66" s="151">
        <f>Saisie!L62</f>
        <v>12</v>
      </c>
      <c r="N66" s="147">
        <f>Saisie!M63</f>
        <v>6</v>
      </c>
      <c r="O66" s="148">
        <f>Saisie!N62</f>
        <v>10</v>
      </c>
      <c r="P66" s="147">
        <f>Saisie!O63</f>
        <v>6</v>
      </c>
      <c r="Q66" s="148">
        <f>Saisie!P62</f>
        <v>10</v>
      </c>
      <c r="R66" s="147">
        <f>Saisie!Q63</f>
        <v>0</v>
      </c>
      <c r="S66" s="151">
        <f>Saisie!R62</f>
        <v>10</v>
      </c>
      <c r="T66" s="147">
        <f>Saisie!S63</f>
        <v>12</v>
      </c>
      <c r="U66" s="148">
        <f>Saisie!T62</f>
        <v>11</v>
      </c>
      <c r="V66" s="147">
        <f>Saisie!U63</f>
        <v>3</v>
      </c>
      <c r="W66" s="151">
        <f>Saisie!V62</f>
        <v>11</v>
      </c>
      <c r="X66" s="147">
        <f>Saisie!W63</f>
        <v>3</v>
      </c>
      <c r="Y66" s="148">
        <f>Saisie!X62</f>
        <v>13</v>
      </c>
      <c r="Z66" s="147">
        <f>Saisie!Y63</f>
        <v>3</v>
      </c>
      <c r="AA66" s="151">
        <f>Saisie!Z62</f>
        <v>13</v>
      </c>
      <c r="AB66" s="147">
        <f t="shared" si="4"/>
        <v>3</v>
      </c>
      <c r="AC66" s="238">
        <f>Saisie!AB62</f>
        <v>11.272727272727273</v>
      </c>
      <c r="AD66" s="166">
        <f>Saisie!AC62</f>
        <v>30</v>
      </c>
      <c r="AE66" s="200" t="str">
        <f t="shared" si="2"/>
        <v>Admis(e)</v>
      </c>
      <c r="AF66" s="139">
        <f>Saisie!AG62</f>
        <v>0</v>
      </c>
      <c r="AG66" s="137">
        <f>Saisie!AH63</f>
        <v>3</v>
      </c>
      <c r="AH66" s="115">
        <f>Saisie!AI62</f>
        <v>0</v>
      </c>
      <c r="AI66" s="137">
        <f>Saisie!AJ63</f>
        <v>0</v>
      </c>
      <c r="AJ66" s="115">
        <f>Saisie!AK62</f>
        <v>0</v>
      </c>
      <c r="AK66" s="237">
        <f>Saisie!AL82</f>
        <v>0</v>
      </c>
      <c r="AL66" s="255">
        <f>Saisie!AM62</f>
        <v>30</v>
      </c>
      <c r="AM66" s="256" t="str">
        <f>Saisie!AP63</f>
        <v>Rattrapage</v>
      </c>
      <c r="AN66" s="250" t="str">
        <f t="shared" si="5"/>
        <v>Rattrapage</v>
      </c>
      <c r="AO66" s="273"/>
      <c r="AP66" s="273"/>
    </row>
    <row r="67" spans="1:42" ht="18" customHeight="1">
      <c r="A67" s="215">
        <v>58</v>
      </c>
      <c r="B67" s="224" t="s">
        <v>752</v>
      </c>
      <c r="C67" s="197" t="s">
        <v>166</v>
      </c>
      <c r="D67" s="197" t="s">
        <v>167</v>
      </c>
      <c r="E67" s="197" t="s">
        <v>168</v>
      </c>
      <c r="F67" s="271" t="s">
        <v>647</v>
      </c>
      <c r="G67" s="271" t="s">
        <v>73</v>
      </c>
      <c r="H67" s="140">
        <f>[1]CALCUL!F75</f>
        <v>2</v>
      </c>
      <c r="I67" s="150">
        <f>Saisie!H63</f>
        <v>8</v>
      </c>
      <c r="J67" s="147">
        <f>Saisie!I64</f>
        <v>6</v>
      </c>
      <c r="K67" s="148">
        <f>Saisie!J63</f>
        <v>11.5</v>
      </c>
      <c r="L67" s="147">
        <f>Saisie!K64</f>
        <v>6</v>
      </c>
      <c r="M67" s="151">
        <f>Saisie!L63</f>
        <v>9.75</v>
      </c>
      <c r="N67" s="147">
        <f>Saisie!M64</f>
        <v>12</v>
      </c>
      <c r="O67" s="148">
        <f>Saisie!N63</f>
        <v>13</v>
      </c>
      <c r="P67" s="147">
        <f>Saisie!O64</f>
        <v>6</v>
      </c>
      <c r="Q67" s="148">
        <f>Saisie!P63</f>
        <v>7</v>
      </c>
      <c r="R67" s="147">
        <f>Saisie!Q64</f>
        <v>6</v>
      </c>
      <c r="S67" s="151">
        <f>Saisie!R63</f>
        <v>10</v>
      </c>
      <c r="T67" s="147">
        <f>Saisie!S64</f>
        <v>12</v>
      </c>
      <c r="U67" s="148">
        <f>Saisie!T63</f>
        <v>11</v>
      </c>
      <c r="V67" s="147">
        <f>Saisie!U64</f>
        <v>0</v>
      </c>
      <c r="W67" s="151">
        <f>Saisie!V63</f>
        <v>11</v>
      </c>
      <c r="X67" s="147">
        <f>Saisie!W64</f>
        <v>0</v>
      </c>
      <c r="Y67" s="148">
        <f>Saisie!X63</f>
        <v>12</v>
      </c>
      <c r="Z67" s="147">
        <f>Saisie!Y64</f>
        <v>3</v>
      </c>
      <c r="AA67" s="151">
        <f>Saisie!Z63</f>
        <v>12</v>
      </c>
      <c r="AB67" s="147">
        <f t="shared" si="4"/>
        <v>3</v>
      </c>
      <c r="AC67" s="238">
        <f>Saisie!AB63</f>
        <v>10.318181818181818</v>
      </c>
      <c r="AD67" s="166">
        <f>Saisie!AC63</f>
        <v>30</v>
      </c>
      <c r="AE67" s="200" t="str">
        <f t="shared" si="2"/>
        <v>Admis(e)</v>
      </c>
      <c r="AF67" s="139">
        <f>Saisie!AG63</f>
        <v>11</v>
      </c>
      <c r="AG67" s="137">
        <f>Saisie!AH64</f>
        <v>0</v>
      </c>
      <c r="AH67" s="115">
        <f>Saisie!AI63</f>
        <v>0</v>
      </c>
      <c r="AI67" s="137">
        <f>Saisie!AJ64</f>
        <v>0</v>
      </c>
      <c r="AJ67" s="115">
        <f>Saisie!AK63</f>
        <v>1.5</v>
      </c>
      <c r="AK67" s="237">
        <f>Saisie!AL83</f>
        <v>0</v>
      </c>
      <c r="AL67" s="255">
        <f>Saisie!AM63</f>
        <v>33</v>
      </c>
      <c r="AM67" s="256" t="str">
        <f>Saisie!AP64</f>
        <v>Rattrapage</v>
      </c>
      <c r="AN67" s="250" t="str">
        <f t="shared" si="5"/>
        <v>Rattrapage</v>
      </c>
      <c r="AO67" s="273"/>
      <c r="AP67" s="273"/>
    </row>
    <row r="68" spans="1:42" ht="18" customHeight="1">
      <c r="A68" s="215">
        <v>59</v>
      </c>
      <c r="B68" s="224" t="s">
        <v>752</v>
      </c>
      <c r="C68" s="197" t="s">
        <v>362</v>
      </c>
      <c r="D68" s="197" t="s">
        <v>363</v>
      </c>
      <c r="E68" s="197" t="s">
        <v>364</v>
      </c>
      <c r="F68" s="271" t="s">
        <v>648</v>
      </c>
      <c r="G68" s="271" t="s">
        <v>68</v>
      </c>
      <c r="H68" s="140">
        <f>[1]CALCUL!F76</f>
        <v>2</v>
      </c>
      <c r="I68" s="150">
        <f>Saisie!H64</f>
        <v>14</v>
      </c>
      <c r="J68" s="147">
        <f>Saisie!I65</f>
        <v>0</v>
      </c>
      <c r="K68" s="148">
        <f>Saisie!J64</f>
        <v>10</v>
      </c>
      <c r="L68" s="147">
        <f>Saisie!K65</f>
        <v>6</v>
      </c>
      <c r="M68" s="151">
        <f>Saisie!L64</f>
        <v>12</v>
      </c>
      <c r="N68" s="147" t="e">
        <f>Saisie!M65</f>
        <v>#VALUE!</v>
      </c>
      <c r="O68" s="148">
        <f>Saisie!N64</f>
        <v>13</v>
      </c>
      <c r="P68" s="147">
        <f>Saisie!O65</f>
        <v>0</v>
      </c>
      <c r="Q68" s="148">
        <f>Saisie!P64</f>
        <v>13.5</v>
      </c>
      <c r="R68" s="147">
        <f>Saisie!Q65</f>
        <v>0</v>
      </c>
      <c r="S68" s="151">
        <f>Saisie!R64</f>
        <v>13.25</v>
      </c>
      <c r="T68" s="147">
        <f>Saisie!S65</f>
        <v>0</v>
      </c>
      <c r="U68" s="148">
        <f>Saisie!T64</f>
        <v>8.5</v>
      </c>
      <c r="V68" s="147">
        <f>Saisie!U65</f>
        <v>0</v>
      </c>
      <c r="W68" s="151">
        <f>Saisie!V64</f>
        <v>8.5</v>
      </c>
      <c r="X68" s="147">
        <f>Saisie!W65</f>
        <v>0</v>
      </c>
      <c r="Y68" s="148">
        <f>Saisie!X64</f>
        <v>14</v>
      </c>
      <c r="Z68" s="147">
        <f>Saisie!Y65</f>
        <v>3</v>
      </c>
      <c r="AA68" s="151">
        <f>Saisie!Z64</f>
        <v>14</v>
      </c>
      <c r="AB68" s="147">
        <f t="shared" si="4"/>
        <v>3</v>
      </c>
      <c r="AC68" s="238">
        <f>Saisie!AB64</f>
        <v>12.25</v>
      </c>
      <c r="AD68" s="166">
        <f>Saisie!AC64</f>
        <v>30</v>
      </c>
      <c r="AE68" s="200" t="str">
        <f t="shared" si="2"/>
        <v>Admis(e)</v>
      </c>
      <c r="AF68" s="139">
        <f>Saisie!AG64</f>
        <v>0</v>
      </c>
      <c r="AG68" s="137">
        <f>Saisie!AH65</f>
        <v>0</v>
      </c>
      <c r="AH68" s="115">
        <f>Saisie!AI64</f>
        <v>0</v>
      </c>
      <c r="AI68" s="137">
        <f>Saisie!AJ65</f>
        <v>0</v>
      </c>
      <c r="AJ68" s="115">
        <f>Saisie!AK64</f>
        <v>0</v>
      </c>
      <c r="AK68" s="237">
        <f>Saisie!AL84</f>
        <v>0</v>
      </c>
      <c r="AL68" s="255">
        <f>Saisie!AM64</f>
        <v>30</v>
      </c>
      <c r="AM68" s="256" t="e">
        <f>Saisie!AP65</f>
        <v>#VALUE!</v>
      </c>
      <c r="AN68" s="250" t="str">
        <f t="shared" si="5"/>
        <v>Rattrapage</v>
      </c>
      <c r="AO68" s="273"/>
      <c r="AP68" s="273"/>
    </row>
    <row r="69" spans="1:42" ht="18" customHeight="1">
      <c r="A69" s="215">
        <v>60</v>
      </c>
      <c r="B69" s="224" t="s">
        <v>752</v>
      </c>
      <c r="C69" s="197" t="s">
        <v>365</v>
      </c>
      <c r="D69" s="197" t="s">
        <v>366</v>
      </c>
      <c r="E69" s="197" t="s">
        <v>367</v>
      </c>
      <c r="F69" s="271" t="s">
        <v>649</v>
      </c>
      <c r="G69" s="271" t="s">
        <v>213</v>
      </c>
      <c r="H69" s="140">
        <f>[1]CALCUL!F77</f>
        <v>2</v>
      </c>
      <c r="I69" s="150">
        <f>Saisie!H65</f>
        <v>0</v>
      </c>
      <c r="J69" s="147">
        <f>Saisie!I66</f>
        <v>6</v>
      </c>
      <c r="K69" s="148" t="str">
        <f>Saisie!J65</f>
        <v>\</v>
      </c>
      <c r="L69" s="147">
        <f>Saisie!K66</f>
        <v>6</v>
      </c>
      <c r="M69" s="151" t="e">
        <f>Saisie!L65</f>
        <v>#VALUE!</v>
      </c>
      <c r="N69" s="147">
        <f>Saisie!M66</f>
        <v>12</v>
      </c>
      <c r="O69" s="148">
        <f>Saisie!N65</f>
        <v>4</v>
      </c>
      <c r="P69" s="147">
        <f>Saisie!O66</f>
        <v>6</v>
      </c>
      <c r="Q69" s="148">
        <f>Saisie!P65</f>
        <v>4</v>
      </c>
      <c r="R69" s="147">
        <f>Saisie!Q66</f>
        <v>6</v>
      </c>
      <c r="S69" s="151">
        <f>Saisie!R65</f>
        <v>4</v>
      </c>
      <c r="T69" s="147">
        <f>Saisie!S66</f>
        <v>12</v>
      </c>
      <c r="U69" s="148">
        <f>Saisie!T65</f>
        <v>3</v>
      </c>
      <c r="V69" s="147">
        <f>Saisie!U66</f>
        <v>3</v>
      </c>
      <c r="W69" s="151">
        <f>Saisie!V65</f>
        <v>3</v>
      </c>
      <c r="X69" s="147">
        <f>Saisie!W66</f>
        <v>3</v>
      </c>
      <c r="Y69" s="148" t="str">
        <f>Saisie!X65</f>
        <v>\</v>
      </c>
      <c r="Z69" s="147">
        <f>Saisie!Y66</f>
        <v>3</v>
      </c>
      <c r="AA69" s="151" t="str">
        <f>Saisie!Z65</f>
        <v>\</v>
      </c>
      <c r="AB69" s="147">
        <f t="shared" si="4"/>
        <v>3</v>
      </c>
      <c r="AC69" s="238" t="e">
        <f>Saisie!AB65</f>
        <v>#VALUE!</v>
      </c>
      <c r="AD69" s="166" t="e">
        <f>Saisie!AC65</f>
        <v>#VALUE!</v>
      </c>
      <c r="AE69" s="200" t="e">
        <f t="shared" si="2"/>
        <v>#VALUE!</v>
      </c>
      <c r="AF69" s="139">
        <f>Saisie!AG65</f>
        <v>0</v>
      </c>
      <c r="AG69" s="137">
        <f>Saisie!AH66</f>
        <v>0</v>
      </c>
      <c r="AH69" s="115">
        <f>Saisie!AI65</f>
        <v>0</v>
      </c>
      <c r="AI69" s="137">
        <f>Saisie!AJ66</f>
        <v>0</v>
      </c>
      <c r="AJ69" s="115">
        <f>Saisie!AK65</f>
        <v>0</v>
      </c>
      <c r="AK69" s="237">
        <f>Saisie!AL85</f>
        <v>3</v>
      </c>
      <c r="AL69" s="255" t="e">
        <f>Saisie!AM65</f>
        <v>#VALUE!</v>
      </c>
      <c r="AM69" s="256" t="str">
        <f>Saisie!AP66</f>
        <v>Rattrapage</v>
      </c>
      <c r="AN69" s="250" t="e">
        <f t="shared" si="5"/>
        <v>#VALUE!</v>
      </c>
      <c r="AO69" s="273"/>
      <c r="AP69" s="273"/>
    </row>
    <row r="70" spans="1:42" ht="18" customHeight="1" thickBot="1">
      <c r="A70" s="215">
        <v>61</v>
      </c>
      <c r="B70" s="224" t="s">
        <v>752</v>
      </c>
      <c r="C70" s="197" t="s">
        <v>368</v>
      </c>
      <c r="D70" s="197" t="s">
        <v>369</v>
      </c>
      <c r="E70" s="197" t="s">
        <v>370</v>
      </c>
      <c r="F70" s="271" t="s">
        <v>650</v>
      </c>
      <c r="G70" s="271" t="s">
        <v>68</v>
      </c>
      <c r="H70" s="158">
        <f>[1]CALCUL!F78</f>
        <v>2</v>
      </c>
      <c r="I70" s="150">
        <f>Saisie!H66</f>
        <v>14</v>
      </c>
      <c r="J70" s="147">
        <f>Saisie!I67</f>
        <v>6</v>
      </c>
      <c r="K70" s="148">
        <f>Saisie!J66</f>
        <v>10</v>
      </c>
      <c r="L70" s="147">
        <f>Saisie!K67</f>
        <v>6</v>
      </c>
      <c r="M70" s="151">
        <f>Saisie!L66</f>
        <v>12</v>
      </c>
      <c r="N70" s="147">
        <f>Saisie!M67</f>
        <v>12</v>
      </c>
      <c r="O70" s="148">
        <f>Saisie!N66</f>
        <v>14</v>
      </c>
      <c r="P70" s="147">
        <f>Saisie!O67</f>
        <v>0</v>
      </c>
      <c r="Q70" s="148">
        <f>Saisie!P66</f>
        <v>12</v>
      </c>
      <c r="R70" s="147">
        <f>Saisie!Q67</f>
        <v>6</v>
      </c>
      <c r="S70" s="151">
        <f>Saisie!R66</f>
        <v>13</v>
      </c>
      <c r="T70" s="147">
        <f>Saisie!S67</f>
        <v>6</v>
      </c>
      <c r="U70" s="148">
        <f>Saisie!T66</f>
        <v>11.5</v>
      </c>
      <c r="V70" s="147">
        <f>Saisie!U67</f>
        <v>3</v>
      </c>
      <c r="W70" s="151">
        <f>Saisie!V66</f>
        <v>11.5</v>
      </c>
      <c r="X70" s="147">
        <f>Saisie!W67</f>
        <v>3</v>
      </c>
      <c r="Y70" s="148">
        <f>Saisie!X66</f>
        <v>11</v>
      </c>
      <c r="Z70" s="147">
        <f>Saisie!Y67</f>
        <v>3</v>
      </c>
      <c r="AA70" s="151">
        <f>Saisie!Z66</f>
        <v>11</v>
      </c>
      <c r="AB70" s="147">
        <f t="shared" si="4"/>
        <v>3</v>
      </c>
      <c r="AC70" s="238">
        <f>Saisie!AB66</f>
        <v>12.159090909090908</v>
      </c>
      <c r="AD70" s="166">
        <f>Saisie!AC66</f>
        <v>30</v>
      </c>
      <c r="AE70" s="200" t="str">
        <f t="shared" si="2"/>
        <v>Admis(e)</v>
      </c>
      <c r="AF70" s="139">
        <f>Saisie!AG66</f>
        <v>0</v>
      </c>
      <c r="AG70" s="137">
        <f>Saisie!AH67</f>
        <v>0</v>
      </c>
      <c r="AH70" s="115">
        <f>Saisie!AI66</f>
        <v>0</v>
      </c>
      <c r="AI70" s="137">
        <f>Saisie!AJ67</f>
        <v>0</v>
      </c>
      <c r="AJ70" s="115">
        <f>Saisie!AK66</f>
        <v>0</v>
      </c>
      <c r="AK70" s="237">
        <f>Saisie!AL86</f>
        <v>0</v>
      </c>
      <c r="AL70" s="255">
        <f>Saisie!AM66</f>
        <v>30</v>
      </c>
      <c r="AM70" s="256" t="str">
        <f>Saisie!AP67</f>
        <v>Rattrapage</v>
      </c>
      <c r="AN70" s="250" t="str">
        <f t="shared" si="5"/>
        <v>Rattrapage</v>
      </c>
      <c r="AO70" s="273"/>
      <c r="AP70" s="273"/>
    </row>
    <row r="71" spans="1:42" ht="18" customHeight="1">
      <c r="A71" s="215">
        <v>62</v>
      </c>
      <c r="B71" s="224" t="s">
        <v>752</v>
      </c>
      <c r="C71" s="197" t="s">
        <v>371</v>
      </c>
      <c r="D71" s="197" t="s">
        <v>372</v>
      </c>
      <c r="E71" s="197" t="s">
        <v>197</v>
      </c>
      <c r="F71" s="271" t="s">
        <v>651</v>
      </c>
      <c r="G71" s="271" t="s">
        <v>68</v>
      </c>
      <c r="H71" s="149">
        <v>3</v>
      </c>
      <c r="I71" s="150">
        <f>Saisie!H67</f>
        <v>13</v>
      </c>
      <c r="J71" s="147">
        <f>Saisie!I68</f>
        <v>6</v>
      </c>
      <c r="K71" s="148">
        <f>Saisie!J67</f>
        <v>11</v>
      </c>
      <c r="L71" s="147">
        <f>Saisie!K68</f>
        <v>6</v>
      </c>
      <c r="M71" s="151">
        <f>Saisie!L67</f>
        <v>12</v>
      </c>
      <c r="N71" s="147">
        <f>Saisie!M68</f>
        <v>12</v>
      </c>
      <c r="O71" s="148">
        <f>Saisie!N67</f>
        <v>7</v>
      </c>
      <c r="P71" s="147">
        <f>Saisie!O68</f>
        <v>6</v>
      </c>
      <c r="Q71" s="148">
        <f>Saisie!P67</f>
        <v>11</v>
      </c>
      <c r="R71" s="147">
        <f>Saisie!Q68</f>
        <v>6</v>
      </c>
      <c r="S71" s="151">
        <f>Saisie!R67</f>
        <v>9</v>
      </c>
      <c r="T71" s="147">
        <f>Saisie!S68</f>
        <v>12</v>
      </c>
      <c r="U71" s="148">
        <f>Saisie!T67</f>
        <v>10</v>
      </c>
      <c r="V71" s="147">
        <f>Saisie!U68</f>
        <v>3</v>
      </c>
      <c r="W71" s="151">
        <f>Saisie!V67</f>
        <v>10</v>
      </c>
      <c r="X71" s="147">
        <f>V71</f>
        <v>3</v>
      </c>
      <c r="Y71" s="148">
        <f>Saisie!X67</f>
        <v>12</v>
      </c>
      <c r="Z71" s="147">
        <f>Saisie!Y68</f>
        <v>3</v>
      </c>
      <c r="AA71" s="151">
        <f>Saisie!Z67</f>
        <v>12</v>
      </c>
      <c r="AB71" s="147">
        <f>Z71</f>
        <v>3</v>
      </c>
      <c r="AC71" s="238">
        <f>Saisie!AB67</f>
        <v>10.636363636363637</v>
      </c>
      <c r="AD71" s="166">
        <f>Saisie!AC67</f>
        <v>30</v>
      </c>
      <c r="AE71" s="200" t="str">
        <f t="shared" si="2"/>
        <v>Admis(e)</v>
      </c>
      <c r="AF71" s="139">
        <f>Saisie!AG67</f>
        <v>0</v>
      </c>
      <c r="AG71" s="137">
        <f>Saisie!AH68</f>
        <v>0</v>
      </c>
      <c r="AH71" s="115">
        <f>Saisie!AI67</f>
        <v>0</v>
      </c>
      <c r="AI71" s="137">
        <f>Saisie!AJ68</f>
        <v>0</v>
      </c>
      <c r="AJ71" s="115">
        <f>Saisie!AK67</f>
        <v>0</v>
      </c>
      <c r="AK71" s="166">
        <f>Saisie!AL67</f>
        <v>0</v>
      </c>
      <c r="AL71" s="255">
        <f>Saisie!AM67</f>
        <v>30</v>
      </c>
      <c r="AM71" s="259" t="str">
        <f>Saisie!AP68</f>
        <v>Rattrapage</v>
      </c>
      <c r="AN71" s="250" t="str">
        <f t="shared" ref="AN71" si="6">IF(AND(AC71&gt;=9.995,AJ71&gt;=9.995),"Admis( e)","Rattrapage")</f>
        <v>Rattrapage</v>
      </c>
      <c r="AO71" s="273"/>
      <c r="AP71" s="273"/>
    </row>
    <row r="72" spans="1:42" ht="18" customHeight="1">
      <c r="A72" s="215">
        <v>63</v>
      </c>
      <c r="B72" s="224" t="s">
        <v>752</v>
      </c>
      <c r="C72" s="197" t="s">
        <v>374</v>
      </c>
      <c r="D72" s="197" t="s">
        <v>375</v>
      </c>
      <c r="E72" s="197" t="s">
        <v>376</v>
      </c>
      <c r="F72" s="271" t="s">
        <v>652</v>
      </c>
      <c r="G72" s="271" t="s">
        <v>188</v>
      </c>
      <c r="H72" s="149">
        <v>3</v>
      </c>
      <c r="I72" s="150">
        <f>Saisie!H68</f>
        <v>18</v>
      </c>
      <c r="J72" s="147">
        <f>Saisie!I69</f>
        <v>6</v>
      </c>
      <c r="K72" s="148">
        <f>Saisie!J68</f>
        <v>11.5</v>
      </c>
      <c r="L72" s="147">
        <f>Saisie!K69</f>
        <v>6</v>
      </c>
      <c r="M72" s="151">
        <f>Saisie!L68</f>
        <v>14.75</v>
      </c>
      <c r="N72" s="147">
        <f>Saisie!M69</f>
        <v>12</v>
      </c>
      <c r="O72" s="148">
        <f>Saisie!N68</f>
        <v>10</v>
      </c>
      <c r="P72" s="147">
        <f>Saisie!O69</f>
        <v>6</v>
      </c>
      <c r="Q72" s="148">
        <f>Saisie!P68</f>
        <v>12</v>
      </c>
      <c r="R72" s="147">
        <f>Saisie!Q69</f>
        <v>6</v>
      </c>
      <c r="S72" s="151">
        <f>Saisie!R68</f>
        <v>11</v>
      </c>
      <c r="T72" s="147">
        <f>Saisie!S69</f>
        <v>12</v>
      </c>
      <c r="U72" s="148">
        <f>Saisie!T68</f>
        <v>12</v>
      </c>
      <c r="V72" s="147">
        <f>Saisie!U69</f>
        <v>3</v>
      </c>
      <c r="W72" s="151">
        <f>Saisie!V68</f>
        <v>12</v>
      </c>
      <c r="X72" s="147">
        <f t="shared" ref="X72:X101" si="7">V72</f>
        <v>3</v>
      </c>
      <c r="Y72" s="148">
        <f>Saisie!X68</f>
        <v>11</v>
      </c>
      <c r="Z72" s="147">
        <f>Saisie!Y69</f>
        <v>3</v>
      </c>
      <c r="AA72" s="151">
        <f>Saisie!Z68</f>
        <v>11</v>
      </c>
      <c r="AB72" s="147">
        <f t="shared" ref="AB72:AB101" si="8">Z72</f>
        <v>3</v>
      </c>
      <c r="AC72" s="238">
        <f>Saisie!AB68</f>
        <v>12.5</v>
      </c>
      <c r="AD72" s="166">
        <f>Saisie!AC68</f>
        <v>30</v>
      </c>
      <c r="AE72" s="200" t="str">
        <f t="shared" si="2"/>
        <v>Admis(e)</v>
      </c>
      <c r="AF72" s="139">
        <f>Saisie!AG68</f>
        <v>0</v>
      </c>
      <c r="AG72" s="137">
        <f>Saisie!AH69</f>
        <v>0</v>
      </c>
      <c r="AH72" s="115">
        <f>Saisie!AI68</f>
        <v>0</v>
      </c>
      <c r="AI72" s="137">
        <f>Saisie!AJ69</f>
        <v>0</v>
      </c>
      <c r="AJ72" s="115">
        <f>Saisie!AK68</f>
        <v>0</v>
      </c>
      <c r="AK72" s="166">
        <f>Saisie!AL68</f>
        <v>0</v>
      </c>
      <c r="AL72" s="255">
        <f>Saisie!AM68</f>
        <v>30</v>
      </c>
      <c r="AM72" s="259" t="str">
        <f>Saisie!AP69</f>
        <v>Rattrapage</v>
      </c>
      <c r="AN72" s="250" t="str">
        <f t="shared" ref="AN72:AN101" si="9">IF(AND(AC72&gt;=9.995,AJ72&gt;=9.995),"Admis( e)","Rattrapage")</f>
        <v>Rattrapage</v>
      </c>
      <c r="AO72" s="273"/>
      <c r="AP72" s="273"/>
    </row>
    <row r="73" spans="1:42" ht="18" customHeight="1">
      <c r="A73" s="215">
        <v>64</v>
      </c>
      <c r="B73" s="224" t="s">
        <v>752</v>
      </c>
      <c r="C73" s="197" t="s">
        <v>377</v>
      </c>
      <c r="D73" s="197" t="s">
        <v>378</v>
      </c>
      <c r="E73" s="197" t="s">
        <v>379</v>
      </c>
      <c r="F73" s="271" t="s">
        <v>653</v>
      </c>
      <c r="G73" s="271" t="s">
        <v>196</v>
      </c>
      <c r="H73" s="149">
        <v>3</v>
      </c>
      <c r="I73" s="150">
        <f>Saisie!H69</f>
        <v>14</v>
      </c>
      <c r="J73" s="147">
        <f>Saisie!I70</f>
        <v>0</v>
      </c>
      <c r="K73" s="148">
        <f>Saisie!J69</f>
        <v>12</v>
      </c>
      <c r="L73" s="147">
        <f>Saisie!K70</f>
        <v>6</v>
      </c>
      <c r="M73" s="151">
        <f>Saisie!L69</f>
        <v>13</v>
      </c>
      <c r="N73" s="147">
        <f>Saisie!M70</f>
        <v>12</v>
      </c>
      <c r="O73" s="148">
        <f>Saisie!N69</f>
        <v>10</v>
      </c>
      <c r="P73" s="147">
        <f>Saisie!O70</f>
        <v>0</v>
      </c>
      <c r="Q73" s="148">
        <f>Saisie!P69</f>
        <v>10.5</v>
      </c>
      <c r="R73" s="147">
        <f>Saisie!Q70</f>
        <v>6</v>
      </c>
      <c r="S73" s="151">
        <f>Saisie!R69</f>
        <v>10.25</v>
      </c>
      <c r="T73" s="147">
        <f>Saisie!S70</f>
        <v>6</v>
      </c>
      <c r="U73" s="148">
        <f>Saisie!T69</f>
        <v>14.5</v>
      </c>
      <c r="V73" s="147">
        <f>Saisie!U70</f>
        <v>3</v>
      </c>
      <c r="W73" s="151">
        <f>Saisie!V69</f>
        <v>14.5</v>
      </c>
      <c r="X73" s="147">
        <f t="shared" si="7"/>
        <v>3</v>
      </c>
      <c r="Y73" s="148">
        <f>Saisie!X69</f>
        <v>10</v>
      </c>
      <c r="Z73" s="147">
        <f>Saisie!Y70</f>
        <v>3</v>
      </c>
      <c r="AA73" s="151">
        <f>Saisie!Z69</f>
        <v>10</v>
      </c>
      <c r="AB73" s="147">
        <f t="shared" si="8"/>
        <v>3</v>
      </c>
      <c r="AC73" s="238">
        <f>Saisie!AB69</f>
        <v>11.795454545454545</v>
      </c>
      <c r="AD73" s="166">
        <f>Saisie!AC69</f>
        <v>30</v>
      </c>
      <c r="AE73" s="200" t="str">
        <f t="shared" si="2"/>
        <v>Admis(e)</v>
      </c>
      <c r="AF73" s="139">
        <f>Saisie!AG69</f>
        <v>0</v>
      </c>
      <c r="AG73" s="137">
        <f>Saisie!AH70</f>
        <v>0</v>
      </c>
      <c r="AH73" s="115">
        <f>Saisie!AI69</f>
        <v>0</v>
      </c>
      <c r="AI73" s="137">
        <f>Saisie!AJ70</f>
        <v>0</v>
      </c>
      <c r="AJ73" s="115">
        <f>Saisie!AK69</f>
        <v>0</v>
      </c>
      <c r="AK73" s="166">
        <f>Saisie!AL69</f>
        <v>0</v>
      </c>
      <c r="AL73" s="255">
        <f>Saisie!AM69</f>
        <v>30</v>
      </c>
      <c r="AM73" s="259" t="str">
        <f>Saisie!AP70</f>
        <v>Rattrapage</v>
      </c>
      <c r="AN73" s="250" t="str">
        <f t="shared" si="9"/>
        <v>Rattrapage</v>
      </c>
      <c r="AO73" s="273"/>
      <c r="AP73" s="273"/>
    </row>
    <row r="74" spans="1:42" ht="18" customHeight="1">
      <c r="A74" s="215">
        <v>65</v>
      </c>
      <c r="B74" s="224" t="s">
        <v>752</v>
      </c>
      <c r="C74" s="197" t="s">
        <v>380</v>
      </c>
      <c r="D74" s="197" t="s">
        <v>378</v>
      </c>
      <c r="E74" s="197" t="s">
        <v>381</v>
      </c>
      <c r="F74" s="271" t="s">
        <v>654</v>
      </c>
      <c r="G74" s="271" t="s">
        <v>196</v>
      </c>
      <c r="H74" s="149">
        <v>3</v>
      </c>
      <c r="I74" s="150">
        <f>Saisie!H70</f>
        <v>7</v>
      </c>
      <c r="J74" s="147">
        <f>Saisie!I71</f>
        <v>6</v>
      </c>
      <c r="K74" s="148">
        <f>Saisie!J70</f>
        <v>13.5</v>
      </c>
      <c r="L74" s="147">
        <f>Saisie!K71</f>
        <v>6</v>
      </c>
      <c r="M74" s="151">
        <f>Saisie!L70</f>
        <v>10.25</v>
      </c>
      <c r="N74" s="147">
        <f>Saisie!M71</f>
        <v>12</v>
      </c>
      <c r="O74" s="148">
        <f>Saisie!N70</f>
        <v>5</v>
      </c>
      <c r="P74" s="147">
        <f>Saisie!O71</f>
        <v>6</v>
      </c>
      <c r="Q74" s="148">
        <f>Saisie!P70</f>
        <v>12.5</v>
      </c>
      <c r="R74" s="147">
        <f>Saisie!Q71</f>
        <v>6</v>
      </c>
      <c r="S74" s="151">
        <f>Saisie!R70</f>
        <v>8.75</v>
      </c>
      <c r="T74" s="147">
        <f>Saisie!S71</f>
        <v>12</v>
      </c>
      <c r="U74" s="148">
        <f>Saisie!T70</f>
        <v>12</v>
      </c>
      <c r="V74" s="147">
        <f>Saisie!U71</f>
        <v>3</v>
      </c>
      <c r="W74" s="151">
        <f>Saisie!V70</f>
        <v>12</v>
      </c>
      <c r="X74" s="147">
        <f t="shared" si="7"/>
        <v>3</v>
      </c>
      <c r="Y74" s="148">
        <f>Saisie!X70</f>
        <v>11</v>
      </c>
      <c r="Z74" s="147">
        <f>Saisie!Y71</f>
        <v>3</v>
      </c>
      <c r="AA74" s="151">
        <f>Saisie!Z70</f>
        <v>11</v>
      </c>
      <c r="AB74" s="147">
        <f t="shared" si="8"/>
        <v>3</v>
      </c>
      <c r="AC74" s="238">
        <f>Saisie!AB70</f>
        <v>10.045454545454545</v>
      </c>
      <c r="AD74" s="166">
        <f>Saisie!AC70</f>
        <v>30</v>
      </c>
      <c r="AE74" s="200" t="str">
        <f t="shared" si="2"/>
        <v>Admis(e)</v>
      </c>
      <c r="AF74" s="139">
        <f>Saisie!AG70</f>
        <v>0</v>
      </c>
      <c r="AG74" s="137">
        <f>Saisie!AH71</f>
        <v>3</v>
      </c>
      <c r="AH74" s="115">
        <f>Saisie!AI70</f>
        <v>0</v>
      </c>
      <c r="AI74" s="137">
        <f>Saisie!AJ71</f>
        <v>0</v>
      </c>
      <c r="AJ74" s="115">
        <f>Saisie!AK70</f>
        <v>0</v>
      </c>
      <c r="AK74" s="166">
        <f>Saisie!AL70</f>
        <v>0</v>
      </c>
      <c r="AL74" s="255">
        <f>Saisie!AM70</f>
        <v>30</v>
      </c>
      <c r="AM74" s="259" t="str">
        <f>Saisie!AP71</f>
        <v>Rattrapage</v>
      </c>
      <c r="AN74" s="250" t="str">
        <f t="shared" si="9"/>
        <v>Rattrapage</v>
      </c>
      <c r="AO74" s="273" t="s">
        <v>768</v>
      </c>
      <c r="AP74" s="273"/>
    </row>
    <row r="75" spans="1:42" ht="18" customHeight="1">
      <c r="A75" s="215">
        <v>66</v>
      </c>
      <c r="B75" s="224" t="s">
        <v>752</v>
      </c>
      <c r="C75" s="197" t="s">
        <v>170</v>
      </c>
      <c r="D75" s="197" t="s">
        <v>171</v>
      </c>
      <c r="E75" s="197" t="s">
        <v>172</v>
      </c>
      <c r="F75" s="271" t="s">
        <v>655</v>
      </c>
      <c r="G75" s="271" t="s">
        <v>173</v>
      </c>
      <c r="H75" s="149">
        <v>3</v>
      </c>
      <c r="I75" s="150">
        <f>Saisie!H71</f>
        <v>10</v>
      </c>
      <c r="J75" s="147">
        <f>Saisie!I72</f>
        <v>0</v>
      </c>
      <c r="K75" s="148">
        <f>Saisie!J71</f>
        <v>10</v>
      </c>
      <c r="L75" s="147">
        <f>Saisie!K72</f>
        <v>6</v>
      </c>
      <c r="M75" s="151">
        <f>Saisie!L71</f>
        <v>10</v>
      </c>
      <c r="N75" s="147">
        <f>Saisie!M72</f>
        <v>6</v>
      </c>
      <c r="O75" s="148">
        <f>Saisie!N71</f>
        <v>11.5</v>
      </c>
      <c r="P75" s="147">
        <f>Saisie!O72</f>
        <v>6</v>
      </c>
      <c r="Q75" s="148">
        <f>Saisie!P71</f>
        <v>10</v>
      </c>
      <c r="R75" s="147">
        <f>Saisie!Q72</f>
        <v>6</v>
      </c>
      <c r="S75" s="151">
        <f>Saisie!R71</f>
        <v>10.75</v>
      </c>
      <c r="T75" s="147">
        <f>Saisie!S72</f>
        <v>12</v>
      </c>
      <c r="U75" s="148">
        <f>Saisie!T71</f>
        <v>10.5</v>
      </c>
      <c r="V75" s="147">
        <f>Saisie!U72</f>
        <v>3</v>
      </c>
      <c r="W75" s="151">
        <f>Saisie!V71</f>
        <v>10.5</v>
      </c>
      <c r="X75" s="147">
        <f t="shared" si="7"/>
        <v>3</v>
      </c>
      <c r="Y75" s="148">
        <f>Saisie!X71</f>
        <v>10</v>
      </c>
      <c r="Z75" s="147">
        <f>Saisie!Y72</f>
        <v>0</v>
      </c>
      <c r="AA75" s="151">
        <f>Saisie!Z71</f>
        <v>10</v>
      </c>
      <c r="AB75" s="147">
        <f t="shared" si="8"/>
        <v>0</v>
      </c>
      <c r="AC75" s="238">
        <f>Saisie!AB71</f>
        <v>10.340909090909092</v>
      </c>
      <c r="AD75" s="166">
        <f>Saisie!AC71</f>
        <v>30</v>
      </c>
      <c r="AE75" s="200" t="str">
        <f t="shared" ref="AE75:AE138" si="10">IF(AC75&gt;=9.995,"Admis(e)","Ajourne(é )")</f>
        <v>Admis(e)</v>
      </c>
      <c r="AF75" s="139">
        <f>Saisie!AG71</f>
        <v>15.5</v>
      </c>
      <c r="AG75" s="137">
        <f>Saisie!AH72</f>
        <v>0</v>
      </c>
      <c r="AH75" s="115">
        <f>Saisie!AI71</f>
        <v>0</v>
      </c>
      <c r="AI75" s="137">
        <f>Saisie!AJ72</f>
        <v>0</v>
      </c>
      <c r="AJ75" s="115">
        <f>Saisie!AK71</f>
        <v>2.1136363636363638</v>
      </c>
      <c r="AK75" s="166">
        <f>Saisie!AL71</f>
        <v>3</v>
      </c>
      <c r="AL75" s="255">
        <f>Saisie!AM71</f>
        <v>33</v>
      </c>
      <c r="AM75" s="259" t="str">
        <f>Saisie!AP72</f>
        <v>Rattrapage</v>
      </c>
      <c r="AN75" s="250" t="str">
        <f t="shared" si="9"/>
        <v>Rattrapage</v>
      </c>
      <c r="AO75" s="273"/>
      <c r="AP75" s="273"/>
    </row>
    <row r="76" spans="1:42" ht="18" customHeight="1">
      <c r="A76" s="215">
        <v>67</v>
      </c>
      <c r="B76" s="224" t="s">
        <v>752</v>
      </c>
      <c r="C76" s="197" t="s">
        <v>382</v>
      </c>
      <c r="D76" s="197" t="s">
        <v>383</v>
      </c>
      <c r="E76" s="197" t="s">
        <v>384</v>
      </c>
      <c r="F76" s="271" t="s">
        <v>656</v>
      </c>
      <c r="G76" s="271" t="s">
        <v>68</v>
      </c>
      <c r="H76" s="149">
        <v>3</v>
      </c>
      <c r="I76" s="150">
        <f>Saisie!H72</f>
        <v>6</v>
      </c>
      <c r="J76" s="147">
        <f>Saisie!I73</f>
        <v>6</v>
      </c>
      <c r="K76" s="148">
        <f>Saisie!J72</f>
        <v>11</v>
      </c>
      <c r="L76" s="147">
        <f>Saisie!K73</f>
        <v>0</v>
      </c>
      <c r="M76" s="151">
        <f>Saisie!L72</f>
        <v>8.5</v>
      </c>
      <c r="N76" s="147">
        <f>Saisie!M73</f>
        <v>12</v>
      </c>
      <c r="O76" s="148">
        <f>Saisie!N72</f>
        <v>16</v>
      </c>
      <c r="P76" s="147">
        <f>Saisie!O73</f>
        <v>6</v>
      </c>
      <c r="Q76" s="148">
        <f>Saisie!P72</f>
        <v>10</v>
      </c>
      <c r="R76" s="147">
        <f>Saisie!Q73</f>
        <v>6</v>
      </c>
      <c r="S76" s="151">
        <f>Saisie!R72</f>
        <v>13</v>
      </c>
      <c r="T76" s="147">
        <f>Saisie!S73</f>
        <v>12</v>
      </c>
      <c r="U76" s="148">
        <f>Saisie!T72</f>
        <v>10</v>
      </c>
      <c r="V76" s="147">
        <f>Saisie!U73</f>
        <v>0</v>
      </c>
      <c r="W76" s="151">
        <f>Saisie!V72</f>
        <v>10</v>
      </c>
      <c r="X76" s="147">
        <f t="shared" si="7"/>
        <v>0</v>
      </c>
      <c r="Y76" s="148">
        <f>Saisie!X72</f>
        <v>7</v>
      </c>
      <c r="Z76" s="147">
        <f>Saisie!Y73</f>
        <v>3</v>
      </c>
      <c r="AA76" s="151">
        <f>Saisie!Z72</f>
        <v>7</v>
      </c>
      <c r="AB76" s="147">
        <f t="shared" si="8"/>
        <v>3</v>
      </c>
      <c r="AC76" s="238">
        <f>Saisie!AB72</f>
        <v>10.136363636363637</v>
      </c>
      <c r="AD76" s="166">
        <f>Saisie!AC72</f>
        <v>30</v>
      </c>
      <c r="AE76" s="200" t="str">
        <f t="shared" si="10"/>
        <v>Admis(e)</v>
      </c>
      <c r="AF76" s="139">
        <f>Saisie!AG72</f>
        <v>0</v>
      </c>
      <c r="AG76" s="137">
        <f>Saisie!AH73</f>
        <v>0</v>
      </c>
      <c r="AH76" s="115">
        <f>Saisie!AI72</f>
        <v>0</v>
      </c>
      <c r="AI76" s="137">
        <f>Saisie!AJ73</f>
        <v>0</v>
      </c>
      <c r="AJ76" s="115">
        <f>Saisie!AK72</f>
        <v>0</v>
      </c>
      <c r="AK76" s="166">
        <f>Saisie!AL72</f>
        <v>0</v>
      </c>
      <c r="AL76" s="255">
        <f>Saisie!AM72</f>
        <v>30</v>
      </c>
      <c r="AM76" s="259" t="str">
        <f>Saisie!AP73</f>
        <v>Rattrapage</v>
      </c>
      <c r="AN76" s="250" t="str">
        <f t="shared" si="9"/>
        <v>Rattrapage</v>
      </c>
      <c r="AO76" s="273" t="s">
        <v>768</v>
      </c>
      <c r="AP76" s="273"/>
    </row>
    <row r="77" spans="1:42" ht="18" customHeight="1">
      <c r="A77" s="215">
        <v>68</v>
      </c>
      <c r="B77" s="224" t="s">
        <v>752</v>
      </c>
      <c r="C77" s="197" t="s">
        <v>385</v>
      </c>
      <c r="D77" s="197" t="s">
        <v>386</v>
      </c>
      <c r="E77" s="197" t="s">
        <v>69</v>
      </c>
      <c r="F77" s="271" t="s">
        <v>657</v>
      </c>
      <c r="G77" s="271" t="s">
        <v>68</v>
      </c>
      <c r="H77" s="149">
        <v>3</v>
      </c>
      <c r="I77" s="150">
        <f>Saisie!H73</f>
        <v>17</v>
      </c>
      <c r="J77" s="147">
        <f>Saisie!I74</f>
        <v>0</v>
      </c>
      <c r="K77" s="148">
        <f>Saisie!J73</f>
        <v>9</v>
      </c>
      <c r="L77" s="147">
        <f>Saisie!K74</f>
        <v>6</v>
      </c>
      <c r="M77" s="151">
        <f>Saisie!L73</f>
        <v>13</v>
      </c>
      <c r="N77" s="147">
        <f>Saisie!M74</f>
        <v>12</v>
      </c>
      <c r="O77" s="148">
        <f>Saisie!N73</f>
        <v>13</v>
      </c>
      <c r="P77" s="147">
        <f>Saisie!O74</f>
        <v>0</v>
      </c>
      <c r="Q77" s="148">
        <f>Saisie!P73</f>
        <v>10</v>
      </c>
      <c r="R77" s="147">
        <f>Saisie!Q74</f>
        <v>6</v>
      </c>
      <c r="S77" s="151">
        <f>Saisie!R73</f>
        <v>11.5</v>
      </c>
      <c r="T77" s="147">
        <f>Saisie!S74</f>
        <v>12</v>
      </c>
      <c r="U77" s="148">
        <f>Saisie!T73</f>
        <v>5</v>
      </c>
      <c r="V77" s="147">
        <f>Saisie!U74</f>
        <v>3</v>
      </c>
      <c r="W77" s="151">
        <f>Saisie!V73</f>
        <v>5</v>
      </c>
      <c r="X77" s="147">
        <f t="shared" si="7"/>
        <v>3</v>
      </c>
      <c r="Y77" s="148">
        <f>Saisie!X73</f>
        <v>10.5</v>
      </c>
      <c r="Z77" s="147">
        <f>Saisie!Y74</f>
        <v>0</v>
      </c>
      <c r="AA77" s="151">
        <f>Saisie!Z73</f>
        <v>10.5</v>
      </c>
      <c r="AB77" s="147">
        <f t="shared" si="8"/>
        <v>0</v>
      </c>
      <c r="AC77" s="238">
        <f>Saisie!AB73</f>
        <v>11.022727272727273</v>
      </c>
      <c r="AD77" s="166">
        <f>Saisie!AC73</f>
        <v>30</v>
      </c>
      <c r="AE77" s="200" t="str">
        <f t="shared" si="10"/>
        <v>Admis(e)</v>
      </c>
      <c r="AF77" s="139">
        <f>Saisie!AG73</f>
        <v>0</v>
      </c>
      <c r="AG77" s="137">
        <f>Saisie!AH74</f>
        <v>0</v>
      </c>
      <c r="AH77" s="115">
        <f>Saisie!AI73</f>
        <v>0</v>
      </c>
      <c r="AI77" s="137">
        <f>Saisie!AJ74</f>
        <v>0</v>
      </c>
      <c r="AJ77" s="115">
        <f>Saisie!AK73</f>
        <v>0</v>
      </c>
      <c r="AK77" s="166">
        <f>Saisie!AL73</f>
        <v>0</v>
      </c>
      <c r="AL77" s="255">
        <f>Saisie!AM73</f>
        <v>30</v>
      </c>
      <c r="AM77" s="259" t="str">
        <f>Saisie!AP74</f>
        <v>Rattrapage</v>
      </c>
      <c r="AN77" s="250" t="str">
        <f t="shared" si="9"/>
        <v>Rattrapage</v>
      </c>
      <c r="AO77" s="273"/>
      <c r="AP77" s="273"/>
    </row>
    <row r="78" spans="1:42" ht="18" customHeight="1">
      <c r="A78" s="215">
        <v>69</v>
      </c>
      <c r="B78" s="224" t="s">
        <v>752</v>
      </c>
      <c r="C78" s="197" t="s">
        <v>387</v>
      </c>
      <c r="D78" s="197" t="s">
        <v>388</v>
      </c>
      <c r="E78" s="197" t="s">
        <v>160</v>
      </c>
      <c r="F78" s="271" t="s">
        <v>658</v>
      </c>
      <c r="G78" s="271" t="s">
        <v>142</v>
      </c>
      <c r="H78" s="149">
        <v>3</v>
      </c>
      <c r="I78" s="150">
        <f>Saisie!H74</f>
        <v>9</v>
      </c>
      <c r="J78" s="147">
        <f>Saisie!I75</f>
        <v>6</v>
      </c>
      <c r="K78" s="148">
        <f>Saisie!J74</f>
        <v>11</v>
      </c>
      <c r="L78" s="147">
        <f>Saisie!K75</f>
        <v>6</v>
      </c>
      <c r="M78" s="151">
        <f>Saisie!L74</f>
        <v>10</v>
      </c>
      <c r="N78" s="147">
        <f>Saisie!M75</f>
        <v>12</v>
      </c>
      <c r="O78" s="148">
        <f>Saisie!N74</f>
        <v>8</v>
      </c>
      <c r="P78" s="147">
        <f>Saisie!O75</f>
        <v>6</v>
      </c>
      <c r="Q78" s="148">
        <f>Saisie!P74</f>
        <v>12.5</v>
      </c>
      <c r="R78" s="147">
        <f>Saisie!Q75</f>
        <v>6</v>
      </c>
      <c r="S78" s="151">
        <f>Saisie!R74</f>
        <v>10.25</v>
      </c>
      <c r="T78" s="147">
        <f>Saisie!S75</f>
        <v>12</v>
      </c>
      <c r="U78" s="148">
        <f>Saisie!T74</f>
        <v>12.5</v>
      </c>
      <c r="V78" s="147">
        <f>Saisie!U75</f>
        <v>3</v>
      </c>
      <c r="W78" s="151">
        <f>Saisie!V74</f>
        <v>12.5</v>
      </c>
      <c r="X78" s="147">
        <f t="shared" si="7"/>
        <v>3</v>
      </c>
      <c r="Y78" s="148">
        <f>Saisie!X74</f>
        <v>9</v>
      </c>
      <c r="Z78" s="147">
        <f>Saisie!Y75</f>
        <v>3</v>
      </c>
      <c r="AA78" s="151">
        <f>Saisie!Z74</f>
        <v>9</v>
      </c>
      <c r="AB78" s="147">
        <f t="shared" si="8"/>
        <v>3</v>
      </c>
      <c r="AC78" s="238">
        <f>Saisie!AB74</f>
        <v>10.295454545454545</v>
      </c>
      <c r="AD78" s="166">
        <f>Saisie!AC74</f>
        <v>30</v>
      </c>
      <c r="AE78" s="200" t="str">
        <f t="shared" si="10"/>
        <v>Admis(e)</v>
      </c>
      <c r="AF78" s="139">
        <f>Saisie!AG74</f>
        <v>0</v>
      </c>
      <c r="AG78" s="137">
        <f>Saisie!AH75</f>
        <v>0</v>
      </c>
      <c r="AH78" s="115">
        <f>Saisie!AI74</f>
        <v>0</v>
      </c>
      <c r="AI78" s="137">
        <f>Saisie!AJ75</f>
        <v>0</v>
      </c>
      <c r="AJ78" s="115">
        <f>Saisie!AK74</f>
        <v>0</v>
      </c>
      <c r="AK78" s="166">
        <f>Saisie!AL74</f>
        <v>0</v>
      </c>
      <c r="AL78" s="255">
        <f>Saisie!AM74</f>
        <v>30</v>
      </c>
      <c r="AM78" s="259" t="str">
        <f>Saisie!AP75</f>
        <v>Rattrapage</v>
      </c>
      <c r="AN78" s="250" t="str">
        <f t="shared" si="9"/>
        <v>Rattrapage</v>
      </c>
      <c r="AO78" s="273" t="s">
        <v>768</v>
      </c>
      <c r="AP78" s="273"/>
    </row>
    <row r="79" spans="1:42" ht="18" customHeight="1">
      <c r="A79" s="215">
        <v>70</v>
      </c>
      <c r="B79" s="224" t="s">
        <v>752</v>
      </c>
      <c r="C79" s="197" t="s">
        <v>389</v>
      </c>
      <c r="D79" s="197" t="s">
        <v>390</v>
      </c>
      <c r="E79" s="197" t="s">
        <v>359</v>
      </c>
      <c r="F79" s="271" t="s">
        <v>659</v>
      </c>
      <c r="G79" s="271" t="s">
        <v>68</v>
      </c>
      <c r="H79" s="149">
        <v>3</v>
      </c>
      <c r="I79" s="150">
        <f>Saisie!H75</f>
        <v>14.5</v>
      </c>
      <c r="J79" s="147">
        <f>Saisie!I76</f>
        <v>0</v>
      </c>
      <c r="K79" s="148">
        <f>Saisie!J75</f>
        <v>13</v>
      </c>
      <c r="L79" s="147">
        <f>Saisie!K76</f>
        <v>6</v>
      </c>
      <c r="M79" s="151">
        <f>Saisie!L75</f>
        <v>13.75</v>
      </c>
      <c r="N79" s="147">
        <f>Saisie!M76</f>
        <v>6</v>
      </c>
      <c r="O79" s="148">
        <f>Saisie!N75</f>
        <v>10</v>
      </c>
      <c r="P79" s="147">
        <f>Saisie!O76</f>
        <v>6</v>
      </c>
      <c r="Q79" s="148">
        <f>Saisie!P75</f>
        <v>13</v>
      </c>
      <c r="R79" s="147">
        <f>Saisie!Q76</f>
        <v>6</v>
      </c>
      <c r="S79" s="151">
        <f>Saisie!R75</f>
        <v>11.5</v>
      </c>
      <c r="T79" s="147">
        <f>Saisie!S76</f>
        <v>12</v>
      </c>
      <c r="U79" s="148">
        <f>Saisie!T75</f>
        <v>11</v>
      </c>
      <c r="V79" s="147">
        <f>Saisie!U76</f>
        <v>3</v>
      </c>
      <c r="W79" s="151">
        <f>Saisie!V75</f>
        <v>11</v>
      </c>
      <c r="X79" s="147">
        <f t="shared" si="7"/>
        <v>3</v>
      </c>
      <c r="Y79" s="148">
        <f>Saisie!X75</f>
        <v>10.5</v>
      </c>
      <c r="Z79" s="147">
        <f>Saisie!Y76</f>
        <v>3</v>
      </c>
      <c r="AA79" s="151">
        <f>Saisie!Z75</f>
        <v>10.5</v>
      </c>
      <c r="AB79" s="147">
        <f t="shared" si="8"/>
        <v>3</v>
      </c>
      <c r="AC79" s="238">
        <f>Saisie!AB75</f>
        <v>12.113636363636363</v>
      </c>
      <c r="AD79" s="166">
        <f>Saisie!AC75</f>
        <v>30</v>
      </c>
      <c r="AE79" s="200" t="str">
        <f t="shared" si="10"/>
        <v>Admis(e)</v>
      </c>
      <c r="AF79" s="139">
        <f>Saisie!AG75</f>
        <v>0</v>
      </c>
      <c r="AG79" s="137">
        <f>Saisie!AH76</f>
        <v>0</v>
      </c>
      <c r="AH79" s="115">
        <f>Saisie!AI75</f>
        <v>0</v>
      </c>
      <c r="AI79" s="137">
        <f>Saisie!AJ76</f>
        <v>0</v>
      </c>
      <c r="AJ79" s="115">
        <f>Saisie!AK75</f>
        <v>0</v>
      </c>
      <c r="AK79" s="166">
        <f>Saisie!AL75</f>
        <v>0</v>
      </c>
      <c r="AL79" s="255">
        <f>Saisie!AM75</f>
        <v>30</v>
      </c>
      <c r="AM79" s="259" t="str">
        <f>Saisie!AP76</f>
        <v>Rattrapage</v>
      </c>
      <c r="AN79" s="250" t="str">
        <f t="shared" si="9"/>
        <v>Rattrapage</v>
      </c>
      <c r="AO79" s="273"/>
      <c r="AP79" s="273"/>
    </row>
    <row r="80" spans="1:42" ht="18" customHeight="1">
      <c r="A80" s="215">
        <v>71</v>
      </c>
      <c r="B80" s="224" t="s">
        <v>752</v>
      </c>
      <c r="C80" s="197" t="s">
        <v>391</v>
      </c>
      <c r="D80" s="197" t="s">
        <v>392</v>
      </c>
      <c r="E80" s="197" t="s">
        <v>84</v>
      </c>
      <c r="F80" s="271" t="s">
        <v>660</v>
      </c>
      <c r="G80" s="271" t="s">
        <v>79</v>
      </c>
      <c r="H80" s="149">
        <v>3</v>
      </c>
      <c r="I80" s="150">
        <f>Saisie!H76</f>
        <v>4</v>
      </c>
      <c r="J80" s="147">
        <f>Saisie!I77</f>
        <v>6</v>
      </c>
      <c r="K80" s="148">
        <f>Saisie!J76</f>
        <v>10</v>
      </c>
      <c r="L80" s="147">
        <f>Saisie!K77</f>
        <v>6</v>
      </c>
      <c r="M80" s="151">
        <f>Saisie!L76</f>
        <v>7</v>
      </c>
      <c r="N80" s="147">
        <f>Saisie!M77</f>
        <v>12</v>
      </c>
      <c r="O80" s="148">
        <f>Saisie!N76</f>
        <v>13</v>
      </c>
      <c r="P80" s="147">
        <f>Saisie!O77</f>
        <v>0</v>
      </c>
      <c r="Q80" s="148">
        <f>Saisie!P76</f>
        <v>12.5</v>
      </c>
      <c r="R80" s="147">
        <f>Saisie!Q77</f>
        <v>6</v>
      </c>
      <c r="S80" s="151">
        <f>Saisie!R76</f>
        <v>12.75</v>
      </c>
      <c r="T80" s="147">
        <f>Saisie!S77</f>
        <v>12</v>
      </c>
      <c r="U80" s="148">
        <f>Saisie!T76</f>
        <v>12.5</v>
      </c>
      <c r="V80" s="147">
        <f>Saisie!U77</f>
        <v>3</v>
      </c>
      <c r="W80" s="151">
        <f>Saisie!V76</f>
        <v>12.5</v>
      </c>
      <c r="X80" s="147">
        <f t="shared" si="7"/>
        <v>3</v>
      </c>
      <c r="Y80" s="148">
        <f>Saisie!X76</f>
        <v>11</v>
      </c>
      <c r="Z80" s="147">
        <f>Saisie!Y77</f>
        <v>3</v>
      </c>
      <c r="AA80" s="151">
        <f>Saisie!Z76</f>
        <v>11</v>
      </c>
      <c r="AB80" s="147">
        <f t="shared" si="8"/>
        <v>3</v>
      </c>
      <c r="AC80" s="238">
        <f>Saisie!AB76</f>
        <v>10.386363636363637</v>
      </c>
      <c r="AD80" s="166">
        <f>Saisie!AC76</f>
        <v>30</v>
      </c>
      <c r="AE80" s="200" t="str">
        <f t="shared" si="10"/>
        <v>Admis(e)</v>
      </c>
      <c r="AF80" s="139">
        <f>Saisie!AG76</f>
        <v>0</v>
      </c>
      <c r="AG80" s="137">
        <f>Saisie!AH77</f>
        <v>0</v>
      </c>
      <c r="AH80" s="115">
        <f>Saisie!AI76</f>
        <v>0</v>
      </c>
      <c r="AI80" s="137">
        <f>Saisie!AJ77</f>
        <v>0</v>
      </c>
      <c r="AJ80" s="115">
        <f>Saisie!AK76</f>
        <v>0</v>
      </c>
      <c r="AK80" s="166">
        <f>Saisie!AL76</f>
        <v>0</v>
      </c>
      <c r="AL80" s="255">
        <f>Saisie!AM76</f>
        <v>30</v>
      </c>
      <c r="AM80" s="259" t="str">
        <f>Saisie!AP77</f>
        <v>Rattrapage</v>
      </c>
      <c r="AN80" s="250" t="str">
        <f t="shared" si="9"/>
        <v>Rattrapage</v>
      </c>
      <c r="AO80" s="273" t="s">
        <v>768</v>
      </c>
      <c r="AP80" s="273"/>
    </row>
    <row r="81" spans="1:42" ht="18" customHeight="1">
      <c r="A81" s="215">
        <v>72</v>
      </c>
      <c r="B81" s="224" t="s">
        <v>752</v>
      </c>
      <c r="C81" s="197" t="s">
        <v>393</v>
      </c>
      <c r="D81" s="197" t="s">
        <v>394</v>
      </c>
      <c r="E81" s="197" t="s">
        <v>69</v>
      </c>
      <c r="F81" s="271" t="s">
        <v>661</v>
      </c>
      <c r="G81" s="271" t="s">
        <v>662</v>
      </c>
      <c r="H81" s="149">
        <v>3</v>
      </c>
      <c r="I81" s="150">
        <f>Saisie!H77</f>
        <v>11</v>
      </c>
      <c r="J81" s="147">
        <f>Saisie!I78</f>
        <v>0</v>
      </c>
      <c r="K81" s="148">
        <f>Saisie!J77</f>
        <v>11</v>
      </c>
      <c r="L81" s="147">
        <f>Saisie!K78</f>
        <v>6</v>
      </c>
      <c r="M81" s="151">
        <f>Saisie!L77</f>
        <v>11</v>
      </c>
      <c r="N81" s="147">
        <f>Saisie!M78</f>
        <v>6</v>
      </c>
      <c r="O81" s="148">
        <f>Saisie!N77</f>
        <v>8</v>
      </c>
      <c r="P81" s="147">
        <f>Saisie!O78</f>
        <v>6</v>
      </c>
      <c r="Q81" s="148">
        <f>Saisie!P77</f>
        <v>13.5</v>
      </c>
      <c r="R81" s="147">
        <f>Saisie!Q78</f>
        <v>6</v>
      </c>
      <c r="S81" s="151">
        <f>Saisie!R77</f>
        <v>10.75</v>
      </c>
      <c r="T81" s="147">
        <f>Saisie!S78</f>
        <v>12</v>
      </c>
      <c r="U81" s="148">
        <f>Saisie!T77</f>
        <v>11</v>
      </c>
      <c r="V81" s="147">
        <f>Saisie!U78</f>
        <v>3</v>
      </c>
      <c r="W81" s="151">
        <f>Saisie!V77</f>
        <v>11</v>
      </c>
      <c r="X81" s="147">
        <f t="shared" si="7"/>
        <v>3</v>
      </c>
      <c r="Y81" s="148">
        <f>Saisie!X77</f>
        <v>12.5</v>
      </c>
      <c r="Z81" s="147">
        <f>Saisie!Y78</f>
        <v>0</v>
      </c>
      <c r="AA81" s="151">
        <f>Saisie!Z77</f>
        <v>12.5</v>
      </c>
      <c r="AB81" s="147">
        <f t="shared" si="8"/>
        <v>0</v>
      </c>
      <c r="AC81" s="238">
        <f>Saisie!AB77</f>
        <v>11.113636363636363</v>
      </c>
      <c r="AD81" s="166">
        <f>Saisie!AC77</f>
        <v>30</v>
      </c>
      <c r="AE81" s="200" t="str">
        <f t="shared" si="10"/>
        <v>Admis(e)</v>
      </c>
      <c r="AF81" s="139">
        <f>Saisie!AG77</f>
        <v>0</v>
      </c>
      <c r="AG81" s="137">
        <f>Saisie!AH78</f>
        <v>0</v>
      </c>
      <c r="AH81" s="115">
        <f>Saisie!AI77</f>
        <v>0</v>
      </c>
      <c r="AI81" s="137">
        <f>Saisie!AJ78</f>
        <v>0</v>
      </c>
      <c r="AJ81" s="115">
        <f>Saisie!AK77</f>
        <v>0</v>
      </c>
      <c r="AK81" s="166">
        <f>Saisie!AL77</f>
        <v>0</v>
      </c>
      <c r="AL81" s="255">
        <f>Saisie!AM77</f>
        <v>30</v>
      </c>
      <c r="AM81" s="259" t="str">
        <f>Saisie!AP78</f>
        <v>Rattrapage</v>
      </c>
      <c r="AN81" s="250" t="str">
        <f t="shared" si="9"/>
        <v>Rattrapage</v>
      </c>
      <c r="AO81" s="273" t="s">
        <v>768</v>
      </c>
      <c r="AP81" s="273"/>
    </row>
    <row r="82" spans="1:42" ht="18" customHeight="1">
      <c r="A82" s="215">
        <v>73</v>
      </c>
      <c r="B82" s="224" t="s">
        <v>752</v>
      </c>
      <c r="C82" s="197" t="s">
        <v>395</v>
      </c>
      <c r="D82" s="197" t="s">
        <v>396</v>
      </c>
      <c r="E82" s="197" t="s">
        <v>397</v>
      </c>
      <c r="F82" s="271" t="s">
        <v>663</v>
      </c>
      <c r="G82" s="271" t="s">
        <v>664</v>
      </c>
      <c r="H82" s="149">
        <v>3</v>
      </c>
      <c r="I82" s="150">
        <f>Saisie!H78</f>
        <v>7</v>
      </c>
      <c r="J82" s="147">
        <f>Saisie!I79</f>
        <v>6</v>
      </c>
      <c r="K82" s="148">
        <f>Saisie!J78</f>
        <v>11.5</v>
      </c>
      <c r="L82" s="147">
        <f>Saisie!K79</f>
        <v>6</v>
      </c>
      <c r="M82" s="151">
        <f>Saisie!L78</f>
        <v>9.25</v>
      </c>
      <c r="N82" s="147">
        <f>Saisie!M79</f>
        <v>12</v>
      </c>
      <c r="O82" s="148">
        <f>Saisie!N78</f>
        <v>13</v>
      </c>
      <c r="P82" s="147">
        <f>Saisie!O79</f>
        <v>6</v>
      </c>
      <c r="Q82" s="148">
        <f>Saisie!P78</f>
        <v>10</v>
      </c>
      <c r="R82" s="147">
        <f>Saisie!Q79</f>
        <v>6</v>
      </c>
      <c r="S82" s="151">
        <f>Saisie!R78</f>
        <v>11.5</v>
      </c>
      <c r="T82" s="147">
        <f>Saisie!S79</f>
        <v>12</v>
      </c>
      <c r="U82" s="148">
        <f>Saisie!T78</f>
        <v>11.5</v>
      </c>
      <c r="V82" s="147">
        <f>Saisie!U79</f>
        <v>0</v>
      </c>
      <c r="W82" s="151">
        <f>Saisie!V78</f>
        <v>11.5</v>
      </c>
      <c r="X82" s="147">
        <f t="shared" si="7"/>
        <v>0</v>
      </c>
      <c r="Y82" s="148">
        <f>Saisie!X78</f>
        <v>6.5</v>
      </c>
      <c r="Z82" s="147">
        <f>Saisie!Y79</f>
        <v>3</v>
      </c>
      <c r="AA82" s="151">
        <f>Saisie!Z78</f>
        <v>6.5</v>
      </c>
      <c r="AB82" s="147">
        <f t="shared" si="8"/>
        <v>3</v>
      </c>
      <c r="AC82" s="238">
        <f>Saisie!AB78</f>
        <v>10</v>
      </c>
      <c r="AD82" s="166">
        <f>Saisie!AC78</f>
        <v>30</v>
      </c>
      <c r="AE82" s="200" t="str">
        <f t="shared" si="10"/>
        <v>Admis(e)</v>
      </c>
      <c r="AF82" s="139">
        <f>Saisie!AG78</f>
        <v>0</v>
      </c>
      <c r="AG82" s="137">
        <f>Saisie!AH79</f>
        <v>0</v>
      </c>
      <c r="AH82" s="115">
        <f>Saisie!AI78</f>
        <v>0</v>
      </c>
      <c r="AI82" s="137">
        <f>Saisie!AJ79</f>
        <v>0</v>
      </c>
      <c r="AJ82" s="115">
        <f>Saisie!AK78</f>
        <v>0</v>
      </c>
      <c r="AK82" s="166">
        <f>Saisie!AL78</f>
        <v>0</v>
      </c>
      <c r="AL82" s="255">
        <f>Saisie!AM78</f>
        <v>30</v>
      </c>
      <c r="AM82" s="259" t="str">
        <f>Saisie!AP79</f>
        <v>Rattrapage</v>
      </c>
      <c r="AN82" s="250" t="str">
        <f t="shared" si="9"/>
        <v>Rattrapage</v>
      </c>
      <c r="AO82" s="273" t="s">
        <v>768</v>
      </c>
      <c r="AP82" s="273"/>
    </row>
    <row r="83" spans="1:42" ht="18" customHeight="1">
      <c r="A83" s="215">
        <v>74</v>
      </c>
      <c r="B83" s="224" t="s">
        <v>752</v>
      </c>
      <c r="C83" s="197" t="s">
        <v>398</v>
      </c>
      <c r="D83" s="197" t="s">
        <v>399</v>
      </c>
      <c r="E83" s="197" t="s">
        <v>260</v>
      </c>
      <c r="F83" s="271" t="s">
        <v>665</v>
      </c>
      <c r="G83" s="271" t="s">
        <v>666</v>
      </c>
      <c r="H83" s="149">
        <v>3</v>
      </c>
      <c r="I83" s="150">
        <f>Saisie!H79</f>
        <v>14</v>
      </c>
      <c r="J83" s="147">
        <f>Saisie!I80</f>
        <v>6</v>
      </c>
      <c r="K83" s="148">
        <f>Saisie!J79</f>
        <v>10</v>
      </c>
      <c r="L83" s="147">
        <f>Saisie!K80</f>
        <v>6</v>
      </c>
      <c r="M83" s="151">
        <f>Saisie!L79</f>
        <v>12</v>
      </c>
      <c r="N83" s="147" t="e">
        <f>Saisie!M80</f>
        <v>#VALUE!</v>
      </c>
      <c r="O83" s="148">
        <f>Saisie!N79</f>
        <v>12</v>
      </c>
      <c r="P83" s="147">
        <f>Saisie!O80</f>
        <v>6</v>
      </c>
      <c r="Q83" s="148">
        <f>Saisie!P79</f>
        <v>13</v>
      </c>
      <c r="R83" s="147">
        <f>Saisie!Q80</f>
        <v>6</v>
      </c>
      <c r="S83" s="151">
        <f>Saisie!R79</f>
        <v>12.5</v>
      </c>
      <c r="T83" s="147" t="e">
        <f>Saisie!S80</f>
        <v>#VALUE!</v>
      </c>
      <c r="U83" s="148">
        <f>Saisie!T79</f>
        <v>8.5</v>
      </c>
      <c r="V83" s="147">
        <f>Saisie!U80</f>
        <v>3</v>
      </c>
      <c r="W83" s="151">
        <f>Saisie!V79</f>
        <v>8.5</v>
      </c>
      <c r="X83" s="147">
        <f t="shared" si="7"/>
        <v>3</v>
      </c>
      <c r="Y83" s="148">
        <f>Saisie!X79</f>
        <v>13.5</v>
      </c>
      <c r="Z83" s="147">
        <f>Saisie!Y80</f>
        <v>3</v>
      </c>
      <c r="AA83" s="151">
        <f>Saisie!Z79</f>
        <v>13.5</v>
      </c>
      <c r="AB83" s="147">
        <f t="shared" si="8"/>
        <v>3</v>
      </c>
      <c r="AC83" s="238">
        <f>Saisie!AB79</f>
        <v>11.909090909090908</v>
      </c>
      <c r="AD83" s="166">
        <f>Saisie!AC79</f>
        <v>30</v>
      </c>
      <c r="AE83" s="200" t="str">
        <f t="shared" si="10"/>
        <v>Admis(e)</v>
      </c>
      <c r="AF83" s="139">
        <f>Saisie!AG79</f>
        <v>0</v>
      </c>
      <c r="AG83" s="137">
        <f>Saisie!AH80</f>
        <v>0</v>
      </c>
      <c r="AH83" s="115">
        <f>Saisie!AI79</f>
        <v>0</v>
      </c>
      <c r="AI83" s="137">
        <f>Saisie!AJ80</f>
        <v>0</v>
      </c>
      <c r="AJ83" s="115">
        <f>Saisie!AK79</f>
        <v>0</v>
      </c>
      <c r="AK83" s="166">
        <f>Saisie!AL79</f>
        <v>0</v>
      </c>
      <c r="AL83" s="255">
        <f>Saisie!AM79</f>
        <v>30</v>
      </c>
      <c r="AM83" s="259" t="e">
        <f>Saisie!AP80</f>
        <v>#VALUE!</v>
      </c>
      <c r="AN83" s="250" t="str">
        <f t="shared" si="9"/>
        <v>Rattrapage</v>
      </c>
      <c r="AO83" s="273" t="s">
        <v>768</v>
      </c>
      <c r="AP83" s="273"/>
    </row>
    <row r="84" spans="1:42" ht="18" customHeight="1">
      <c r="A84" s="215">
        <v>75</v>
      </c>
      <c r="B84" s="224" t="s">
        <v>752</v>
      </c>
      <c r="C84" s="197" t="s">
        <v>400</v>
      </c>
      <c r="D84" s="197" t="s">
        <v>401</v>
      </c>
      <c r="E84" s="197" t="s">
        <v>168</v>
      </c>
      <c r="F84" s="271" t="s">
        <v>667</v>
      </c>
      <c r="G84" s="271" t="s">
        <v>68</v>
      </c>
      <c r="H84" s="149">
        <v>3</v>
      </c>
      <c r="I84" s="150" t="str">
        <f>Saisie!H80</f>
        <v>ABS</v>
      </c>
      <c r="J84" s="147">
        <f>Saisie!I81</f>
        <v>6</v>
      </c>
      <c r="K84" s="148" t="str">
        <f>Saisie!J80</f>
        <v>\</v>
      </c>
      <c r="L84" s="147">
        <f>Saisie!K81</f>
        <v>6</v>
      </c>
      <c r="M84" s="151" t="e">
        <f>Saisie!L80</f>
        <v>#VALUE!</v>
      </c>
      <c r="N84" s="147">
        <f>Saisie!M81</f>
        <v>12</v>
      </c>
      <c r="O84" s="148" t="str">
        <f>Saisie!N80</f>
        <v>\</v>
      </c>
      <c r="P84" s="147">
        <f>Saisie!O81</f>
        <v>0</v>
      </c>
      <c r="Q84" s="148" t="str">
        <f>Saisie!P80</f>
        <v>\</v>
      </c>
      <c r="R84" s="147">
        <f>Saisie!Q81</f>
        <v>6</v>
      </c>
      <c r="S84" s="151" t="e">
        <f>Saisie!R80</f>
        <v>#VALUE!</v>
      </c>
      <c r="T84" s="147">
        <f>Saisie!S81</f>
        <v>6</v>
      </c>
      <c r="U84" s="148" t="str">
        <f>Saisie!T80</f>
        <v>\</v>
      </c>
      <c r="V84" s="147">
        <f>Saisie!U81</f>
        <v>0</v>
      </c>
      <c r="W84" s="151" t="str">
        <f>Saisie!V80</f>
        <v>\</v>
      </c>
      <c r="X84" s="147">
        <f t="shared" si="7"/>
        <v>0</v>
      </c>
      <c r="Y84" s="148" t="str">
        <f>Saisie!X80</f>
        <v>\</v>
      </c>
      <c r="Z84" s="147">
        <f>Saisie!Y81</f>
        <v>0</v>
      </c>
      <c r="AA84" s="151" t="str">
        <f>Saisie!Z80</f>
        <v>\</v>
      </c>
      <c r="AB84" s="147">
        <f t="shared" si="8"/>
        <v>0</v>
      </c>
      <c r="AC84" s="238" t="e">
        <f>Saisie!AB80</f>
        <v>#VALUE!</v>
      </c>
      <c r="AD84" s="166" t="e">
        <f>Saisie!AC80</f>
        <v>#VALUE!</v>
      </c>
      <c r="AE84" s="200" t="s">
        <v>764</v>
      </c>
      <c r="AF84" s="139">
        <f>Saisie!AG80</f>
        <v>0</v>
      </c>
      <c r="AG84" s="137">
        <f>Saisie!AH81</f>
        <v>0</v>
      </c>
      <c r="AH84" s="115">
        <f>Saisie!AI80</f>
        <v>0</v>
      </c>
      <c r="AI84" s="137">
        <f>Saisie!AJ81</f>
        <v>0</v>
      </c>
      <c r="AJ84" s="115">
        <f>Saisie!AK80</f>
        <v>0</v>
      </c>
      <c r="AK84" s="166">
        <f>Saisie!AL80</f>
        <v>0</v>
      </c>
      <c r="AL84" s="255" t="e">
        <f>Saisie!AM80</f>
        <v>#VALUE!</v>
      </c>
      <c r="AM84" s="259" t="str">
        <f>Saisie!AP81</f>
        <v>Rattrapage</v>
      </c>
      <c r="AN84" s="250" t="e">
        <f t="shared" si="9"/>
        <v>#VALUE!</v>
      </c>
      <c r="AO84" s="273"/>
      <c r="AP84" s="273"/>
    </row>
    <row r="85" spans="1:42" ht="18" customHeight="1">
      <c r="A85" s="215">
        <v>76</v>
      </c>
      <c r="B85" s="224" t="s">
        <v>752</v>
      </c>
      <c r="C85" s="197" t="s">
        <v>402</v>
      </c>
      <c r="D85" s="197" t="s">
        <v>403</v>
      </c>
      <c r="E85" s="197" t="s">
        <v>404</v>
      </c>
      <c r="F85" s="271" t="s">
        <v>668</v>
      </c>
      <c r="G85" s="271" t="s">
        <v>66</v>
      </c>
      <c r="H85" s="149">
        <v>3</v>
      </c>
      <c r="I85" s="150">
        <f>Saisie!H81</f>
        <v>12</v>
      </c>
      <c r="J85" s="147">
        <f>Saisie!I82</f>
        <v>6</v>
      </c>
      <c r="K85" s="148">
        <f>Saisie!J81</f>
        <v>10</v>
      </c>
      <c r="L85" s="147">
        <f>Saisie!K82</f>
        <v>6</v>
      </c>
      <c r="M85" s="151">
        <f>Saisie!L81</f>
        <v>11</v>
      </c>
      <c r="N85" s="147">
        <f>Saisie!M82</f>
        <v>12</v>
      </c>
      <c r="O85" s="148">
        <f>Saisie!N81</f>
        <v>8</v>
      </c>
      <c r="P85" s="147">
        <f>Saisie!O82</f>
        <v>0</v>
      </c>
      <c r="Q85" s="148">
        <f>Saisie!P81</f>
        <v>10</v>
      </c>
      <c r="R85" s="147">
        <f>Saisie!Q82</f>
        <v>6</v>
      </c>
      <c r="S85" s="151">
        <f>Saisie!R81</f>
        <v>9</v>
      </c>
      <c r="T85" s="147">
        <f>Saisie!S82</f>
        <v>12</v>
      </c>
      <c r="U85" s="148">
        <f>Saisie!T81</f>
        <v>7.5</v>
      </c>
      <c r="V85" s="147">
        <f>Saisie!U82</f>
        <v>0</v>
      </c>
      <c r="W85" s="151">
        <f>Saisie!V81</f>
        <v>7.5</v>
      </c>
      <c r="X85" s="147">
        <f t="shared" si="7"/>
        <v>0</v>
      </c>
      <c r="Y85" s="148">
        <f>Saisie!X81</f>
        <v>9</v>
      </c>
      <c r="Z85" s="147">
        <f>Saisie!Y82</f>
        <v>0</v>
      </c>
      <c r="AA85" s="151">
        <f>Saisie!Z81</f>
        <v>9</v>
      </c>
      <c r="AB85" s="147">
        <f t="shared" si="8"/>
        <v>0</v>
      </c>
      <c r="AC85" s="238">
        <f>Saisie!AB81</f>
        <v>9.5227272727272734</v>
      </c>
      <c r="AD85" s="166">
        <f>Saisie!AC81</f>
        <v>18</v>
      </c>
      <c r="AE85" s="200" t="str">
        <f t="shared" si="10"/>
        <v>Ajourne(é )</v>
      </c>
      <c r="AF85" s="139">
        <f>Saisie!AG81</f>
        <v>0</v>
      </c>
      <c r="AG85" s="137">
        <f>Saisie!AH82</f>
        <v>0</v>
      </c>
      <c r="AH85" s="115">
        <f>Saisie!AI81</f>
        <v>0</v>
      </c>
      <c r="AI85" s="137">
        <f>Saisie!AJ82</f>
        <v>0</v>
      </c>
      <c r="AJ85" s="115">
        <f>Saisie!AK81</f>
        <v>0</v>
      </c>
      <c r="AK85" s="166">
        <f>Saisie!AL81</f>
        <v>0</v>
      </c>
      <c r="AL85" s="255">
        <f>Saisie!AM81</f>
        <v>18</v>
      </c>
      <c r="AM85" s="259" t="str">
        <f>Saisie!AP82</f>
        <v>Rattrapage</v>
      </c>
      <c r="AN85" s="250" t="str">
        <f t="shared" si="9"/>
        <v>Rattrapage</v>
      </c>
      <c r="AO85" s="273"/>
      <c r="AP85" s="273"/>
    </row>
    <row r="86" spans="1:42" ht="18" customHeight="1">
      <c r="A86" s="215">
        <v>77</v>
      </c>
      <c r="B86" s="224" t="s">
        <v>752</v>
      </c>
      <c r="C86" s="197" t="s">
        <v>405</v>
      </c>
      <c r="D86" s="197" t="s">
        <v>406</v>
      </c>
      <c r="E86" s="197" t="s">
        <v>407</v>
      </c>
      <c r="F86" s="271" t="s">
        <v>669</v>
      </c>
      <c r="G86" s="271" t="s">
        <v>83</v>
      </c>
      <c r="H86" s="149">
        <v>3</v>
      </c>
      <c r="I86" s="150">
        <f>Saisie!H82</f>
        <v>15</v>
      </c>
      <c r="J86" s="147">
        <f>Saisie!I83</f>
        <v>6</v>
      </c>
      <c r="K86" s="148">
        <f>Saisie!J82</f>
        <v>11</v>
      </c>
      <c r="L86" s="147">
        <f>Saisie!K83</f>
        <v>0</v>
      </c>
      <c r="M86" s="151">
        <f>Saisie!L82</f>
        <v>13</v>
      </c>
      <c r="N86" s="147">
        <f>Saisie!M83</f>
        <v>12</v>
      </c>
      <c r="O86" s="148">
        <f>Saisie!N82</f>
        <v>8.5</v>
      </c>
      <c r="P86" s="147">
        <f>Saisie!O83</f>
        <v>6</v>
      </c>
      <c r="Q86" s="148">
        <f>Saisie!P82</f>
        <v>12.5</v>
      </c>
      <c r="R86" s="147">
        <f>Saisie!Q83</f>
        <v>6</v>
      </c>
      <c r="S86" s="151">
        <f>Saisie!R82</f>
        <v>10.5</v>
      </c>
      <c r="T86" s="147">
        <f>Saisie!S83</f>
        <v>12</v>
      </c>
      <c r="U86" s="148">
        <f>Saisie!T82</f>
        <v>9.5</v>
      </c>
      <c r="V86" s="147">
        <f>Saisie!U83</f>
        <v>3</v>
      </c>
      <c r="W86" s="151">
        <f>Saisie!V82</f>
        <v>9.5</v>
      </c>
      <c r="X86" s="147">
        <f t="shared" si="7"/>
        <v>3</v>
      </c>
      <c r="Y86" s="148">
        <f>Saisie!X82</f>
        <v>7.5</v>
      </c>
      <c r="Z86" s="147">
        <f>Saisie!Y83</f>
        <v>3</v>
      </c>
      <c r="AA86" s="151">
        <f>Saisie!Z82</f>
        <v>7.5</v>
      </c>
      <c r="AB86" s="147">
        <f t="shared" si="8"/>
        <v>3</v>
      </c>
      <c r="AC86" s="238">
        <f>Saisie!AB82</f>
        <v>10.863636363636363</v>
      </c>
      <c r="AD86" s="166">
        <f>Saisie!AC82</f>
        <v>30</v>
      </c>
      <c r="AE86" s="200" t="str">
        <f t="shared" si="10"/>
        <v>Admis(e)</v>
      </c>
      <c r="AF86" s="139">
        <f>Saisie!AG82</f>
        <v>0</v>
      </c>
      <c r="AG86" s="137">
        <f>Saisie!AH83</f>
        <v>0</v>
      </c>
      <c r="AH86" s="115">
        <f>Saisie!AI82</f>
        <v>0</v>
      </c>
      <c r="AI86" s="137">
        <f>Saisie!AJ83</f>
        <v>0</v>
      </c>
      <c r="AJ86" s="115">
        <f>Saisie!AK82</f>
        <v>0</v>
      </c>
      <c r="AK86" s="166">
        <f>Saisie!AL82</f>
        <v>0</v>
      </c>
      <c r="AL86" s="255">
        <f>Saisie!AM82</f>
        <v>30</v>
      </c>
      <c r="AM86" s="259" t="str">
        <f>Saisie!AP83</f>
        <v>Rattrapage</v>
      </c>
      <c r="AN86" s="250" t="str">
        <f t="shared" si="9"/>
        <v>Rattrapage</v>
      </c>
      <c r="AO86" s="273"/>
      <c r="AP86" s="273"/>
    </row>
    <row r="87" spans="1:42" ht="18" customHeight="1">
      <c r="A87" s="215">
        <v>78</v>
      </c>
      <c r="B87" s="224" t="s">
        <v>752</v>
      </c>
      <c r="C87" s="197" t="s">
        <v>408</v>
      </c>
      <c r="D87" s="197" t="s">
        <v>409</v>
      </c>
      <c r="E87" s="197" t="s">
        <v>410</v>
      </c>
      <c r="F87" s="271" t="s">
        <v>670</v>
      </c>
      <c r="G87" s="271" t="s">
        <v>70</v>
      </c>
      <c r="H87" s="149">
        <v>3</v>
      </c>
      <c r="I87" s="150">
        <f>Saisie!H83</f>
        <v>14</v>
      </c>
      <c r="J87" s="147">
        <f>Saisie!I84</f>
        <v>0</v>
      </c>
      <c r="K87" s="148">
        <f>Saisie!J83</f>
        <v>8.5</v>
      </c>
      <c r="L87" s="147">
        <f>Saisie!K84</f>
        <v>6</v>
      </c>
      <c r="M87" s="151">
        <f>Saisie!L83</f>
        <v>11.25</v>
      </c>
      <c r="N87" s="147">
        <f>Saisie!M84</f>
        <v>12</v>
      </c>
      <c r="O87" s="148">
        <f>Saisie!N83</f>
        <v>10</v>
      </c>
      <c r="P87" s="147">
        <f>Saisie!O84</f>
        <v>0</v>
      </c>
      <c r="Q87" s="148">
        <f>Saisie!P83</f>
        <v>10</v>
      </c>
      <c r="R87" s="147">
        <f>Saisie!Q84</f>
        <v>6</v>
      </c>
      <c r="S87" s="151">
        <f>Saisie!R83</f>
        <v>10</v>
      </c>
      <c r="T87" s="147">
        <f>Saisie!S84</f>
        <v>6</v>
      </c>
      <c r="U87" s="148">
        <f>Saisie!T83</f>
        <v>10</v>
      </c>
      <c r="V87" s="147">
        <f>Saisie!U84</f>
        <v>3</v>
      </c>
      <c r="W87" s="151">
        <f>Saisie!V83</f>
        <v>10</v>
      </c>
      <c r="X87" s="147">
        <f t="shared" si="7"/>
        <v>3</v>
      </c>
      <c r="Y87" s="148">
        <f>Saisie!X83</f>
        <v>10.5</v>
      </c>
      <c r="Z87" s="147">
        <f>Saisie!Y84</f>
        <v>3</v>
      </c>
      <c r="AA87" s="151">
        <f>Saisie!Z83</f>
        <v>10.5</v>
      </c>
      <c r="AB87" s="147">
        <f t="shared" si="8"/>
        <v>3</v>
      </c>
      <c r="AC87" s="238">
        <f>Saisie!AB83</f>
        <v>10.522727272727273</v>
      </c>
      <c r="AD87" s="166">
        <f>Saisie!AC83</f>
        <v>30</v>
      </c>
      <c r="AE87" s="200" t="str">
        <f t="shared" si="10"/>
        <v>Admis(e)</v>
      </c>
      <c r="AF87" s="139">
        <f>Saisie!AG83</f>
        <v>0</v>
      </c>
      <c r="AG87" s="137">
        <f>Saisie!AH84</f>
        <v>0</v>
      </c>
      <c r="AH87" s="115">
        <f>Saisie!AI83</f>
        <v>0</v>
      </c>
      <c r="AI87" s="137">
        <f>Saisie!AJ84</f>
        <v>0</v>
      </c>
      <c r="AJ87" s="115">
        <f>Saisie!AK83</f>
        <v>0</v>
      </c>
      <c r="AK87" s="166">
        <f>Saisie!AL83</f>
        <v>0</v>
      </c>
      <c r="AL87" s="255">
        <f>Saisie!AM83</f>
        <v>30</v>
      </c>
      <c r="AM87" s="259" t="str">
        <f>Saisie!AP84</f>
        <v>Rattrapage</v>
      </c>
      <c r="AN87" s="250" t="str">
        <f t="shared" si="9"/>
        <v>Rattrapage</v>
      </c>
      <c r="AO87" s="273" t="s">
        <v>768</v>
      </c>
      <c r="AP87" s="273"/>
    </row>
    <row r="88" spans="1:42" ht="18" customHeight="1">
      <c r="A88" s="215">
        <v>79</v>
      </c>
      <c r="B88" s="224" t="s">
        <v>752</v>
      </c>
      <c r="C88" s="197" t="s">
        <v>411</v>
      </c>
      <c r="D88" s="197" t="s">
        <v>412</v>
      </c>
      <c r="E88" s="197" t="s">
        <v>174</v>
      </c>
      <c r="F88" s="271" t="s">
        <v>592</v>
      </c>
      <c r="G88" s="271" t="s">
        <v>83</v>
      </c>
      <c r="H88" s="149">
        <v>3</v>
      </c>
      <c r="I88" s="150">
        <f>Saisie!H84</f>
        <v>6</v>
      </c>
      <c r="J88" s="147">
        <f>Saisie!I85</f>
        <v>0</v>
      </c>
      <c r="K88" s="148">
        <f>Saisie!J84</f>
        <v>15</v>
      </c>
      <c r="L88" s="147">
        <f>Saisie!K85</f>
        <v>6</v>
      </c>
      <c r="M88" s="151">
        <f>Saisie!L84</f>
        <v>10.5</v>
      </c>
      <c r="N88" s="147">
        <f>Saisie!M85</f>
        <v>6</v>
      </c>
      <c r="O88" s="148">
        <f>Saisie!N84</f>
        <v>6</v>
      </c>
      <c r="P88" s="147">
        <f>Saisie!O85</f>
        <v>6</v>
      </c>
      <c r="Q88" s="148">
        <f>Saisie!P84</f>
        <v>13</v>
      </c>
      <c r="R88" s="147">
        <f>Saisie!Q85</f>
        <v>6</v>
      </c>
      <c r="S88" s="151">
        <f>Saisie!R84</f>
        <v>9.5</v>
      </c>
      <c r="T88" s="147">
        <f>Saisie!S85</f>
        <v>12</v>
      </c>
      <c r="U88" s="148">
        <f>Saisie!T84</f>
        <v>11.5</v>
      </c>
      <c r="V88" s="147">
        <f>Saisie!U85</f>
        <v>3</v>
      </c>
      <c r="W88" s="151">
        <f>Saisie!V84</f>
        <v>11.5</v>
      </c>
      <c r="X88" s="147">
        <f t="shared" si="7"/>
        <v>3</v>
      </c>
      <c r="Y88" s="148">
        <f>Saisie!X84</f>
        <v>15.5</v>
      </c>
      <c r="Z88" s="147">
        <f>Saisie!Y85</f>
        <v>3</v>
      </c>
      <c r="AA88" s="151">
        <f>Saisie!Z84</f>
        <v>15.5</v>
      </c>
      <c r="AB88" s="147">
        <f t="shared" si="8"/>
        <v>3</v>
      </c>
      <c r="AC88" s="238">
        <f>Saisie!AB84</f>
        <v>10.954545454545455</v>
      </c>
      <c r="AD88" s="166">
        <f>Saisie!AC84</f>
        <v>30</v>
      </c>
      <c r="AE88" s="200" t="str">
        <f t="shared" si="10"/>
        <v>Admis(e)</v>
      </c>
      <c r="AF88" s="139">
        <f>Saisie!AG84</f>
        <v>0</v>
      </c>
      <c r="AG88" s="137">
        <f>Saisie!AH85</f>
        <v>3</v>
      </c>
      <c r="AH88" s="115">
        <f>Saisie!AI84</f>
        <v>0</v>
      </c>
      <c r="AI88" s="137">
        <f>Saisie!AJ85</f>
        <v>0</v>
      </c>
      <c r="AJ88" s="115">
        <f>Saisie!AK84</f>
        <v>0</v>
      </c>
      <c r="AK88" s="166">
        <f>Saisie!AL84</f>
        <v>0</v>
      </c>
      <c r="AL88" s="255">
        <f>Saisie!AM84</f>
        <v>30</v>
      </c>
      <c r="AM88" s="259" t="str">
        <f>Saisie!AP85</f>
        <v>Rattrapage</v>
      </c>
      <c r="AN88" s="250" t="str">
        <f t="shared" si="9"/>
        <v>Rattrapage</v>
      </c>
      <c r="AO88" s="273" t="s">
        <v>768</v>
      </c>
      <c r="AP88" s="273"/>
    </row>
    <row r="89" spans="1:42" ht="18" customHeight="1">
      <c r="A89" s="215">
        <v>80</v>
      </c>
      <c r="B89" s="224" t="s">
        <v>752</v>
      </c>
      <c r="C89" s="197" t="s">
        <v>177</v>
      </c>
      <c r="D89" s="197" t="s">
        <v>178</v>
      </c>
      <c r="E89" s="197" t="s">
        <v>179</v>
      </c>
      <c r="F89" s="271" t="s">
        <v>671</v>
      </c>
      <c r="G89" s="271" t="s">
        <v>83</v>
      </c>
      <c r="H89" s="149">
        <v>3</v>
      </c>
      <c r="I89" s="150">
        <f>Saisie!H85</f>
        <v>1</v>
      </c>
      <c r="J89" s="147">
        <f>Saisie!I86</f>
        <v>6</v>
      </c>
      <c r="K89" s="148">
        <f>Saisie!J85</f>
        <v>11.5</v>
      </c>
      <c r="L89" s="147">
        <f>Saisie!K86</f>
        <v>6</v>
      </c>
      <c r="M89" s="151">
        <f>Saisie!L85</f>
        <v>6.25</v>
      </c>
      <c r="N89" s="147">
        <f>Saisie!M86</f>
        <v>12</v>
      </c>
      <c r="O89" s="148">
        <f>Saisie!N85</f>
        <v>10</v>
      </c>
      <c r="P89" s="147">
        <f>Saisie!O86</f>
        <v>6</v>
      </c>
      <c r="Q89" s="148">
        <f>Saisie!P85</f>
        <v>10</v>
      </c>
      <c r="R89" s="147">
        <f>Saisie!Q86</f>
        <v>6</v>
      </c>
      <c r="S89" s="151">
        <f>Saisie!R85</f>
        <v>10</v>
      </c>
      <c r="T89" s="147">
        <f>Saisie!S86</f>
        <v>12</v>
      </c>
      <c r="U89" s="148">
        <f>Saisie!T85</f>
        <v>11</v>
      </c>
      <c r="V89" s="147">
        <f>Saisie!U86</f>
        <v>3</v>
      </c>
      <c r="W89" s="151">
        <f>Saisie!V85</f>
        <v>11</v>
      </c>
      <c r="X89" s="147">
        <f t="shared" si="7"/>
        <v>3</v>
      </c>
      <c r="Y89" s="148">
        <f>Saisie!X85</f>
        <v>10.5</v>
      </c>
      <c r="Z89" s="147">
        <f>Saisie!Y86</f>
        <v>3</v>
      </c>
      <c r="AA89" s="151">
        <f>Saisie!Z85</f>
        <v>10.5</v>
      </c>
      <c r="AB89" s="147">
        <f t="shared" si="8"/>
        <v>3</v>
      </c>
      <c r="AC89" s="238">
        <f>Saisie!AB85</f>
        <v>8.8409090909090917</v>
      </c>
      <c r="AD89" s="166">
        <f>Saisie!AC85</f>
        <v>24</v>
      </c>
      <c r="AE89" s="200" t="str">
        <f t="shared" si="10"/>
        <v>Ajourne(é )</v>
      </c>
      <c r="AF89" s="139">
        <f>Saisie!AG85</f>
        <v>13</v>
      </c>
      <c r="AG89" s="137">
        <f>Saisie!AH86</f>
        <v>0</v>
      </c>
      <c r="AH89" s="115">
        <f>Saisie!AI85</f>
        <v>0</v>
      </c>
      <c r="AI89" s="137">
        <f>Saisie!AJ86</f>
        <v>0</v>
      </c>
      <c r="AJ89" s="115">
        <f>Saisie!AK85</f>
        <v>1.7727272727272727</v>
      </c>
      <c r="AK89" s="166">
        <f>Saisie!AL85</f>
        <v>3</v>
      </c>
      <c r="AL89" s="255">
        <f>Saisie!AM85</f>
        <v>27</v>
      </c>
      <c r="AM89" s="259" t="str">
        <f>Saisie!AP86</f>
        <v>Rattrapage</v>
      </c>
      <c r="AN89" s="250" t="str">
        <f t="shared" si="9"/>
        <v>Rattrapage</v>
      </c>
      <c r="AO89" s="273"/>
      <c r="AP89" s="273"/>
    </row>
    <row r="90" spans="1:42" ht="18" customHeight="1">
      <c r="A90" s="215">
        <v>81</v>
      </c>
      <c r="B90" s="224" t="s">
        <v>752</v>
      </c>
      <c r="C90" s="197" t="s">
        <v>413</v>
      </c>
      <c r="D90" s="197" t="s">
        <v>414</v>
      </c>
      <c r="E90" s="197" t="s">
        <v>71</v>
      </c>
      <c r="F90" s="271" t="s">
        <v>672</v>
      </c>
      <c r="G90" s="271" t="s">
        <v>70</v>
      </c>
      <c r="H90" s="149">
        <v>3</v>
      </c>
      <c r="I90" s="150">
        <f>Saisie!H86</f>
        <v>15.5</v>
      </c>
      <c r="J90" s="147">
        <f>Saisie!I87</f>
        <v>0</v>
      </c>
      <c r="K90" s="148">
        <f>Saisie!J86</f>
        <v>14</v>
      </c>
      <c r="L90" s="147">
        <f>Saisie!K87</f>
        <v>6</v>
      </c>
      <c r="M90" s="151">
        <f>Saisie!L86</f>
        <v>14.75</v>
      </c>
      <c r="N90" s="147">
        <f>Saisie!M87</f>
        <v>12</v>
      </c>
      <c r="O90" s="148">
        <f>Saisie!N86</f>
        <v>13.5</v>
      </c>
      <c r="P90" s="147">
        <f>Saisie!O87</f>
        <v>6</v>
      </c>
      <c r="Q90" s="148">
        <f>Saisie!P86</f>
        <v>13</v>
      </c>
      <c r="R90" s="147">
        <f>Saisie!Q87</f>
        <v>6</v>
      </c>
      <c r="S90" s="151">
        <f>Saisie!R86</f>
        <v>13.25</v>
      </c>
      <c r="T90" s="147">
        <f>Saisie!S87</f>
        <v>12</v>
      </c>
      <c r="U90" s="148">
        <f>Saisie!T86</f>
        <v>10.5</v>
      </c>
      <c r="V90" s="147">
        <f>Saisie!U87</f>
        <v>3</v>
      </c>
      <c r="W90" s="151">
        <f>Saisie!V86</f>
        <v>10.5</v>
      </c>
      <c r="X90" s="147">
        <f t="shared" si="7"/>
        <v>3</v>
      </c>
      <c r="Y90" s="148">
        <f>Saisie!X86</f>
        <v>12.5</v>
      </c>
      <c r="Z90" s="147">
        <f>Saisie!Y87</f>
        <v>3</v>
      </c>
      <c r="AA90" s="151">
        <f>Saisie!Z86</f>
        <v>12.5</v>
      </c>
      <c r="AB90" s="147">
        <f t="shared" si="8"/>
        <v>3</v>
      </c>
      <c r="AC90" s="238">
        <f>Saisie!AB86</f>
        <v>13.318181818181818</v>
      </c>
      <c r="AD90" s="166">
        <f>Saisie!AC86</f>
        <v>30</v>
      </c>
      <c r="AE90" s="200" t="str">
        <f t="shared" si="10"/>
        <v>Admis(e)</v>
      </c>
      <c r="AF90" s="139">
        <f>Saisie!AG86</f>
        <v>0</v>
      </c>
      <c r="AG90" s="137">
        <f>Saisie!AH87</f>
        <v>0</v>
      </c>
      <c r="AH90" s="115">
        <f>Saisie!AI86</f>
        <v>0</v>
      </c>
      <c r="AI90" s="137">
        <f>Saisie!AJ87</f>
        <v>0</v>
      </c>
      <c r="AJ90" s="115">
        <f>Saisie!AK86</f>
        <v>0</v>
      </c>
      <c r="AK90" s="166">
        <f>Saisie!AL86</f>
        <v>0</v>
      </c>
      <c r="AL90" s="255">
        <f>Saisie!AM86</f>
        <v>30</v>
      </c>
      <c r="AM90" s="259" t="str">
        <f>Saisie!AP87</f>
        <v>Rattrapage</v>
      </c>
      <c r="AN90" s="250" t="str">
        <f t="shared" si="9"/>
        <v>Rattrapage</v>
      </c>
      <c r="AO90" s="273"/>
      <c r="AP90" s="273"/>
    </row>
    <row r="91" spans="1:42" ht="18" customHeight="1">
      <c r="A91" s="215">
        <v>82</v>
      </c>
      <c r="B91" s="224" t="s">
        <v>752</v>
      </c>
      <c r="C91" s="197" t="s">
        <v>415</v>
      </c>
      <c r="D91" s="197" t="s">
        <v>416</v>
      </c>
      <c r="E91" s="197" t="s">
        <v>417</v>
      </c>
      <c r="F91" s="271" t="s">
        <v>673</v>
      </c>
      <c r="G91" s="271" t="s">
        <v>207</v>
      </c>
      <c r="H91" s="149">
        <v>3</v>
      </c>
      <c r="I91" s="150">
        <f>Saisie!H87</f>
        <v>9</v>
      </c>
      <c r="J91" s="147">
        <f>Saisie!I88</f>
        <v>0</v>
      </c>
      <c r="K91" s="148">
        <f>Saisie!J87</f>
        <v>12</v>
      </c>
      <c r="L91" s="147">
        <f>Saisie!K88</f>
        <v>6</v>
      </c>
      <c r="M91" s="151">
        <f>Saisie!L87</f>
        <v>10.5</v>
      </c>
      <c r="N91" s="147">
        <f>Saisie!M88</f>
        <v>6</v>
      </c>
      <c r="O91" s="148">
        <f>Saisie!N87</f>
        <v>15</v>
      </c>
      <c r="P91" s="147">
        <f>Saisie!O88</f>
        <v>6</v>
      </c>
      <c r="Q91" s="148">
        <f>Saisie!P87</f>
        <v>11</v>
      </c>
      <c r="R91" s="147">
        <f>Saisie!Q88</f>
        <v>6</v>
      </c>
      <c r="S91" s="151">
        <f>Saisie!R87</f>
        <v>13</v>
      </c>
      <c r="T91" s="147">
        <f>Saisie!S88</f>
        <v>12</v>
      </c>
      <c r="U91" s="148">
        <f>Saisie!T87</f>
        <v>10.5</v>
      </c>
      <c r="V91" s="147">
        <f>Saisie!U88</f>
        <v>3</v>
      </c>
      <c r="W91" s="151">
        <f>Saisie!V87</f>
        <v>10.5</v>
      </c>
      <c r="X91" s="147">
        <f t="shared" si="7"/>
        <v>3</v>
      </c>
      <c r="Y91" s="148">
        <f>Saisie!X87</f>
        <v>10</v>
      </c>
      <c r="Z91" s="147">
        <f>Saisie!Y88</f>
        <v>3</v>
      </c>
      <c r="AA91" s="151">
        <f>Saisie!Z87</f>
        <v>10</v>
      </c>
      <c r="AB91" s="147">
        <f t="shared" si="8"/>
        <v>3</v>
      </c>
      <c r="AC91" s="238">
        <f>Saisie!AB87</f>
        <v>11.340909090909092</v>
      </c>
      <c r="AD91" s="166">
        <f>Saisie!AC87</f>
        <v>30</v>
      </c>
      <c r="AE91" s="200" t="str">
        <f t="shared" si="10"/>
        <v>Admis(e)</v>
      </c>
      <c r="AF91" s="139">
        <f>Saisie!AG87</f>
        <v>0</v>
      </c>
      <c r="AG91" s="137">
        <f>Saisie!AH88</f>
        <v>3</v>
      </c>
      <c r="AH91" s="115">
        <f>Saisie!AI87</f>
        <v>0</v>
      </c>
      <c r="AI91" s="137">
        <f>Saisie!AJ88</f>
        <v>0</v>
      </c>
      <c r="AJ91" s="115">
        <f>Saisie!AK87</f>
        <v>0</v>
      </c>
      <c r="AK91" s="166">
        <f>Saisie!AL87</f>
        <v>0</v>
      </c>
      <c r="AL91" s="255">
        <f>Saisie!AM87</f>
        <v>30</v>
      </c>
      <c r="AM91" s="259" t="str">
        <f>Saisie!AP88</f>
        <v>Rattrapage</v>
      </c>
      <c r="AN91" s="250" t="str">
        <f t="shared" si="9"/>
        <v>Rattrapage</v>
      </c>
      <c r="AO91" s="273" t="s">
        <v>768</v>
      </c>
      <c r="AP91" s="273"/>
    </row>
    <row r="92" spans="1:42" ht="18" customHeight="1">
      <c r="A92" s="215">
        <v>83</v>
      </c>
      <c r="B92" s="224" t="s">
        <v>752</v>
      </c>
      <c r="C92" s="197" t="s">
        <v>180</v>
      </c>
      <c r="D92" s="197" t="s">
        <v>181</v>
      </c>
      <c r="E92" s="197" t="s">
        <v>89</v>
      </c>
      <c r="F92" s="271" t="s">
        <v>674</v>
      </c>
      <c r="G92" s="271" t="s">
        <v>70</v>
      </c>
      <c r="H92" s="149">
        <v>3</v>
      </c>
      <c r="I92" s="150">
        <f>Saisie!H88</f>
        <v>5</v>
      </c>
      <c r="J92" s="147">
        <f>Saisie!I89</f>
        <v>6</v>
      </c>
      <c r="K92" s="148">
        <f>Saisie!J88</f>
        <v>10.5</v>
      </c>
      <c r="L92" s="147">
        <f>Saisie!K89</f>
        <v>6</v>
      </c>
      <c r="M92" s="151">
        <f>Saisie!L88</f>
        <v>7.75</v>
      </c>
      <c r="N92" s="147">
        <f>Saisie!M89</f>
        <v>12</v>
      </c>
      <c r="O92" s="148">
        <f>Saisie!N88</f>
        <v>10.5</v>
      </c>
      <c r="P92" s="147">
        <f>Saisie!O89</f>
        <v>6</v>
      </c>
      <c r="Q92" s="148">
        <f>Saisie!P88</f>
        <v>10</v>
      </c>
      <c r="R92" s="147">
        <f>Saisie!Q89</f>
        <v>0</v>
      </c>
      <c r="S92" s="151">
        <f>Saisie!R88</f>
        <v>10.25</v>
      </c>
      <c r="T92" s="147">
        <f>Saisie!S89</f>
        <v>12</v>
      </c>
      <c r="U92" s="148">
        <f>Saisie!T88</f>
        <v>10.5</v>
      </c>
      <c r="V92" s="147">
        <f>Saisie!U89</f>
        <v>0</v>
      </c>
      <c r="W92" s="151">
        <f>Saisie!V88</f>
        <v>10.5</v>
      </c>
      <c r="X92" s="147">
        <f t="shared" si="7"/>
        <v>0</v>
      </c>
      <c r="Y92" s="148">
        <f>Saisie!X88</f>
        <v>10</v>
      </c>
      <c r="Z92" s="147">
        <f>Saisie!Y89</f>
        <v>3</v>
      </c>
      <c r="AA92" s="151">
        <f>Saisie!Z88</f>
        <v>10</v>
      </c>
      <c r="AB92" s="147">
        <f t="shared" si="8"/>
        <v>3</v>
      </c>
      <c r="AC92" s="238">
        <f>Saisie!AB88</f>
        <v>9.3409090909090917</v>
      </c>
      <c r="AD92" s="166">
        <f>Saisie!AC88</f>
        <v>24</v>
      </c>
      <c r="AE92" s="200" t="str">
        <f t="shared" si="10"/>
        <v>Ajourne(é )</v>
      </c>
      <c r="AF92" s="139">
        <f>Saisie!AG88</f>
        <v>14</v>
      </c>
      <c r="AG92" s="137">
        <f>Saisie!AH89</f>
        <v>0</v>
      </c>
      <c r="AH92" s="115">
        <f>Saisie!AI88</f>
        <v>0</v>
      </c>
      <c r="AI92" s="137">
        <f>Saisie!AJ89</f>
        <v>0</v>
      </c>
      <c r="AJ92" s="115">
        <f>Saisie!AK88</f>
        <v>1.9090909090909092</v>
      </c>
      <c r="AK92" s="166">
        <f>Saisie!AL88</f>
        <v>3</v>
      </c>
      <c r="AL92" s="255">
        <f>Saisie!AM88</f>
        <v>27</v>
      </c>
      <c r="AM92" s="259" t="str">
        <f>Saisie!AP89</f>
        <v>Rattrapage</v>
      </c>
      <c r="AN92" s="250" t="str">
        <f t="shared" si="9"/>
        <v>Rattrapage</v>
      </c>
      <c r="AO92" s="273"/>
      <c r="AP92" s="273"/>
    </row>
    <row r="93" spans="1:42" ht="18" customHeight="1">
      <c r="A93" s="215">
        <v>84</v>
      </c>
      <c r="B93" s="224" t="s">
        <v>752</v>
      </c>
      <c r="C93" s="197" t="s">
        <v>418</v>
      </c>
      <c r="D93" s="197" t="s">
        <v>419</v>
      </c>
      <c r="E93" s="197" t="s">
        <v>420</v>
      </c>
      <c r="F93" s="271" t="s">
        <v>675</v>
      </c>
      <c r="G93" s="271" t="s">
        <v>676</v>
      </c>
      <c r="H93" s="149">
        <v>3</v>
      </c>
      <c r="I93" s="150">
        <f>Saisie!H89</f>
        <v>12</v>
      </c>
      <c r="J93" s="147">
        <f>Saisie!I90</f>
        <v>6</v>
      </c>
      <c r="K93" s="148">
        <f>Saisie!J89</f>
        <v>11.5</v>
      </c>
      <c r="L93" s="147">
        <f>Saisie!K90</f>
        <v>6</v>
      </c>
      <c r="M93" s="151">
        <f>Saisie!L89</f>
        <v>11.75</v>
      </c>
      <c r="N93" s="147">
        <f>Saisie!M90</f>
        <v>12</v>
      </c>
      <c r="O93" s="148">
        <f>Saisie!N89</f>
        <v>12</v>
      </c>
      <c r="P93" s="147">
        <f>Saisie!O90</f>
        <v>6</v>
      </c>
      <c r="Q93" s="148">
        <f>Saisie!P89</f>
        <v>8.5</v>
      </c>
      <c r="R93" s="147">
        <f>Saisie!Q90</f>
        <v>6</v>
      </c>
      <c r="S93" s="151">
        <f>Saisie!R89</f>
        <v>10.25</v>
      </c>
      <c r="T93" s="147">
        <f>Saisie!S90</f>
        <v>12</v>
      </c>
      <c r="U93" s="148">
        <f>Saisie!T89</f>
        <v>8</v>
      </c>
      <c r="V93" s="147">
        <f>Saisie!U90</f>
        <v>0</v>
      </c>
      <c r="W93" s="151">
        <f>Saisie!V89</f>
        <v>8</v>
      </c>
      <c r="X93" s="147">
        <f t="shared" si="7"/>
        <v>0</v>
      </c>
      <c r="Y93" s="148">
        <f>Saisie!X89</f>
        <v>10</v>
      </c>
      <c r="Z93" s="147">
        <f>Saisie!Y90</f>
        <v>3</v>
      </c>
      <c r="AA93" s="151">
        <f>Saisie!Z89</f>
        <v>10</v>
      </c>
      <c r="AB93" s="147">
        <f t="shared" si="8"/>
        <v>3</v>
      </c>
      <c r="AC93" s="238">
        <f>Saisie!AB89</f>
        <v>10.454545454545455</v>
      </c>
      <c r="AD93" s="166">
        <f>Saisie!AC89</f>
        <v>30</v>
      </c>
      <c r="AE93" s="200" t="str">
        <f t="shared" si="10"/>
        <v>Admis(e)</v>
      </c>
      <c r="AF93" s="139">
        <f>Saisie!AG89</f>
        <v>0</v>
      </c>
      <c r="AG93" s="137">
        <f>Saisie!AH90</f>
        <v>0</v>
      </c>
      <c r="AH93" s="115">
        <f>Saisie!AI89</f>
        <v>0</v>
      </c>
      <c r="AI93" s="137">
        <f>Saisie!AJ90</f>
        <v>0</v>
      </c>
      <c r="AJ93" s="115">
        <f>Saisie!AK89</f>
        <v>0</v>
      </c>
      <c r="AK93" s="166">
        <f>Saisie!AL89</f>
        <v>0</v>
      </c>
      <c r="AL93" s="255">
        <f>Saisie!AM89</f>
        <v>30</v>
      </c>
      <c r="AM93" s="259" t="str">
        <f>Saisie!AP90</f>
        <v>Rattrapage</v>
      </c>
      <c r="AN93" s="250" t="str">
        <f t="shared" si="9"/>
        <v>Rattrapage</v>
      </c>
      <c r="AO93" s="273"/>
      <c r="AP93" s="273"/>
    </row>
    <row r="94" spans="1:42" ht="18" customHeight="1">
      <c r="A94" s="215">
        <v>85</v>
      </c>
      <c r="B94" s="224" t="s">
        <v>752</v>
      </c>
      <c r="C94" s="197" t="s">
        <v>421</v>
      </c>
      <c r="D94" s="197" t="s">
        <v>422</v>
      </c>
      <c r="E94" s="197" t="s">
        <v>81</v>
      </c>
      <c r="F94" s="271" t="s">
        <v>677</v>
      </c>
      <c r="G94" s="271" t="s">
        <v>678</v>
      </c>
      <c r="H94" s="149">
        <v>3</v>
      </c>
      <c r="I94" s="150">
        <f>Saisie!H90</f>
        <v>15</v>
      </c>
      <c r="J94" s="147">
        <f>Saisie!I91</f>
        <v>6</v>
      </c>
      <c r="K94" s="148">
        <f>Saisie!J90</f>
        <v>11</v>
      </c>
      <c r="L94" s="147">
        <f>Saisie!K91</f>
        <v>6</v>
      </c>
      <c r="M94" s="151">
        <f>Saisie!L90</f>
        <v>13</v>
      </c>
      <c r="N94" s="147">
        <f>Saisie!M91</f>
        <v>12</v>
      </c>
      <c r="O94" s="148">
        <f>Saisie!N90</f>
        <v>10.5</v>
      </c>
      <c r="P94" s="147">
        <f>Saisie!O91</f>
        <v>6</v>
      </c>
      <c r="Q94" s="148">
        <f>Saisie!P90</f>
        <v>10</v>
      </c>
      <c r="R94" s="147">
        <f>Saisie!Q91</f>
        <v>6</v>
      </c>
      <c r="S94" s="151">
        <f>Saisie!R90</f>
        <v>10.25</v>
      </c>
      <c r="T94" s="147">
        <f>Saisie!S91</f>
        <v>12</v>
      </c>
      <c r="U94" s="148">
        <f>Saisie!T90</f>
        <v>7.5</v>
      </c>
      <c r="V94" s="147">
        <f>Saisie!U91</f>
        <v>3</v>
      </c>
      <c r="W94" s="151">
        <f>Saisie!V90</f>
        <v>7.5</v>
      </c>
      <c r="X94" s="147">
        <f t="shared" si="7"/>
        <v>3</v>
      </c>
      <c r="Y94" s="148">
        <f>Saisie!X90</f>
        <v>11</v>
      </c>
      <c r="Z94" s="147">
        <f>Saisie!Y91</f>
        <v>3</v>
      </c>
      <c r="AA94" s="151">
        <f>Saisie!Z90</f>
        <v>11</v>
      </c>
      <c r="AB94" s="147">
        <f t="shared" si="8"/>
        <v>3</v>
      </c>
      <c r="AC94" s="238">
        <f>Saisie!AB90</f>
        <v>10.977272727272727</v>
      </c>
      <c r="AD94" s="166">
        <f>Saisie!AC90</f>
        <v>30</v>
      </c>
      <c r="AE94" s="200" t="str">
        <f t="shared" si="10"/>
        <v>Admis(e)</v>
      </c>
      <c r="AF94" s="139">
        <f>Saisie!AG90</f>
        <v>0</v>
      </c>
      <c r="AG94" s="137">
        <f>Saisie!AH91</f>
        <v>0</v>
      </c>
      <c r="AH94" s="115">
        <f>Saisie!AI90</f>
        <v>0</v>
      </c>
      <c r="AI94" s="137">
        <f>Saisie!AJ91</f>
        <v>0</v>
      </c>
      <c r="AJ94" s="115">
        <f>Saisie!AK90</f>
        <v>0</v>
      </c>
      <c r="AK94" s="166">
        <f>Saisie!AL90</f>
        <v>0</v>
      </c>
      <c r="AL94" s="255">
        <f>Saisie!AM90</f>
        <v>30</v>
      </c>
      <c r="AM94" s="259" t="str">
        <f>Saisie!AP91</f>
        <v>Rattrapage</v>
      </c>
      <c r="AN94" s="250" t="str">
        <f t="shared" si="9"/>
        <v>Rattrapage</v>
      </c>
      <c r="AO94" s="273"/>
      <c r="AP94" s="273"/>
    </row>
    <row r="95" spans="1:42" ht="18" customHeight="1">
      <c r="A95" s="215">
        <v>86</v>
      </c>
      <c r="B95" s="224" t="s">
        <v>752</v>
      </c>
      <c r="C95" s="197" t="s">
        <v>423</v>
      </c>
      <c r="D95" s="197" t="s">
        <v>424</v>
      </c>
      <c r="E95" s="197" t="s">
        <v>425</v>
      </c>
      <c r="F95" s="271" t="s">
        <v>679</v>
      </c>
      <c r="G95" s="271" t="s">
        <v>68</v>
      </c>
      <c r="H95" s="149">
        <v>3</v>
      </c>
      <c r="I95" s="150">
        <f>Saisie!H91</f>
        <v>14</v>
      </c>
      <c r="J95" s="147">
        <f>Saisie!I92</f>
        <v>6</v>
      </c>
      <c r="K95" s="148">
        <f>Saisie!J91</f>
        <v>12</v>
      </c>
      <c r="L95" s="147">
        <f>Saisie!K92</f>
        <v>6</v>
      </c>
      <c r="M95" s="151">
        <f>Saisie!L91</f>
        <v>13</v>
      </c>
      <c r="N95" s="147">
        <f>Saisie!M92</f>
        <v>12</v>
      </c>
      <c r="O95" s="148">
        <f>Saisie!N91</f>
        <v>10</v>
      </c>
      <c r="P95" s="147">
        <f>Saisie!O92</f>
        <v>0</v>
      </c>
      <c r="Q95" s="148">
        <f>Saisie!P91</f>
        <v>12</v>
      </c>
      <c r="R95" s="147">
        <f>Saisie!Q92</f>
        <v>6</v>
      </c>
      <c r="S95" s="151">
        <f>Saisie!R91</f>
        <v>11</v>
      </c>
      <c r="T95" s="147">
        <f>Saisie!S92</f>
        <v>12</v>
      </c>
      <c r="U95" s="148">
        <f>Saisie!T91</f>
        <v>10.5</v>
      </c>
      <c r="V95" s="147">
        <f>Saisie!U92</f>
        <v>3</v>
      </c>
      <c r="W95" s="151">
        <f>Saisie!V91</f>
        <v>10.5</v>
      </c>
      <c r="X95" s="147">
        <f t="shared" si="7"/>
        <v>3</v>
      </c>
      <c r="Y95" s="148">
        <f>Saisie!X91</f>
        <v>10</v>
      </c>
      <c r="Z95" s="147">
        <f>Saisie!Y92</f>
        <v>3</v>
      </c>
      <c r="AA95" s="151">
        <f>Saisie!Z91</f>
        <v>10</v>
      </c>
      <c r="AB95" s="147">
        <f t="shared" si="8"/>
        <v>3</v>
      </c>
      <c r="AC95" s="238">
        <f>Saisie!AB91</f>
        <v>11.522727272727273</v>
      </c>
      <c r="AD95" s="166">
        <f>Saisie!AC91</f>
        <v>30</v>
      </c>
      <c r="AE95" s="200" t="str">
        <f t="shared" si="10"/>
        <v>Admis(e)</v>
      </c>
      <c r="AF95" s="139">
        <f>Saisie!AG91</f>
        <v>0</v>
      </c>
      <c r="AG95" s="137">
        <f>Saisie!AH92</f>
        <v>0</v>
      </c>
      <c r="AH95" s="115">
        <f>Saisie!AI91</f>
        <v>0</v>
      </c>
      <c r="AI95" s="137">
        <f>Saisie!AJ92</f>
        <v>0</v>
      </c>
      <c r="AJ95" s="115">
        <f>Saisie!AK91</f>
        <v>0</v>
      </c>
      <c r="AK95" s="166">
        <f>Saisie!AL91</f>
        <v>0</v>
      </c>
      <c r="AL95" s="255">
        <f>Saisie!AM91</f>
        <v>30</v>
      </c>
      <c r="AM95" s="259" t="str">
        <f>Saisie!AP92</f>
        <v>Rattrapage</v>
      </c>
      <c r="AN95" s="250" t="str">
        <f t="shared" si="9"/>
        <v>Rattrapage</v>
      </c>
      <c r="AO95" s="273"/>
      <c r="AP95" s="273"/>
    </row>
    <row r="96" spans="1:42" ht="18" customHeight="1">
      <c r="A96" s="215">
        <v>87</v>
      </c>
      <c r="B96" s="224" t="s">
        <v>752</v>
      </c>
      <c r="C96" s="197" t="s">
        <v>426</v>
      </c>
      <c r="D96" s="197" t="s">
        <v>427</v>
      </c>
      <c r="E96" s="197" t="s">
        <v>428</v>
      </c>
      <c r="F96" s="271" t="s">
        <v>632</v>
      </c>
      <c r="G96" s="271" t="s">
        <v>83</v>
      </c>
      <c r="H96" s="149">
        <v>3</v>
      </c>
      <c r="I96" s="150">
        <f>Saisie!H92</f>
        <v>16</v>
      </c>
      <c r="J96" s="147">
        <f>Saisie!I93</f>
        <v>6</v>
      </c>
      <c r="K96" s="148">
        <f>Saisie!J92</f>
        <v>15</v>
      </c>
      <c r="L96" s="147">
        <f>Saisie!K93</f>
        <v>6</v>
      </c>
      <c r="M96" s="151">
        <f>Saisie!L92</f>
        <v>15.5</v>
      </c>
      <c r="N96" s="147">
        <f>Saisie!M93</f>
        <v>12</v>
      </c>
      <c r="O96" s="148">
        <f>Saisie!N92</f>
        <v>9</v>
      </c>
      <c r="P96" s="147">
        <f>Saisie!O93</f>
        <v>0</v>
      </c>
      <c r="Q96" s="148">
        <f>Saisie!P92</f>
        <v>12</v>
      </c>
      <c r="R96" s="147">
        <f>Saisie!Q93</f>
        <v>6</v>
      </c>
      <c r="S96" s="151">
        <f>Saisie!R92</f>
        <v>10.5</v>
      </c>
      <c r="T96" s="147">
        <f>Saisie!S93</f>
        <v>6</v>
      </c>
      <c r="U96" s="148">
        <f>Saisie!T92</f>
        <v>11</v>
      </c>
      <c r="V96" s="147">
        <f>Saisie!U93</f>
        <v>3</v>
      </c>
      <c r="W96" s="151">
        <f>Saisie!V92</f>
        <v>11</v>
      </c>
      <c r="X96" s="147">
        <f t="shared" si="7"/>
        <v>3</v>
      </c>
      <c r="Y96" s="148">
        <f>Saisie!X92</f>
        <v>10.5</v>
      </c>
      <c r="Z96" s="147">
        <f>Saisie!Y93</f>
        <v>0</v>
      </c>
      <c r="AA96" s="151">
        <f>Saisie!Z92</f>
        <v>10.5</v>
      </c>
      <c r="AB96" s="147">
        <f t="shared" si="8"/>
        <v>0</v>
      </c>
      <c r="AC96" s="238">
        <f>Saisie!AB92</f>
        <v>12.386363636363637</v>
      </c>
      <c r="AD96" s="166">
        <f>Saisie!AC92</f>
        <v>30</v>
      </c>
      <c r="AE96" s="200" t="str">
        <f t="shared" si="10"/>
        <v>Admis(e)</v>
      </c>
      <c r="AF96" s="139">
        <f>Saisie!AG92</f>
        <v>0</v>
      </c>
      <c r="AG96" s="137">
        <f>Saisie!AH93</f>
        <v>0</v>
      </c>
      <c r="AH96" s="115">
        <f>Saisie!AI92</f>
        <v>0</v>
      </c>
      <c r="AI96" s="137">
        <f>Saisie!AJ93</f>
        <v>0</v>
      </c>
      <c r="AJ96" s="115">
        <f>Saisie!AK92</f>
        <v>0</v>
      </c>
      <c r="AK96" s="166">
        <f>Saisie!AL92</f>
        <v>0</v>
      </c>
      <c r="AL96" s="255">
        <f>Saisie!AM92</f>
        <v>30</v>
      </c>
      <c r="AM96" s="259" t="str">
        <f>Saisie!AP93</f>
        <v>Rattrapage</v>
      </c>
      <c r="AN96" s="250" t="str">
        <f t="shared" si="9"/>
        <v>Rattrapage</v>
      </c>
      <c r="AO96" s="273"/>
      <c r="AP96" s="273"/>
    </row>
    <row r="97" spans="1:42" ht="18" customHeight="1">
      <c r="A97" s="215">
        <v>88</v>
      </c>
      <c r="B97" s="224" t="s">
        <v>752</v>
      </c>
      <c r="C97" s="197" t="s">
        <v>429</v>
      </c>
      <c r="D97" s="197" t="s">
        <v>430</v>
      </c>
      <c r="E97" s="197" t="s">
        <v>431</v>
      </c>
      <c r="F97" s="271" t="s">
        <v>680</v>
      </c>
      <c r="G97" s="271" t="s">
        <v>68</v>
      </c>
      <c r="H97" s="149">
        <v>3</v>
      </c>
      <c r="I97" s="150">
        <f>Saisie!H93</f>
        <v>10</v>
      </c>
      <c r="J97" s="147">
        <f>Saisie!I94</f>
        <v>0</v>
      </c>
      <c r="K97" s="148">
        <f>Saisie!J93</f>
        <v>14.5</v>
      </c>
      <c r="L97" s="147">
        <f>Saisie!K94</f>
        <v>0</v>
      </c>
      <c r="M97" s="151">
        <f>Saisie!L93</f>
        <v>12.25</v>
      </c>
      <c r="N97" s="147">
        <f>Saisie!M94</f>
        <v>0</v>
      </c>
      <c r="O97" s="148">
        <f>Saisie!N93</f>
        <v>8</v>
      </c>
      <c r="P97" s="147">
        <f>Saisie!O94</f>
        <v>6</v>
      </c>
      <c r="Q97" s="148">
        <f>Saisie!P93</f>
        <v>10</v>
      </c>
      <c r="R97" s="147">
        <f>Saisie!Q94</f>
        <v>0</v>
      </c>
      <c r="S97" s="151">
        <f>Saisie!R93</f>
        <v>9</v>
      </c>
      <c r="T97" s="147">
        <f>Saisie!S94</f>
        <v>6</v>
      </c>
      <c r="U97" s="148">
        <f>Saisie!T93</f>
        <v>10</v>
      </c>
      <c r="V97" s="147">
        <f>Saisie!U94</f>
        <v>0</v>
      </c>
      <c r="W97" s="151">
        <f>Saisie!V93</f>
        <v>10</v>
      </c>
      <c r="X97" s="147">
        <f t="shared" si="7"/>
        <v>0</v>
      </c>
      <c r="Y97" s="148">
        <f>Saisie!X93</f>
        <v>7</v>
      </c>
      <c r="Z97" s="147">
        <f>Saisie!Y94</f>
        <v>3</v>
      </c>
      <c r="AA97" s="151">
        <f>Saisie!Z93</f>
        <v>7</v>
      </c>
      <c r="AB97" s="147">
        <f t="shared" si="8"/>
        <v>3</v>
      </c>
      <c r="AC97" s="238">
        <f>Saisie!AB93</f>
        <v>10.045454545454545</v>
      </c>
      <c r="AD97" s="166">
        <f>Saisie!AC93</f>
        <v>30</v>
      </c>
      <c r="AE97" s="200" t="str">
        <f t="shared" si="10"/>
        <v>Admis(e)</v>
      </c>
      <c r="AF97" s="139">
        <f>Saisie!AG93</f>
        <v>0</v>
      </c>
      <c r="AG97" s="137">
        <f>Saisie!AH94</f>
        <v>0</v>
      </c>
      <c r="AH97" s="115">
        <f>Saisie!AI93</f>
        <v>0</v>
      </c>
      <c r="AI97" s="137">
        <f>Saisie!AJ94</f>
        <v>0</v>
      </c>
      <c r="AJ97" s="115">
        <f>Saisie!AK93</f>
        <v>0</v>
      </c>
      <c r="AK97" s="166">
        <f>Saisie!AL93</f>
        <v>0</v>
      </c>
      <c r="AL97" s="255">
        <f>Saisie!AM93</f>
        <v>30</v>
      </c>
      <c r="AM97" s="259" t="str">
        <f>Saisie!AP94</f>
        <v>Rattrapage</v>
      </c>
      <c r="AN97" s="250" t="str">
        <f t="shared" si="9"/>
        <v>Rattrapage</v>
      </c>
      <c r="AO97" s="273"/>
      <c r="AP97" s="273"/>
    </row>
    <row r="98" spans="1:42" ht="18" customHeight="1">
      <c r="A98" s="215">
        <v>89</v>
      </c>
      <c r="B98" s="224" t="s">
        <v>752</v>
      </c>
      <c r="C98" s="197" t="s">
        <v>432</v>
      </c>
      <c r="D98" s="197" t="s">
        <v>433</v>
      </c>
      <c r="E98" s="197" t="s">
        <v>434</v>
      </c>
      <c r="F98" s="271" t="s">
        <v>681</v>
      </c>
      <c r="G98" s="271" t="s">
        <v>68</v>
      </c>
      <c r="H98" s="149">
        <v>3</v>
      </c>
      <c r="I98" s="150">
        <f>Saisie!H94</f>
        <v>2</v>
      </c>
      <c r="J98" s="147">
        <f>Saisie!I95</f>
        <v>6</v>
      </c>
      <c r="K98" s="148">
        <f>Saisie!J94</f>
        <v>9</v>
      </c>
      <c r="L98" s="147">
        <f>Saisie!K95</f>
        <v>6</v>
      </c>
      <c r="M98" s="151">
        <f>Saisie!L94</f>
        <v>5.5</v>
      </c>
      <c r="N98" s="147">
        <f>Saisie!M95</f>
        <v>12</v>
      </c>
      <c r="O98" s="148">
        <f>Saisie!N94</f>
        <v>10</v>
      </c>
      <c r="P98" s="147">
        <f>Saisie!O95</f>
        <v>6</v>
      </c>
      <c r="Q98" s="148">
        <f>Saisie!P94</f>
        <v>3.5</v>
      </c>
      <c r="R98" s="147">
        <f>Saisie!Q95</f>
        <v>6</v>
      </c>
      <c r="S98" s="151">
        <f>Saisie!R94</f>
        <v>6.75</v>
      </c>
      <c r="T98" s="147">
        <f>Saisie!S95</f>
        <v>12</v>
      </c>
      <c r="U98" s="148">
        <f>Saisie!T94</f>
        <v>7</v>
      </c>
      <c r="V98" s="147">
        <f>Saisie!U95</f>
        <v>0</v>
      </c>
      <c r="W98" s="151">
        <f>Saisie!V94</f>
        <v>7</v>
      </c>
      <c r="X98" s="147">
        <f t="shared" si="7"/>
        <v>0</v>
      </c>
      <c r="Y98" s="148">
        <f>Saisie!X94</f>
        <v>10.5</v>
      </c>
      <c r="Z98" s="147">
        <f>Saisie!Y95</f>
        <v>3</v>
      </c>
      <c r="AA98" s="151">
        <f>Saisie!Z94</f>
        <v>10.5</v>
      </c>
      <c r="AB98" s="147">
        <f t="shared" si="8"/>
        <v>3</v>
      </c>
      <c r="AC98" s="238">
        <f>Saisie!AB94</f>
        <v>6.8409090909090908</v>
      </c>
      <c r="AD98" s="166">
        <f>Saisie!AC94</f>
        <v>9</v>
      </c>
      <c r="AE98" s="200" t="str">
        <f t="shared" si="10"/>
        <v>Ajourne(é )</v>
      </c>
      <c r="AF98" s="139">
        <f>Saisie!AG94</f>
        <v>0</v>
      </c>
      <c r="AG98" s="137">
        <f>Saisie!AH95</f>
        <v>3</v>
      </c>
      <c r="AH98" s="115">
        <f>Saisie!AI94</f>
        <v>0</v>
      </c>
      <c r="AI98" s="137">
        <f>Saisie!AJ95</f>
        <v>0</v>
      </c>
      <c r="AJ98" s="115">
        <f>Saisie!AK94</f>
        <v>0</v>
      </c>
      <c r="AK98" s="166">
        <f>Saisie!AL94</f>
        <v>0</v>
      </c>
      <c r="AL98" s="255">
        <f>Saisie!AM94</f>
        <v>9</v>
      </c>
      <c r="AM98" s="259" t="str">
        <f>Saisie!AP95</f>
        <v>Rattrapage</v>
      </c>
      <c r="AN98" s="250" t="str">
        <f t="shared" si="9"/>
        <v>Rattrapage</v>
      </c>
      <c r="AO98" s="273"/>
      <c r="AP98" s="273"/>
    </row>
    <row r="99" spans="1:42" ht="18" customHeight="1">
      <c r="A99" s="215">
        <v>90</v>
      </c>
      <c r="B99" s="224" t="s">
        <v>752</v>
      </c>
      <c r="C99" s="197" t="s">
        <v>182</v>
      </c>
      <c r="D99" s="197" t="s">
        <v>183</v>
      </c>
      <c r="E99" s="197" t="s">
        <v>184</v>
      </c>
      <c r="F99" s="271" t="s">
        <v>682</v>
      </c>
      <c r="G99" s="271" t="s">
        <v>185</v>
      </c>
      <c r="H99" s="149">
        <v>3</v>
      </c>
      <c r="I99" s="150">
        <f>Saisie!H95</f>
        <v>10</v>
      </c>
      <c r="J99" s="147">
        <f>Saisie!I96</f>
        <v>6</v>
      </c>
      <c r="K99" s="148">
        <f>Saisie!J95</f>
        <v>10</v>
      </c>
      <c r="L99" s="147">
        <f>Saisie!K96</f>
        <v>6</v>
      </c>
      <c r="M99" s="151">
        <f>Saisie!L95</f>
        <v>10</v>
      </c>
      <c r="N99" s="147">
        <f>Saisie!M96</f>
        <v>12</v>
      </c>
      <c r="O99" s="148">
        <f>Saisie!N95</f>
        <v>10.5</v>
      </c>
      <c r="P99" s="147">
        <f>Saisie!O96</f>
        <v>0</v>
      </c>
      <c r="Q99" s="148">
        <f>Saisie!P95</f>
        <v>10</v>
      </c>
      <c r="R99" s="147">
        <f>Saisie!Q96</f>
        <v>6</v>
      </c>
      <c r="S99" s="151">
        <f>Saisie!R95</f>
        <v>10.25</v>
      </c>
      <c r="T99" s="147">
        <f>Saisie!S96</f>
        <v>6</v>
      </c>
      <c r="U99" s="148">
        <f>Saisie!T95</f>
        <v>5.5</v>
      </c>
      <c r="V99" s="147">
        <f>Saisie!U96</f>
        <v>0</v>
      </c>
      <c r="W99" s="151">
        <f>Saisie!V95</f>
        <v>5.5</v>
      </c>
      <c r="X99" s="147">
        <f t="shared" si="7"/>
        <v>0</v>
      </c>
      <c r="Y99" s="148">
        <f>Saisie!X95</f>
        <v>14.5</v>
      </c>
      <c r="Z99" s="147">
        <f>Saisie!Y96</f>
        <v>3</v>
      </c>
      <c r="AA99" s="151">
        <f>Saisie!Z95</f>
        <v>14.5</v>
      </c>
      <c r="AB99" s="147">
        <f t="shared" si="8"/>
        <v>3</v>
      </c>
      <c r="AC99" s="238">
        <f>Saisie!AB95</f>
        <v>10.090909090909092</v>
      </c>
      <c r="AD99" s="166">
        <f>Saisie!AC95</f>
        <v>30</v>
      </c>
      <c r="AE99" s="200" t="str">
        <f t="shared" si="10"/>
        <v>Admis(e)</v>
      </c>
      <c r="AF99" s="139">
        <f>Saisie!AG95</f>
        <v>14</v>
      </c>
      <c r="AG99" s="137">
        <f>Saisie!AH96</f>
        <v>0</v>
      </c>
      <c r="AH99" s="115">
        <f>Saisie!AI95</f>
        <v>0</v>
      </c>
      <c r="AI99" s="137">
        <f>Saisie!AJ96</f>
        <v>0</v>
      </c>
      <c r="AJ99" s="115">
        <f>Saisie!AK95</f>
        <v>1.9090909090909092</v>
      </c>
      <c r="AK99" s="166">
        <f>Saisie!AL95</f>
        <v>3</v>
      </c>
      <c r="AL99" s="255">
        <f>Saisie!AM95</f>
        <v>33</v>
      </c>
      <c r="AM99" s="259" t="str">
        <f>Saisie!AP96</f>
        <v>Rattrapage</v>
      </c>
      <c r="AN99" s="250" t="str">
        <f t="shared" si="9"/>
        <v>Rattrapage</v>
      </c>
      <c r="AO99" s="273" t="s">
        <v>768</v>
      </c>
      <c r="AP99" s="273"/>
    </row>
    <row r="100" spans="1:42" ht="18" customHeight="1">
      <c r="A100" s="215">
        <v>91</v>
      </c>
      <c r="B100" s="224" t="s">
        <v>752</v>
      </c>
      <c r="C100" s="197" t="s">
        <v>435</v>
      </c>
      <c r="D100" s="197" t="s">
        <v>436</v>
      </c>
      <c r="E100" s="197" t="s">
        <v>437</v>
      </c>
      <c r="F100" s="271" t="s">
        <v>683</v>
      </c>
      <c r="G100" s="271" t="s">
        <v>684</v>
      </c>
      <c r="H100" s="149">
        <v>3</v>
      </c>
      <c r="I100" s="150">
        <f>Saisie!H96</f>
        <v>10</v>
      </c>
      <c r="J100" s="147">
        <f>Saisie!I97</f>
        <v>6</v>
      </c>
      <c r="K100" s="148">
        <f>Saisie!J96</f>
        <v>10.5</v>
      </c>
      <c r="L100" s="147">
        <f>Saisie!K97</f>
        <v>6</v>
      </c>
      <c r="M100" s="151">
        <f>Saisie!L96</f>
        <v>10.25</v>
      </c>
      <c r="N100" s="147">
        <f>Saisie!M97</f>
        <v>12</v>
      </c>
      <c r="O100" s="148">
        <f>Saisie!N96</f>
        <v>7</v>
      </c>
      <c r="P100" s="147">
        <f>Saisie!O97</f>
        <v>6</v>
      </c>
      <c r="Q100" s="148">
        <f>Saisie!P96</f>
        <v>10.5</v>
      </c>
      <c r="R100" s="147">
        <f>Saisie!Q97</f>
        <v>6</v>
      </c>
      <c r="S100" s="151">
        <f>Saisie!R96</f>
        <v>8.75</v>
      </c>
      <c r="T100" s="147">
        <f>Saisie!S97</f>
        <v>12</v>
      </c>
      <c r="U100" s="148">
        <f>Saisie!T96</f>
        <v>6</v>
      </c>
      <c r="V100" s="147">
        <f>Saisie!U97</f>
        <v>0</v>
      </c>
      <c r="W100" s="151">
        <f>Saisie!V96</f>
        <v>6</v>
      </c>
      <c r="X100" s="147">
        <f t="shared" si="7"/>
        <v>0</v>
      </c>
      <c r="Y100" s="148">
        <f>Saisie!X96</f>
        <v>12</v>
      </c>
      <c r="Z100" s="147">
        <f>Saisie!Y97</f>
        <v>3</v>
      </c>
      <c r="AA100" s="151">
        <f>Saisie!Z96</f>
        <v>12</v>
      </c>
      <c r="AB100" s="147">
        <f t="shared" si="8"/>
        <v>3</v>
      </c>
      <c r="AC100" s="238">
        <f>Saisie!AB96</f>
        <v>9.3636363636363633</v>
      </c>
      <c r="AD100" s="166">
        <f>Saisie!AC96</f>
        <v>21</v>
      </c>
      <c r="AE100" s="200" t="str">
        <f t="shared" si="10"/>
        <v>Ajourne(é )</v>
      </c>
      <c r="AF100" s="139">
        <f>Saisie!AG96</f>
        <v>0</v>
      </c>
      <c r="AG100" s="137">
        <f>Saisie!AH97</f>
        <v>0</v>
      </c>
      <c r="AH100" s="115">
        <f>Saisie!AI96</f>
        <v>0</v>
      </c>
      <c r="AI100" s="137">
        <f>Saisie!AJ97</f>
        <v>0</v>
      </c>
      <c r="AJ100" s="115">
        <f>Saisie!AK96</f>
        <v>0</v>
      </c>
      <c r="AK100" s="166">
        <f>Saisie!AL96</f>
        <v>0</v>
      </c>
      <c r="AL100" s="255">
        <f>Saisie!AM96</f>
        <v>21</v>
      </c>
      <c r="AM100" s="259" t="str">
        <f>Saisie!AP97</f>
        <v>Rattrapage</v>
      </c>
      <c r="AN100" s="250" t="str">
        <f t="shared" si="9"/>
        <v>Rattrapage</v>
      </c>
      <c r="AO100" s="273"/>
      <c r="AP100" s="273"/>
    </row>
    <row r="101" spans="1:42" ht="18" customHeight="1">
      <c r="A101" s="215">
        <v>92</v>
      </c>
      <c r="B101" s="224" t="s">
        <v>752</v>
      </c>
      <c r="C101" s="197" t="s">
        <v>438</v>
      </c>
      <c r="D101" s="197" t="s">
        <v>189</v>
      </c>
      <c r="E101" s="197" t="s">
        <v>439</v>
      </c>
      <c r="F101" s="271" t="s">
        <v>685</v>
      </c>
      <c r="G101" s="271" t="s">
        <v>686</v>
      </c>
      <c r="H101" s="149">
        <v>3</v>
      </c>
      <c r="I101" s="150">
        <f>Saisie!H97</f>
        <v>11</v>
      </c>
      <c r="J101" s="147">
        <f>Saisie!I98</f>
        <v>0</v>
      </c>
      <c r="K101" s="148">
        <f>Saisie!J97</f>
        <v>10</v>
      </c>
      <c r="L101" s="147">
        <f>Saisie!K98</f>
        <v>6</v>
      </c>
      <c r="M101" s="151">
        <f>Saisie!L97</f>
        <v>10.5</v>
      </c>
      <c r="N101" s="147">
        <f>Saisie!M98</f>
        <v>12</v>
      </c>
      <c r="O101" s="148">
        <f>Saisie!N97</f>
        <v>10</v>
      </c>
      <c r="P101" s="147">
        <f>Saisie!O98</f>
        <v>6</v>
      </c>
      <c r="Q101" s="148">
        <f>Saisie!P97</f>
        <v>13</v>
      </c>
      <c r="R101" s="147">
        <f>Saisie!Q98</f>
        <v>6</v>
      </c>
      <c r="S101" s="151">
        <f>Saisie!R97</f>
        <v>11.5</v>
      </c>
      <c r="T101" s="147">
        <f>Saisie!S98</f>
        <v>12</v>
      </c>
      <c r="U101" s="148">
        <f>Saisie!T97</f>
        <v>7.5</v>
      </c>
      <c r="V101" s="147">
        <f>Saisie!U98</f>
        <v>3</v>
      </c>
      <c r="W101" s="151">
        <f>Saisie!V97</f>
        <v>7.5</v>
      </c>
      <c r="X101" s="147">
        <f t="shared" si="7"/>
        <v>3</v>
      </c>
      <c r="Y101" s="148">
        <f>Saisie!X97</f>
        <v>11</v>
      </c>
      <c r="Z101" s="147">
        <f>Saisie!Y98</f>
        <v>0</v>
      </c>
      <c r="AA101" s="151">
        <f>Saisie!Z97</f>
        <v>11</v>
      </c>
      <c r="AB101" s="147">
        <f t="shared" si="8"/>
        <v>0</v>
      </c>
      <c r="AC101" s="238">
        <f>Saisie!AB97</f>
        <v>10.522727272727273</v>
      </c>
      <c r="AD101" s="166">
        <f>Saisie!AC97</f>
        <v>30</v>
      </c>
      <c r="AE101" s="200" t="str">
        <f t="shared" si="10"/>
        <v>Admis(e)</v>
      </c>
      <c r="AF101" s="139">
        <f>Saisie!AG97</f>
        <v>0</v>
      </c>
      <c r="AG101" s="137">
        <f>Saisie!AH98</f>
        <v>0</v>
      </c>
      <c r="AH101" s="115">
        <f>Saisie!AI97</f>
        <v>0</v>
      </c>
      <c r="AI101" s="137">
        <f>Saisie!AJ98</f>
        <v>0</v>
      </c>
      <c r="AJ101" s="115">
        <f>Saisie!AK97</f>
        <v>0</v>
      </c>
      <c r="AK101" s="166">
        <f>Saisie!AL97</f>
        <v>0</v>
      </c>
      <c r="AL101" s="255">
        <f>Saisie!AM97</f>
        <v>30</v>
      </c>
      <c r="AM101" s="259" t="str">
        <f>Saisie!AP98</f>
        <v>Rattrapage</v>
      </c>
      <c r="AN101" s="250" t="str">
        <f t="shared" si="9"/>
        <v>Rattrapage</v>
      </c>
      <c r="AO101" s="273"/>
      <c r="AP101" s="273"/>
    </row>
    <row r="102" spans="1:42" ht="18" customHeight="1">
      <c r="A102" s="215">
        <v>93</v>
      </c>
      <c r="B102" s="224" t="s">
        <v>752</v>
      </c>
      <c r="C102" s="197" t="s">
        <v>440</v>
      </c>
      <c r="D102" s="197" t="s">
        <v>189</v>
      </c>
      <c r="E102" s="197" t="s">
        <v>441</v>
      </c>
      <c r="F102" s="271" t="s">
        <v>687</v>
      </c>
      <c r="G102" s="271" t="s">
        <v>155</v>
      </c>
      <c r="H102" s="149">
        <v>4</v>
      </c>
      <c r="I102" s="150">
        <f>Saisie!H98</f>
        <v>8</v>
      </c>
      <c r="J102" s="147">
        <f>Saisie!I99</f>
        <v>6</v>
      </c>
      <c r="K102" s="148">
        <f>Saisie!J98</f>
        <v>12</v>
      </c>
      <c r="L102" s="147">
        <f>Saisie!K99</f>
        <v>6</v>
      </c>
      <c r="M102" s="151">
        <f>Saisie!L98</f>
        <v>10</v>
      </c>
      <c r="N102" s="147">
        <f>Saisie!M99</f>
        <v>12</v>
      </c>
      <c r="O102" s="148">
        <f>Saisie!N98</f>
        <v>10</v>
      </c>
      <c r="P102" s="147">
        <f>Saisie!O99</f>
        <v>0</v>
      </c>
      <c r="Q102" s="148">
        <f>Saisie!P98</f>
        <v>12</v>
      </c>
      <c r="R102" s="147">
        <f>Saisie!Q99</f>
        <v>6</v>
      </c>
      <c r="S102" s="151">
        <f>Saisie!R98</f>
        <v>11</v>
      </c>
      <c r="T102" s="147">
        <f>Saisie!S99</f>
        <v>6</v>
      </c>
      <c r="U102" s="148">
        <f>Saisie!T98</f>
        <v>16</v>
      </c>
      <c r="V102" s="147">
        <f>Saisie!U99</f>
        <v>3</v>
      </c>
      <c r="W102" s="151">
        <f>Saisie!V98</f>
        <v>16</v>
      </c>
      <c r="X102" s="147">
        <f>V102</f>
        <v>3</v>
      </c>
      <c r="Y102" s="148">
        <f>Saisie!X98</f>
        <v>8.5</v>
      </c>
      <c r="Z102" s="147">
        <f>Saisie!Y99</f>
        <v>3</v>
      </c>
      <c r="AA102" s="151">
        <f>Saisie!Z98</f>
        <v>8.5</v>
      </c>
      <c r="AB102" s="147">
        <f>Z102</f>
        <v>3</v>
      </c>
      <c r="AC102" s="238">
        <f>Saisie!AB98</f>
        <v>10.977272727272727</v>
      </c>
      <c r="AD102" s="166">
        <f>Saisie!AC98</f>
        <v>30</v>
      </c>
      <c r="AE102" s="200" t="str">
        <f t="shared" si="10"/>
        <v>Admis(e)</v>
      </c>
      <c r="AF102" s="139">
        <f>Saisie!AG98</f>
        <v>0</v>
      </c>
      <c r="AG102" s="137">
        <f>Saisie!AH99</f>
        <v>0</v>
      </c>
      <c r="AH102" s="115">
        <f>Saisie!AI98</f>
        <v>0</v>
      </c>
      <c r="AI102" s="137">
        <f>Saisie!AJ99</f>
        <v>0</v>
      </c>
      <c r="AJ102" s="115">
        <f>Saisie!AK98</f>
        <v>0</v>
      </c>
      <c r="AK102" s="166">
        <f>Saisie!AL98</f>
        <v>0</v>
      </c>
      <c r="AL102" s="255">
        <f>Saisie!AM98</f>
        <v>30</v>
      </c>
      <c r="AM102" s="256" t="str">
        <f>Saisie!AP99</f>
        <v>Rattrapage</v>
      </c>
      <c r="AN102" s="250" t="str">
        <f>IF(AND(AC102&gt;=9.995,AJ102&gt;=9.995),"Admis( e)","Rattrapage")</f>
        <v>Rattrapage</v>
      </c>
      <c r="AO102" s="273"/>
      <c r="AP102" s="273"/>
    </row>
    <row r="103" spans="1:42" ht="18" customHeight="1">
      <c r="A103" s="215">
        <v>94</v>
      </c>
      <c r="B103" s="224" t="s">
        <v>752</v>
      </c>
      <c r="C103" s="197" t="s">
        <v>443</v>
      </c>
      <c r="D103" s="197" t="s">
        <v>189</v>
      </c>
      <c r="E103" s="197" t="s">
        <v>444</v>
      </c>
      <c r="F103" s="271" t="s">
        <v>688</v>
      </c>
      <c r="G103" s="271" t="s">
        <v>87</v>
      </c>
      <c r="H103" s="149">
        <v>4</v>
      </c>
      <c r="I103" s="150">
        <f>Saisie!H99</f>
        <v>10</v>
      </c>
      <c r="J103" s="147">
        <f>Saisie!I100</f>
        <v>0</v>
      </c>
      <c r="K103" s="148">
        <f>Saisie!J99</f>
        <v>10</v>
      </c>
      <c r="L103" s="147">
        <f>Saisie!K100</f>
        <v>6</v>
      </c>
      <c r="M103" s="151">
        <f>Saisie!L99</f>
        <v>10</v>
      </c>
      <c r="N103" s="147">
        <f>Saisie!M100</f>
        <v>12</v>
      </c>
      <c r="O103" s="148">
        <f>Saisie!N99</f>
        <v>9.65</v>
      </c>
      <c r="P103" s="147">
        <f>Saisie!O100</f>
        <v>6</v>
      </c>
      <c r="Q103" s="148">
        <f>Saisie!P99</f>
        <v>10</v>
      </c>
      <c r="R103" s="147">
        <f>Saisie!Q100</f>
        <v>6</v>
      </c>
      <c r="S103" s="151">
        <f>Saisie!R99</f>
        <v>9.8249999999999993</v>
      </c>
      <c r="T103" s="147">
        <f>Saisie!S100</f>
        <v>12</v>
      </c>
      <c r="U103" s="148">
        <f>Saisie!T99</f>
        <v>10.5</v>
      </c>
      <c r="V103" s="147">
        <f>Saisie!U100</f>
        <v>3</v>
      </c>
      <c r="W103" s="151">
        <f>Saisie!V99</f>
        <v>10.5</v>
      </c>
      <c r="X103" s="147">
        <f t="shared" ref="X103:X132" si="11">V103</f>
        <v>3</v>
      </c>
      <c r="Y103" s="148">
        <f>Saisie!X99</f>
        <v>10</v>
      </c>
      <c r="Z103" s="147">
        <f>Saisie!Y100</f>
        <v>3</v>
      </c>
      <c r="AA103" s="151">
        <f>Saisie!Z99</f>
        <v>10</v>
      </c>
      <c r="AB103" s="147">
        <f t="shared" ref="AB103:AB132" si="12">Z103</f>
        <v>3</v>
      </c>
      <c r="AC103" s="238">
        <f>Saisie!AB99</f>
        <v>10.004545454545454</v>
      </c>
      <c r="AD103" s="166">
        <f>Saisie!AC99</f>
        <v>30</v>
      </c>
      <c r="AE103" s="200" t="str">
        <f t="shared" si="10"/>
        <v>Admis(e)</v>
      </c>
      <c r="AF103" s="139">
        <f>Saisie!AG99</f>
        <v>0</v>
      </c>
      <c r="AG103" s="137">
        <f>Saisie!AH100</f>
        <v>0</v>
      </c>
      <c r="AH103" s="115">
        <f>Saisie!AI99</f>
        <v>0</v>
      </c>
      <c r="AI103" s="137">
        <f>Saisie!AJ100</f>
        <v>0</v>
      </c>
      <c r="AJ103" s="115">
        <f>Saisie!AK99</f>
        <v>0</v>
      </c>
      <c r="AK103" s="166">
        <f>Saisie!AL99</f>
        <v>0</v>
      </c>
      <c r="AL103" s="255">
        <f>Saisie!AM99</f>
        <v>30</v>
      </c>
      <c r="AM103" s="256" t="str">
        <f>Saisie!AP100</f>
        <v>Rattrapage</v>
      </c>
      <c r="AN103" s="250" t="str">
        <f t="shared" ref="AN103:AN132" si="13">IF(AND(AC103&gt;=9.995,AJ103&gt;=9.995),"Admis( e)","Rattrapage")</f>
        <v>Rattrapage</v>
      </c>
      <c r="AO103" s="273"/>
      <c r="AP103" s="273"/>
    </row>
    <row r="104" spans="1:42" ht="18" customHeight="1">
      <c r="A104" s="215">
        <v>95</v>
      </c>
      <c r="B104" s="224" t="s">
        <v>752</v>
      </c>
      <c r="C104" s="197" t="s">
        <v>445</v>
      </c>
      <c r="D104" s="197" t="s">
        <v>446</v>
      </c>
      <c r="E104" s="197" t="s">
        <v>76</v>
      </c>
      <c r="F104" s="271" t="s">
        <v>689</v>
      </c>
      <c r="G104" s="271" t="s">
        <v>68</v>
      </c>
      <c r="H104" s="149">
        <v>4</v>
      </c>
      <c r="I104" s="150">
        <f>Saisie!H100</f>
        <v>9</v>
      </c>
      <c r="J104" s="147">
        <f>Saisie!I101</f>
        <v>6</v>
      </c>
      <c r="K104" s="148">
        <f>Saisie!J100</f>
        <v>13</v>
      </c>
      <c r="L104" s="147">
        <f>Saisie!K101</f>
        <v>6</v>
      </c>
      <c r="M104" s="151">
        <f>Saisie!L100</f>
        <v>11</v>
      </c>
      <c r="N104" s="147">
        <f>Saisie!M101</f>
        <v>12</v>
      </c>
      <c r="O104" s="148">
        <f>Saisie!N100</f>
        <v>10</v>
      </c>
      <c r="P104" s="147">
        <f>Saisie!O101</f>
        <v>6</v>
      </c>
      <c r="Q104" s="148">
        <f>Saisie!P100</f>
        <v>12.5</v>
      </c>
      <c r="R104" s="147">
        <f>Saisie!Q101</f>
        <v>6</v>
      </c>
      <c r="S104" s="151">
        <f>Saisie!R100</f>
        <v>11.25</v>
      </c>
      <c r="T104" s="147">
        <f>Saisie!S101</f>
        <v>12</v>
      </c>
      <c r="U104" s="148">
        <f>Saisie!T100</f>
        <v>10</v>
      </c>
      <c r="V104" s="147">
        <f>Saisie!U101</f>
        <v>3</v>
      </c>
      <c r="W104" s="151">
        <f>Saisie!V100</f>
        <v>10</v>
      </c>
      <c r="X104" s="147">
        <f t="shared" si="11"/>
        <v>3</v>
      </c>
      <c r="Y104" s="148">
        <f>Saisie!X100</f>
        <v>14</v>
      </c>
      <c r="Z104" s="147">
        <f>Saisie!Y101</f>
        <v>0</v>
      </c>
      <c r="AA104" s="151">
        <f>Saisie!Z100</f>
        <v>14</v>
      </c>
      <c r="AB104" s="147">
        <f t="shared" si="12"/>
        <v>0</v>
      </c>
      <c r="AC104" s="238">
        <f>Saisie!AB100</f>
        <v>11.363636363636363</v>
      </c>
      <c r="AD104" s="166">
        <f>Saisie!AC100</f>
        <v>30</v>
      </c>
      <c r="AE104" s="200" t="str">
        <f t="shared" si="10"/>
        <v>Admis(e)</v>
      </c>
      <c r="AF104" s="139">
        <f>Saisie!AG100</f>
        <v>0</v>
      </c>
      <c r="AG104" s="137">
        <f>Saisie!AH101</f>
        <v>3</v>
      </c>
      <c r="AH104" s="115">
        <f>Saisie!AI100</f>
        <v>0</v>
      </c>
      <c r="AI104" s="137">
        <f>Saisie!AJ101</f>
        <v>0</v>
      </c>
      <c r="AJ104" s="115">
        <f>Saisie!AK100</f>
        <v>0</v>
      </c>
      <c r="AK104" s="166">
        <f>Saisie!AL100</f>
        <v>0</v>
      </c>
      <c r="AL104" s="255">
        <f>Saisie!AM100</f>
        <v>30</v>
      </c>
      <c r="AM104" s="256" t="str">
        <f>Saisie!AP101</f>
        <v>Rattrapage</v>
      </c>
      <c r="AN104" s="250" t="str">
        <f t="shared" si="13"/>
        <v>Rattrapage</v>
      </c>
      <c r="AO104" s="273"/>
      <c r="AP104" s="273"/>
    </row>
    <row r="105" spans="1:42" ht="18" customHeight="1">
      <c r="A105" s="215">
        <v>96</v>
      </c>
      <c r="B105" s="224" t="s">
        <v>752</v>
      </c>
      <c r="C105" s="197" t="s">
        <v>190</v>
      </c>
      <c r="D105" s="197" t="s">
        <v>191</v>
      </c>
      <c r="E105" s="197" t="s">
        <v>192</v>
      </c>
      <c r="F105" s="271" t="s">
        <v>690</v>
      </c>
      <c r="G105" s="271" t="s">
        <v>68</v>
      </c>
      <c r="H105" s="149">
        <v>4</v>
      </c>
      <c r="I105" s="150">
        <f>Saisie!H101</f>
        <v>10</v>
      </c>
      <c r="J105" s="147">
        <f>Saisie!I102</f>
        <v>6</v>
      </c>
      <c r="K105" s="148">
        <f>Saisie!J101</f>
        <v>10</v>
      </c>
      <c r="L105" s="147">
        <f>Saisie!K102</f>
        <v>6</v>
      </c>
      <c r="M105" s="151">
        <f>Saisie!L101</f>
        <v>10</v>
      </c>
      <c r="N105" s="147">
        <f>Saisie!M102</f>
        <v>12</v>
      </c>
      <c r="O105" s="148">
        <f>Saisie!N101</f>
        <v>10</v>
      </c>
      <c r="P105" s="147">
        <f>Saisie!O102</f>
        <v>0</v>
      </c>
      <c r="Q105" s="148">
        <f>Saisie!P101</f>
        <v>10</v>
      </c>
      <c r="R105" s="147">
        <f>Saisie!Q102</f>
        <v>6</v>
      </c>
      <c r="S105" s="151">
        <f>Saisie!R101</f>
        <v>10</v>
      </c>
      <c r="T105" s="147">
        <f>Saisie!S102</f>
        <v>12</v>
      </c>
      <c r="U105" s="148">
        <f>Saisie!T101</f>
        <v>10</v>
      </c>
      <c r="V105" s="147">
        <f>Saisie!U102</f>
        <v>3</v>
      </c>
      <c r="W105" s="151">
        <f>Saisie!V101</f>
        <v>10</v>
      </c>
      <c r="X105" s="147">
        <f t="shared" si="11"/>
        <v>3</v>
      </c>
      <c r="Y105" s="148">
        <f>Saisie!X101</f>
        <v>0.5</v>
      </c>
      <c r="Z105" s="147">
        <f>Saisie!Y102</f>
        <v>3</v>
      </c>
      <c r="AA105" s="151">
        <f>Saisie!Z101</f>
        <v>0.5</v>
      </c>
      <c r="AB105" s="147">
        <f t="shared" si="12"/>
        <v>3</v>
      </c>
      <c r="AC105" s="238">
        <f>Saisie!AB101</f>
        <v>8.704545454545455</v>
      </c>
      <c r="AD105" s="166">
        <f>Saisie!AC101</f>
        <v>27</v>
      </c>
      <c r="AE105" s="200" t="str">
        <f t="shared" si="10"/>
        <v>Ajourne(é )</v>
      </c>
      <c r="AF105" s="139">
        <f>Saisie!AG101</f>
        <v>14</v>
      </c>
      <c r="AG105" s="137">
        <f>Saisie!AH102</f>
        <v>0</v>
      </c>
      <c r="AH105" s="115">
        <f>Saisie!AI101</f>
        <v>0</v>
      </c>
      <c r="AI105" s="137">
        <f>Saisie!AJ102</f>
        <v>0</v>
      </c>
      <c r="AJ105" s="115">
        <f>Saisie!AK101</f>
        <v>1.9090909090909092</v>
      </c>
      <c r="AK105" s="166">
        <f>Saisie!AL101</f>
        <v>3</v>
      </c>
      <c r="AL105" s="255">
        <f>Saisie!AM101</f>
        <v>30</v>
      </c>
      <c r="AM105" s="256" t="str">
        <f>Saisie!AP102</f>
        <v>Rattrapage</v>
      </c>
      <c r="AN105" s="250" t="str">
        <f t="shared" si="13"/>
        <v>Rattrapage</v>
      </c>
      <c r="AO105" s="273"/>
      <c r="AP105" s="273"/>
    </row>
    <row r="106" spans="1:42" ht="18" customHeight="1">
      <c r="A106" s="215">
        <v>97</v>
      </c>
      <c r="B106" s="224" t="s">
        <v>752</v>
      </c>
      <c r="C106" s="197" t="s">
        <v>447</v>
      </c>
      <c r="D106" s="197" t="s">
        <v>448</v>
      </c>
      <c r="E106" s="197" t="s">
        <v>449</v>
      </c>
      <c r="F106" s="271" t="s">
        <v>691</v>
      </c>
      <c r="G106" s="271" t="s">
        <v>70</v>
      </c>
      <c r="H106" s="149">
        <v>4</v>
      </c>
      <c r="I106" s="150">
        <f>Saisie!H102</f>
        <v>11</v>
      </c>
      <c r="J106" s="147">
        <f>Saisie!I103</f>
        <v>6</v>
      </c>
      <c r="K106" s="148">
        <f>Saisie!J102</f>
        <v>10</v>
      </c>
      <c r="L106" s="147">
        <f>Saisie!K103</f>
        <v>6</v>
      </c>
      <c r="M106" s="151">
        <f>Saisie!L102</f>
        <v>10.5</v>
      </c>
      <c r="N106" s="147" t="e">
        <f>Saisie!M103</f>
        <v>#VALUE!</v>
      </c>
      <c r="O106" s="148">
        <f>Saisie!N102</f>
        <v>9</v>
      </c>
      <c r="P106" s="147">
        <f>Saisie!O103</f>
        <v>6</v>
      </c>
      <c r="Q106" s="148">
        <f>Saisie!P102</f>
        <v>13</v>
      </c>
      <c r="R106" s="147">
        <f>Saisie!Q103</f>
        <v>6</v>
      </c>
      <c r="S106" s="151">
        <f>Saisie!R102</f>
        <v>11</v>
      </c>
      <c r="T106" s="147" t="e">
        <f>Saisie!S103</f>
        <v>#VALUE!</v>
      </c>
      <c r="U106" s="148">
        <f>Saisie!T102</f>
        <v>10.5</v>
      </c>
      <c r="V106" s="147">
        <f>Saisie!U103</f>
        <v>3</v>
      </c>
      <c r="W106" s="151">
        <f>Saisie!V102</f>
        <v>10.5</v>
      </c>
      <c r="X106" s="147">
        <f t="shared" si="11"/>
        <v>3</v>
      </c>
      <c r="Y106" s="148">
        <f>Saisie!X102</f>
        <v>10.5</v>
      </c>
      <c r="Z106" s="147">
        <f>Saisie!Y103</f>
        <v>3</v>
      </c>
      <c r="AA106" s="151">
        <f>Saisie!Z102</f>
        <v>10.5</v>
      </c>
      <c r="AB106" s="147">
        <f t="shared" si="12"/>
        <v>3</v>
      </c>
      <c r="AC106" s="238">
        <f>Saisie!AB102</f>
        <v>10.681818181818182</v>
      </c>
      <c r="AD106" s="166">
        <f>Saisie!AC102</f>
        <v>30</v>
      </c>
      <c r="AE106" s="200" t="str">
        <f t="shared" si="10"/>
        <v>Admis(e)</v>
      </c>
      <c r="AF106" s="139">
        <f>Saisie!AG102</f>
        <v>0</v>
      </c>
      <c r="AG106" s="137">
        <f>Saisie!AH103</f>
        <v>0</v>
      </c>
      <c r="AH106" s="115">
        <f>Saisie!AI102</f>
        <v>0</v>
      </c>
      <c r="AI106" s="137">
        <f>Saisie!AJ103</f>
        <v>0</v>
      </c>
      <c r="AJ106" s="115">
        <f>Saisie!AK102</f>
        <v>0</v>
      </c>
      <c r="AK106" s="166">
        <f>Saisie!AL102</f>
        <v>0</v>
      </c>
      <c r="AL106" s="255">
        <f>Saisie!AM102</f>
        <v>30</v>
      </c>
      <c r="AM106" s="256" t="e">
        <f>Saisie!AP103</f>
        <v>#VALUE!</v>
      </c>
      <c r="AN106" s="250" t="str">
        <f t="shared" si="13"/>
        <v>Rattrapage</v>
      </c>
      <c r="AO106" s="273"/>
      <c r="AP106" s="273"/>
    </row>
    <row r="107" spans="1:42" ht="18" customHeight="1">
      <c r="A107" s="215">
        <v>98</v>
      </c>
      <c r="B107" s="224" t="s">
        <v>752</v>
      </c>
      <c r="C107" s="197" t="s">
        <v>193</v>
      </c>
      <c r="D107" s="197" t="s">
        <v>194</v>
      </c>
      <c r="E107" s="197" t="s">
        <v>195</v>
      </c>
      <c r="F107" s="271" t="s">
        <v>692</v>
      </c>
      <c r="G107" s="271" t="s">
        <v>196</v>
      </c>
      <c r="H107" s="149">
        <v>4</v>
      </c>
      <c r="I107" s="150" t="str">
        <f>Saisie!H103</f>
        <v>ABS</v>
      </c>
      <c r="J107" s="147">
        <f>Saisie!I104</f>
        <v>6</v>
      </c>
      <c r="K107" s="148" t="str">
        <f>Saisie!J103</f>
        <v>\</v>
      </c>
      <c r="L107" s="147">
        <f>Saisie!K104</f>
        <v>6</v>
      </c>
      <c r="M107" s="151" t="e">
        <f>Saisie!L103</f>
        <v>#VALUE!</v>
      </c>
      <c r="N107" s="147">
        <f>Saisie!M104</f>
        <v>12</v>
      </c>
      <c r="O107" s="148" t="str">
        <f>Saisie!N103</f>
        <v>\</v>
      </c>
      <c r="P107" s="147">
        <f>Saisie!O104</f>
        <v>6</v>
      </c>
      <c r="Q107" s="148" t="str">
        <f>Saisie!P103</f>
        <v>\</v>
      </c>
      <c r="R107" s="147">
        <f>Saisie!Q104</f>
        <v>6</v>
      </c>
      <c r="S107" s="151" t="e">
        <f>Saisie!R103</f>
        <v>#VALUE!</v>
      </c>
      <c r="T107" s="147">
        <f>Saisie!S104</f>
        <v>12</v>
      </c>
      <c r="U107" s="148" t="str">
        <f>Saisie!T103</f>
        <v>\</v>
      </c>
      <c r="V107" s="147">
        <f>Saisie!U104</f>
        <v>3</v>
      </c>
      <c r="W107" s="151" t="str">
        <f>Saisie!V103</f>
        <v>\</v>
      </c>
      <c r="X107" s="147">
        <f t="shared" si="11"/>
        <v>3</v>
      </c>
      <c r="Y107" s="148" t="str">
        <f>Saisie!X103</f>
        <v>\</v>
      </c>
      <c r="Z107" s="147">
        <f>Saisie!Y104</f>
        <v>3</v>
      </c>
      <c r="AA107" s="151" t="str">
        <f>Saisie!Z103</f>
        <v>\</v>
      </c>
      <c r="AB107" s="147">
        <f t="shared" si="12"/>
        <v>3</v>
      </c>
      <c r="AC107" s="238" t="e">
        <f>Saisie!AB103</f>
        <v>#VALUE!</v>
      </c>
      <c r="AD107" s="166" t="e">
        <f>Saisie!AC103</f>
        <v>#VALUE!</v>
      </c>
      <c r="AE107" s="200" t="s">
        <v>764</v>
      </c>
      <c r="AF107" s="139">
        <f>Saisie!AG103</f>
        <v>0</v>
      </c>
      <c r="AG107" s="137">
        <f>Saisie!AH104</f>
        <v>0</v>
      </c>
      <c r="AH107" s="115">
        <f>Saisie!AI103</f>
        <v>0</v>
      </c>
      <c r="AI107" s="137">
        <f>Saisie!AJ104</f>
        <v>0</v>
      </c>
      <c r="AJ107" s="115">
        <f>Saisie!AK103</f>
        <v>0</v>
      </c>
      <c r="AK107" s="166">
        <f>Saisie!AL103</f>
        <v>0</v>
      </c>
      <c r="AL107" s="255" t="e">
        <f>Saisie!AM103</f>
        <v>#VALUE!</v>
      </c>
      <c r="AM107" s="256" t="str">
        <f>Saisie!AP104</f>
        <v>Rattrapage</v>
      </c>
      <c r="AN107" s="250" t="e">
        <f t="shared" si="13"/>
        <v>#VALUE!</v>
      </c>
      <c r="AO107" s="273"/>
      <c r="AP107" s="273"/>
    </row>
    <row r="108" spans="1:42" ht="18" customHeight="1">
      <c r="A108" s="215">
        <v>99</v>
      </c>
      <c r="B108" s="224" t="s">
        <v>752</v>
      </c>
      <c r="C108" s="197" t="s">
        <v>450</v>
      </c>
      <c r="D108" s="197" t="s">
        <v>451</v>
      </c>
      <c r="E108" s="197" t="s">
        <v>140</v>
      </c>
      <c r="F108" s="271" t="s">
        <v>693</v>
      </c>
      <c r="G108" s="271" t="s">
        <v>68</v>
      </c>
      <c r="H108" s="149">
        <v>4</v>
      </c>
      <c r="I108" s="150">
        <f>Saisie!H104</f>
        <v>15</v>
      </c>
      <c r="J108" s="147">
        <f>Saisie!I105</f>
        <v>0</v>
      </c>
      <c r="K108" s="148">
        <f>Saisie!J104</f>
        <v>12.5</v>
      </c>
      <c r="L108" s="147">
        <f>Saisie!K105</f>
        <v>6</v>
      </c>
      <c r="M108" s="151">
        <f>Saisie!L104</f>
        <v>13.75</v>
      </c>
      <c r="N108" s="147">
        <f>Saisie!M105</f>
        <v>12</v>
      </c>
      <c r="O108" s="148">
        <f>Saisie!N104</f>
        <v>10</v>
      </c>
      <c r="P108" s="147">
        <f>Saisie!O105</f>
        <v>6</v>
      </c>
      <c r="Q108" s="148">
        <f>Saisie!P104</f>
        <v>11</v>
      </c>
      <c r="R108" s="147">
        <f>Saisie!Q105</f>
        <v>6</v>
      </c>
      <c r="S108" s="151">
        <f>Saisie!R104</f>
        <v>10.5</v>
      </c>
      <c r="T108" s="147">
        <f>Saisie!S105</f>
        <v>12</v>
      </c>
      <c r="U108" s="148">
        <f>Saisie!T104</f>
        <v>10</v>
      </c>
      <c r="V108" s="147">
        <f>Saisie!U105</f>
        <v>3</v>
      </c>
      <c r="W108" s="151">
        <f>Saisie!V104</f>
        <v>10</v>
      </c>
      <c r="X108" s="147">
        <f t="shared" si="11"/>
        <v>3</v>
      </c>
      <c r="Y108" s="148">
        <f>Saisie!X104</f>
        <v>10.5</v>
      </c>
      <c r="Z108" s="147">
        <f>Saisie!Y105</f>
        <v>3</v>
      </c>
      <c r="AA108" s="151">
        <f>Saisie!Z104</f>
        <v>10.5</v>
      </c>
      <c r="AB108" s="147">
        <f t="shared" si="12"/>
        <v>3</v>
      </c>
      <c r="AC108" s="238">
        <f>Saisie!AB104</f>
        <v>11.613636363636363</v>
      </c>
      <c r="AD108" s="166">
        <f>Saisie!AC104</f>
        <v>30</v>
      </c>
      <c r="AE108" s="200" t="str">
        <f t="shared" si="10"/>
        <v>Admis(e)</v>
      </c>
      <c r="AF108" s="139">
        <f>Saisie!AG104</f>
        <v>0</v>
      </c>
      <c r="AG108" s="137">
        <f>Saisie!AH105</f>
        <v>0</v>
      </c>
      <c r="AH108" s="115">
        <f>Saisie!AI104</f>
        <v>0</v>
      </c>
      <c r="AI108" s="137">
        <f>Saisie!AJ105</f>
        <v>0</v>
      </c>
      <c r="AJ108" s="115">
        <f>Saisie!AK104</f>
        <v>0</v>
      </c>
      <c r="AK108" s="166">
        <f>Saisie!AL104</f>
        <v>0</v>
      </c>
      <c r="AL108" s="255">
        <f>Saisie!AM104</f>
        <v>30</v>
      </c>
      <c r="AM108" s="256" t="str">
        <f>Saisie!AP105</f>
        <v>Rattrapage</v>
      </c>
      <c r="AN108" s="250" t="str">
        <f t="shared" si="13"/>
        <v>Rattrapage</v>
      </c>
      <c r="AO108" s="273"/>
      <c r="AP108" s="273"/>
    </row>
    <row r="109" spans="1:42" ht="18" customHeight="1">
      <c r="A109" s="215">
        <v>100</v>
      </c>
      <c r="B109" s="224" t="s">
        <v>752</v>
      </c>
      <c r="C109" s="197" t="s">
        <v>452</v>
      </c>
      <c r="D109" s="197" t="s">
        <v>453</v>
      </c>
      <c r="E109" s="197" t="s">
        <v>454</v>
      </c>
      <c r="F109" s="271" t="s">
        <v>694</v>
      </c>
      <c r="G109" s="271" t="s">
        <v>70</v>
      </c>
      <c r="H109" s="149">
        <v>4</v>
      </c>
      <c r="I109" s="150">
        <f>Saisie!H105</f>
        <v>8</v>
      </c>
      <c r="J109" s="147">
        <f>Saisie!I106</f>
        <v>6</v>
      </c>
      <c r="K109" s="148">
        <f>Saisie!J105</f>
        <v>12.5</v>
      </c>
      <c r="L109" s="147">
        <f>Saisie!K106</f>
        <v>6</v>
      </c>
      <c r="M109" s="151">
        <f>Saisie!L105</f>
        <v>10.25</v>
      </c>
      <c r="N109" s="147">
        <f>Saisie!M106</f>
        <v>12</v>
      </c>
      <c r="O109" s="148">
        <f>Saisie!N105</f>
        <v>11</v>
      </c>
      <c r="P109" s="147">
        <f>Saisie!O106</f>
        <v>0</v>
      </c>
      <c r="Q109" s="148">
        <f>Saisie!P105</f>
        <v>12</v>
      </c>
      <c r="R109" s="147">
        <f>Saisie!Q106</f>
        <v>6</v>
      </c>
      <c r="S109" s="151">
        <f>Saisie!R105</f>
        <v>11.5</v>
      </c>
      <c r="T109" s="147">
        <f>Saisie!S106</f>
        <v>6</v>
      </c>
      <c r="U109" s="148">
        <f>Saisie!T105</f>
        <v>11</v>
      </c>
      <c r="V109" s="147">
        <f>Saisie!U106</f>
        <v>3</v>
      </c>
      <c r="W109" s="151">
        <f>Saisie!V105</f>
        <v>11</v>
      </c>
      <c r="X109" s="147">
        <f t="shared" si="11"/>
        <v>3</v>
      </c>
      <c r="Y109" s="148">
        <f>Saisie!X105</f>
        <v>10</v>
      </c>
      <c r="Z109" s="147">
        <f>Saisie!Y106</f>
        <v>0</v>
      </c>
      <c r="AA109" s="151">
        <f>Saisie!Z105</f>
        <v>10</v>
      </c>
      <c r="AB109" s="147">
        <f t="shared" si="12"/>
        <v>0</v>
      </c>
      <c r="AC109" s="238">
        <f>Saisie!AB105</f>
        <v>10.772727272727273</v>
      </c>
      <c r="AD109" s="166">
        <f>Saisie!AC105</f>
        <v>30</v>
      </c>
      <c r="AE109" s="200" t="str">
        <f t="shared" si="10"/>
        <v>Admis(e)</v>
      </c>
      <c r="AF109" s="139">
        <f>Saisie!AG105</f>
        <v>0</v>
      </c>
      <c r="AG109" s="137">
        <f>Saisie!AH106</f>
        <v>0</v>
      </c>
      <c r="AH109" s="115">
        <f>Saisie!AI105</f>
        <v>0</v>
      </c>
      <c r="AI109" s="137">
        <f>Saisie!AJ106</f>
        <v>0</v>
      </c>
      <c r="AJ109" s="115">
        <f>Saisie!AK105</f>
        <v>0</v>
      </c>
      <c r="AK109" s="166">
        <f>Saisie!AL105</f>
        <v>0</v>
      </c>
      <c r="AL109" s="255">
        <f>Saisie!AM105</f>
        <v>30</v>
      </c>
      <c r="AM109" s="256" t="str">
        <f>Saisie!AP106</f>
        <v>Rattrapage</v>
      </c>
      <c r="AN109" s="250" t="str">
        <f t="shared" si="13"/>
        <v>Rattrapage</v>
      </c>
      <c r="AO109" s="273"/>
      <c r="AP109" s="273"/>
    </row>
    <row r="110" spans="1:42" ht="18" customHeight="1">
      <c r="A110" s="215">
        <v>101</v>
      </c>
      <c r="B110" s="224" t="s">
        <v>752</v>
      </c>
      <c r="C110" s="197" t="s">
        <v>455</v>
      </c>
      <c r="D110" s="197" t="s">
        <v>456</v>
      </c>
      <c r="E110" s="197" t="s">
        <v>457</v>
      </c>
      <c r="F110" s="271" t="s">
        <v>695</v>
      </c>
      <c r="G110" s="271" t="s">
        <v>604</v>
      </c>
      <c r="H110" s="149">
        <v>4</v>
      </c>
      <c r="I110" s="150">
        <f>Saisie!H106</f>
        <v>12.5</v>
      </c>
      <c r="J110" s="147">
        <f>Saisie!I107</f>
        <v>0</v>
      </c>
      <c r="K110" s="148">
        <f>Saisie!J106</f>
        <v>10</v>
      </c>
      <c r="L110" s="147">
        <f>Saisie!K107</f>
        <v>6</v>
      </c>
      <c r="M110" s="151">
        <f>Saisie!L106</f>
        <v>11.25</v>
      </c>
      <c r="N110" s="147">
        <f>Saisie!M107</f>
        <v>6</v>
      </c>
      <c r="O110" s="148">
        <f>Saisie!N106</f>
        <v>7</v>
      </c>
      <c r="P110" s="147">
        <f>Saisie!O107</f>
        <v>6</v>
      </c>
      <c r="Q110" s="148">
        <f>Saisie!P106</f>
        <v>12.5</v>
      </c>
      <c r="R110" s="147">
        <f>Saisie!Q107</f>
        <v>6</v>
      </c>
      <c r="S110" s="151">
        <f>Saisie!R106</f>
        <v>9.75</v>
      </c>
      <c r="T110" s="147">
        <f>Saisie!S107</f>
        <v>12</v>
      </c>
      <c r="U110" s="148">
        <f>Saisie!T106</f>
        <v>12.5</v>
      </c>
      <c r="V110" s="147">
        <f>Saisie!U107</f>
        <v>3</v>
      </c>
      <c r="W110" s="151">
        <f>Saisie!V106</f>
        <v>12.5</v>
      </c>
      <c r="X110" s="147">
        <f t="shared" si="11"/>
        <v>3</v>
      </c>
      <c r="Y110" s="148">
        <f>Saisie!X106</f>
        <v>7.5</v>
      </c>
      <c r="Z110" s="147">
        <f>Saisie!Y107</f>
        <v>3</v>
      </c>
      <c r="AA110" s="151">
        <f>Saisie!Z106</f>
        <v>7.5</v>
      </c>
      <c r="AB110" s="147">
        <f t="shared" si="12"/>
        <v>3</v>
      </c>
      <c r="AC110" s="238">
        <f>Saisie!AB106</f>
        <v>10.363636363636363</v>
      </c>
      <c r="AD110" s="166">
        <f>Saisie!AC106</f>
        <v>30</v>
      </c>
      <c r="AE110" s="200" t="str">
        <f t="shared" si="10"/>
        <v>Admis(e)</v>
      </c>
      <c r="AF110" s="139">
        <f>Saisie!AG106</f>
        <v>0</v>
      </c>
      <c r="AG110" s="137">
        <f>Saisie!AH107</f>
        <v>0</v>
      </c>
      <c r="AH110" s="115">
        <f>Saisie!AI106</f>
        <v>0</v>
      </c>
      <c r="AI110" s="137">
        <f>Saisie!AJ107</f>
        <v>0</v>
      </c>
      <c r="AJ110" s="115">
        <f>Saisie!AK106</f>
        <v>0</v>
      </c>
      <c r="AK110" s="166">
        <f>Saisie!AL106</f>
        <v>0</v>
      </c>
      <c r="AL110" s="255">
        <f>Saisie!AM106</f>
        <v>30</v>
      </c>
      <c r="AM110" s="256" t="str">
        <f>Saisie!AP107</f>
        <v>Rattrapage</v>
      </c>
      <c r="AN110" s="250" t="str">
        <f t="shared" si="13"/>
        <v>Rattrapage</v>
      </c>
      <c r="AO110" s="273"/>
      <c r="AP110" s="273"/>
    </row>
    <row r="111" spans="1:42" ht="18" customHeight="1">
      <c r="A111" s="215">
        <v>102</v>
      </c>
      <c r="B111" s="224" t="s">
        <v>752</v>
      </c>
      <c r="C111" s="197" t="s">
        <v>458</v>
      </c>
      <c r="D111" s="197" t="s">
        <v>459</v>
      </c>
      <c r="E111" s="197" t="s">
        <v>169</v>
      </c>
      <c r="F111" s="271" t="s">
        <v>696</v>
      </c>
      <c r="G111" s="271" t="s">
        <v>68</v>
      </c>
      <c r="H111" s="149">
        <v>4</v>
      </c>
      <c r="I111" s="150">
        <f>Saisie!H107</f>
        <v>4</v>
      </c>
      <c r="J111" s="147">
        <f>Saisie!I108</f>
        <v>6</v>
      </c>
      <c r="K111" s="148">
        <f>Saisie!J107</f>
        <v>15</v>
      </c>
      <c r="L111" s="147">
        <f>Saisie!K108</f>
        <v>6</v>
      </c>
      <c r="M111" s="151">
        <f>Saisie!L107</f>
        <v>9.5</v>
      </c>
      <c r="N111" s="147">
        <f>Saisie!M108</f>
        <v>12</v>
      </c>
      <c r="O111" s="148">
        <f>Saisie!N107</f>
        <v>11</v>
      </c>
      <c r="P111" s="147">
        <f>Saisie!O108</f>
        <v>6</v>
      </c>
      <c r="Q111" s="148">
        <f>Saisie!P107</f>
        <v>12.5</v>
      </c>
      <c r="R111" s="147">
        <f>Saisie!Q108</f>
        <v>6</v>
      </c>
      <c r="S111" s="151">
        <f>Saisie!R107</f>
        <v>11.75</v>
      </c>
      <c r="T111" s="147">
        <f>Saisie!S108</f>
        <v>12</v>
      </c>
      <c r="U111" s="148">
        <f>Saisie!T107</f>
        <v>11</v>
      </c>
      <c r="V111" s="147">
        <f>Saisie!U108</f>
        <v>3</v>
      </c>
      <c r="W111" s="151">
        <f>Saisie!V107</f>
        <v>11</v>
      </c>
      <c r="X111" s="147">
        <f t="shared" si="11"/>
        <v>3</v>
      </c>
      <c r="Y111" s="148">
        <f>Saisie!X107</f>
        <v>10.5</v>
      </c>
      <c r="Z111" s="147">
        <f>Saisie!Y108</f>
        <v>3</v>
      </c>
      <c r="AA111" s="151">
        <f>Saisie!Z107</f>
        <v>10.5</v>
      </c>
      <c r="AB111" s="147">
        <f t="shared" si="12"/>
        <v>3</v>
      </c>
      <c r="AC111" s="238">
        <f>Saisie!AB107</f>
        <v>10.659090909090908</v>
      </c>
      <c r="AD111" s="166">
        <f>Saisie!AC107</f>
        <v>30</v>
      </c>
      <c r="AE111" s="200" t="str">
        <f t="shared" si="10"/>
        <v>Admis(e)</v>
      </c>
      <c r="AF111" s="139">
        <f>Saisie!AG107</f>
        <v>0</v>
      </c>
      <c r="AG111" s="137">
        <f>Saisie!AH108</f>
        <v>3</v>
      </c>
      <c r="AH111" s="115">
        <f>Saisie!AI107</f>
        <v>0</v>
      </c>
      <c r="AI111" s="137">
        <f>Saisie!AJ108</f>
        <v>0</v>
      </c>
      <c r="AJ111" s="115">
        <f>Saisie!AK107</f>
        <v>0</v>
      </c>
      <c r="AK111" s="166">
        <f>Saisie!AL107</f>
        <v>0</v>
      </c>
      <c r="AL111" s="255">
        <f>Saisie!AM107</f>
        <v>30</v>
      </c>
      <c r="AM111" s="256" t="str">
        <f>Saisie!AP108</f>
        <v>Rattrapage</v>
      </c>
      <c r="AN111" s="250" t="str">
        <f t="shared" si="13"/>
        <v>Rattrapage</v>
      </c>
      <c r="AO111" s="273" t="s">
        <v>768</v>
      </c>
      <c r="AP111" s="273"/>
    </row>
    <row r="112" spans="1:42" ht="18" customHeight="1">
      <c r="A112" s="215">
        <v>103</v>
      </c>
      <c r="B112" s="224" t="s">
        <v>752</v>
      </c>
      <c r="C112" s="197" t="s">
        <v>198</v>
      </c>
      <c r="D112" s="197" t="s">
        <v>199</v>
      </c>
      <c r="E112" s="197" t="s">
        <v>200</v>
      </c>
      <c r="F112" s="271" t="s">
        <v>697</v>
      </c>
      <c r="G112" s="271" t="s">
        <v>68</v>
      </c>
      <c r="H112" s="149">
        <v>4</v>
      </c>
      <c r="I112" s="150">
        <f>Saisie!H108</f>
        <v>14</v>
      </c>
      <c r="J112" s="147">
        <f>Saisie!I109</f>
        <v>6</v>
      </c>
      <c r="K112" s="148">
        <f>Saisie!J108</f>
        <v>10</v>
      </c>
      <c r="L112" s="147">
        <f>Saisie!K109</f>
        <v>6</v>
      </c>
      <c r="M112" s="151">
        <f>Saisie!L108</f>
        <v>12</v>
      </c>
      <c r="N112" s="147">
        <f>Saisie!M109</f>
        <v>12</v>
      </c>
      <c r="O112" s="148">
        <f>Saisie!N108</f>
        <v>10</v>
      </c>
      <c r="P112" s="147">
        <f>Saisie!O109</f>
        <v>0</v>
      </c>
      <c r="Q112" s="148">
        <f>Saisie!P108</f>
        <v>10</v>
      </c>
      <c r="R112" s="147">
        <f>Saisie!Q109</f>
        <v>6</v>
      </c>
      <c r="S112" s="151">
        <f>Saisie!R108</f>
        <v>10</v>
      </c>
      <c r="T112" s="147">
        <f>Saisie!S109</f>
        <v>6</v>
      </c>
      <c r="U112" s="148">
        <f>Saisie!T108</f>
        <v>11.5</v>
      </c>
      <c r="V112" s="147">
        <f>Saisie!U109</f>
        <v>3</v>
      </c>
      <c r="W112" s="151">
        <f>Saisie!V108</f>
        <v>11.5</v>
      </c>
      <c r="X112" s="147">
        <f t="shared" si="11"/>
        <v>3</v>
      </c>
      <c r="Y112" s="148">
        <f>Saisie!X108</f>
        <v>10</v>
      </c>
      <c r="Z112" s="147">
        <f>Saisie!Y109</f>
        <v>3</v>
      </c>
      <c r="AA112" s="151">
        <f>Saisie!Z108</f>
        <v>10</v>
      </c>
      <c r="AB112" s="147">
        <f t="shared" si="12"/>
        <v>3</v>
      </c>
      <c r="AC112" s="238">
        <f>Saisie!AB108</f>
        <v>10.931818181818182</v>
      </c>
      <c r="AD112" s="166">
        <f>Saisie!AC108</f>
        <v>30</v>
      </c>
      <c r="AE112" s="200" t="str">
        <f t="shared" si="10"/>
        <v>Admis(e)</v>
      </c>
      <c r="AF112" s="139">
        <f>Saisie!AG108</f>
        <v>17</v>
      </c>
      <c r="AG112" s="137">
        <f>Saisie!AH109</f>
        <v>0</v>
      </c>
      <c r="AH112" s="115">
        <f>Saisie!AI108</f>
        <v>0</v>
      </c>
      <c r="AI112" s="137">
        <f>Saisie!AJ109</f>
        <v>0</v>
      </c>
      <c r="AJ112" s="115">
        <f>Saisie!AK108</f>
        <v>2.3181818181818183</v>
      </c>
      <c r="AK112" s="166">
        <f>Saisie!AL108</f>
        <v>3</v>
      </c>
      <c r="AL112" s="255">
        <f>Saisie!AM108</f>
        <v>33</v>
      </c>
      <c r="AM112" s="256" t="str">
        <f>Saisie!AP109</f>
        <v>Rattrapage</v>
      </c>
      <c r="AN112" s="250" t="str">
        <f t="shared" si="13"/>
        <v>Rattrapage</v>
      </c>
      <c r="AO112" s="273"/>
      <c r="AP112" s="273"/>
    </row>
    <row r="113" spans="1:42" ht="18" customHeight="1">
      <c r="A113" s="215">
        <v>104</v>
      </c>
      <c r="B113" s="224" t="s">
        <v>752</v>
      </c>
      <c r="C113" s="197" t="s">
        <v>460</v>
      </c>
      <c r="D113" s="197" t="s">
        <v>461</v>
      </c>
      <c r="E113" s="197" t="s">
        <v>462</v>
      </c>
      <c r="F113" s="271" t="s">
        <v>698</v>
      </c>
      <c r="G113" s="271" t="s">
        <v>68</v>
      </c>
      <c r="H113" s="149">
        <v>4</v>
      </c>
      <c r="I113" s="150">
        <f>Saisie!H109</f>
        <v>11</v>
      </c>
      <c r="J113" s="147">
        <f>Saisie!I110</f>
        <v>0</v>
      </c>
      <c r="K113" s="148">
        <f>Saisie!J109</f>
        <v>12</v>
      </c>
      <c r="L113" s="147">
        <f>Saisie!K110</f>
        <v>6</v>
      </c>
      <c r="M113" s="151">
        <f>Saisie!L109</f>
        <v>11.5</v>
      </c>
      <c r="N113" s="147">
        <f>Saisie!M110</f>
        <v>6</v>
      </c>
      <c r="O113" s="148">
        <f>Saisie!N109</f>
        <v>7</v>
      </c>
      <c r="P113" s="147">
        <f>Saisie!O110</f>
        <v>6</v>
      </c>
      <c r="Q113" s="148">
        <f>Saisie!P109</f>
        <v>12.5</v>
      </c>
      <c r="R113" s="147">
        <f>Saisie!Q110</f>
        <v>6</v>
      </c>
      <c r="S113" s="151">
        <f>Saisie!R109</f>
        <v>9.75</v>
      </c>
      <c r="T113" s="147">
        <f>Saisie!S110</f>
        <v>12</v>
      </c>
      <c r="U113" s="148">
        <f>Saisie!T109</f>
        <v>12.5</v>
      </c>
      <c r="V113" s="147">
        <f>Saisie!U110</f>
        <v>3</v>
      </c>
      <c r="W113" s="151">
        <f>Saisie!V109</f>
        <v>12.5</v>
      </c>
      <c r="X113" s="147">
        <f t="shared" si="11"/>
        <v>3</v>
      </c>
      <c r="Y113" s="148">
        <f>Saisie!X109</f>
        <v>11.5</v>
      </c>
      <c r="Z113" s="147">
        <f>Saisie!Y110</f>
        <v>3</v>
      </c>
      <c r="AA113" s="151">
        <f>Saisie!Z109</f>
        <v>11.5</v>
      </c>
      <c r="AB113" s="147">
        <f t="shared" si="12"/>
        <v>3</v>
      </c>
      <c r="AC113" s="238">
        <f>Saisie!AB109</f>
        <v>11</v>
      </c>
      <c r="AD113" s="166">
        <f>Saisie!AC109</f>
        <v>30</v>
      </c>
      <c r="AE113" s="200" t="str">
        <f t="shared" si="10"/>
        <v>Admis(e)</v>
      </c>
      <c r="AF113" s="139">
        <f>Saisie!AG109</f>
        <v>0</v>
      </c>
      <c r="AG113" s="137">
        <f>Saisie!AH110</f>
        <v>0</v>
      </c>
      <c r="AH113" s="115">
        <f>Saisie!AI109</f>
        <v>0</v>
      </c>
      <c r="AI113" s="137">
        <f>Saisie!AJ110</f>
        <v>0</v>
      </c>
      <c r="AJ113" s="115">
        <f>Saisie!AK109</f>
        <v>0</v>
      </c>
      <c r="AK113" s="166">
        <f>Saisie!AL109</f>
        <v>0</v>
      </c>
      <c r="AL113" s="255">
        <f>Saisie!AM109</f>
        <v>30</v>
      </c>
      <c r="AM113" s="256" t="str">
        <f>Saisie!AP110</f>
        <v>Rattrapage</v>
      </c>
      <c r="AN113" s="250" t="str">
        <f t="shared" si="13"/>
        <v>Rattrapage</v>
      </c>
      <c r="AO113" s="273"/>
      <c r="AP113" s="273"/>
    </row>
    <row r="114" spans="1:42" ht="18" customHeight="1">
      <c r="A114" s="215">
        <v>105</v>
      </c>
      <c r="B114" s="224" t="s">
        <v>752</v>
      </c>
      <c r="C114" s="197" t="s">
        <v>463</v>
      </c>
      <c r="D114" s="197" t="s">
        <v>464</v>
      </c>
      <c r="E114" s="197" t="s">
        <v>465</v>
      </c>
      <c r="F114" s="271" t="s">
        <v>699</v>
      </c>
      <c r="G114" s="271" t="s">
        <v>68</v>
      </c>
      <c r="H114" s="149">
        <v>4</v>
      </c>
      <c r="I114" s="150">
        <f>Saisie!H110</f>
        <v>5</v>
      </c>
      <c r="J114" s="147">
        <f>Saisie!I111</f>
        <v>0</v>
      </c>
      <c r="K114" s="148">
        <f>Saisie!J110</f>
        <v>13.5</v>
      </c>
      <c r="L114" s="147">
        <f>Saisie!K111</f>
        <v>6</v>
      </c>
      <c r="M114" s="151">
        <f>Saisie!L110</f>
        <v>9.25</v>
      </c>
      <c r="N114" s="147">
        <f>Saisie!M111</f>
        <v>6</v>
      </c>
      <c r="O114" s="148">
        <f>Saisie!N110</f>
        <v>15</v>
      </c>
      <c r="P114" s="147">
        <f>Saisie!O111</f>
        <v>6</v>
      </c>
      <c r="Q114" s="148">
        <f>Saisie!P110</f>
        <v>14.5</v>
      </c>
      <c r="R114" s="147">
        <f>Saisie!Q111</f>
        <v>6</v>
      </c>
      <c r="S114" s="151">
        <f>Saisie!R110</f>
        <v>14.75</v>
      </c>
      <c r="T114" s="147">
        <f>Saisie!S111</f>
        <v>12</v>
      </c>
      <c r="U114" s="148">
        <f>Saisie!T110</f>
        <v>11</v>
      </c>
      <c r="V114" s="147">
        <f>Saisie!U111</f>
        <v>3</v>
      </c>
      <c r="W114" s="151">
        <f>Saisie!V110</f>
        <v>11</v>
      </c>
      <c r="X114" s="147">
        <f t="shared" si="11"/>
        <v>3</v>
      </c>
      <c r="Y114" s="148">
        <f>Saisie!X110</f>
        <v>11</v>
      </c>
      <c r="Z114" s="147">
        <f>Saisie!Y111</f>
        <v>3</v>
      </c>
      <c r="AA114" s="151">
        <f>Saisie!Z110</f>
        <v>11</v>
      </c>
      <c r="AB114" s="147">
        <f t="shared" si="12"/>
        <v>3</v>
      </c>
      <c r="AC114" s="238">
        <f>Saisie!AB110</f>
        <v>11.727272727272727</v>
      </c>
      <c r="AD114" s="166">
        <f>Saisie!AC110</f>
        <v>30</v>
      </c>
      <c r="AE114" s="200" t="str">
        <f t="shared" si="10"/>
        <v>Admis(e)</v>
      </c>
      <c r="AF114" s="139">
        <f>Saisie!AG110</f>
        <v>0</v>
      </c>
      <c r="AG114" s="137">
        <f>Saisie!AH111</f>
        <v>0</v>
      </c>
      <c r="AH114" s="115">
        <f>Saisie!AI110</f>
        <v>0</v>
      </c>
      <c r="AI114" s="137">
        <f>Saisie!AJ111</f>
        <v>0</v>
      </c>
      <c r="AJ114" s="115">
        <f>Saisie!AK110</f>
        <v>0</v>
      </c>
      <c r="AK114" s="166">
        <f>Saisie!AL110</f>
        <v>0</v>
      </c>
      <c r="AL114" s="255">
        <f>Saisie!AM110</f>
        <v>30</v>
      </c>
      <c r="AM114" s="256" t="str">
        <f>Saisie!AP111</f>
        <v>Rattrapage</v>
      </c>
      <c r="AN114" s="250" t="str">
        <f t="shared" si="13"/>
        <v>Rattrapage</v>
      </c>
      <c r="AO114" s="273" t="s">
        <v>768</v>
      </c>
      <c r="AP114" s="273"/>
    </row>
    <row r="115" spans="1:42" ht="18" customHeight="1">
      <c r="A115" s="215">
        <v>106</v>
      </c>
      <c r="B115" s="224" t="s">
        <v>752</v>
      </c>
      <c r="C115" s="197" t="s">
        <v>466</v>
      </c>
      <c r="D115" s="197" t="s">
        <v>467</v>
      </c>
      <c r="E115" s="197" t="s">
        <v>468</v>
      </c>
      <c r="F115" s="271" t="s">
        <v>700</v>
      </c>
      <c r="G115" s="271" t="s">
        <v>83</v>
      </c>
      <c r="H115" s="149">
        <v>4</v>
      </c>
      <c r="I115" s="150">
        <f>Saisie!H111</f>
        <v>6</v>
      </c>
      <c r="J115" s="147">
        <f>Saisie!I112</f>
        <v>0</v>
      </c>
      <c r="K115" s="148">
        <f>Saisie!J111</f>
        <v>11</v>
      </c>
      <c r="L115" s="147">
        <f>Saisie!K112</f>
        <v>6</v>
      </c>
      <c r="M115" s="151">
        <f>Saisie!L111</f>
        <v>8.5</v>
      </c>
      <c r="N115" s="147">
        <f>Saisie!M112</f>
        <v>6</v>
      </c>
      <c r="O115" s="148">
        <f>Saisie!N111</f>
        <v>10</v>
      </c>
      <c r="P115" s="147">
        <f>Saisie!O112</f>
        <v>6</v>
      </c>
      <c r="Q115" s="148">
        <f>Saisie!P111</f>
        <v>14</v>
      </c>
      <c r="R115" s="147">
        <f>Saisie!Q112</f>
        <v>0</v>
      </c>
      <c r="S115" s="151">
        <f>Saisie!R111</f>
        <v>12</v>
      </c>
      <c r="T115" s="147">
        <f>Saisie!S112</f>
        <v>12</v>
      </c>
      <c r="U115" s="148">
        <f>Saisie!T111</f>
        <v>14.5</v>
      </c>
      <c r="V115" s="147">
        <f>Saisie!U112</f>
        <v>3</v>
      </c>
      <c r="W115" s="151">
        <f>Saisie!V111</f>
        <v>14.5</v>
      </c>
      <c r="X115" s="147">
        <f t="shared" si="11"/>
        <v>3</v>
      </c>
      <c r="Y115" s="148">
        <f>Saisie!X111</f>
        <v>11</v>
      </c>
      <c r="Z115" s="147">
        <f>Saisie!Y112</f>
        <v>0</v>
      </c>
      <c r="AA115" s="151">
        <f>Saisie!Z111</f>
        <v>11</v>
      </c>
      <c r="AB115" s="147">
        <f t="shared" si="12"/>
        <v>0</v>
      </c>
      <c r="AC115" s="238">
        <f>Saisie!AB111</f>
        <v>10.931818181818182</v>
      </c>
      <c r="AD115" s="166">
        <f>Saisie!AC111</f>
        <v>30</v>
      </c>
      <c r="AE115" s="200" t="str">
        <f t="shared" si="10"/>
        <v>Admis(e)</v>
      </c>
      <c r="AF115" s="139">
        <f>Saisie!AG111</f>
        <v>0</v>
      </c>
      <c r="AG115" s="137">
        <f>Saisie!AH112</f>
        <v>0</v>
      </c>
      <c r="AH115" s="115">
        <f>Saisie!AI111</f>
        <v>0</v>
      </c>
      <c r="AI115" s="137">
        <f>Saisie!AJ112</f>
        <v>0</v>
      </c>
      <c r="AJ115" s="115">
        <f>Saisie!AK111</f>
        <v>0</v>
      </c>
      <c r="AK115" s="166">
        <f>Saisie!AL111</f>
        <v>0</v>
      </c>
      <c r="AL115" s="255">
        <f>Saisie!AM111</f>
        <v>30</v>
      </c>
      <c r="AM115" s="256" t="str">
        <f>Saisie!AP112</f>
        <v>Rattrapage</v>
      </c>
      <c r="AN115" s="250" t="str">
        <f t="shared" si="13"/>
        <v>Rattrapage</v>
      </c>
      <c r="AO115" s="273" t="s">
        <v>768</v>
      </c>
      <c r="AP115" s="273"/>
    </row>
    <row r="116" spans="1:42" ht="18" customHeight="1">
      <c r="A116" s="215">
        <v>107</v>
      </c>
      <c r="B116" s="224" t="s">
        <v>752</v>
      </c>
      <c r="C116" s="197" t="s">
        <v>469</v>
      </c>
      <c r="D116" s="197" t="s">
        <v>470</v>
      </c>
      <c r="E116" s="197" t="s">
        <v>471</v>
      </c>
      <c r="F116" s="271" t="s">
        <v>701</v>
      </c>
      <c r="G116" s="271" t="s">
        <v>68</v>
      </c>
      <c r="H116" s="149">
        <v>4</v>
      </c>
      <c r="I116" s="150">
        <f>Saisie!H112</f>
        <v>5</v>
      </c>
      <c r="J116" s="147">
        <f>Saisie!I113</f>
        <v>0</v>
      </c>
      <c r="K116" s="148">
        <f>Saisie!J112</f>
        <v>13</v>
      </c>
      <c r="L116" s="147">
        <f>Saisie!K113</f>
        <v>6</v>
      </c>
      <c r="M116" s="151">
        <f>Saisie!L112</f>
        <v>9</v>
      </c>
      <c r="N116" s="147">
        <f>Saisie!M113</f>
        <v>6</v>
      </c>
      <c r="O116" s="148">
        <f>Saisie!N112</f>
        <v>17</v>
      </c>
      <c r="P116" s="147">
        <f>Saisie!O113</f>
        <v>0</v>
      </c>
      <c r="Q116" s="148">
        <f>Saisie!P112</f>
        <v>8</v>
      </c>
      <c r="R116" s="147">
        <f>Saisie!Q113</f>
        <v>6</v>
      </c>
      <c r="S116" s="151">
        <f>Saisie!R112</f>
        <v>12.5</v>
      </c>
      <c r="T116" s="147">
        <f>Saisie!S113</f>
        <v>12</v>
      </c>
      <c r="U116" s="148">
        <f>Saisie!T112</f>
        <v>11</v>
      </c>
      <c r="V116" s="147">
        <f>Saisie!U113</f>
        <v>3</v>
      </c>
      <c r="W116" s="151">
        <f>Saisie!V112</f>
        <v>11</v>
      </c>
      <c r="X116" s="147">
        <f t="shared" si="11"/>
        <v>3</v>
      </c>
      <c r="Y116" s="148">
        <f>Saisie!X112</f>
        <v>9</v>
      </c>
      <c r="Z116" s="147">
        <f>Saisie!Y113</f>
        <v>0</v>
      </c>
      <c r="AA116" s="151">
        <f>Saisie!Z112</f>
        <v>9</v>
      </c>
      <c r="AB116" s="147">
        <f t="shared" si="12"/>
        <v>0</v>
      </c>
      <c r="AC116" s="238">
        <f>Saisie!AB112</f>
        <v>10.545454545454545</v>
      </c>
      <c r="AD116" s="166">
        <f>Saisie!AC112</f>
        <v>30</v>
      </c>
      <c r="AE116" s="200" t="str">
        <f t="shared" si="10"/>
        <v>Admis(e)</v>
      </c>
      <c r="AF116" s="139">
        <f>Saisie!AG112</f>
        <v>0</v>
      </c>
      <c r="AG116" s="137">
        <f>Saisie!AH113</f>
        <v>0</v>
      </c>
      <c r="AH116" s="115">
        <f>Saisie!AI112</f>
        <v>0</v>
      </c>
      <c r="AI116" s="137">
        <f>Saisie!AJ113</f>
        <v>0</v>
      </c>
      <c r="AJ116" s="115">
        <f>Saisie!AK112</f>
        <v>0</v>
      </c>
      <c r="AK116" s="166">
        <f>Saisie!AL112</f>
        <v>0</v>
      </c>
      <c r="AL116" s="255">
        <f>Saisie!AM112</f>
        <v>30</v>
      </c>
      <c r="AM116" s="256" t="str">
        <f>Saisie!AP113</f>
        <v>Rattrapage</v>
      </c>
      <c r="AN116" s="250" t="str">
        <f t="shared" si="13"/>
        <v>Rattrapage</v>
      </c>
      <c r="AO116" s="273" t="s">
        <v>768</v>
      </c>
      <c r="AP116" s="273"/>
    </row>
    <row r="117" spans="1:42" ht="18" customHeight="1">
      <c r="A117" s="215">
        <v>108</v>
      </c>
      <c r="B117" s="224" t="s">
        <v>752</v>
      </c>
      <c r="C117" s="197" t="s">
        <v>472</v>
      </c>
      <c r="D117" s="197" t="s">
        <v>473</v>
      </c>
      <c r="E117" s="197" t="s">
        <v>474</v>
      </c>
      <c r="F117" s="271" t="s">
        <v>702</v>
      </c>
      <c r="G117" s="271" t="s">
        <v>70</v>
      </c>
      <c r="H117" s="149">
        <v>4</v>
      </c>
      <c r="I117" s="150">
        <f>Saisie!H113</f>
        <v>3</v>
      </c>
      <c r="J117" s="147">
        <f>Saisie!I114</f>
        <v>6</v>
      </c>
      <c r="K117" s="148">
        <f>Saisie!J113</f>
        <v>13.5</v>
      </c>
      <c r="L117" s="147">
        <f>Saisie!K114</f>
        <v>6</v>
      </c>
      <c r="M117" s="151">
        <f>Saisie!L113</f>
        <v>8.25</v>
      </c>
      <c r="N117" s="147">
        <f>Saisie!M114</f>
        <v>12</v>
      </c>
      <c r="O117" s="148">
        <f>Saisie!N113</f>
        <v>9</v>
      </c>
      <c r="P117" s="147">
        <f>Saisie!O114</f>
        <v>6</v>
      </c>
      <c r="Q117" s="148">
        <f>Saisie!P113</f>
        <v>14.5</v>
      </c>
      <c r="R117" s="147">
        <f>Saisie!Q114</f>
        <v>6</v>
      </c>
      <c r="S117" s="151">
        <f>Saisie!R113</f>
        <v>11.75</v>
      </c>
      <c r="T117" s="147">
        <f>Saisie!S114</f>
        <v>12</v>
      </c>
      <c r="U117" s="148">
        <f>Saisie!T113</f>
        <v>13.5</v>
      </c>
      <c r="V117" s="147">
        <f>Saisie!U114</f>
        <v>0</v>
      </c>
      <c r="W117" s="151">
        <f>Saisie!V113</f>
        <v>13.5</v>
      </c>
      <c r="X117" s="147">
        <f t="shared" si="11"/>
        <v>0</v>
      </c>
      <c r="Y117" s="148">
        <f>Saisie!X113</f>
        <v>7</v>
      </c>
      <c r="Z117" s="147">
        <f>Saisie!Y114</f>
        <v>3</v>
      </c>
      <c r="AA117" s="151">
        <f>Saisie!Z113</f>
        <v>7</v>
      </c>
      <c r="AB117" s="147">
        <f t="shared" si="12"/>
        <v>3</v>
      </c>
      <c r="AC117" s="238">
        <f>Saisie!AB113</f>
        <v>10.068181818181818</v>
      </c>
      <c r="AD117" s="166">
        <f>Saisie!AC113</f>
        <v>30</v>
      </c>
      <c r="AE117" s="200" t="str">
        <f t="shared" si="10"/>
        <v>Admis(e)</v>
      </c>
      <c r="AF117" s="139">
        <f>Saisie!AG113</f>
        <v>0</v>
      </c>
      <c r="AG117" s="137">
        <f>Saisie!AH114</f>
        <v>0</v>
      </c>
      <c r="AH117" s="115">
        <f>Saisie!AI113</f>
        <v>0</v>
      </c>
      <c r="AI117" s="137">
        <f>Saisie!AJ114</f>
        <v>0</v>
      </c>
      <c r="AJ117" s="115">
        <f>Saisie!AK113</f>
        <v>0</v>
      </c>
      <c r="AK117" s="166">
        <f>Saisie!AL113</f>
        <v>0</v>
      </c>
      <c r="AL117" s="255">
        <f>Saisie!AM113</f>
        <v>30</v>
      </c>
      <c r="AM117" s="256" t="str">
        <f>Saisie!AP114</f>
        <v>Rattrapage</v>
      </c>
      <c r="AN117" s="250" t="str">
        <f t="shared" si="13"/>
        <v>Rattrapage</v>
      </c>
      <c r="AO117" s="273" t="s">
        <v>768</v>
      </c>
      <c r="AP117" s="273"/>
    </row>
    <row r="118" spans="1:42" ht="18" customHeight="1">
      <c r="A118" s="215">
        <v>109</v>
      </c>
      <c r="B118" s="224" t="s">
        <v>752</v>
      </c>
      <c r="C118" s="197" t="s">
        <v>475</v>
      </c>
      <c r="D118" s="197" t="s">
        <v>476</v>
      </c>
      <c r="E118" s="197" t="s">
        <v>82</v>
      </c>
      <c r="F118" s="271" t="s">
        <v>703</v>
      </c>
      <c r="G118" s="271" t="s">
        <v>68</v>
      </c>
      <c r="H118" s="149">
        <v>4</v>
      </c>
      <c r="I118" s="150">
        <f>Saisie!H114</f>
        <v>16</v>
      </c>
      <c r="J118" s="147">
        <f>Saisie!I115</f>
        <v>6</v>
      </c>
      <c r="K118" s="148">
        <f>Saisie!J114</f>
        <v>10</v>
      </c>
      <c r="L118" s="147">
        <f>Saisie!K115</f>
        <v>6</v>
      </c>
      <c r="M118" s="151">
        <f>Saisie!L114</f>
        <v>13</v>
      </c>
      <c r="N118" s="147">
        <f>Saisie!M115</f>
        <v>12</v>
      </c>
      <c r="O118" s="148">
        <f>Saisie!N114</f>
        <v>13</v>
      </c>
      <c r="P118" s="147">
        <f>Saisie!O115</f>
        <v>6</v>
      </c>
      <c r="Q118" s="148">
        <f>Saisie!P114</f>
        <v>11.5</v>
      </c>
      <c r="R118" s="147">
        <f>Saisie!Q115</f>
        <v>6</v>
      </c>
      <c r="S118" s="151">
        <f>Saisie!R114</f>
        <v>12.25</v>
      </c>
      <c r="T118" s="147">
        <f>Saisie!S115</f>
        <v>12</v>
      </c>
      <c r="U118" s="148">
        <f>Saisie!T114</f>
        <v>8.5</v>
      </c>
      <c r="V118" s="147">
        <f>Saisie!U115</f>
        <v>3</v>
      </c>
      <c r="W118" s="151">
        <f>Saisie!V114</f>
        <v>8.5</v>
      </c>
      <c r="X118" s="147">
        <f t="shared" si="11"/>
        <v>3</v>
      </c>
      <c r="Y118" s="148">
        <f>Saisie!X114</f>
        <v>13</v>
      </c>
      <c r="Z118" s="147">
        <f>Saisie!Y115</f>
        <v>0</v>
      </c>
      <c r="AA118" s="151">
        <f>Saisie!Z114</f>
        <v>13</v>
      </c>
      <c r="AB118" s="147">
        <f t="shared" si="12"/>
        <v>0</v>
      </c>
      <c r="AC118" s="238">
        <f>Saisie!AB114</f>
        <v>12.113636363636363</v>
      </c>
      <c r="AD118" s="166">
        <f>Saisie!AC114</f>
        <v>30</v>
      </c>
      <c r="AE118" s="200" t="str">
        <f t="shared" si="10"/>
        <v>Admis(e)</v>
      </c>
      <c r="AF118" s="139">
        <f>Saisie!AG114</f>
        <v>0</v>
      </c>
      <c r="AG118" s="137">
        <f>Saisie!AH115</f>
        <v>0</v>
      </c>
      <c r="AH118" s="115">
        <f>Saisie!AI114</f>
        <v>0</v>
      </c>
      <c r="AI118" s="137">
        <f>Saisie!AJ115</f>
        <v>0</v>
      </c>
      <c r="AJ118" s="115">
        <f>Saisie!AK114</f>
        <v>0</v>
      </c>
      <c r="AK118" s="166">
        <f>Saisie!AL114</f>
        <v>0</v>
      </c>
      <c r="AL118" s="255">
        <f>Saisie!AM114</f>
        <v>30</v>
      </c>
      <c r="AM118" s="256" t="str">
        <f>Saisie!AP115</f>
        <v>Rattrapage</v>
      </c>
      <c r="AN118" s="250" t="str">
        <f t="shared" si="13"/>
        <v>Rattrapage</v>
      </c>
      <c r="AO118" s="273"/>
      <c r="AP118" s="273"/>
    </row>
    <row r="119" spans="1:42" ht="18" customHeight="1">
      <c r="A119" s="215">
        <v>110</v>
      </c>
      <c r="B119" s="224" t="s">
        <v>752</v>
      </c>
      <c r="C119" s="197" t="s">
        <v>477</v>
      </c>
      <c r="D119" s="197" t="s">
        <v>478</v>
      </c>
      <c r="E119" s="197" t="s">
        <v>479</v>
      </c>
      <c r="F119" s="271" t="s">
        <v>704</v>
      </c>
      <c r="G119" s="271" t="s">
        <v>176</v>
      </c>
      <c r="H119" s="149">
        <v>4</v>
      </c>
      <c r="I119" s="150">
        <f>Saisie!H115</f>
        <v>14</v>
      </c>
      <c r="J119" s="147">
        <f>Saisie!I116</f>
        <v>6</v>
      </c>
      <c r="K119" s="148">
        <f>Saisie!J115</f>
        <v>13</v>
      </c>
      <c r="L119" s="147">
        <f>Saisie!K116</f>
        <v>6</v>
      </c>
      <c r="M119" s="151">
        <f>Saisie!L115</f>
        <v>13.5</v>
      </c>
      <c r="N119" s="147">
        <f>Saisie!M116</f>
        <v>12</v>
      </c>
      <c r="O119" s="148">
        <f>Saisie!N115</f>
        <v>11.5</v>
      </c>
      <c r="P119" s="147">
        <f>Saisie!O116</f>
        <v>0</v>
      </c>
      <c r="Q119" s="148">
        <f>Saisie!P115</f>
        <v>12.5</v>
      </c>
      <c r="R119" s="147">
        <f>Saisie!Q116</f>
        <v>6</v>
      </c>
      <c r="S119" s="151">
        <f>Saisie!R115</f>
        <v>12</v>
      </c>
      <c r="T119" s="147">
        <f>Saisie!S116</f>
        <v>12</v>
      </c>
      <c r="U119" s="148">
        <f>Saisie!T115</f>
        <v>10.5</v>
      </c>
      <c r="V119" s="147">
        <f>Saisie!U116</f>
        <v>3</v>
      </c>
      <c r="W119" s="151">
        <f>Saisie!V115</f>
        <v>10.5</v>
      </c>
      <c r="X119" s="147">
        <f t="shared" si="11"/>
        <v>3</v>
      </c>
      <c r="Y119" s="148">
        <f>Saisie!X115</f>
        <v>8.5</v>
      </c>
      <c r="Z119" s="147">
        <f>Saisie!Y116</f>
        <v>0</v>
      </c>
      <c r="AA119" s="151">
        <f>Saisie!Z115</f>
        <v>8.5</v>
      </c>
      <c r="AB119" s="147">
        <f t="shared" si="12"/>
        <v>0</v>
      </c>
      <c r="AC119" s="238">
        <f>Saisie!AB115</f>
        <v>11.863636363636363</v>
      </c>
      <c r="AD119" s="166">
        <f>Saisie!AC115</f>
        <v>30</v>
      </c>
      <c r="AE119" s="200" t="str">
        <f t="shared" si="10"/>
        <v>Admis(e)</v>
      </c>
      <c r="AF119" s="139">
        <f>Saisie!AG115</f>
        <v>0</v>
      </c>
      <c r="AG119" s="137">
        <f>Saisie!AH116</f>
        <v>0</v>
      </c>
      <c r="AH119" s="115">
        <f>Saisie!AI115</f>
        <v>0</v>
      </c>
      <c r="AI119" s="137">
        <f>Saisie!AJ116</f>
        <v>0</v>
      </c>
      <c r="AJ119" s="115">
        <f>Saisie!AK115</f>
        <v>0</v>
      </c>
      <c r="AK119" s="166">
        <f>Saisie!AL115</f>
        <v>0</v>
      </c>
      <c r="AL119" s="255">
        <f>Saisie!AM115</f>
        <v>30</v>
      </c>
      <c r="AM119" s="256" t="str">
        <f>Saisie!AP116</f>
        <v>Rattrapage</v>
      </c>
      <c r="AN119" s="250" t="str">
        <f t="shared" si="13"/>
        <v>Rattrapage</v>
      </c>
      <c r="AO119" s="273"/>
      <c r="AP119" s="273"/>
    </row>
    <row r="120" spans="1:42" ht="18" customHeight="1">
      <c r="A120" s="215">
        <v>111</v>
      </c>
      <c r="B120" s="224" t="s">
        <v>752</v>
      </c>
      <c r="C120" s="197" t="s">
        <v>480</v>
      </c>
      <c r="D120" s="197" t="s">
        <v>481</v>
      </c>
      <c r="E120" s="197" t="s">
        <v>482</v>
      </c>
      <c r="F120" s="271" t="s">
        <v>705</v>
      </c>
      <c r="G120" s="271" t="s">
        <v>70</v>
      </c>
      <c r="H120" s="149">
        <v>4</v>
      </c>
      <c r="I120" s="150">
        <f>Saisie!H116</f>
        <v>16</v>
      </c>
      <c r="J120" s="147">
        <f>Saisie!I117</f>
        <v>6</v>
      </c>
      <c r="K120" s="148">
        <f>Saisie!J116</f>
        <v>11</v>
      </c>
      <c r="L120" s="147">
        <f>Saisie!K117</f>
        <v>6</v>
      </c>
      <c r="M120" s="151">
        <f>Saisie!L116</f>
        <v>13.5</v>
      </c>
      <c r="N120" s="147">
        <f>Saisie!M117</f>
        <v>12</v>
      </c>
      <c r="O120" s="148">
        <f>Saisie!N116</f>
        <v>9</v>
      </c>
      <c r="P120" s="147">
        <f>Saisie!O117</f>
        <v>6</v>
      </c>
      <c r="Q120" s="148">
        <f>Saisie!P116</f>
        <v>14.5</v>
      </c>
      <c r="R120" s="147">
        <f>Saisie!Q117</f>
        <v>6</v>
      </c>
      <c r="S120" s="151">
        <f>Saisie!R116</f>
        <v>11.75</v>
      </c>
      <c r="T120" s="147">
        <f>Saisie!S117</f>
        <v>12</v>
      </c>
      <c r="U120" s="148">
        <f>Saisie!T116</f>
        <v>10.5</v>
      </c>
      <c r="V120" s="147">
        <f>Saisie!U117</f>
        <v>3</v>
      </c>
      <c r="W120" s="151">
        <f>Saisie!V116</f>
        <v>10.5</v>
      </c>
      <c r="X120" s="147">
        <f t="shared" si="11"/>
        <v>3</v>
      </c>
      <c r="Y120" s="148">
        <f>Saisie!X116</f>
        <v>2</v>
      </c>
      <c r="Z120" s="147">
        <f>Saisie!Y117</f>
        <v>3</v>
      </c>
      <c r="AA120" s="151">
        <f>Saisie!Z116</f>
        <v>2</v>
      </c>
      <c r="AB120" s="147">
        <f t="shared" si="12"/>
        <v>3</v>
      </c>
      <c r="AC120" s="238">
        <f>Saisie!AB116</f>
        <v>10.886363636363637</v>
      </c>
      <c r="AD120" s="166">
        <f>Saisie!AC116</f>
        <v>30</v>
      </c>
      <c r="AE120" s="200" t="str">
        <f t="shared" si="10"/>
        <v>Admis(e)</v>
      </c>
      <c r="AF120" s="139">
        <f>Saisie!AG116</f>
        <v>0</v>
      </c>
      <c r="AG120" s="137">
        <f>Saisie!AH117</f>
        <v>0</v>
      </c>
      <c r="AH120" s="115">
        <f>Saisie!AI116</f>
        <v>0</v>
      </c>
      <c r="AI120" s="137">
        <f>Saisie!AJ117</f>
        <v>0</v>
      </c>
      <c r="AJ120" s="115">
        <f>Saisie!AK116</f>
        <v>0</v>
      </c>
      <c r="AK120" s="166">
        <f>Saisie!AL116</f>
        <v>0</v>
      </c>
      <c r="AL120" s="255">
        <f>Saisie!AM116</f>
        <v>30</v>
      </c>
      <c r="AM120" s="256" t="str">
        <f>Saisie!AP117</f>
        <v>Rattrapage</v>
      </c>
      <c r="AN120" s="250" t="str">
        <f t="shared" si="13"/>
        <v>Rattrapage</v>
      </c>
      <c r="AO120" s="273" t="s">
        <v>768</v>
      </c>
      <c r="AP120" s="273"/>
    </row>
    <row r="121" spans="1:42" ht="18" customHeight="1">
      <c r="A121" s="215">
        <v>112</v>
      </c>
      <c r="B121" s="224" t="s">
        <v>752</v>
      </c>
      <c r="C121" s="197" t="s">
        <v>483</v>
      </c>
      <c r="D121" s="197" t="s">
        <v>484</v>
      </c>
      <c r="E121" s="197" t="s">
        <v>485</v>
      </c>
      <c r="F121" s="271" t="s">
        <v>706</v>
      </c>
      <c r="G121" s="271" t="s">
        <v>68</v>
      </c>
      <c r="H121" s="149">
        <v>4</v>
      </c>
      <c r="I121" s="150">
        <f>Saisie!H117</f>
        <v>14</v>
      </c>
      <c r="J121" s="147">
        <f>Saisie!I118</f>
        <v>6</v>
      </c>
      <c r="K121" s="148">
        <f>Saisie!J117</f>
        <v>10.5</v>
      </c>
      <c r="L121" s="147">
        <f>Saisie!K118</f>
        <v>6</v>
      </c>
      <c r="M121" s="151">
        <f>Saisie!L117</f>
        <v>12.25</v>
      </c>
      <c r="N121" s="147">
        <f>Saisie!M118</f>
        <v>12</v>
      </c>
      <c r="O121" s="148">
        <f>Saisie!N117</f>
        <v>10.5</v>
      </c>
      <c r="P121" s="147">
        <f>Saisie!O118</f>
        <v>6</v>
      </c>
      <c r="Q121" s="148">
        <f>Saisie!P117</f>
        <v>13</v>
      </c>
      <c r="R121" s="147">
        <f>Saisie!Q118</f>
        <v>6</v>
      </c>
      <c r="S121" s="151">
        <f>Saisie!R117</f>
        <v>11.75</v>
      </c>
      <c r="T121" s="147">
        <f>Saisie!S118</f>
        <v>12</v>
      </c>
      <c r="U121" s="148">
        <f>Saisie!T117</f>
        <v>10.5</v>
      </c>
      <c r="V121" s="147">
        <f>Saisie!U118</f>
        <v>3</v>
      </c>
      <c r="W121" s="151">
        <f>Saisie!V117</f>
        <v>10.5</v>
      </c>
      <c r="X121" s="147">
        <f t="shared" si="11"/>
        <v>3</v>
      </c>
      <c r="Y121" s="148">
        <f>Saisie!X117</f>
        <v>10.5</v>
      </c>
      <c r="Z121" s="147">
        <f>Saisie!Y118</f>
        <v>0</v>
      </c>
      <c r="AA121" s="151">
        <f>Saisie!Z117</f>
        <v>10.5</v>
      </c>
      <c r="AB121" s="147">
        <f t="shared" si="12"/>
        <v>0</v>
      </c>
      <c r="AC121" s="238">
        <f>Saisie!AB117</f>
        <v>11.590909090909092</v>
      </c>
      <c r="AD121" s="166">
        <f>Saisie!AC117</f>
        <v>30</v>
      </c>
      <c r="AE121" s="200" t="str">
        <f t="shared" si="10"/>
        <v>Admis(e)</v>
      </c>
      <c r="AF121" s="139">
        <f>Saisie!AG117</f>
        <v>0</v>
      </c>
      <c r="AG121" s="137">
        <f>Saisie!AH118</f>
        <v>0</v>
      </c>
      <c r="AH121" s="115">
        <f>Saisie!AI117</f>
        <v>0</v>
      </c>
      <c r="AI121" s="137">
        <f>Saisie!AJ118</f>
        <v>0</v>
      </c>
      <c r="AJ121" s="115">
        <f>Saisie!AK117</f>
        <v>0</v>
      </c>
      <c r="AK121" s="166">
        <f>Saisie!AL117</f>
        <v>0</v>
      </c>
      <c r="AL121" s="255">
        <f>Saisie!AM117</f>
        <v>30</v>
      </c>
      <c r="AM121" s="256" t="str">
        <f>Saisie!AP118</f>
        <v>Rattrapage</v>
      </c>
      <c r="AN121" s="250" t="str">
        <f t="shared" si="13"/>
        <v>Rattrapage</v>
      </c>
      <c r="AO121" s="273"/>
      <c r="AP121" s="273"/>
    </row>
    <row r="122" spans="1:42" ht="18" customHeight="1">
      <c r="A122" s="215">
        <v>113</v>
      </c>
      <c r="B122" s="224" t="s">
        <v>752</v>
      </c>
      <c r="C122" s="197" t="s">
        <v>486</v>
      </c>
      <c r="D122" s="197" t="s">
        <v>487</v>
      </c>
      <c r="E122" s="197" t="s">
        <v>488</v>
      </c>
      <c r="F122" s="271" t="s">
        <v>707</v>
      </c>
      <c r="G122" s="271" t="s">
        <v>68</v>
      </c>
      <c r="H122" s="149">
        <v>4</v>
      </c>
      <c r="I122" s="150">
        <f>Saisie!H118</f>
        <v>14</v>
      </c>
      <c r="J122" s="147">
        <f>Saisie!I119</f>
        <v>6</v>
      </c>
      <c r="K122" s="148">
        <f>Saisie!J118</f>
        <v>10</v>
      </c>
      <c r="L122" s="147">
        <f>Saisie!K119</f>
        <v>6</v>
      </c>
      <c r="M122" s="151">
        <f>Saisie!L118</f>
        <v>12</v>
      </c>
      <c r="N122" s="147">
        <f>Saisie!M119</f>
        <v>12</v>
      </c>
      <c r="O122" s="148">
        <f>Saisie!N118</f>
        <v>10.5</v>
      </c>
      <c r="P122" s="147">
        <f>Saisie!O119</f>
        <v>0</v>
      </c>
      <c r="Q122" s="148">
        <f>Saisie!P118</f>
        <v>10</v>
      </c>
      <c r="R122" s="147">
        <f>Saisie!Q119</f>
        <v>0</v>
      </c>
      <c r="S122" s="151">
        <f>Saisie!R118</f>
        <v>10.25</v>
      </c>
      <c r="T122" s="147">
        <f>Saisie!S119</f>
        <v>0</v>
      </c>
      <c r="U122" s="148">
        <f>Saisie!T118</f>
        <v>10.5</v>
      </c>
      <c r="V122" s="147">
        <f>Saisie!U119</f>
        <v>3</v>
      </c>
      <c r="W122" s="151">
        <f>Saisie!V118</f>
        <v>10.5</v>
      </c>
      <c r="X122" s="147">
        <f t="shared" si="11"/>
        <v>3</v>
      </c>
      <c r="Y122" s="148">
        <f>Saisie!X118</f>
        <v>5.5</v>
      </c>
      <c r="Z122" s="147">
        <f>Saisie!Y119</f>
        <v>0</v>
      </c>
      <c r="AA122" s="151">
        <f>Saisie!Z118</f>
        <v>5.5</v>
      </c>
      <c r="AB122" s="147">
        <f t="shared" si="12"/>
        <v>0</v>
      </c>
      <c r="AC122" s="238">
        <f>Saisie!AB118</f>
        <v>10.272727272727273</v>
      </c>
      <c r="AD122" s="166">
        <f>Saisie!AC118</f>
        <v>30</v>
      </c>
      <c r="AE122" s="200" t="str">
        <f t="shared" si="10"/>
        <v>Admis(e)</v>
      </c>
      <c r="AF122" s="139">
        <f>Saisie!AG118</f>
        <v>0</v>
      </c>
      <c r="AG122" s="137">
        <f>Saisie!AH119</f>
        <v>0</v>
      </c>
      <c r="AH122" s="115">
        <f>Saisie!AI118</f>
        <v>0</v>
      </c>
      <c r="AI122" s="137">
        <f>Saisie!AJ119</f>
        <v>0</v>
      </c>
      <c r="AJ122" s="115">
        <f>Saisie!AK118</f>
        <v>0</v>
      </c>
      <c r="AK122" s="166">
        <f>Saisie!AL118</f>
        <v>0</v>
      </c>
      <c r="AL122" s="255">
        <f>Saisie!AM118</f>
        <v>30</v>
      </c>
      <c r="AM122" s="256" t="str">
        <f>Saisie!AP119</f>
        <v>Rattrapage</v>
      </c>
      <c r="AN122" s="250" t="str">
        <f t="shared" si="13"/>
        <v>Rattrapage</v>
      </c>
      <c r="AO122" s="273" t="s">
        <v>768</v>
      </c>
      <c r="AP122" s="273"/>
    </row>
    <row r="123" spans="1:42" ht="18" customHeight="1">
      <c r="A123" s="215">
        <v>114</v>
      </c>
      <c r="B123" s="224" t="s">
        <v>752</v>
      </c>
      <c r="C123" s="197" t="s">
        <v>489</v>
      </c>
      <c r="D123" s="197" t="s">
        <v>487</v>
      </c>
      <c r="E123" s="197" t="s">
        <v>359</v>
      </c>
      <c r="F123" s="271" t="s">
        <v>708</v>
      </c>
      <c r="G123" s="271" t="s">
        <v>68</v>
      </c>
      <c r="H123" s="149">
        <v>4</v>
      </c>
      <c r="I123" s="150">
        <f>Saisie!H119</f>
        <v>15</v>
      </c>
      <c r="J123" s="147">
        <f>Saisie!I120</f>
        <v>0</v>
      </c>
      <c r="K123" s="148">
        <f>Saisie!J119</f>
        <v>14</v>
      </c>
      <c r="L123" s="147">
        <f>Saisie!K120</f>
        <v>6</v>
      </c>
      <c r="M123" s="151">
        <f>Saisie!L119</f>
        <v>14.5</v>
      </c>
      <c r="N123" s="147">
        <f>Saisie!M120</f>
        <v>12</v>
      </c>
      <c r="O123" s="148">
        <f>Saisie!N119</f>
        <v>5</v>
      </c>
      <c r="P123" s="147">
        <f>Saisie!O120</f>
        <v>6</v>
      </c>
      <c r="Q123" s="148">
        <f>Saisie!P119</f>
        <v>8.5</v>
      </c>
      <c r="R123" s="147">
        <f>Saisie!Q120</f>
        <v>6</v>
      </c>
      <c r="S123" s="151">
        <f>Saisie!R119</f>
        <v>6.75</v>
      </c>
      <c r="T123" s="147">
        <f>Saisie!S120</f>
        <v>12</v>
      </c>
      <c r="U123" s="148">
        <f>Saisie!T119</f>
        <v>10</v>
      </c>
      <c r="V123" s="147">
        <f>Saisie!U120</f>
        <v>3</v>
      </c>
      <c r="W123" s="151">
        <f>Saisie!V119</f>
        <v>10</v>
      </c>
      <c r="X123" s="147">
        <f t="shared" si="11"/>
        <v>3</v>
      </c>
      <c r="Y123" s="148">
        <f>Saisie!X119</f>
        <v>7.5</v>
      </c>
      <c r="Z123" s="147">
        <f>Saisie!Y120</f>
        <v>3</v>
      </c>
      <c r="AA123" s="151">
        <f>Saisie!Z119</f>
        <v>7.5</v>
      </c>
      <c r="AB123" s="147">
        <f t="shared" si="12"/>
        <v>3</v>
      </c>
      <c r="AC123" s="238">
        <f>Saisie!AB119</f>
        <v>10.113636363636363</v>
      </c>
      <c r="AD123" s="166">
        <f>Saisie!AC119</f>
        <v>30</v>
      </c>
      <c r="AE123" s="200" t="str">
        <f t="shared" si="10"/>
        <v>Admis(e)</v>
      </c>
      <c r="AF123" s="139">
        <f>Saisie!AG119</f>
        <v>0</v>
      </c>
      <c r="AG123" s="137">
        <f>Saisie!AH120</f>
        <v>0</v>
      </c>
      <c r="AH123" s="115">
        <f>Saisie!AI119</f>
        <v>0</v>
      </c>
      <c r="AI123" s="137">
        <f>Saisie!AJ120</f>
        <v>0</v>
      </c>
      <c r="AJ123" s="115">
        <f>Saisie!AK119</f>
        <v>0</v>
      </c>
      <c r="AK123" s="166">
        <f>Saisie!AL119</f>
        <v>0</v>
      </c>
      <c r="AL123" s="255">
        <f>Saisie!AM119</f>
        <v>30</v>
      </c>
      <c r="AM123" s="256" t="str">
        <f>Saisie!AP120</f>
        <v>Rattrapage</v>
      </c>
      <c r="AN123" s="250" t="str">
        <f t="shared" si="13"/>
        <v>Rattrapage</v>
      </c>
      <c r="AO123" s="273" t="s">
        <v>768</v>
      </c>
      <c r="AP123" s="273"/>
    </row>
    <row r="124" spans="1:42" ht="18" customHeight="1">
      <c r="A124" s="215">
        <v>115</v>
      </c>
      <c r="B124" s="224" t="s">
        <v>752</v>
      </c>
      <c r="C124" s="197" t="s">
        <v>490</v>
      </c>
      <c r="D124" s="197" t="s">
        <v>491</v>
      </c>
      <c r="E124" s="197" t="s">
        <v>492</v>
      </c>
      <c r="F124" s="271" t="s">
        <v>709</v>
      </c>
      <c r="G124" s="271" t="s">
        <v>710</v>
      </c>
      <c r="H124" s="149">
        <v>4</v>
      </c>
      <c r="I124" s="150">
        <f>Saisie!H120</f>
        <v>7</v>
      </c>
      <c r="J124" s="147">
        <f>Saisie!I121</f>
        <v>6</v>
      </c>
      <c r="K124" s="148">
        <f>Saisie!J120</f>
        <v>13.5</v>
      </c>
      <c r="L124" s="147">
        <f>Saisie!K121</f>
        <v>6</v>
      </c>
      <c r="M124" s="151">
        <f>Saisie!L120</f>
        <v>10.25</v>
      </c>
      <c r="N124" s="147">
        <f>Saisie!M121</f>
        <v>12</v>
      </c>
      <c r="O124" s="148">
        <f>Saisie!N120</f>
        <v>14</v>
      </c>
      <c r="P124" s="147">
        <f>Saisie!O121</f>
        <v>6</v>
      </c>
      <c r="Q124" s="148">
        <f>Saisie!P120</f>
        <v>13.5</v>
      </c>
      <c r="R124" s="147">
        <f>Saisie!Q121</f>
        <v>6</v>
      </c>
      <c r="S124" s="151">
        <f>Saisie!R120</f>
        <v>13.75</v>
      </c>
      <c r="T124" s="147">
        <f>Saisie!S121</f>
        <v>12</v>
      </c>
      <c r="U124" s="148">
        <f>Saisie!T120</f>
        <v>13</v>
      </c>
      <c r="V124" s="147">
        <f>Saisie!U121</f>
        <v>0</v>
      </c>
      <c r="W124" s="151">
        <f>Saisie!V120</f>
        <v>13</v>
      </c>
      <c r="X124" s="147">
        <f t="shared" si="11"/>
        <v>0</v>
      </c>
      <c r="Y124" s="148">
        <f>Saisie!X120</f>
        <v>11</v>
      </c>
      <c r="Z124" s="147">
        <f>Saisie!Y121</f>
        <v>3</v>
      </c>
      <c r="AA124" s="151">
        <f>Saisie!Z120</f>
        <v>11</v>
      </c>
      <c r="AB124" s="147">
        <f t="shared" si="12"/>
        <v>3</v>
      </c>
      <c r="AC124" s="238">
        <f>Saisie!AB120</f>
        <v>12</v>
      </c>
      <c r="AD124" s="166">
        <f>Saisie!AC120</f>
        <v>30</v>
      </c>
      <c r="AE124" s="200" t="str">
        <f t="shared" si="10"/>
        <v>Admis(e)</v>
      </c>
      <c r="AF124" s="139">
        <f>Saisie!AG120</f>
        <v>0</v>
      </c>
      <c r="AG124" s="137">
        <f>Saisie!AH121</f>
        <v>0</v>
      </c>
      <c r="AH124" s="115">
        <f>Saisie!AI120</f>
        <v>0</v>
      </c>
      <c r="AI124" s="137">
        <f>Saisie!AJ121</f>
        <v>0</v>
      </c>
      <c r="AJ124" s="115">
        <f>Saisie!AK120</f>
        <v>0</v>
      </c>
      <c r="AK124" s="166">
        <f>Saisie!AL120</f>
        <v>0</v>
      </c>
      <c r="AL124" s="255">
        <f>Saisie!AM120</f>
        <v>30</v>
      </c>
      <c r="AM124" s="256" t="str">
        <f>Saisie!AP121</f>
        <v>Rattrapage</v>
      </c>
      <c r="AN124" s="250" t="str">
        <f t="shared" si="13"/>
        <v>Rattrapage</v>
      </c>
      <c r="AO124" s="273" t="s">
        <v>768</v>
      </c>
      <c r="AP124" s="273"/>
    </row>
    <row r="125" spans="1:42" ht="18" customHeight="1">
      <c r="A125" s="215">
        <v>116</v>
      </c>
      <c r="B125" s="224" t="s">
        <v>752</v>
      </c>
      <c r="C125" s="197" t="s">
        <v>493</v>
      </c>
      <c r="D125" s="197" t="s">
        <v>494</v>
      </c>
      <c r="E125" s="197" t="s">
        <v>495</v>
      </c>
      <c r="F125" s="271" t="s">
        <v>711</v>
      </c>
      <c r="G125" s="271" t="s">
        <v>74</v>
      </c>
      <c r="H125" s="149">
        <v>4</v>
      </c>
      <c r="I125" s="150">
        <f>Saisie!H121</f>
        <v>13</v>
      </c>
      <c r="J125" s="147">
        <f>Saisie!I122</f>
        <v>6</v>
      </c>
      <c r="K125" s="148">
        <f>Saisie!J121</f>
        <v>13</v>
      </c>
      <c r="L125" s="147">
        <f>Saisie!K122</f>
        <v>6</v>
      </c>
      <c r="M125" s="151">
        <f>Saisie!L121</f>
        <v>13</v>
      </c>
      <c r="N125" s="147">
        <f>Saisie!M122</f>
        <v>12</v>
      </c>
      <c r="O125" s="148">
        <f>Saisie!N121</f>
        <v>11.5</v>
      </c>
      <c r="P125" s="147">
        <f>Saisie!O122</f>
        <v>6</v>
      </c>
      <c r="Q125" s="148">
        <f>Saisie!P121</f>
        <v>10</v>
      </c>
      <c r="R125" s="147">
        <f>Saisie!Q122</f>
        <v>6</v>
      </c>
      <c r="S125" s="151">
        <f>Saisie!R121</f>
        <v>10.75</v>
      </c>
      <c r="T125" s="147">
        <f>Saisie!S122</f>
        <v>12</v>
      </c>
      <c r="U125" s="148">
        <f>Saisie!T121</f>
        <v>7</v>
      </c>
      <c r="V125" s="147">
        <f>Saisie!U122</f>
        <v>3</v>
      </c>
      <c r="W125" s="151">
        <f>Saisie!V121</f>
        <v>7</v>
      </c>
      <c r="X125" s="147">
        <f t="shared" si="11"/>
        <v>3</v>
      </c>
      <c r="Y125" s="148">
        <f>Saisie!X121</f>
        <v>11.5</v>
      </c>
      <c r="Z125" s="147">
        <f>Saisie!Y122</f>
        <v>0</v>
      </c>
      <c r="AA125" s="151">
        <f>Saisie!Z121</f>
        <v>11.5</v>
      </c>
      <c r="AB125" s="147">
        <f t="shared" si="12"/>
        <v>0</v>
      </c>
      <c r="AC125" s="238">
        <f>Saisie!AB121</f>
        <v>11.159090909090908</v>
      </c>
      <c r="AD125" s="166">
        <f>Saisie!AC121</f>
        <v>30</v>
      </c>
      <c r="AE125" s="200" t="str">
        <f t="shared" si="10"/>
        <v>Admis(e)</v>
      </c>
      <c r="AF125" s="139">
        <f>Saisie!AG121</f>
        <v>0</v>
      </c>
      <c r="AG125" s="137">
        <f>Saisie!AH122</f>
        <v>0</v>
      </c>
      <c r="AH125" s="115">
        <f>Saisie!AI121</f>
        <v>0</v>
      </c>
      <c r="AI125" s="137">
        <f>Saisie!AJ122</f>
        <v>0</v>
      </c>
      <c r="AJ125" s="115">
        <f>Saisie!AK121</f>
        <v>0</v>
      </c>
      <c r="AK125" s="166">
        <f>Saisie!AL121</f>
        <v>0</v>
      </c>
      <c r="AL125" s="255">
        <f>Saisie!AM121</f>
        <v>30</v>
      </c>
      <c r="AM125" s="256" t="str">
        <f>Saisie!AP122</f>
        <v>Rattrapage</v>
      </c>
      <c r="AN125" s="250" t="str">
        <f t="shared" si="13"/>
        <v>Rattrapage</v>
      </c>
      <c r="AO125" s="273" t="s">
        <v>768</v>
      </c>
      <c r="AP125" s="273"/>
    </row>
    <row r="126" spans="1:42" ht="18" customHeight="1">
      <c r="A126" s="215">
        <v>117</v>
      </c>
      <c r="B126" s="224" t="s">
        <v>752</v>
      </c>
      <c r="C126" s="197" t="s">
        <v>496</v>
      </c>
      <c r="D126" s="197" t="s">
        <v>497</v>
      </c>
      <c r="E126" s="197" t="s">
        <v>498</v>
      </c>
      <c r="F126" s="271" t="s">
        <v>712</v>
      </c>
      <c r="G126" s="271" t="s">
        <v>196</v>
      </c>
      <c r="H126" s="149">
        <v>4</v>
      </c>
      <c r="I126" s="150">
        <f>Saisie!H122</f>
        <v>10</v>
      </c>
      <c r="J126" s="147">
        <f>Saisie!I123</f>
        <v>6</v>
      </c>
      <c r="K126" s="148">
        <f>Saisie!J122</f>
        <v>12.5</v>
      </c>
      <c r="L126" s="147">
        <f>Saisie!K123</f>
        <v>6</v>
      </c>
      <c r="M126" s="151">
        <f>Saisie!L122</f>
        <v>11.25</v>
      </c>
      <c r="N126" s="147" t="e">
        <f>Saisie!M123</f>
        <v>#VALUE!</v>
      </c>
      <c r="O126" s="148">
        <f>Saisie!N122</f>
        <v>17</v>
      </c>
      <c r="P126" s="147">
        <f>Saisie!O123</f>
        <v>6</v>
      </c>
      <c r="Q126" s="148">
        <f>Saisie!P122</f>
        <v>11.5</v>
      </c>
      <c r="R126" s="147">
        <f>Saisie!Q123</f>
        <v>6</v>
      </c>
      <c r="S126" s="151">
        <f>Saisie!R122</f>
        <v>14.25</v>
      </c>
      <c r="T126" s="147">
        <f>Saisie!S123</f>
        <v>12</v>
      </c>
      <c r="U126" s="148">
        <f>Saisie!T122</f>
        <v>10.5</v>
      </c>
      <c r="V126" s="147">
        <f>Saisie!U123</f>
        <v>3</v>
      </c>
      <c r="W126" s="151">
        <f>Saisie!V122</f>
        <v>10.5</v>
      </c>
      <c r="X126" s="147">
        <f t="shared" si="11"/>
        <v>3</v>
      </c>
      <c r="Y126" s="148">
        <f>Saisie!X122</f>
        <v>7.5</v>
      </c>
      <c r="Z126" s="147">
        <f>Saisie!Y123</f>
        <v>3</v>
      </c>
      <c r="AA126" s="151">
        <f>Saisie!Z122</f>
        <v>7.5</v>
      </c>
      <c r="AB126" s="147">
        <f t="shared" si="12"/>
        <v>3</v>
      </c>
      <c r="AC126" s="238">
        <f>Saisie!AB122</f>
        <v>11.727272727272727</v>
      </c>
      <c r="AD126" s="166">
        <f>Saisie!AC122</f>
        <v>30</v>
      </c>
      <c r="AE126" s="200" t="str">
        <f t="shared" si="10"/>
        <v>Admis(e)</v>
      </c>
      <c r="AF126" s="139">
        <f>Saisie!AG122</f>
        <v>0</v>
      </c>
      <c r="AG126" s="137">
        <f>Saisie!AH123</f>
        <v>3</v>
      </c>
      <c r="AH126" s="115">
        <f>Saisie!AI122</f>
        <v>0</v>
      </c>
      <c r="AI126" s="137">
        <f>Saisie!AJ123</f>
        <v>0</v>
      </c>
      <c r="AJ126" s="115">
        <f>Saisie!AK122</f>
        <v>0</v>
      </c>
      <c r="AK126" s="166">
        <f>Saisie!AL122</f>
        <v>0</v>
      </c>
      <c r="AL126" s="255">
        <f>Saisie!AM122</f>
        <v>30</v>
      </c>
      <c r="AM126" s="256" t="e">
        <f>Saisie!AP123</f>
        <v>#VALUE!</v>
      </c>
      <c r="AN126" s="250" t="str">
        <f t="shared" si="13"/>
        <v>Rattrapage</v>
      </c>
      <c r="AO126" s="273" t="s">
        <v>768</v>
      </c>
      <c r="AP126" s="273"/>
    </row>
    <row r="127" spans="1:42" ht="18" customHeight="1">
      <c r="A127" s="215">
        <v>118</v>
      </c>
      <c r="B127" s="224" t="s">
        <v>752</v>
      </c>
      <c r="C127" s="197" t="s">
        <v>205</v>
      </c>
      <c r="D127" s="197" t="s">
        <v>206</v>
      </c>
      <c r="E127" s="197" t="s">
        <v>152</v>
      </c>
      <c r="F127" s="271" t="s">
        <v>713</v>
      </c>
      <c r="G127" s="271" t="s">
        <v>207</v>
      </c>
      <c r="H127" s="149">
        <v>4</v>
      </c>
      <c r="I127" s="150" t="str">
        <f>Saisie!H123</f>
        <v>ABS</v>
      </c>
      <c r="J127" s="147">
        <f>Saisie!I124</f>
        <v>0</v>
      </c>
      <c r="K127" s="148">
        <f>Saisie!J123</f>
        <v>10</v>
      </c>
      <c r="L127" s="147">
        <f>Saisie!K124</f>
        <v>6</v>
      </c>
      <c r="M127" s="151" t="e">
        <f>Saisie!L123</f>
        <v>#VALUE!</v>
      </c>
      <c r="N127" s="147">
        <f>Saisie!M124</f>
        <v>6</v>
      </c>
      <c r="O127" s="148">
        <f>Saisie!N123</f>
        <v>10</v>
      </c>
      <c r="P127" s="147">
        <f>Saisie!O124</f>
        <v>6</v>
      </c>
      <c r="Q127" s="148">
        <f>Saisie!P123</f>
        <v>10</v>
      </c>
      <c r="R127" s="147">
        <f>Saisie!Q124</f>
        <v>6</v>
      </c>
      <c r="S127" s="151">
        <f>Saisie!R123</f>
        <v>10</v>
      </c>
      <c r="T127" s="147">
        <f>Saisie!S124</f>
        <v>12</v>
      </c>
      <c r="U127" s="148" t="str">
        <f>Saisie!T123</f>
        <v>\</v>
      </c>
      <c r="V127" s="147">
        <f>Saisie!U124</f>
        <v>3</v>
      </c>
      <c r="W127" s="151" t="str">
        <f>Saisie!V123</f>
        <v>\</v>
      </c>
      <c r="X127" s="147">
        <f t="shared" si="11"/>
        <v>3</v>
      </c>
      <c r="Y127" s="148">
        <f>Saisie!X123</f>
        <v>11</v>
      </c>
      <c r="Z127" s="147">
        <f>Saisie!Y124</f>
        <v>3</v>
      </c>
      <c r="AA127" s="151">
        <f>Saisie!Z123</f>
        <v>11</v>
      </c>
      <c r="AB127" s="147">
        <f t="shared" si="12"/>
        <v>3</v>
      </c>
      <c r="AC127" s="238" t="e">
        <f>Saisie!AB123</f>
        <v>#VALUE!</v>
      </c>
      <c r="AD127" s="166" t="e">
        <f>Saisie!AC123</f>
        <v>#VALUE!</v>
      </c>
      <c r="AE127" s="200" t="s">
        <v>764</v>
      </c>
      <c r="AF127" s="139">
        <f>Saisie!AG123</f>
        <v>14</v>
      </c>
      <c r="AG127" s="137">
        <f>Saisie!AH124</f>
        <v>0</v>
      </c>
      <c r="AH127" s="115">
        <f>Saisie!AI123</f>
        <v>0</v>
      </c>
      <c r="AI127" s="137">
        <f>Saisie!AJ124</f>
        <v>0</v>
      </c>
      <c r="AJ127" s="115">
        <f>Saisie!AK123</f>
        <v>1.9090909090909092</v>
      </c>
      <c r="AK127" s="166">
        <f>Saisie!AL123</f>
        <v>3</v>
      </c>
      <c r="AL127" s="255" t="e">
        <f>Saisie!AM123</f>
        <v>#VALUE!</v>
      </c>
      <c r="AM127" s="256" t="str">
        <f>Saisie!AP124</f>
        <v>Rattrapage</v>
      </c>
      <c r="AN127" s="250" t="e">
        <f t="shared" si="13"/>
        <v>#VALUE!</v>
      </c>
      <c r="AO127" s="273"/>
      <c r="AP127" s="273"/>
    </row>
    <row r="128" spans="1:42" ht="18" customHeight="1">
      <c r="A128" s="215">
        <v>119</v>
      </c>
      <c r="B128" s="224" t="s">
        <v>752</v>
      </c>
      <c r="C128" s="197" t="s">
        <v>499</v>
      </c>
      <c r="D128" s="197" t="s">
        <v>500</v>
      </c>
      <c r="E128" s="197" t="s">
        <v>88</v>
      </c>
      <c r="F128" s="271" t="s">
        <v>714</v>
      </c>
      <c r="G128" s="271" t="s">
        <v>715</v>
      </c>
      <c r="H128" s="149">
        <v>4</v>
      </c>
      <c r="I128" s="150">
        <f>Saisie!H124</f>
        <v>5</v>
      </c>
      <c r="J128" s="147">
        <f>Saisie!I125</f>
        <v>0</v>
      </c>
      <c r="K128" s="148">
        <f>Saisie!J124</f>
        <v>11</v>
      </c>
      <c r="L128" s="147">
        <f>Saisie!K125</f>
        <v>6</v>
      </c>
      <c r="M128" s="151">
        <f>Saisie!L124</f>
        <v>8</v>
      </c>
      <c r="N128" s="147">
        <f>Saisie!M125</f>
        <v>12</v>
      </c>
      <c r="O128" s="148">
        <f>Saisie!N124</f>
        <v>12</v>
      </c>
      <c r="P128" s="147">
        <f>Saisie!O125</f>
        <v>6</v>
      </c>
      <c r="Q128" s="148">
        <f>Saisie!P124</f>
        <v>13.5</v>
      </c>
      <c r="R128" s="147">
        <f>Saisie!Q125</f>
        <v>6</v>
      </c>
      <c r="S128" s="151">
        <f>Saisie!R124</f>
        <v>12.75</v>
      </c>
      <c r="T128" s="147">
        <f>Saisie!S125</f>
        <v>12</v>
      </c>
      <c r="U128" s="148">
        <f>Saisie!T124</f>
        <v>14.5</v>
      </c>
      <c r="V128" s="147">
        <f>Saisie!U125</f>
        <v>3</v>
      </c>
      <c r="W128" s="151">
        <f>Saisie!V124</f>
        <v>14.5</v>
      </c>
      <c r="X128" s="147">
        <f t="shared" si="11"/>
        <v>3</v>
      </c>
      <c r="Y128" s="148">
        <f>Saisie!X124</f>
        <v>12.5</v>
      </c>
      <c r="Z128" s="147">
        <f>Saisie!Y125</f>
        <v>0</v>
      </c>
      <c r="AA128" s="151">
        <f>Saisie!Z124</f>
        <v>12.5</v>
      </c>
      <c r="AB128" s="147">
        <f t="shared" si="12"/>
        <v>0</v>
      </c>
      <c r="AC128" s="238">
        <f>Saisie!AB124</f>
        <v>11.227272727272727</v>
      </c>
      <c r="AD128" s="166">
        <f>Saisie!AC124</f>
        <v>30</v>
      </c>
      <c r="AE128" s="200" t="str">
        <f t="shared" si="10"/>
        <v>Admis(e)</v>
      </c>
      <c r="AF128" s="139">
        <f>Saisie!AG124</f>
        <v>0</v>
      </c>
      <c r="AG128" s="137">
        <f>Saisie!AH125</f>
        <v>0</v>
      </c>
      <c r="AH128" s="115">
        <f>Saisie!AI124</f>
        <v>0</v>
      </c>
      <c r="AI128" s="137">
        <f>Saisie!AJ125</f>
        <v>0</v>
      </c>
      <c r="AJ128" s="115">
        <f>Saisie!AK124</f>
        <v>0</v>
      </c>
      <c r="AK128" s="166">
        <f>Saisie!AL124</f>
        <v>0</v>
      </c>
      <c r="AL128" s="255">
        <f>Saisie!AM124</f>
        <v>30</v>
      </c>
      <c r="AM128" s="256" t="str">
        <f>Saisie!AP125</f>
        <v>Rattrapage</v>
      </c>
      <c r="AN128" s="250" t="str">
        <f t="shared" si="13"/>
        <v>Rattrapage</v>
      </c>
      <c r="AO128" s="273" t="s">
        <v>768</v>
      </c>
      <c r="AP128" s="273"/>
    </row>
    <row r="129" spans="1:42" ht="18" customHeight="1">
      <c r="A129" s="215">
        <v>120</v>
      </c>
      <c r="B129" s="224" t="s">
        <v>752</v>
      </c>
      <c r="C129" s="197" t="s">
        <v>501</v>
      </c>
      <c r="D129" s="197" t="s">
        <v>209</v>
      </c>
      <c r="E129" s="197" t="s">
        <v>502</v>
      </c>
      <c r="F129" s="271" t="s">
        <v>716</v>
      </c>
      <c r="G129" s="271" t="s">
        <v>204</v>
      </c>
      <c r="H129" s="149">
        <v>4</v>
      </c>
      <c r="I129" s="150">
        <f>Saisie!H125</f>
        <v>7</v>
      </c>
      <c r="J129" s="147">
        <f>Saisie!I126</f>
        <v>6</v>
      </c>
      <c r="K129" s="148">
        <f>Saisie!J125</f>
        <v>13.5</v>
      </c>
      <c r="L129" s="147">
        <f>Saisie!K126</f>
        <v>6</v>
      </c>
      <c r="M129" s="151">
        <f>Saisie!L125</f>
        <v>10.25</v>
      </c>
      <c r="N129" s="147">
        <f>Saisie!M126</f>
        <v>12</v>
      </c>
      <c r="O129" s="148">
        <f>Saisie!N125</f>
        <v>14</v>
      </c>
      <c r="P129" s="147">
        <f>Saisie!O126</f>
        <v>6</v>
      </c>
      <c r="Q129" s="148">
        <f>Saisie!P125</f>
        <v>12</v>
      </c>
      <c r="R129" s="147">
        <f>Saisie!Q126</f>
        <v>6</v>
      </c>
      <c r="S129" s="151">
        <f>Saisie!R125</f>
        <v>13</v>
      </c>
      <c r="T129" s="147">
        <f>Saisie!S126</f>
        <v>12</v>
      </c>
      <c r="U129" s="148">
        <f>Saisie!T125</f>
        <v>10.5</v>
      </c>
      <c r="V129" s="147">
        <f>Saisie!U126</f>
        <v>3</v>
      </c>
      <c r="W129" s="151">
        <f>Saisie!V125</f>
        <v>10.5</v>
      </c>
      <c r="X129" s="147">
        <f t="shared" si="11"/>
        <v>3</v>
      </c>
      <c r="Y129" s="148">
        <f>Saisie!X125</f>
        <v>9</v>
      </c>
      <c r="Z129" s="147">
        <f>Saisie!Y126</f>
        <v>3</v>
      </c>
      <c r="AA129" s="151">
        <f>Saisie!Z125</f>
        <v>9</v>
      </c>
      <c r="AB129" s="147">
        <f t="shared" si="12"/>
        <v>3</v>
      </c>
      <c r="AC129" s="238">
        <f>Saisie!AB125</f>
        <v>11.113636363636363</v>
      </c>
      <c r="AD129" s="166">
        <f>Saisie!AC125</f>
        <v>30</v>
      </c>
      <c r="AE129" s="200" t="str">
        <f t="shared" si="10"/>
        <v>Admis(e)</v>
      </c>
      <c r="AF129" s="139">
        <f>Saisie!AG125</f>
        <v>0</v>
      </c>
      <c r="AG129" s="137">
        <f>Saisie!AH126</f>
        <v>3</v>
      </c>
      <c r="AH129" s="115">
        <f>Saisie!AI125</f>
        <v>0</v>
      </c>
      <c r="AI129" s="137">
        <f>Saisie!AJ126</f>
        <v>0</v>
      </c>
      <c r="AJ129" s="115">
        <f>Saisie!AK125</f>
        <v>0</v>
      </c>
      <c r="AK129" s="166">
        <f>Saisie!AL125</f>
        <v>0</v>
      </c>
      <c r="AL129" s="255">
        <f>Saisie!AM125</f>
        <v>30</v>
      </c>
      <c r="AM129" s="256" t="str">
        <f>Saisie!AP126</f>
        <v>Rattrapage</v>
      </c>
      <c r="AN129" s="250" t="str">
        <f t="shared" si="13"/>
        <v>Rattrapage</v>
      </c>
      <c r="AO129" s="273" t="s">
        <v>768</v>
      </c>
      <c r="AP129" s="273"/>
    </row>
    <row r="130" spans="1:42" ht="18" customHeight="1">
      <c r="A130" s="215">
        <v>121</v>
      </c>
      <c r="B130" s="224" t="s">
        <v>752</v>
      </c>
      <c r="C130" s="197" t="s">
        <v>208</v>
      </c>
      <c r="D130" s="197" t="s">
        <v>209</v>
      </c>
      <c r="E130" s="197" t="s">
        <v>210</v>
      </c>
      <c r="F130" s="271" t="s">
        <v>211</v>
      </c>
      <c r="G130" s="271" t="s">
        <v>212</v>
      </c>
      <c r="H130" s="149">
        <v>4</v>
      </c>
      <c r="I130" s="150">
        <f>Saisie!H126</f>
        <v>10</v>
      </c>
      <c r="J130" s="147">
        <f>Saisie!I127</f>
        <v>6</v>
      </c>
      <c r="K130" s="148">
        <f>Saisie!J126</f>
        <v>10</v>
      </c>
      <c r="L130" s="147">
        <f>Saisie!K127</f>
        <v>6</v>
      </c>
      <c r="M130" s="151">
        <f>Saisie!L126</f>
        <v>10</v>
      </c>
      <c r="N130" s="147">
        <f>Saisie!M127</f>
        <v>12</v>
      </c>
      <c r="O130" s="148">
        <f>Saisie!N126</f>
        <v>10</v>
      </c>
      <c r="P130" s="147">
        <f>Saisie!O127</f>
        <v>6</v>
      </c>
      <c r="Q130" s="148">
        <f>Saisie!P126</f>
        <v>10</v>
      </c>
      <c r="R130" s="147">
        <f>Saisie!Q127</f>
        <v>6</v>
      </c>
      <c r="S130" s="151">
        <f>Saisie!R126</f>
        <v>10</v>
      </c>
      <c r="T130" s="147">
        <f>Saisie!S127</f>
        <v>12</v>
      </c>
      <c r="U130" s="148">
        <f>Saisie!T126</f>
        <v>15</v>
      </c>
      <c r="V130" s="147">
        <f>Saisie!U127</f>
        <v>0</v>
      </c>
      <c r="W130" s="151">
        <f>Saisie!V126</f>
        <v>15</v>
      </c>
      <c r="X130" s="147">
        <f t="shared" si="11"/>
        <v>0</v>
      </c>
      <c r="Y130" s="148">
        <f>Saisie!X126</f>
        <v>10</v>
      </c>
      <c r="Z130" s="147">
        <f>Saisie!Y127</f>
        <v>0</v>
      </c>
      <c r="AA130" s="151">
        <f>Saisie!Z126</f>
        <v>10</v>
      </c>
      <c r="AB130" s="147">
        <f t="shared" si="12"/>
        <v>0</v>
      </c>
      <c r="AC130" s="238">
        <f>Saisie!AB126</f>
        <v>10.681818181818182</v>
      </c>
      <c r="AD130" s="166">
        <f>Saisie!AC126</f>
        <v>30</v>
      </c>
      <c r="AE130" s="200" t="str">
        <f t="shared" si="10"/>
        <v>Admis(e)</v>
      </c>
      <c r="AF130" s="139">
        <f>Saisie!AG126</f>
        <v>15</v>
      </c>
      <c r="AG130" s="137">
        <f>Saisie!AH127</f>
        <v>0</v>
      </c>
      <c r="AH130" s="115">
        <f>Saisie!AI126</f>
        <v>0</v>
      </c>
      <c r="AI130" s="137">
        <f>Saisie!AJ127</f>
        <v>0</v>
      </c>
      <c r="AJ130" s="115">
        <f>Saisie!AK126</f>
        <v>2.0454545454545454</v>
      </c>
      <c r="AK130" s="166">
        <f>Saisie!AL126</f>
        <v>3</v>
      </c>
      <c r="AL130" s="255">
        <f>Saisie!AM126</f>
        <v>33</v>
      </c>
      <c r="AM130" s="256" t="str">
        <f>Saisie!AP127</f>
        <v>Rattrapage</v>
      </c>
      <c r="AN130" s="250" t="str">
        <f t="shared" si="13"/>
        <v>Rattrapage</v>
      </c>
      <c r="AO130" s="273" t="s">
        <v>768</v>
      </c>
      <c r="AP130" s="273"/>
    </row>
    <row r="131" spans="1:42" ht="18" customHeight="1">
      <c r="A131" s="215">
        <v>122</v>
      </c>
      <c r="B131" s="224" t="s">
        <v>752</v>
      </c>
      <c r="C131" s="197" t="s">
        <v>503</v>
      </c>
      <c r="D131" s="197" t="s">
        <v>504</v>
      </c>
      <c r="E131" s="197" t="s">
        <v>505</v>
      </c>
      <c r="F131" s="271" t="s">
        <v>717</v>
      </c>
      <c r="G131" s="271" t="s">
        <v>90</v>
      </c>
      <c r="H131" s="149">
        <v>4</v>
      </c>
      <c r="I131" s="150">
        <f>Saisie!H127</f>
        <v>13</v>
      </c>
      <c r="J131" s="147">
        <f>Saisie!I128</f>
        <v>6</v>
      </c>
      <c r="K131" s="148">
        <f>Saisie!J127</f>
        <v>13</v>
      </c>
      <c r="L131" s="147">
        <f>Saisie!K128</f>
        <v>6</v>
      </c>
      <c r="M131" s="151">
        <f>Saisie!L127</f>
        <v>13</v>
      </c>
      <c r="N131" s="147">
        <f>Saisie!M128</f>
        <v>12</v>
      </c>
      <c r="O131" s="148">
        <f>Saisie!N127</f>
        <v>10</v>
      </c>
      <c r="P131" s="147">
        <f>Saisie!O128</f>
        <v>6</v>
      </c>
      <c r="Q131" s="148">
        <f>Saisie!P127</f>
        <v>10</v>
      </c>
      <c r="R131" s="147">
        <f>Saisie!Q128</f>
        <v>6</v>
      </c>
      <c r="S131" s="151">
        <f>Saisie!R127</f>
        <v>10</v>
      </c>
      <c r="T131" s="147">
        <f>Saisie!S128</f>
        <v>12</v>
      </c>
      <c r="U131" s="148">
        <f>Saisie!T127</f>
        <v>8.5</v>
      </c>
      <c r="V131" s="147">
        <f>Saisie!U128</f>
        <v>3</v>
      </c>
      <c r="W131" s="151">
        <f>Saisie!V127</f>
        <v>8.5</v>
      </c>
      <c r="X131" s="147">
        <f t="shared" si="11"/>
        <v>3</v>
      </c>
      <c r="Y131" s="148">
        <f>Saisie!X127</f>
        <v>8.5</v>
      </c>
      <c r="Z131" s="147">
        <f>Saisie!Y128</f>
        <v>3</v>
      </c>
      <c r="AA131" s="151">
        <f>Saisie!Z127</f>
        <v>8.5</v>
      </c>
      <c r="AB131" s="147">
        <f t="shared" si="12"/>
        <v>3</v>
      </c>
      <c r="AC131" s="238">
        <f>Saisie!AB127</f>
        <v>10.681818181818182</v>
      </c>
      <c r="AD131" s="166">
        <f>Saisie!AC127</f>
        <v>30</v>
      </c>
      <c r="AE131" s="200" t="str">
        <f t="shared" si="10"/>
        <v>Admis(e)</v>
      </c>
      <c r="AF131" s="139">
        <f>Saisie!AG127</f>
        <v>0</v>
      </c>
      <c r="AG131" s="137">
        <f>Saisie!AH128</f>
        <v>0</v>
      </c>
      <c r="AH131" s="115">
        <f>Saisie!AI127</f>
        <v>0</v>
      </c>
      <c r="AI131" s="137">
        <f>Saisie!AJ128</f>
        <v>0</v>
      </c>
      <c r="AJ131" s="115">
        <f>Saisie!AK127</f>
        <v>0</v>
      </c>
      <c r="AK131" s="166">
        <f>Saisie!AL127</f>
        <v>0</v>
      </c>
      <c r="AL131" s="255">
        <f>Saisie!AM127</f>
        <v>30</v>
      </c>
      <c r="AM131" s="256" t="str">
        <f>Saisie!AP128</f>
        <v>Rattrapage</v>
      </c>
      <c r="AN131" s="250" t="str">
        <f t="shared" si="13"/>
        <v>Rattrapage</v>
      </c>
      <c r="AO131" s="273"/>
      <c r="AP131" s="273"/>
    </row>
    <row r="132" spans="1:42">
      <c r="A132" s="215">
        <v>123</v>
      </c>
      <c r="B132" s="224" t="s">
        <v>752</v>
      </c>
      <c r="C132" s="197" t="s">
        <v>506</v>
      </c>
      <c r="D132" s="197" t="s">
        <v>85</v>
      </c>
      <c r="E132" s="197" t="s">
        <v>257</v>
      </c>
      <c r="F132" s="271" t="s">
        <v>718</v>
      </c>
      <c r="G132" s="271" t="s">
        <v>719</v>
      </c>
      <c r="H132" s="108">
        <v>4</v>
      </c>
      <c r="I132" s="150">
        <f>Saisie!H128</f>
        <v>11</v>
      </c>
      <c r="J132" s="147">
        <f>Saisie!I129</f>
        <v>0</v>
      </c>
      <c r="K132" s="148">
        <f>Saisie!J128</f>
        <v>14.5</v>
      </c>
      <c r="L132" s="147">
        <f>Saisie!K129</f>
        <v>6</v>
      </c>
      <c r="M132" s="151">
        <f>Saisie!L128</f>
        <v>12.75</v>
      </c>
      <c r="N132" s="147">
        <f>Saisie!M129</f>
        <v>12</v>
      </c>
      <c r="O132" s="148">
        <f>Saisie!N128</f>
        <v>11</v>
      </c>
      <c r="P132" s="147">
        <f>Saisie!O129</f>
        <v>6</v>
      </c>
      <c r="Q132" s="148">
        <f>Saisie!P128</f>
        <v>12.5</v>
      </c>
      <c r="R132" s="147">
        <f>Saisie!Q129</f>
        <v>6</v>
      </c>
      <c r="S132" s="151">
        <f>Saisie!R128</f>
        <v>11.75</v>
      </c>
      <c r="T132" s="147">
        <f>Saisie!S129</f>
        <v>12</v>
      </c>
      <c r="U132" s="148">
        <f>Saisie!T128</f>
        <v>11</v>
      </c>
      <c r="V132" s="147">
        <f>Saisie!U129</f>
        <v>3</v>
      </c>
      <c r="W132" s="151">
        <f>Saisie!V128</f>
        <v>11</v>
      </c>
      <c r="X132" s="147">
        <f t="shared" si="11"/>
        <v>3</v>
      </c>
      <c r="Y132" s="148">
        <f>Saisie!X128</f>
        <v>11.5</v>
      </c>
      <c r="Z132" s="147">
        <f>Saisie!Y129</f>
        <v>0</v>
      </c>
      <c r="AA132" s="151">
        <f>Saisie!Z128</f>
        <v>11.5</v>
      </c>
      <c r="AB132" s="147">
        <f t="shared" si="12"/>
        <v>0</v>
      </c>
      <c r="AC132" s="238">
        <f>Saisie!AB128</f>
        <v>11.977272727272727</v>
      </c>
      <c r="AD132" s="166">
        <f>Saisie!AC128</f>
        <v>30</v>
      </c>
      <c r="AE132" s="200" t="str">
        <f t="shared" si="10"/>
        <v>Admis(e)</v>
      </c>
      <c r="AF132" s="139">
        <f>Saisie!AG128</f>
        <v>0</v>
      </c>
      <c r="AG132" s="137">
        <f>Saisie!AH129</f>
        <v>0</v>
      </c>
      <c r="AH132" s="115">
        <f>Saisie!AI128</f>
        <v>0</v>
      </c>
      <c r="AI132" s="137">
        <f>Saisie!AJ129</f>
        <v>0</v>
      </c>
      <c r="AJ132" s="115">
        <f>Saisie!AK128</f>
        <v>0</v>
      </c>
      <c r="AK132" s="166">
        <f>Saisie!AL128</f>
        <v>0</v>
      </c>
      <c r="AL132" s="255">
        <f>Saisie!AM128</f>
        <v>30</v>
      </c>
      <c r="AM132" s="256" t="str">
        <f>Saisie!AP129</f>
        <v>Rattrapage</v>
      </c>
      <c r="AN132" s="250" t="str">
        <f t="shared" si="13"/>
        <v>Rattrapage</v>
      </c>
      <c r="AO132" s="273"/>
      <c r="AP132" s="273"/>
    </row>
    <row r="133" spans="1:42" ht="18" customHeight="1">
      <c r="A133" s="215">
        <v>124</v>
      </c>
      <c r="B133" s="224" t="s">
        <v>752</v>
      </c>
      <c r="C133" s="197" t="s">
        <v>507</v>
      </c>
      <c r="D133" s="197" t="s">
        <v>508</v>
      </c>
      <c r="E133" s="197" t="s">
        <v>509</v>
      </c>
      <c r="F133" s="271" t="s">
        <v>720</v>
      </c>
      <c r="G133" s="271" t="s">
        <v>68</v>
      </c>
      <c r="H133" s="149">
        <v>5</v>
      </c>
      <c r="I133" s="150">
        <f>Saisie!H129</f>
        <v>7</v>
      </c>
      <c r="J133" s="147">
        <f>Saisie!I129</f>
        <v>0</v>
      </c>
      <c r="K133" s="148">
        <f>Saisie!J129</f>
        <v>13</v>
      </c>
      <c r="L133" s="147">
        <f>Saisie!K129</f>
        <v>6</v>
      </c>
      <c r="M133" s="151">
        <f>Saisie!L129</f>
        <v>10</v>
      </c>
      <c r="N133" s="147">
        <f>Saisie!M129</f>
        <v>12</v>
      </c>
      <c r="O133" s="148">
        <f>Saisie!N129</f>
        <v>11</v>
      </c>
      <c r="P133" s="147">
        <f>Saisie!O129</f>
        <v>6</v>
      </c>
      <c r="Q133" s="148">
        <f>Saisie!P129</f>
        <v>10.5</v>
      </c>
      <c r="R133" s="147">
        <f>Saisie!Q129</f>
        <v>6</v>
      </c>
      <c r="S133" s="151">
        <f>Saisie!R129</f>
        <v>10.75</v>
      </c>
      <c r="T133" s="147">
        <f>Saisie!S129</f>
        <v>12</v>
      </c>
      <c r="U133" s="148">
        <f>Saisie!T129</f>
        <v>12</v>
      </c>
      <c r="V133" s="147">
        <f>Saisie!U129</f>
        <v>3</v>
      </c>
      <c r="W133" s="151">
        <f>Saisie!V129</f>
        <v>12</v>
      </c>
      <c r="X133" s="147">
        <f>V133</f>
        <v>3</v>
      </c>
      <c r="Y133" s="148">
        <f>Saisie!X129</f>
        <v>7</v>
      </c>
      <c r="Z133" s="147">
        <f>Saisie!Y129</f>
        <v>0</v>
      </c>
      <c r="AA133" s="151">
        <f>Saisie!Z129</f>
        <v>7</v>
      </c>
      <c r="AB133" s="147">
        <f>Z133</f>
        <v>0</v>
      </c>
      <c r="AC133" s="238">
        <f>Saisie!AB129</f>
        <v>10.136363636363637</v>
      </c>
      <c r="AD133" s="166">
        <f>Saisie!AC129</f>
        <v>30</v>
      </c>
      <c r="AE133" s="200" t="str">
        <f t="shared" si="10"/>
        <v>Admis(e)</v>
      </c>
      <c r="AF133" s="139">
        <f>Saisie!AG129</f>
        <v>0</v>
      </c>
      <c r="AG133" s="137">
        <f>Saisie!AH129</f>
        <v>0</v>
      </c>
      <c r="AH133" s="115">
        <f>Saisie!AI129</f>
        <v>0</v>
      </c>
      <c r="AI133" s="137">
        <f>Saisie!AJ129</f>
        <v>0</v>
      </c>
      <c r="AJ133" s="115">
        <f>Saisie!AK129</f>
        <v>0</v>
      </c>
      <c r="AK133" s="166">
        <f>Saisie!AL129</f>
        <v>0</v>
      </c>
      <c r="AL133" s="255">
        <f>Saisie!AM129</f>
        <v>30</v>
      </c>
      <c r="AM133" s="256" t="str">
        <f>Saisie!AP129</f>
        <v>Rattrapage</v>
      </c>
      <c r="AN133" s="250" t="str">
        <f t="shared" ref="AN133:AN161" si="14">IF(AND(AC133&gt;=9.995,AJ133&gt;=9.995),"Admis( e)","Rattrapage")</f>
        <v>Rattrapage</v>
      </c>
      <c r="AO133" s="273" t="s">
        <v>768</v>
      </c>
      <c r="AP133" s="273"/>
    </row>
    <row r="134" spans="1:42" ht="18" customHeight="1">
      <c r="A134" s="215">
        <v>125</v>
      </c>
      <c r="B134" s="224" t="s">
        <v>752</v>
      </c>
      <c r="C134" s="197" t="s">
        <v>511</v>
      </c>
      <c r="D134" s="197" t="s">
        <v>508</v>
      </c>
      <c r="E134" s="197" t="s">
        <v>512</v>
      </c>
      <c r="F134" s="271" t="s">
        <v>721</v>
      </c>
      <c r="G134" s="271" t="s">
        <v>68</v>
      </c>
      <c r="H134" s="149">
        <v>5</v>
      </c>
      <c r="I134" s="150">
        <f>Saisie!H130</f>
        <v>16</v>
      </c>
      <c r="J134" s="147">
        <f>Saisie!I130</f>
        <v>6</v>
      </c>
      <c r="K134" s="148">
        <f>Saisie!J130</f>
        <v>12.5</v>
      </c>
      <c r="L134" s="147">
        <f>Saisie!K130</f>
        <v>6</v>
      </c>
      <c r="M134" s="151">
        <f>Saisie!L130</f>
        <v>14.25</v>
      </c>
      <c r="N134" s="147">
        <f>Saisie!M130</f>
        <v>12</v>
      </c>
      <c r="O134" s="148">
        <f>Saisie!N130</f>
        <v>14</v>
      </c>
      <c r="P134" s="147">
        <f>Saisie!O130</f>
        <v>6</v>
      </c>
      <c r="Q134" s="148">
        <f>Saisie!P130</f>
        <v>14</v>
      </c>
      <c r="R134" s="147">
        <f>Saisie!Q130</f>
        <v>6</v>
      </c>
      <c r="S134" s="151">
        <f>Saisie!R130</f>
        <v>14</v>
      </c>
      <c r="T134" s="147">
        <f>Saisie!S130</f>
        <v>12</v>
      </c>
      <c r="U134" s="148">
        <f>Saisie!T130</f>
        <v>13.5</v>
      </c>
      <c r="V134" s="147">
        <f>Saisie!U130</f>
        <v>3</v>
      </c>
      <c r="W134" s="151">
        <f>Saisie!V130</f>
        <v>13.5</v>
      </c>
      <c r="X134" s="147">
        <f t="shared" ref="X134:X161" si="15">V134</f>
        <v>3</v>
      </c>
      <c r="Y134" s="148">
        <f>Saisie!X130</f>
        <v>16</v>
      </c>
      <c r="Z134" s="147">
        <f>Saisie!Y130</f>
        <v>3</v>
      </c>
      <c r="AA134" s="151">
        <f>Saisie!Z130</f>
        <v>16</v>
      </c>
      <c r="AB134" s="147">
        <f t="shared" ref="AB134:AB161" si="16">Z134</f>
        <v>3</v>
      </c>
      <c r="AC134" s="238">
        <f>Saisie!AB130</f>
        <v>14.295454545454545</v>
      </c>
      <c r="AD134" s="166">
        <f>Saisie!AC130</f>
        <v>30</v>
      </c>
      <c r="AE134" s="200" t="str">
        <f t="shared" si="10"/>
        <v>Admis(e)</v>
      </c>
      <c r="AF134" s="139">
        <f>Saisie!AG130</f>
        <v>0</v>
      </c>
      <c r="AG134" s="137">
        <f>Saisie!AH130</f>
        <v>0</v>
      </c>
      <c r="AH134" s="115">
        <f>Saisie!AI130</f>
        <v>0</v>
      </c>
      <c r="AI134" s="137">
        <f>Saisie!AJ130</f>
        <v>0</v>
      </c>
      <c r="AJ134" s="115">
        <f>Saisie!AK130</f>
        <v>0</v>
      </c>
      <c r="AK134" s="166">
        <f>Saisie!AL130</f>
        <v>0</v>
      </c>
      <c r="AL134" s="255">
        <f>Saisie!AM130</f>
        <v>30</v>
      </c>
      <c r="AM134" s="256" t="str">
        <f>Saisie!AP130</f>
        <v>Rattrapage</v>
      </c>
      <c r="AN134" s="250" t="str">
        <f t="shared" si="14"/>
        <v>Rattrapage</v>
      </c>
      <c r="AO134" s="273" t="s">
        <v>768</v>
      </c>
      <c r="AP134" s="273"/>
    </row>
    <row r="135" spans="1:42" ht="18" customHeight="1">
      <c r="A135" s="215">
        <v>126</v>
      </c>
      <c r="B135" s="224" t="s">
        <v>752</v>
      </c>
      <c r="C135" s="197" t="s">
        <v>513</v>
      </c>
      <c r="D135" s="197" t="s">
        <v>514</v>
      </c>
      <c r="E135" s="197" t="s">
        <v>515</v>
      </c>
      <c r="F135" s="271" t="s">
        <v>592</v>
      </c>
      <c r="G135" s="271" t="s">
        <v>722</v>
      </c>
      <c r="H135" s="149">
        <v>5</v>
      </c>
      <c r="I135" s="150">
        <f>Saisie!H131</f>
        <v>14</v>
      </c>
      <c r="J135" s="147">
        <f>Saisie!I131</f>
        <v>6</v>
      </c>
      <c r="K135" s="148">
        <f>Saisie!J131</f>
        <v>12</v>
      </c>
      <c r="L135" s="147">
        <f>Saisie!K131</f>
        <v>6</v>
      </c>
      <c r="M135" s="151">
        <f>Saisie!L131</f>
        <v>13</v>
      </c>
      <c r="N135" s="147">
        <f>Saisie!M131</f>
        <v>12</v>
      </c>
      <c r="O135" s="148">
        <f>Saisie!N131</f>
        <v>12</v>
      </c>
      <c r="P135" s="147">
        <f>Saisie!O131</f>
        <v>6</v>
      </c>
      <c r="Q135" s="148">
        <f>Saisie!P131</f>
        <v>13</v>
      </c>
      <c r="R135" s="147">
        <f>Saisie!Q131</f>
        <v>6</v>
      </c>
      <c r="S135" s="151">
        <f>Saisie!R131</f>
        <v>12.5</v>
      </c>
      <c r="T135" s="147">
        <f>Saisie!S131</f>
        <v>12</v>
      </c>
      <c r="U135" s="148">
        <f>Saisie!T131</f>
        <v>10.5</v>
      </c>
      <c r="V135" s="147">
        <f>Saisie!U131</f>
        <v>3</v>
      </c>
      <c r="W135" s="151">
        <f>Saisie!V131</f>
        <v>10.5</v>
      </c>
      <c r="X135" s="147">
        <f t="shared" si="15"/>
        <v>3</v>
      </c>
      <c r="Y135" s="148">
        <f>Saisie!X131</f>
        <v>12.5</v>
      </c>
      <c r="Z135" s="147">
        <f>Saisie!Y131</f>
        <v>3</v>
      </c>
      <c r="AA135" s="151">
        <f>Saisie!Z131</f>
        <v>12.5</v>
      </c>
      <c r="AB135" s="147">
        <f t="shared" si="16"/>
        <v>3</v>
      </c>
      <c r="AC135" s="238">
        <f>Saisie!AB131</f>
        <v>12.409090909090908</v>
      </c>
      <c r="AD135" s="166">
        <f>Saisie!AC131</f>
        <v>30</v>
      </c>
      <c r="AE135" s="200" t="str">
        <f t="shared" si="10"/>
        <v>Admis(e)</v>
      </c>
      <c r="AF135" s="139">
        <f>Saisie!AG131</f>
        <v>0</v>
      </c>
      <c r="AG135" s="137">
        <f>Saisie!AH131</f>
        <v>0</v>
      </c>
      <c r="AH135" s="115">
        <f>Saisie!AI131</f>
        <v>0</v>
      </c>
      <c r="AI135" s="137">
        <f>Saisie!AJ131</f>
        <v>0</v>
      </c>
      <c r="AJ135" s="115">
        <f>Saisie!AK131</f>
        <v>0</v>
      </c>
      <c r="AK135" s="166">
        <f>Saisie!AL131</f>
        <v>0</v>
      </c>
      <c r="AL135" s="255">
        <f>Saisie!AM131</f>
        <v>30</v>
      </c>
      <c r="AM135" s="256" t="str">
        <f>Saisie!AP131</f>
        <v>Rattrapage</v>
      </c>
      <c r="AN135" s="250" t="str">
        <f t="shared" si="14"/>
        <v>Rattrapage</v>
      </c>
      <c r="AO135" s="273" t="s">
        <v>768</v>
      </c>
      <c r="AP135" s="273"/>
    </row>
    <row r="136" spans="1:42" ht="18" customHeight="1">
      <c r="A136" s="215">
        <v>127</v>
      </c>
      <c r="B136" s="224" t="s">
        <v>752</v>
      </c>
      <c r="C136" s="197" t="s">
        <v>516</v>
      </c>
      <c r="D136" s="197" t="s">
        <v>517</v>
      </c>
      <c r="E136" s="197" t="s">
        <v>215</v>
      </c>
      <c r="F136" s="271" t="s">
        <v>723</v>
      </c>
      <c r="G136" s="271" t="s">
        <v>83</v>
      </c>
      <c r="H136" s="149">
        <v>5</v>
      </c>
      <c r="I136" s="150">
        <f>Saisie!H132</f>
        <v>17</v>
      </c>
      <c r="J136" s="147">
        <f>Saisie!I132</f>
        <v>6</v>
      </c>
      <c r="K136" s="148">
        <f>Saisie!J132</f>
        <v>14</v>
      </c>
      <c r="L136" s="147">
        <f>Saisie!K132</f>
        <v>6</v>
      </c>
      <c r="M136" s="151">
        <f>Saisie!L132</f>
        <v>15.5</v>
      </c>
      <c r="N136" s="147">
        <f>Saisie!M132</f>
        <v>12</v>
      </c>
      <c r="O136" s="148">
        <f>Saisie!N132</f>
        <v>10.5</v>
      </c>
      <c r="P136" s="147">
        <f>Saisie!O132</f>
        <v>6</v>
      </c>
      <c r="Q136" s="148">
        <f>Saisie!P132</f>
        <v>12.5</v>
      </c>
      <c r="R136" s="147">
        <f>Saisie!Q132</f>
        <v>6</v>
      </c>
      <c r="S136" s="151">
        <f>Saisie!R132</f>
        <v>11.5</v>
      </c>
      <c r="T136" s="147">
        <f>Saisie!S132</f>
        <v>12</v>
      </c>
      <c r="U136" s="148">
        <f>Saisie!T132</f>
        <v>10</v>
      </c>
      <c r="V136" s="147">
        <f>Saisie!U132</f>
        <v>3</v>
      </c>
      <c r="W136" s="151">
        <f>Saisie!V132</f>
        <v>10</v>
      </c>
      <c r="X136" s="147">
        <f t="shared" si="15"/>
        <v>3</v>
      </c>
      <c r="Y136" s="148">
        <f>Saisie!X132</f>
        <v>10</v>
      </c>
      <c r="Z136" s="147">
        <f>Saisie!Y132</f>
        <v>3</v>
      </c>
      <c r="AA136" s="151">
        <f>Saisie!Z132</f>
        <v>10</v>
      </c>
      <c r="AB136" s="147">
        <f t="shared" si="16"/>
        <v>3</v>
      </c>
      <c r="AC136" s="238">
        <f>Saisie!AB132</f>
        <v>12.545454545454545</v>
      </c>
      <c r="AD136" s="166">
        <f>Saisie!AC132</f>
        <v>30</v>
      </c>
      <c r="AE136" s="200" t="str">
        <f t="shared" si="10"/>
        <v>Admis(e)</v>
      </c>
      <c r="AF136" s="139">
        <f>Saisie!AG132</f>
        <v>0</v>
      </c>
      <c r="AG136" s="137">
        <f>Saisie!AH132</f>
        <v>0</v>
      </c>
      <c r="AH136" s="115">
        <f>Saisie!AI132</f>
        <v>0</v>
      </c>
      <c r="AI136" s="137">
        <f>Saisie!AJ132</f>
        <v>0</v>
      </c>
      <c r="AJ136" s="115">
        <f>Saisie!AK132</f>
        <v>0</v>
      </c>
      <c r="AK136" s="166">
        <f>Saisie!AL132</f>
        <v>0</v>
      </c>
      <c r="AL136" s="255">
        <f>Saisie!AM132</f>
        <v>30</v>
      </c>
      <c r="AM136" s="256" t="str">
        <f>Saisie!AP132</f>
        <v>Rattrapage</v>
      </c>
      <c r="AN136" s="250" t="str">
        <f t="shared" si="14"/>
        <v>Rattrapage</v>
      </c>
      <c r="AO136" s="273"/>
      <c r="AP136" s="273"/>
    </row>
    <row r="137" spans="1:42" ht="18" customHeight="1">
      <c r="A137" s="215">
        <v>128</v>
      </c>
      <c r="B137" s="224" t="s">
        <v>752</v>
      </c>
      <c r="C137" s="197" t="s">
        <v>518</v>
      </c>
      <c r="D137" s="197" t="s">
        <v>519</v>
      </c>
      <c r="E137" s="197" t="s">
        <v>520</v>
      </c>
      <c r="F137" s="271" t="s">
        <v>724</v>
      </c>
      <c r="G137" s="271" t="s">
        <v>68</v>
      </c>
      <c r="H137" s="149">
        <v>5</v>
      </c>
      <c r="I137" s="150">
        <f>Saisie!H133</f>
        <v>16</v>
      </c>
      <c r="J137" s="147">
        <f>Saisie!I133</f>
        <v>6</v>
      </c>
      <c r="K137" s="148">
        <f>Saisie!J133</f>
        <v>14</v>
      </c>
      <c r="L137" s="147">
        <f>Saisie!K133</f>
        <v>6</v>
      </c>
      <c r="M137" s="151">
        <f>Saisie!L133</f>
        <v>15</v>
      </c>
      <c r="N137" s="147">
        <f>Saisie!M133</f>
        <v>12</v>
      </c>
      <c r="O137" s="148">
        <f>Saisie!N133</f>
        <v>12</v>
      </c>
      <c r="P137" s="147">
        <f>Saisie!O133</f>
        <v>6</v>
      </c>
      <c r="Q137" s="148">
        <f>Saisie!P133</f>
        <v>12</v>
      </c>
      <c r="R137" s="147">
        <f>Saisie!Q133</f>
        <v>6</v>
      </c>
      <c r="S137" s="151">
        <f>Saisie!R133</f>
        <v>12</v>
      </c>
      <c r="T137" s="147">
        <f>Saisie!S133</f>
        <v>12</v>
      </c>
      <c r="U137" s="148">
        <f>Saisie!T133</f>
        <v>8</v>
      </c>
      <c r="V137" s="147">
        <f>Saisie!U133</f>
        <v>0</v>
      </c>
      <c r="W137" s="151">
        <f>Saisie!V133</f>
        <v>8</v>
      </c>
      <c r="X137" s="147">
        <f t="shared" si="15"/>
        <v>0</v>
      </c>
      <c r="Y137" s="148">
        <f>Saisie!X133</f>
        <v>5</v>
      </c>
      <c r="Z137" s="147">
        <f>Saisie!Y133</f>
        <v>0</v>
      </c>
      <c r="AA137" s="151">
        <f>Saisie!Z133</f>
        <v>5</v>
      </c>
      <c r="AB137" s="147">
        <f t="shared" si="16"/>
        <v>0</v>
      </c>
      <c r="AC137" s="238">
        <f>Saisie!AB133</f>
        <v>11.590909090909092</v>
      </c>
      <c r="AD137" s="166">
        <f>Saisie!AC133</f>
        <v>30</v>
      </c>
      <c r="AE137" s="200" t="str">
        <f t="shared" si="10"/>
        <v>Admis(e)</v>
      </c>
      <c r="AF137" s="139">
        <f>Saisie!AG133</f>
        <v>0</v>
      </c>
      <c r="AG137" s="137">
        <f>Saisie!AH133</f>
        <v>0</v>
      </c>
      <c r="AH137" s="115">
        <f>Saisie!AI133</f>
        <v>0</v>
      </c>
      <c r="AI137" s="137">
        <f>Saisie!AJ133</f>
        <v>0</v>
      </c>
      <c r="AJ137" s="115">
        <f>Saisie!AK133</f>
        <v>0</v>
      </c>
      <c r="AK137" s="166">
        <f>Saisie!AL133</f>
        <v>0</v>
      </c>
      <c r="AL137" s="255">
        <f>Saisie!AM133</f>
        <v>30</v>
      </c>
      <c r="AM137" s="256" t="str">
        <f>Saisie!AP133</f>
        <v>Rattrapage</v>
      </c>
      <c r="AN137" s="250" t="str">
        <f t="shared" si="14"/>
        <v>Rattrapage</v>
      </c>
      <c r="AO137" s="273"/>
      <c r="AP137" s="273"/>
    </row>
    <row r="138" spans="1:42" ht="18" customHeight="1">
      <c r="A138" s="215">
        <v>129</v>
      </c>
      <c r="B138" s="224" t="s">
        <v>752</v>
      </c>
      <c r="C138" s="197" t="s">
        <v>521</v>
      </c>
      <c r="D138" s="197" t="s">
        <v>522</v>
      </c>
      <c r="E138" s="197" t="s">
        <v>523</v>
      </c>
      <c r="F138" s="271" t="s">
        <v>725</v>
      </c>
      <c r="G138" s="271" t="s">
        <v>83</v>
      </c>
      <c r="H138" s="149">
        <v>5</v>
      </c>
      <c r="I138" s="150">
        <f>Saisie!H134</f>
        <v>15</v>
      </c>
      <c r="J138" s="147">
        <f>Saisie!I134</f>
        <v>6</v>
      </c>
      <c r="K138" s="148">
        <f>Saisie!J134</f>
        <v>10</v>
      </c>
      <c r="L138" s="147">
        <f>Saisie!K134</f>
        <v>6</v>
      </c>
      <c r="M138" s="151">
        <f>Saisie!L134</f>
        <v>12.5</v>
      </c>
      <c r="N138" s="147">
        <f>Saisie!M134</f>
        <v>12</v>
      </c>
      <c r="O138" s="148">
        <f>Saisie!N134</f>
        <v>12</v>
      </c>
      <c r="P138" s="147">
        <f>Saisie!O134</f>
        <v>6</v>
      </c>
      <c r="Q138" s="148">
        <f>Saisie!P134</f>
        <v>10</v>
      </c>
      <c r="R138" s="147">
        <f>Saisie!Q134</f>
        <v>6</v>
      </c>
      <c r="S138" s="151">
        <f>Saisie!R134</f>
        <v>11</v>
      </c>
      <c r="T138" s="147">
        <f>Saisie!S134</f>
        <v>12</v>
      </c>
      <c r="U138" s="148">
        <f>Saisie!T134</f>
        <v>10</v>
      </c>
      <c r="V138" s="147">
        <f>Saisie!U134</f>
        <v>3</v>
      </c>
      <c r="W138" s="151">
        <f>Saisie!V134</f>
        <v>10</v>
      </c>
      <c r="X138" s="147">
        <f t="shared" si="15"/>
        <v>3</v>
      </c>
      <c r="Y138" s="148">
        <f>Saisie!X134</f>
        <v>9.5</v>
      </c>
      <c r="Z138" s="147">
        <f>Saisie!Y134</f>
        <v>0</v>
      </c>
      <c r="AA138" s="151">
        <f>Saisie!Z134</f>
        <v>9.5</v>
      </c>
      <c r="AB138" s="147">
        <f t="shared" si="16"/>
        <v>0</v>
      </c>
      <c r="AC138" s="238">
        <f>Saisie!AB134</f>
        <v>11.204545454545455</v>
      </c>
      <c r="AD138" s="166">
        <f>Saisie!AC134</f>
        <v>30</v>
      </c>
      <c r="AE138" s="200" t="str">
        <f t="shared" si="10"/>
        <v>Admis(e)</v>
      </c>
      <c r="AF138" s="139">
        <f>Saisie!AG134</f>
        <v>0</v>
      </c>
      <c r="AG138" s="137">
        <f>Saisie!AH134</f>
        <v>0</v>
      </c>
      <c r="AH138" s="115">
        <f>Saisie!AI134</f>
        <v>0</v>
      </c>
      <c r="AI138" s="137">
        <f>Saisie!AJ134</f>
        <v>0</v>
      </c>
      <c r="AJ138" s="115">
        <f>Saisie!AK134</f>
        <v>0</v>
      </c>
      <c r="AK138" s="166">
        <f>Saisie!AL134</f>
        <v>0</v>
      </c>
      <c r="AL138" s="255">
        <f>Saisie!AM134</f>
        <v>30</v>
      </c>
      <c r="AM138" s="256" t="str">
        <f>Saisie!AP134</f>
        <v>Rattrapage</v>
      </c>
      <c r="AN138" s="250" t="str">
        <f t="shared" si="14"/>
        <v>Rattrapage</v>
      </c>
      <c r="AO138" s="273"/>
      <c r="AP138" s="273"/>
    </row>
    <row r="139" spans="1:42" ht="18" customHeight="1">
      <c r="A139" s="215">
        <v>130</v>
      </c>
      <c r="B139" s="224" t="s">
        <v>752</v>
      </c>
      <c r="C139" s="197" t="s">
        <v>524</v>
      </c>
      <c r="D139" s="197" t="s">
        <v>525</v>
      </c>
      <c r="E139" s="197" t="s">
        <v>526</v>
      </c>
      <c r="F139" s="271" t="s">
        <v>726</v>
      </c>
      <c r="G139" s="271" t="s">
        <v>68</v>
      </c>
      <c r="H139" s="149">
        <v>5</v>
      </c>
      <c r="I139" s="150">
        <f>Saisie!H135</f>
        <v>13</v>
      </c>
      <c r="J139" s="147">
        <f>Saisie!I135</f>
        <v>6</v>
      </c>
      <c r="K139" s="148">
        <f>Saisie!J135</f>
        <v>10</v>
      </c>
      <c r="L139" s="147">
        <f>Saisie!K135</f>
        <v>6</v>
      </c>
      <c r="M139" s="151">
        <f>Saisie!L135</f>
        <v>11.5</v>
      </c>
      <c r="N139" s="147">
        <f>Saisie!M135</f>
        <v>12</v>
      </c>
      <c r="O139" s="148">
        <f>Saisie!N135</f>
        <v>10</v>
      </c>
      <c r="P139" s="147">
        <f>Saisie!O135</f>
        <v>6</v>
      </c>
      <c r="Q139" s="148">
        <f>Saisie!P135</f>
        <v>10</v>
      </c>
      <c r="R139" s="147">
        <f>Saisie!Q135</f>
        <v>6</v>
      </c>
      <c r="S139" s="151">
        <f>Saisie!R135</f>
        <v>10</v>
      </c>
      <c r="T139" s="147">
        <f>Saisie!S135</f>
        <v>12</v>
      </c>
      <c r="U139" s="148">
        <f>Saisie!T135</f>
        <v>10.5</v>
      </c>
      <c r="V139" s="147">
        <f>Saisie!U135</f>
        <v>3</v>
      </c>
      <c r="W139" s="151">
        <f>Saisie!V135</f>
        <v>10.5</v>
      </c>
      <c r="X139" s="147">
        <f t="shared" si="15"/>
        <v>3</v>
      </c>
      <c r="Y139" s="148">
        <f>Saisie!X135</f>
        <v>8</v>
      </c>
      <c r="Z139" s="147">
        <f>Saisie!Y135</f>
        <v>0</v>
      </c>
      <c r="AA139" s="151">
        <f>Saisie!Z135</f>
        <v>8</v>
      </c>
      <c r="AB139" s="147">
        <f t="shared" si="16"/>
        <v>0</v>
      </c>
      <c r="AC139" s="238">
        <f>Saisie!AB135</f>
        <v>10.340909090909092</v>
      </c>
      <c r="AD139" s="166">
        <f>Saisie!AC135</f>
        <v>30</v>
      </c>
      <c r="AE139" s="200" t="str">
        <f t="shared" ref="AE139:AE161" si="17">IF(AC139&gt;=9.995,"Admis(e)","Ajourne(é )")</f>
        <v>Admis(e)</v>
      </c>
      <c r="AF139" s="139">
        <f>Saisie!AG135</f>
        <v>0</v>
      </c>
      <c r="AG139" s="137">
        <f>Saisie!AH135</f>
        <v>0</v>
      </c>
      <c r="AH139" s="115">
        <f>Saisie!AI135</f>
        <v>0</v>
      </c>
      <c r="AI139" s="137">
        <f>Saisie!AJ135</f>
        <v>0</v>
      </c>
      <c r="AJ139" s="115">
        <f>Saisie!AK135</f>
        <v>0</v>
      </c>
      <c r="AK139" s="166">
        <f>Saisie!AL135</f>
        <v>0</v>
      </c>
      <c r="AL139" s="255">
        <f>Saisie!AM135</f>
        <v>30</v>
      </c>
      <c r="AM139" s="256" t="str">
        <f>Saisie!AP135</f>
        <v>Rattrapage</v>
      </c>
      <c r="AN139" s="250" t="str">
        <f t="shared" si="14"/>
        <v>Rattrapage</v>
      </c>
      <c r="AO139" s="273"/>
      <c r="AP139" s="273"/>
    </row>
    <row r="140" spans="1:42" ht="18" customHeight="1">
      <c r="A140" s="215">
        <v>131</v>
      </c>
      <c r="B140" s="224" t="s">
        <v>752</v>
      </c>
      <c r="C140" s="197" t="s">
        <v>527</v>
      </c>
      <c r="D140" s="197" t="s">
        <v>528</v>
      </c>
      <c r="E140" s="197" t="s">
        <v>529</v>
      </c>
      <c r="F140" s="271" t="s">
        <v>727</v>
      </c>
      <c r="G140" s="271" t="s">
        <v>68</v>
      </c>
      <c r="H140" s="149">
        <v>5</v>
      </c>
      <c r="I140" s="150">
        <f>Saisie!H136</f>
        <v>8</v>
      </c>
      <c r="J140" s="147">
        <f>Saisie!I136</f>
        <v>0</v>
      </c>
      <c r="K140" s="148">
        <f>Saisie!J136</f>
        <v>14</v>
      </c>
      <c r="L140" s="147">
        <f>Saisie!K136</f>
        <v>6</v>
      </c>
      <c r="M140" s="151">
        <f>Saisie!L136</f>
        <v>11</v>
      </c>
      <c r="N140" s="147">
        <f>Saisie!M136</f>
        <v>12</v>
      </c>
      <c r="O140" s="148">
        <f>Saisie!N136</f>
        <v>13.5</v>
      </c>
      <c r="P140" s="147">
        <f>Saisie!O136</f>
        <v>6</v>
      </c>
      <c r="Q140" s="148">
        <f>Saisie!P136</f>
        <v>13</v>
      </c>
      <c r="R140" s="147">
        <f>Saisie!Q136</f>
        <v>6</v>
      </c>
      <c r="S140" s="151">
        <f>Saisie!R136</f>
        <v>13.25</v>
      </c>
      <c r="T140" s="147">
        <f>Saisie!S136</f>
        <v>12</v>
      </c>
      <c r="U140" s="148">
        <f>Saisie!T136</f>
        <v>11.5</v>
      </c>
      <c r="V140" s="147">
        <f>Saisie!U136</f>
        <v>3</v>
      </c>
      <c r="W140" s="151">
        <f>Saisie!V136</f>
        <v>11.5</v>
      </c>
      <c r="X140" s="147">
        <f t="shared" si="15"/>
        <v>3</v>
      </c>
      <c r="Y140" s="148">
        <f>Saisie!X136</f>
        <v>10.5</v>
      </c>
      <c r="Z140" s="147">
        <f>Saisie!Y136</f>
        <v>3</v>
      </c>
      <c r="AA140" s="151">
        <f>Saisie!Z136</f>
        <v>10.5</v>
      </c>
      <c r="AB140" s="147">
        <f t="shared" si="16"/>
        <v>3</v>
      </c>
      <c r="AC140" s="238">
        <f>Saisie!AB136</f>
        <v>11.818181818181818</v>
      </c>
      <c r="AD140" s="166">
        <f>Saisie!AC136</f>
        <v>30</v>
      </c>
      <c r="AE140" s="200" t="str">
        <f t="shared" si="17"/>
        <v>Admis(e)</v>
      </c>
      <c r="AF140" s="139">
        <f>Saisie!AG136</f>
        <v>0</v>
      </c>
      <c r="AG140" s="137">
        <f>Saisie!AH136</f>
        <v>0</v>
      </c>
      <c r="AH140" s="115">
        <f>Saisie!AI136</f>
        <v>0</v>
      </c>
      <c r="AI140" s="137">
        <f>Saisie!AJ136</f>
        <v>0</v>
      </c>
      <c r="AJ140" s="115">
        <f>Saisie!AK136</f>
        <v>0</v>
      </c>
      <c r="AK140" s="166">
        <f>Saisie!AL136</f>
        <v>0</v>
      </c>
      <c r="AL140" s="255">
        <f>Saisie!AM136</f>
        <v>30</v>
      </c>
      <c r="AM140" s="256" t="str">
        <f>Saisie!AP136</f>
        <v>Rattrapage</v>
      </c>
      <c r="AN140" s="250" t="str">
        <f t="shared" si="14"/>
        <v>Rattrapage</v>
      </c>
      <c r="AO140" s="273" t="s">
        <v>768</v>
      </c>
      <c r="AP140" s="273"/>
    </row>
    <row r="141" spans="1:42" ht="18" customHeight="1">
      <c r="A141" s="215">
        <v>132</v>
      </c>
      <c r="B141" s="224" t="s">
        <v>752</v>
      </c>
      <c r="C141" s="197" t="s">
        <v>530</v>
      </c>
      <c r="D141" s="197" t="s">
        <v>531</v>
      </c>
      <c r="E141" s="197" t="s">
        <v>532</v>
      </c>
      <c r="F141" s="271" t="s">
        <v>728</v>
      </c>
      <c r="G141" s="271" t="s">
        <v>68</v>
      </c>
      <c r="H141" s="149">
        <v>5</v>
      </c>
      <c r="I141" s="150">
        <f>Saisie!H137</f>
        <v>11</v>
      </c>
      <c r="J141" s="147">
        <f>Saisie!I137</f>
        <v>6</v>
      </c>
      <c r="K141" s="148">
        <f>Saisie!J137</f>
        <v>14</v>
      </c>
      <c r="L141" s="147">
        <f>Saisie!K137</f>
        <v>6</v>
      </c>
      <c r="M141" s="151">
        <f>Saisie!L137</f>
        <v>12.5</v>
      </c>
      <c r="N141" s="147">
        <f>Saisie!M137</f>
        <v>12</v>
      </c>
      <c r="O141" s="148">
        <f>Saisie!N137</f>
        <v>14</v>
      </c>
      <c r="P141" s="147">
        <f>Saisie!O137</f>
        <v>6</v>
      </c>
      <c r="Q141" s="148">
        <f>Saisie!P137</f>
        <v>10</v>
      </c>
      <c r="R141" s="147">
        <f>Saisie!Q137</f>
        <v>6</v>
      </c>
      <c r="S141" s="151">
        <f>Saisie!R137</f>
        <v>12</v>
      </c>
      <c r="T141" s="147">
        <f>Saisie!S137</f>
        <v>12</v>
      </c>
      <c r="U141" s="148">
        <f>Saisie!T137</f>
        <v>10.5</v>
      </c>
      <c r="V141" s="147">
        <f>Saisie!U137</f>
        <v>3</v>
      </c>
      <c r="W141" s="151">
        <f>Saisie!V137</f>
        <v>10.5</v>
      </c>
      <c r="X141" s="147">
        <f t="shared" si="15"/>
        <v>3</v>
      </c>
      <c r="Y141" s="148">
        <f>Saisie!X137</f>
        <v>9</v>
      </c>
      <c r="Z141" s="147">
        <f>Saisie!Y137</f>
        <v>0</v>
      </c>
      <c r="AA141" s="151">
        <f>Saisie!Z137</f>
        <v>9</v>
      </c>
      <c r="AB141" s="147">
        <f t="shared" si="16"/>
        <v>0</v>
      </c>
      <c r="AC141" s="238">
        <f>Saisie!AB137</f>
        <v>11.568181818181818</v>
      </c>
      <c r="AD141" s="166">
        <f>Saisie!AC137</f>
        <v>30</v>
      </c>
      <c r="AE141" s="200" t="str">
        <f t="shared" si="17"/>
        <v>Admis(e)</v>
      </c>
      <c r="AF141" s="139">
        <f>Saisie!AG137</f>
        <v>0</v>
      </c>
      <c r="AG141" s="137">
        <f>Saisie!AH137</f>
        <v>0</v>
      </c>
      <c r="AH141" s="115">
        <f>Saisie!AI137</f>
        <v>0</v>
      </c>
      <c r="AI141" s="137">
        <f>Saisie!AJ137</f>
        <v>0</v>
      </c>
      <c r="AJ141" s="115">
        <f>Saisie!AK137</f>
        <v>0</v>
      </c>
      <c r="AK141" s="166">
        <f>Saisie!AL137</f>
        <v>0</v>
      </c>
      <c r="AL141" s="255">
        <f>Saisie!AM137</f>
        <v>30</v>
      </c>
      <c r="AM141" s="256" t="str">
        <f>Saisie!AP137</f>
        <v>Rattrapage</v>
      </c>
      <c r="AN141" s="250" t="str">
        <f t="shared" si="14"/>
        <v>Rattrapage</v>
      </c>
      <c r="AO141" s="273" t="s">
        <v>768</v>
      </c>
      <c r="AP141" s="273"/>
    </row>
    <row r="142" spans="1:42" ht="18" customHeight="1">
      <c r="A142" s="215">
        <v>133</v>
      </c>
      <c r="B142" s="224" t="s">
        <v>752</v>
      </c>
      <c r="C142" s="197" t="s">
        <v>533</v>
      </c>
      <c r="D142" s="197" t="s">
        <v>534</v>
      </c>
      <c r="E142" s="197" t="s">
        <v>175</v>
      </c>
      <c r="F142" s="271" t="s">
        <v>729</v>
      </c>
      <c r="G142" s="271" t="s">
        <v>730</v>
      </c>
      <c r="H142" s="149">
        <v>5</v>
      </c>
      <c r="I142" s="150">
        <f>Saisie!H138</f>
        <v>10</v>
      </c>
      <c r="J142" s="147">
        <f>Saisie!I138</f>
        <v>6</v>
      </c>
      <c r="K142" s="148">
        <f>Saisie!J138</f>
        <v>10</v>
      </c>
      <c r="L142" s="147">
        <f>Saisie!K138</f>
        <v>6</v>
      </c>
      <c r="M142" s="151">
        <f>Saisie!L138</f>
        <v>10</v>
      </c>
      <c r="N142" s="147">
        <f>Saisie!M138</f>
        <v>12</v>
      </c>
      <c r="O142" s="148">
        <f>Saisie!N138</f>
        <v>10</v>
      </c>
      <c r="P142" s="147">
        <f>Saisie!O138</f>
        <v>6</v>
      </c>
      <c r="Q142" s="148">
        <f>Saisie!P138</f>
        <v>12</v>
      </c>
      <c r="R142" s="147">
        <f>Saisie!Q138</f>
        <v>6</v>
      </c>
      <c r="S142" s="151">
        <f>Saisie!R138</f>
        <v>11</v>
      </c>
      <c r="T142" s="147">
        <f>Saisie!S138</f>
        <v>12</v>
      </c>
      <c r="U142" s="148">
        <f>Saisie!T138</f>
        <v>10.5</v>
      </c>
      <c r="V142" s="147">
        <f>Saisie!U138</f>
        <v>3</v>
      </c>
      <c r="W142" s="151">
        <f>Saisie!V138</f>
        <v>10.5</v>
      </c>
      <c r="X142" s="147">
        <f t="shared" si="15"/>
        <v>3</v>
      </c>
      <c r="Y142" s="148">
        <f>Saisie!X138</f>
        <v>11.5</v>
      </c>
      <c r="Z142" s="147">
        <f>Saisie!Y138</f>
        <v>3</v>
      </c>
      <c r="AA142" s="151">
        <f>Saisie!Z138</f>
        <v>11.5</v>
      </c>
      <c r="AB142" s="147">
        <f t="shared" si="16"/>
        <v>3</v>
      </c>
      <c r="AC142" s="238">
        <f>Saisie!AB138</f>
        <v>10.636363636363637</v>
      </c>
      <c r="AD142" s="166">
        <f>Saisie!AC138</f>
        <v>30</v>
      </c>
      <c r="AE142" s="200" t="str">
        <f t="shared" si="17"/>
        <v>Admis(e)</v>
      </c>
      <c r="AF142" s="139">
        <f>Saisie!AG138</f>
        <v>0</v>
      </c>
      <c r="AG142" s="137">
        <f>Saisie!AH138</f>
        <v>0</v>
      </c>
      <c r="AH142" s="115">
        <f>Saisie!AI138</f>
        <v>0</v>
      </c>
      <c r="AI142" s="137">
        <f>Saisie!AJ138</f>
        <v>0</v>
      </c>
      <c r="AJ142" s="115">
        <f>Saisie!AK138</f>
        <v>0</v>
      </c>
      <c r="AK142" s="166">
        <f>Saisie!AL138</f>
        <v>0</v>
      </c>
      <c r="AL142" s="255">
        <f>Saisie!AM138</f>
        <v>30</v>
      </c>
      <c r="AM142" s="256" t="str">
        <f>Saisie!AP138</f>
        <v>Rattrapage</v>
      </c>
      <c r="AN142" s="250" t="str">
        <f t="shared" si="14"/>
        <v>Rattrapage</v>
      </c>
      <c r="AO142" s="273"/>
      <c r="AP142" s="273"/>
    </row>
    <row r="143" spans="1:42" ht="18" customHeight="1">
      <c r="A143" s="215">
        <v>134</v>
      </c>
      <c r="B143" s="224" t="s">
        <v>752</v>
      </c>
      <c r="C143" s="197" t="s">
        <v>535</v>
      </c>
      <c r="D143" s="197" t="s">
        <v>536</v>
      </c>
      <c r="E143" s="197" t="s">
        <v>201</v>
      </c>
      <c r="F143" s="271" t="s">
        <v>731</v>
      </c>
      <c r="G143" s="271" t="s">
        <v>66</v>
      </c>
      <c r="H143" s="149">
        <v>5</v>
      </c>
      <c r="I143" s="150">
        <f>Saisie!H139</f>
        <v>0</v>
      </c>
      <c r="J143" s="147">
        <f>Saisie!I139</f>
        <v>0</v>
      </c>
      <c r="K143" s="148">
        <f>Saisie!J139</f>
        <v>0</v>
      </c>
      <c r="L143" s="147">
        <f>Saisie!K139</f>
        <v>0</v>
      </c>
      <c r="M143" s="151">
        <f>Saisie!L139</f>
        <v>0</v>
      </c>
      <c r="N143" s="147">
        <f>Saisie!M139</f>
        <v>0</v>
      </c>
      <c r="O143" s="148" t="str">
        <f>Saisie!N139</f>
        <v>\</v>
      </c>
      <c r="P143" s="147">
        <f>Saisie!O139</f>
        <v>6</v>
      </c>
      <c r="Q143" s="148">
        <f>Saisie!P139</f>
        <v>0</v>
      </c>
      <c r="R143" s="147">
        <f>Saisie!Q139</f>
        <v>0</v>
      </c>
      <c r="S143" s="151" t="e">
        <f>Saisie!R139</f>
        <v>#VALUE!</v>
      </c>
      <c r="T143" s="147" t="e">
        <f>Saisie!S139</f>
        <v>#VALUE!</v>
      </c>
      <c r="U143" s="148">
        <f>Saisie!T139</f>
        <v>7</v>
      </c>
      <c r="V143" s="147">
        <f>Saisie!U139</f>
        <v>0</v>
      </c>
      <c r="W143" s="151">
        <f>Saisie!V139</f>
        <v>7</v>
      </c>
      <c r="X143" s="147">
        <f t="shared" si="15"/>
        <v>0</v>
      </c>
      <c r="Y143" s="148">
        <f>Saisie!X139</f>
        <v>0.5</v>
      </c>
      <c r="Z143" s="147">
        <f>Saisie!Y139</f>
        <v>0</v>
      </c>
      <c r="AA143" s="151">
        <f>Saisie!Z139</f>
        <v>0.5</v>
      </c>
      <c r="AB143" s="147">
        <f t="shared" si="16"/>
        <v>0</v>
      </c>
      <c r="AC143" s="238" t="e">
        <f>Saisie!AB139</f>
        <v>#VALUE!</v>
      </c>
      <c r="AD143" s="166" t="e">
        <f>Saisie!AC139</f>
        <v>#VALUE!</v>
      </c>
      <c r="AE143" s="200" t="e">
        <f t="shared" si="17"/>
        <v>#VALUE!</v>
      </c>
      <c r="AF143" s="139">
        <f>Saisie!AG139</f>
        <v>0</v>
      </c>
      <c r="AG143" s="137">
        <f>Saisie!AH139</f>
        <v>0</v>
      </c>
      <c r="AH143" s="115">
        <f>Saisie!AI139</f>
        <v>0</v>
      </c>
      <c r="AI143" s="137">
        <f>Saisie!AJ139</f>
        <v>0</v>
      </c>
      <c r="AJ143" s="115">
        <f>Saisie!AK139</f>
        <v>0</v>
      </c>
      <c r="AK143" s="166">
        <f>Saisie!AL139</f>
        <v>0</v>
      </c>
      <c r="AL143" s="255" t="e">
        <f>Saisie!AM139</f>
        <v>#VALUE!</v>
      </c>
      <c r="AM143" s="256" t="e">
        <f>Saisie!AP139</f>
        <v>#VALUE!</v>
      </c>
      <c r="AN143" s="250" t="e">
        <f t="shared" si="14"/>
        <v>#VALUE!</v>
      </c>
      <c r="AO143" s="273"/>
      <c r="AP143" s="273"/>
    </row>
    <row r="144" spans="1:42" ht="18" customHeight="1">
      <c r="A144" s="215">
        <v>135</v>
      </c>
      <c r="B144" s="224" t="s">
        <v>752</v>
      </c>
      <c r="C144" s="197" t="s">
        <v>537</v>
      </c>
      <c r="D144" s="197" t="s">
        <v>538</v>
      </c>
      <c r="E144" s="197" t="s">
        <v>539</v>
      </c>
      <c r="F144" s="271" t="s">
        <v>732</v>
      </c>
      <c r="G144" s="271" t="s">
        <v>196</v>
      </c>
      <c r="H144" s="149">
        <v>5</v>
      </c>
      <c r="I144" s="150">
        <f>Saisie!H140</f>
        <v>15</v>
      </c>
      <c r="J144" s="147">
        <f>Saisie!I140</f>
        <v>6</v>
      </c>
      <c r="K144" s="148">
        <f>Saisie!J140</f>
        <v>12.5</v>
      </c>
      <c r="L144" s="147">
        <f>Saisie!K140</f>
        <v>6</v>
      </c>
      <c r="M144" s="151">
        <f>Saisie!L140</f>
        <v>13.75</v>
      </c>
      <c r="N144" s="147">
        <f>Saisie!M140</f>
        <v>12</v>
      </c>
      <c r="O144" s="148">
        <f>Saisie!N140</f>
        <v>7.5</v>
      </c>
      <c r="P144" s="147">
        <f>Saisie!O140</f>
        <v>0</v>
      </c>
      <c r="Q144" s="148">
        <f>Saisie!P140</f>
        <v>11</v>
      </c>
      <c r="R144" s="147">
        <f>Saisie!Q140</f>
        <v>6</v>
      </c>
      <c r="S144" s="151">
        <f>Saisie!R140</f>
        <v>9.25</v>
      </c>
      <c r="T144" s="147">
        <f>Saisie!S140</f>
        <v>6</v>
      </c>
      <c r="U144" s="148">
        <f>Saisie!T140</f>
        <v>8</v>
      </c>
      <c r="V144" s="147">
        <f>Saisie!U140</f>
        <v>0</v>
      </c>
      <c r="W144" s="151">
        <f>Saisie!V140</f>
        <v>8</v>
      </c>
      <c r="X144" s="147">
        <f t="shared" si="15"/>
        <v>0</v>
      </c>
      <c r="Y144" s="148">
        <f>Saisie!X140</f>
        <v>8.5</v>
      </c>
      <c r="Z144" s="147">
        <f>Saisie!Y140</f>
        <v>0</v>
      </c>
      <c r="AA144" s="151">
        <f>Saisie!Z140</f>
        <v>8.5</v>
      </c>
      <c r="AB144" s="147">
        <f t="shared" si="16"/>
        <v>0</v>
      </c>
      <c r="AC144" s="238">
        <f>Saisie!AB140</f>
        <v>10.613636363636363</v>
      </c>
      <c r="AD144" s="166">
        <f>Saisie!AC140</f>
        <v>30</v>
      </c>
      <c r="AE144" s="200" t="str">
        <f t="shared" si="17"/>
        <v>Admis(e)</v>
      </c>
      <c r="AF144" s="139">
        <f>Saisie!AG140</f>
        <v>0</v>
      </c>
      <c r="AG144" s="137">
        <f>Saisie!AH140</f>
        <v>0</v>
      </c>
      <c r="AH144" s="115">
        <f>Saisie!AI140</f>
        <v>0</v>
      </c>
      <c r="AI144" s="137">
        <f>Saisie!AJ140</f>
        <v>0</v>
      </c>
      <c r="AJ144" s="115">
        <f>Saisie!AK140</f>
        <v>0</v>
      </c>
      <c r="AK144" s="166">
        <f>Saisie!AL140</f>
        <v>0</v>
      </c>
      <c r="AL144" s="255">
        <f>Saisie!AM140</f>
        <v>30</v>
      </c>
      <c r="AM144" s="256" t="str">
        <f>Saisie!AP140</f>
        <v>Rattrapage</v>
      </c>
      <c r="AN144" s="250" t="str">
        <f t="shared" si="14"/>
        <v>Rattrapage</v>
      </c>
      <c r="AO144" s="273"/>
      <c r="AP144" s="273"/>
    </row>
    <row r="145" spans="1:42" ht="18" customHeight="1">
      <c r="A145" s="215">
        <v>136</v>
      </c>
      <c r="B145" s="224" t="s">
        <v>752</v>
      </c>
      <c r="C145" s="197" t="s">
        <v>540</v>
      </c>
      <c r="D145" s="197" t="s">
        <v>214</v>
      </c>
      <c r="E145" s="197" t="s">
        <v>67</v>
      </c>
      <c r="F145" s="271" t="s">
        <v>578</v>
      </c>
      <c r="G145" s="271" t="s">
        <v>68</v>
      </c>
      <c r="H145" s="149">
        <v>5</v>
      </c>
      <c r="I145" s="150">
        <f>Saisie!H141</f>
        <v>14</v>
      </c>
      <c r="J145" s="147">
        <f>Saisie!I141</f>
        <v>6</v>
      </c>
      <c r="K145" s="148">
        <f>Saisie!J141</f>
        <v>11.5</v>
      </c>
      <c r="L145" s="147">
        <f>Saisie!K141</f>
        <v>6</v>
      </c>
      <c r="M145" s="151">
        <f>Saisie!L141</f>
        <v>12.75</v>
      </c>
      <c r="N145" s="147">
        <f>Saisie!M141</f>
        <v>12</v>
      </c>
      <c r="O145" s="148">
        <f>Saisie!N141</f>
        <v>14</v>
      </c>
      <c r="P145" s="147">
        <f>Saisie!O141</f>
        <v>6</v>
      </c>
      <c r="Q145" s="148">
        <f>Saisie!P141</f>
        <v>13</v>
      </c>
      <c r="R145" s="147">
        <f>Saisie!Q141</f>
        <v>6</v>
      </c>
      <c r="S145" s="151">
        <f>Saisie!R141</f>
        <v>13.5</v>
      </c>
      <c r="T145" s="147">
        <f>Saisie!S141</f>
        <v>12</v>
      </c>
      <c r="U145" s="148">
        <f>Saisie!T141</f>
        <v>10</v>
      </c>
      <c r="V145" s="147">
        <f>Saisie!U141</f>
        <v>3</v>
      </c>
      <c r="W145" s="151">
        <f>Saisie!V141</f>
        <v>10</v>
      </c>
      <c r="X145" s="147">
        <f t="shared" si="15"/>
        <v>3</v>
      </c>
      <c r="Y145" s="148">
        <f>Saisie!X141</f>
        <v>10.5</v>
      </c>
      <c r="Z145" s="147">
        <f>Saisie!Y141</f>
        <v>3</v>
      </c>
      <c r="AA145" s="151">
        <f>Saisie!Z141</f>
        <v>10.5</v>
      </c>
      <c r="AB145" s="147">
        <f t="shared" si="16"/>
        <v>3</v>
      </c>
      <c r="AC145" s="238">
        <f>Saisie!AB141</f>
        <v>12.340909090909092</v>
      </c>
      <c r="AD145" s="166">
        <f>Saisie!AC141</f>
        <v>30</v>
      </c>
      <c r="AE145" s="200" t="str">
        <f t="shared" si="17"/>
        <v>Admis(e)</v>
      </c>
      <c r="AF145" s="139">
        <f>Saisie!AG141</f>
        <v>0</v>
      </c>
      <c r="AG145" s="137">
        <f>Saisie!AH141</f>
        <v>0</v>
      </c>
      <c r="AH145" s="115">
        <f>Saisie!AI141</f>
        <v>0</v>
      </c>
      <c r="AI145" s="137">
        <f>Saisie!AJ141</f>
        <v>0</v>
      </c>
      <c r="AJ145" s="115">
        <f>Saisie!AK141</f>
        <v>0</v>
      </c>
      <c r="AK145" s="166">
        <f>Saisie!AL141</f>
        <v>0</v>
      </c>
      <c r="AL145" s="255">
        <f>Saisie!AM141</f>
        <v>30</v>
      </c>
      <c r="AM145" s="256" t="str">
        <f>Saisie!AP141</f>
        <v>Rattrapage</v>
      </c>
      <c r="AN145" s="250" t="str">
        <f t="shared" si="14"/>
        <v>Rattrapage</v>
      </c>
      <c r="AO145" s="273" t="s">
        <v>768</v>
      </c>
      <c r="AP145" s="273"/>
    </row>
    <row r="146" spans="1:42" ht="18" customHeight="1">
      <c r="A146" s="215">
        <v>137</v>
      </c>
      <c r="B146" s="224" t="s">
        <v>752</v>
      </c>
      <c r="C146" s="197" t="s">
        <v>541</v>
      </c>
      <c r="D146" s="197" t="s">
        <v>542</v>
      </c>
      <c r="E146" s="197" t="s">
        <v>71</v>
      </c>
      <c r="F146" s="271" t="s">
        <v>733</v>
      </c>
      <c r="G146" s="271" t="s">
        <v>70</v>
      </c>
      <c r="H146" s="149">
        <v>5</v>
      </c>
      <c r="I146" s="150">
        <f>Saisie!H142</f>
        <v>6</v>
      </c>
      <c r="J146" s="147">
        <f>Saisie!I142</f>
        <v>0</v>
      </c>
      <c r="K146" s="148">
        <f>Saisie!J142</f>
        <v>10</v>
      </c>
      <c r="L146" s="147">
        <f>Saisie!K142</f>
        <v>6</v>
      </c>
      <c r="M146" s="151">
        <f>Saisie!L142</f>
        <v>8</v>
      </c>
      <c r="N146" s="147">
        <f>Saisie!M142</f>
        <v>6</v>
      </c>
      <c r="O146" s="148">
        <f>Saisie!N142</f>
        <v>13</v>
      </c>
      <c r="P146" s="147">
        <f>Saisie!O142</f>
        <v>6</v>
      </c>
      <c r="Q146" s="148">
        <f>Saisie!P142</f>
        <v>14</v>
      </c>
      <c r="R146" s="147">
        <f>Saisie!Q142</f>
        <v>6</v>
      </c>
      <c r="S146" s="151">
        <f>Saisie!R142</f>
        <v>13.5</v>
      </c>
      <c r="T146" s="147">
        <f>Saisie!S142</f>
        <v>12</v>
      </c>
      <c r="U146" s="148">
        <f>Saisie!T142</f>
        <v>5.5</v>
      </c>
      <c r="V146" s="147">
        <f>Saisie!U142</f>
        <v>0</v>
      </c>
      <c r="W146" s="151">
        <f>Saisie!V142</f>
        <v>5.5</v>
      </c>
      <c r="X146" s="147">
        <f t="shared" si="15"/>
        <v>0</v>
      </c>
      <c r="Y146" s="148">
        <f>Saisie!X142</f>
        <v>12</v>
      </c>
      <c r="Z146" s="147">
        <f>Saisie!Y142</f>
        <v>3</v>
      </c>
      <c r="AA146" s="151">
        <f>Saisie!Z142</f>
        <v>12</v>
      </c>
      <c r="AB146" s="147">
        <f t="shared" si="16"/>
        <v>3</v>
      </c>
      <c r="AC146" s="238">
        <f>Saisie!AB142</f>
        <v>10.204545454545455</v>
      </c>
      <c r="AD146" s="166">
        <f>Saisie!AC142</f>
        <v>30</v>
      </c>
      <c r="AE146" s="200" t="str">
        <f t="shared" si="17"/>
        <v>Admis(e)</v>
      </c>
      <c r="AF146" s="139">
        <f>Saisie!AG142</f>
        <v>0</v>
      </c>
      <c r="AG146" s="137">
        <f>Saisie!AH142</f>
        <v>0</v>
      </c>
      <c r="AH146" s="115">
        <f>Saisie!AI142</f>
        <v>0</v>
      </c>
      <c r="AI146" s="137">
        <f>Saisie!AJ142</f>
        <v>0</v>
      </c>
      <c r="AJ146" s="115">
        <f>Saisie!AK142</f>
        <v>0</v>
      </c>
      <c r="AK146" s="166">
        <f>Saisie!AL142</f>
        <v>0</v>
      </c>
      <c r="AL146" s="255">
        <f>Saisie!AM142</f>
        <v>30</v>
      </c>
      <c r="AM146" s="256" t="str">
        <f>Saisie!AP142</f>
        <v>Rattrapage</v>
      </c>
      <c r="AN146" s="250" t="str">
        <f t="shared" si="14"/>
        <v>Rattrapage</v>
      </c>
      <c r="AO146" s="273" t="s">
        <v>768</v>
      </c>
      <c r="AP146" s="273"/>
    </row>
    <row r="147" spans="1:42" ht="18" customHeight="1">
      <c r="A147" s="215">
        <v>138</v>
      </c>
      <c r="B147" s="224" t="s">
        <v>752</v>
      </c>
      <c r="C147" s="197" t="s">
        <v>543</v>
      </c>
      <c r="D147" s="197" t="s">
        <v>544</v>
      </c>
      <c r="E147" s="197" t="s">
        <v>485</v>
      </c>
      <c r="F147" s="271" t="s">
        <v>734</v>
      </c>
      <c r="G147" s="271" t="s">
        <v>207</v>
      </c>
      <c r="H147" s="149">
        <v>5</v>
      </c>
      <c r="I147" s="150">
        <f>Saisie!H143</f>
        <v>14</v>
      </c>
      <c r="J147" s="147">
        <f>Saisie!I143</f>
        <v>6</v>
      </c>
      <c r="K147" s="148">
        <f>Saisie!J143</f>
        <v>10.5</v>
      </c>
      <c r="L147" s="147">
        <f>Saisie!K143</f>
        <v>6</v>
      </c>
      <c r="M147" s="151">
        <f>Saisie!L143</f>
        <v>12.25</v>
      </c>
      <c r="N147" s="147">
        <f>Saisie!M143</f>
        <v>12</v>
      </c>
      <c r="O147" s="148">
        <f>Saisie!N143</f>
        <v>10</v>
      </c>
      <c r="P147" s="147">
        <f>Saisie!O143</f>
        <v>6</v>
      </c>
      <c r="Q147" s="148">
        <f>Saisie!P143</f>
        <v>11.5</v>
      </c>
      <c r="R147" s="147">
        <f>Saisie!Q143</f>
        <v>6</v>
      </c>
      <c r="S147" s="151">
        <f>Saisie!R143</f>
        <v>10.75</v>
      </c>
      <c r="T147" s="147">
        <f>Saisie!S143</f>
        <v>12</v>
      </c>
      <c r="U147" s="148">
        <f>Saisie!T143</f>
        <v>10</v>
      </c>
      <c r="V147" s="147">
        <f>Saisie!U143</f>
        <v>3</v>
      </c>
      <c r="W147" s="151">
        <f>Saisie!V143</f>
        <v>10</v>
      </c>
      <c r="X147" s="147">
        <f t="shared" si="15"/>
        <v>3</v>
      </c>
      <c r="Y147" s="148">
        <f>Saisie!X143</f>
        <v>13</v>
      </c>
      <c r="Z147" s="147">
        <f>Saisie!Y143</f>
        <v>3</v>
      </c>
      <c r="AA147" s="151">
        <f>Saisie!Z143</f>
        <v>13</v>
      </c>
      <c r="AB147" s="147">
        <f t="shared" si="16"/>
        <v>3</v>
      </c>
      <c r="AC147" s="238">
        <f>Saisie!AB143</f>
        <v>11.5</v>
      </c>
      <c r="AD147" s="166">
        <f>Saisie!AC143</f>
        <v>30</v>
      </c>
      <c r="AE147" s="200" t="str">
        <f t="shared" si="17"/>
        <v>Admis(e)</v>
      </c>
      <c r="AF147" s="139">
        <f>Saisie!AG143</f>
        <v>0</v>
      </c>
      <c r="AG147" s="137">
        <f>Saisie!AH143</f>
        <v>0</v>
      </c>
      <c r="AH147" s="115">
        <f>Saisie!AI143</f>
        <v>0</v>
      </c>
      <c r="AI147" s="137">
        <f>Saisie!AJ143</f>
        <v>0</v>
      </c>
      <c r="AJ147" s="115">
        <f>Saisie!AK143</f>
        <v>0</v>
      </c>
      <c r="AK147" s="166">
        <f>Saisie!AL143</f>
        <v>0</v>
      </c>
      <c r="AL147" s="255">
        <f>Saisie!AM143</f>
        <v>30</v>
      </c>
      <c r="AM147" s="256" t="str">
        <f>Saisie!AP143</f>
        <v>Rattrapage</v>
      </c>
      <c r="AN147" s="250" t="str">
        <f t="shared" si="14"/>
        <v>Rattrapage</v>
      </c>
      <c r="AO147" s="273"/>
      <c r="AP147" s="273"/>
    </row>
    <row r="148" spans="1:42" ht="18" customHeight="1">
      <c r="A148" s="215">
        <v>139</v>
      </c>
      <c r="B148" s="224" t="s">
        <v>752</v>
      </c>
      <c r="C148" s="197" t="s">
        <v>545</v>
      </c>
      <c r="D148" s="197" t="s">
        <v>546</v>
      </c>
      <c r="E148" s="197" t="s">
        <v>547</v>
      </c>
      <c r="F148" s="271" t="s">
        <v>735</v>
      </c>
      <c r="G148" s="271" t="s">
        <v>75</v>
      </c>
      <c r="H148" s="149">
        <v>5</v>
      </c>
      <c r="I148" s="150">
        <f>Saisie!H144</f>
        <v>11</v>
      </c>
      <c r="J148" s="147">
        <f>Saisie!I144</f>
        <v>6</v>
      </c>
      <c r="K148" s="148">
        <f>Saisie!J144</f>
        <v>12</v>
      </c>
      <c r="L148" s="147">
        <f>Saisie!K144</f>
        <v>6</v>
      </c>
      <c r="M148" s="151">
        <f>Saisie!L144</f>
        <v>11.5</v>
      </c>
      <c r="N148" s="147">
        <f>Saisie!M144</f>
        <v>12</v>
      </c>
      <c r="O148" s="148">
        <f>Saisie!N144</f>
        <v>7</v>
      </c>
      <c r="P148" s="147">
        <f>Saisie!O144</f>
        <v>0</v>
      </c>
      <c r="Q148" s="148">
        <f>Saisie!P144</f>
        <v>11</v>
      </c>
      <c r="R148" s="147">
        <f>Saisie!Q144</f>
        <v>6</v>
      </c>
      <c r="S148" s="151">
        <f>Saisie!R144</f>
        <v>9</v>
      </c>
      <c r="T148" s="147">
        <f>Saisie!S144</f>
        <v>6</v>
      </c>
      <c r="U148" s="148">
        <f>Saisie!T144</f>
        <v>11</v>
      </c>
      <c r="V148" s="147">
        <f>Saisie!U144</f>
        <v>3</v>
      </c>
      <c r="W148" s="151">
        <f>Saisie!V144</f>
        <v>11</v>
      </c>
      <c r="X148" s="147">
        <f t="shared" si="15"/>
        <v>3</v>
      </c>
      <c r="Y148" s="148">
        <f>Saisie!X144</f>
        <v>10.5</v>
      </c>
      <c r="Z148" s="147">
        <f>Saisie!Y144</f>
        <v>3</v>
      </c>
      <c r="AA148" s="151">
        <f>Saisie!Z144</f>
        <v>10.5</v>
      </c>
      <c r="AB148" s="147">
        <f t="shared" si="16"/>
        <v>3</v>
      </c>
      <c r="AC148" s="238">
        <f>Saisie!AB144</f>
        <v>10.386363636363637</v>
      </c>
      <c r="AD148" s="166">
        <f>Saisie!AC144</f>
        <v>30</v>
      </c>
      <c r="AE148" s="200" t="str">
        <f t="shared" si="17"/>
        <v>Admis(e)</v>
      </c>
      <c r="AF148" s="139">
        <f>Saisie!AG144</f>
        <v>0</v>
      </c>
      <c r="AG148" s="137">
        <f>Saisie!AH144</f>
        <v>0</v>
      </c>
      <c r="AH148" s="115">
        <f>Saisie!AI144</f>
        <v>0</v>
      </c>
      <c r="AI148" s="137">
        <f>Saisie!AJ144</f>
        <v>0</v>
      </c>
      <c r="AJ148" s="115">
        <f>Saisie!AK144</f>
        <v>0</v>
      </c>
      <c r="AK148" s="166">
        <f>Saisie!AL144</f>
        <v>0</v>
      </c>
      <c r="AL148" s="255">
        <f>Saisie!AM144</f>
        <v>30</v>
      </c>
      <c r="AM148" s="256" t="str">
        <f>Saisie!AP144</f>
        <v>Rattrapage</v>
      </c>
      <c r="AN148" s="250" t="str">
        <f t="shared" si="14"/>
        <v>Rattrapage</v>
      </c>
      <c r="AO148" s="273"/>
      <c r="AP148" s="273"/>
    </row>
    <row r="149" spans="1:42" ht="18" customHeight="1">
      <c r="A149" s="215">
        <v>140</v>
      </c>
      <c r="B149" s="224" t="s">
        <v>752</v>
      </c>
      <c r="C149" s="197" t="s">
        <v>548</v>
      </c>
      <c r="D149" s="197" t="s">
        <v>549</v>
      </c>
      <c r="E149" s="197" t="s">
        <v>550</v>
      </c>
      <c r="F149" s="271" t="s">
        <v>736</v>
      </c>
      <c r="G149" s="271" t="s">
        <v>68</v>
      </c>
      <c r="H149" s="149">
        <v>5</v>
      </c>
      <c r="I149" s="150">
        <f>Saisie!H145</f>
        <v>15</v>
      </c>
      <c r="J149" s="147">
        <f>Saisie!I145</f>
        <v>6</v>
      </c>
      <c r="K149" s="148">
        <f>Saisie!J145</f>
        <v>10</v>
      </c>
      <c r="L149" s="147">
        <f>Saisie!K145</f>
        <v>6</v>
      </c>
      <c r="M149" s="151">
        <f>Saisie!L145</f>
        <v>12.5</v>
      </c>
      <c r="N149" s="147">
        <f>Saisie!M145</f>
        <v>12</v>
      </c>
      <c r="O149" s="148">
        <f>Saisie!N145</f>
        <v>6</v>
      </c>
      <c r="P149" s="147">
        <f>Saisie!O145</f>
        <v>0</v>
      </c>
      <c r="Q149" s="148">
        <f>Saisie!P145</f>
        <v>10.5</v>
      </c>
      <c r="R149" s="147">
        <f>Saisie!Q145</f>
        <v>6</v>
      </c>
      <c r="S149" s="151">
        <f>Saisie!R145</f>
        <v>8.25</v>
      </c>
      <c r="T149" s="147">
        <f>Saisie!S145</f>
        <v>6</v>
      </c>
      <c r="U149" s="148">
        <f>Saisie!T145</f>
        <v>14.5</v>
      </c>
      <c r="V149" s="147">
        <f>Saisie!U145</f>
        <v>3</v>
      </c>
      <c r="W149" s="151">
        <f>Saisie!V145</f>
        <v>14.5</v>
      </c>
      <c r="X149" s="147">
        <f t="shared" si="15"/>
        <v>3</v>
      </c>
      <c r="Y149" s="148">
        <f>Saisie!X145</f>
        <v>13.5</v>
      </c>
      <c r="Z149" s="147">
        <f>Saisie!Y145</f>
        <v>3</v>
      </c>
      <c r="AA149" s="151">
        <f>Saisie!Z145</f>
        <v>13.5</v>
      </c>
      <c r="AB149" s="147">
        <f t="shared" si="16"/>
        <v>3</v>
      </c>
      <c r="AC149" s="238">
        <f>Saisie!AB145</f>
        <v>11.363636363636363</v>
      </c>
      <c r="AD149" s="166">
        <f>Saisie!AC145</f>
        <v>30</v>
      </c>
      <c r="AE149" s="200" t="str">
        <f t="shared" si="17"/>
        <v>Admis(e)</v>
      </c>
      <c r="AF149" s="139">
        <f>Saisie!AG145</f>
        <v>0</v>
      </c>
      <c r="AG149" s="137">
        <f>Saisie!AH145</f>
        <v>0</v>
      </c>
      <c r="AH149" s="115">
        <f>Saisie!AI145</f>
        <v>0</v>
      </c>
      <c r="AI149" s="137">
        <f>Saisie!AJ145</f>
        <v>0</v>
      </c>
      <c r="AJ149" s="115">
        <f>Saisie!AK145</f>
        <v>0</v>
      </c>
      <c r="AK149" s="166">
        <f>Saisie!AL145</f>
        <v>0</v>
      </c>
      <c r="AL149" s="255">
        <f>Saisie!AM145</f>
        <v>30</v>
      </c>
      <c r="AM149" s="256" t="str">
        <f>Saisie!AP145</f>
        <v>Rattrapage</v>
      </c>
      <c r="AN149" s="250" t="str">
        <f t="shared" si="14"/>
        <v>Rattrapage</v>
      </c>
      <c r="AO149" s="273"/>
      <c r="AP149" s="273"/>
    </row>
    <row r="150" spans="1:42" ht="18" customHeight="1">
      <c r="A150" s="215">
        <v>141</v>
      </c>
      <c r="B150" s="224" t="s">
        <v>752</v>
      </c>
      <c r="C150" s="197" t="s">
        <v>551</v>
      </c>
      <c r="D150" s="197" t="s">
        <v>552</v>
      </c>
      <c r="E150" s="197" t="s">
        <v>553</v>
      </c>
      <c r="F150" s="271" t="s">
        <v>737</v>
      </c>
      <c r="G150" s="271" t="s">
        <v>68</v>
      </c>
      <c r="H150" s="149">
        <v>5</v>
      </c>
      <c r="I150" s="150">
        <f>Saisie!H146</f>
        <v>15</v>
      </c>
      <c r="J150" s="147">
        <f>Saisie!I146</f>
        <v>6</v>
      </c>
      <c r="K150" s="148">
        <f>Saisie!J146</f>
        <v>12</v>
      </c>
      <c r="L150" s="147">
        <f>Saisie!K146</f>
        <v>6</v>
      </c>
      <c r="M150" s="151">
        <f>Saisie!L146</f>
        <v>13.5</v>
      </c>
      <c r="N150" s="147">
        <f>Saisie!M146</f>
        <v>12</v>
      </c>
      <c r="O150" s="148">
        <f>Saisie!N146</f>
        <v>8</v>
      </c>
      <c r="P150" s="147">
        <f>Saisie!O146</f>
        <v>0</v>
      </c>
      <c r="Q150" s="148">
        <f>Saisie!P146</f>
        <v>10</v>
      </c>
      <c r="R150" s="147">
        <f>Saisie!Q146</f>
        <v>6</v>
      </c>
      <c r="S150" s="151">
        <f>Saisie!R146</f>
        <v>9</v>
      </c>
      <c r="T150" s="147">
        <f>Saisie!S146</f>
        <v>6</v>
      </c>
      <c r="U150" s="148">
        <f>Saisie!T146</f>
        <v>8</v>
      </c>
      <c r="V150" s="147">
        <f>Saisie!U146</f>
        <v>0</v>
      </c>
      <c r="W150" s="151">
        <f>Saisie!V146</f>
        <v>8</v>
      </c>
      <c r="X150" s="147">
        <f t="shared" si="15"/>
        <v>0</v>
      </c>
      <c r="Y150" s="148">
        <f>Saisie!X146</f>
        <v>13.5</v>
      </c>
      <c r="Z150" s="147">
        <f>Saisie!Y146</f>
        <v>3</v>
      </c>
      <c r="AA150" s="151">
        <f>Saisie!Z146</f>
        <v>13.5</v>
      </c>
      <c r="AB150" s="147">
        <f t="shared" si="16"/>
        <v>3</v>
      </c>
      <c r="AC150" s="238">
        <f>Saisie!AB146</f>
        <v>11.113636363636363</v>
      </c>
      <c r="AD150" s="166">
        <f>Saisie!AC146</f>
        <v>30</v>
      </c>
      <c r="AE150" s="200" t="str">
        <f t="shared" si="17"/>
        <v>Admis(e)</v>
      </c>
      <c r="AF150" s="139">
        <f>Saisie!AG146</f>
        <v>0</v>
      </c>
      <c r="AG150" s="137">
        <f>Saisie!AH146</f>
        <v>0</v>
      </c>
      <c r="AH150" s="115">
        <f>Saisie!AI146</f>
        <v>0</v>
      </c>
      <c r="AI150" s="137">
        <f>Saisie!AJ146</f>
        <v>0</v>
      </c>
      <c r="AJ150" s="115">
        <f>Saisie!AK146</f>
        <v>0</v>
      </c>
      <c r="AK150" s="166">
        <f>Saisie!AL146</f>
        <v>0</v>
      </c>
      <c r="AL150" s="255">
        <f>Saisie!AM146</f>
        <v>30</v>
      </c>
      <c r="AM150" s="256" t="str">
        <f>Saisie!AP146</f>
        <v>Rattrapage</v>
      </c>
      <c r="AN150" s="250" t="str">
        <f t="shared" si="14"/>
        <v>Rattrapage</v>
      </c>
      <c r="AO150" s="273"/>
      <c r="AP150" s="273"/>
    </row>
    <row r="151" spans="1:42" ht="18" customHeight="1">
      <c r="A151" s="215">
        <v>142</v>
      </c>
      <c r="B151" s="224" t="s">
        <v>752</v>
      </c>
      <c r="C151" s="197" t="s">
        <v>554</v>
      </c>
      <c r="D151" s="197" t="s">
        <v>555</v>
      </c>
      <c r="E151" s="197" t="s">
        <v>556</v>
      </c>
      <c r="F151" s="271" t="s">
        <v>738</v>
      </c>
      <c r="G151" s="271" t="s">
        <v>70</v>
      </c>
      <c r="H151" s="149">
        <v>5</v>
      </c>
      <c r="I151" s="150">
        <f>Saisie!H147</f>
        <v>10</v>
      </c>
      <c r="J151" s="147">
        <f>Saisie!I147</f>
        <v>6</v>
      </c>
      <c r="K151" s="148">
        <f>Saisie!J147</f>
        <v>12</v>
      </c>
      <c r="L151" s="147">
        <f>Saisie!K147</f>
        <v>6</v>
      </c>
      <c r="M151" s="151">
        <f>Saisie!L147</f>
        <v>11</v>
      </c>
      <c r="N151" s="147">
        <f>Saisie!M147</f>
        <v>12</v>
      </c>
      <c r="O151" s="148">
        <f>Saisie!N147</f>
        <v>11</v>
      </c>
      <c r="P151" s="147">
        <f>Saisie!O147</f>
        <v>6</v>
      </c>
      <c r="Q151" s="148">
        <f>Saisie!P147</f>
        <v>14</v>
      </c>
      <c r="R151" s="147">
        <f>Saisie!Q147</f>
        <v>6</v>
      </c>
      <c r="S151" s="151">
        <f>Saisie!R147</f>
        <v>12.5</v>
      </c>
      <c r="T151" s="147">
        <f>Saisie!S147</f>
        <v>12</v>
      </c>
      <c r="U151" s="148">
        <f>Saisie!T147</f>
        <v>8</v>
      </c>
      <c r="V151" s="147">
        <f>Saisie!U147</f>
        <v>0</v>
      </c>
      <c r="W151" s="151">
        <f>Saisie!V147</f>
        <v>8</v>
      </c>
      <c r="X151" s="147">
        <f t="shared" si="15"/>
        <v>0</v>
      </c>
      <c r="Y151" s="148">
        <f>Saisie!X147</f>
        <v>10.5</v>
      </c>
      <c r="Z151" s="147">
        <f>Saisie!Y147</f>
        <v>3</v>
      </c>
      <c r="AA151" s="151">
        <f>Saisie!Z147</f>
        <v>10.5</v>
      </c>
      <c r="AB151" s="147">
        <f t="shared" si="16"/>
        <v>3</v>
      </c>
      <c r="AC151" s="238">
        <f>Saisie!AB147</f>
        <v>11.068181818181818</v>
      </c>
      <c r="AD151" s="166">
        <f>Saisie!AC147</f>
        <v>30</v>
      </c>
      <c r="AE151" s="200" t="str">
        <f t="shared" si="17"/>
        <v>Admis(e)</v>
      </c>
      <c r="AF151" s="139">
        <f>Saisie!AG147</f>
        <v>0</v>
      </c>
      <c r="AG151" s="137">
        <f>Saisie!AH147</f>
        <v>0</v>
      </c>
      <c r="AH151" s="115">
        <f>Saisie!AI147</f>
        <v>0</v>
      </c>
      <c r="AI151" s="137">
        <f>Saisie!AJ147</f>
        <v>0</v>
      </c>
      <c r="AJ151" s="115">
        <f>Saisie!AK147</f>
        <v>0</v>
      </c>
      <c r="AK151" s="166">
        <f>Saisie!AL147</f>
        <v>0</v>
      </c>
      <c r="AL151" s="255">
        <f>Saisie!AM147</f>
        <v>30</v>
      </c>
      <c r="AM151" s="256" t="str">
        <f>Saisie!AP147</f>
        <v>Rattrapage</v>
      </c>
      <c r="AN151" s="250" t="str">
        <f t="shared" si="14"/>
        <v>Rattrapage</v>
      </c>
      <c r="AO151" s="273" t="s">
        <v>768</v>
      </c>
      <c r="AP151" s="273"/>
    </row>
    <row r="152" spans="1:42" ht="18" customHeight="1">
      <c r="A152" s="215">
        <v>143</v>
      </c>
      <c r="B152" s="224" t="s">
        <v>752</v>
      </c>
      <c r="C152" s="197" t="s">
        <v>557</v>
      </c>
      <c r="D152" s="197" t="s">
        <v>558</v>
      </c>
      <c r="E152" s="197" t="s">
        <v>559</v>
      </c>
      <c r="F152" s="271" t="s">
        <v>739</v>
      </c>
      <c r="G152" s="271" t="s">
        <v>68</v>
      </c>
      <c r="H152" s="149">
        <v>5</v>
      </c>
      <c r="I152" s="150">
        <f>Saisie!H148</f>
        <v>10</v>
      </c>
      <c r="J152" s="147">
        <f>Saisie!I148</f>
        <v>6</v>
      </c>
      <c r="K152" s="148">
        <f>Saisie!J148</f>
        <v>13.5</v>
      </c>
      <c r="L152" s="147">
        <f>Saisie!K148</f>
        <v>6</v>
      </c>
      <c r="M152" s="151">
        <f>Saisie!L148</f>
        <v>11.75</v>
      </c>
      <c r="N152" s="147">
        <f>Saisie!M148</f>
        <v>12</v>
      </c>
      <c r="O152" s="148">
        <f>Saisie!N148</f>
        <v>10</v>
      </c>
      <c r="P152" s="147">
        <f>Saisie!O148</f>
        <v>6</v>
      </c>
      <c r="Q152" s="148">
        <f>Saisie!P148</f>
        <v>11</v>
      </c>
      <c r="R152" s="147">
        <f>Saisie!Q148</f>
        <v>6</v>
      </c>
      <c r="S152" s="151">
        <f>Saisie!R148</f>
        <v>10.5</v>
      </c>
      <c r="T152" s="147">
        <f>Saisie!S148</f>
        <v>12</v>
      </c>
      <c r="U152" s="148">
        <f>Saisie!T148</f>
        <v>8.5</v>
      </c>
      <c r="V152" s="147">
        <f>Saisie!U148</f>
        <v>0</v>
      </c>
      <c r="W152" s="151">
        <f>Saisie!V148</f>
        <v>8.5</v>
      </c>
      <c r="X152" s="147">
        <f t="shared" si="15"/>
        <v>0</v>
      </c>
      <c r="Y152" s="148">
        <f>Saisie!X148</f>
        <v>10</v>
      </c>
      <c r="Z152" s="147">
        <f>Saisie!Y148</f>
        <v>3</v>
      </c>
      <c r="AA152" s="151">
        <f>Saisie!Z148</f>
        <v>10</v>
      </c>
      <c r="AB152" s="147">
        <f t="shared" si="16"/>
        <v>3</v>
      </c>
      <c r="AC152" s="238">
        <f>Saisie!AB148</f>
        <v>10.613636363636363</v>
      </c>
      <c r="AD152" s="166">
        <f>Saisie!AC148</f>
        <v>30</v>
      </c>
      <c r="AE152" s="200" t="str">
        <f t="shared" si="17"/>
        <v>Admis(e)</v>
      </c>
      <c r="AF152" s="139">
        <f>Saisie!AG148</f>
        <v>0</v>
      </c>
      <c r="AG152" s="137">
        <f>Saisie!AH148</f>
        <v>0</v>
      </c>
      <c r="AH152" s="115">
        <f>Saisie!AI148</f>
        <v>0</v>
      </c>
      <c r="AI152" s="137">
        <f>Saisie!AJ148</f>
        <v>0</v>
      </c>
      <c r="AJ152" s="115">
        <f>Saisie!AK148</f>
        <v>0</v>
      </c>
      <c r="AK152" s="166">
        <f>Saisie!AL148</f>
        <v>0</v>
      </c>
      <c r="AL152" s="255">
        <f>Saisie!AM148</f>
        <v>30</v>
      </c>
      <c r="AM152" s="256" t="str">
        <f>Saisie!AP148</f>
        <v>Rattrapage</v>
      </c>
      <c r="AN152" s="250" t="str">
        <f t="shared" si="14"/>
        <v>Rattrapage</v>
      </c>
      <c r="AO152" s="273"/>
      <c r="AP152" s="273"/>
    </row>
    <row r="153" spans="1:42" ht="18" customHeight="1">
      <c r="A153" s="215">
        <v>144</v>
      </c>
      <c r="B153" s="224" t="s">
        <v>752</v>
      </c>
      <c r="C153" s="197" t="s">
        <v>560</v>
      </c>
      <c r="D153" s="197" t="s">
        <v>561</v>
      </c>
      <c r="E153" s="197" t="s">
        <v>562</v>
      </c>
      <c r="F153" s="271" t="s">
        <v>740</v>
      </c>
      <c r="G153" s="271" t="s">
        <v>83</v>
      </c>
      <c r="H153" s="149">
        <v>5</v>
      </c>
      <c r="I153" s="150">
        <f>Saisie!H149</f>
        <v>11</v>
      </c>
      <c r="J153" s="147">
        <f>Saisie!I149</f>
        <v>6</v>
      </c>
      <c r="K153" s="148">
        <f>Saisie!J149</f>
        <v>12.5</v>
      </c>
      <c r="L153" s="147">
        <f>Saisie!K149</f>
        <v>6</v>
      </c>
      <c r="M153" s="151">
        <f>Saisie!L149</f>
        <v>11.75</v>
      </c>
      <c r="N153" s="147">
        <f>Saisie!M149</f>
        <v>12</v>
      </c>
      <c r="O153" s="148">
        <f>Saisie!N149</f>
        <v>7</v>
      </c>
      <c r="P153" s="147">
        <f>Saisie!O149</f>
        <v>0</v>
      </c>
      <c r="Q153" s="148">
        <f>Saisie!P149</f>
        <v>12.5</v>
      </c>
      <c r="R153" s="147">
        <f>Saisie!Q149</f>
        <v>6</v>
      </c>
      <c r="S153" s="151">
        <f>Saisie!R149</f>
        <v>9.75</v>
      </c>
      <c r="T153" s="147">
        <f>Saisie!S149</f>
        <v>6</v>
      </c>
      <c r="U153" s="148">
        <f>Saisie!T149</f>
        <v>10</v>
      </c>
      <c r="V153" s="147">
        <f>Saisie!U149</f>
        <v>3</v>
      </c>
      <c r="W153" s="151">
        <f>Saisie!V149</f>
        <v>10</v>
      </c>
      <c r="X153" s="147">
        <f t="shared" si="15"/>
        <v>3</v>
      </c>
      <c r="Y153" s="148">
        <f>Saisie!X149</f>
        <v>8</v>
      </c>
      <c r="Z153" s="147">
        <f>Saisie!Y149</f>
        <v>0</v>
      </c>
      <c r="AA153" s="151">
        <f>Saisie!Z149</f>
        <v>8</v>
      </c>
      <c r="AB153" s="147">
        <f t="shared" si="16"/>
        <v>0</v>
      </c>
      <c r="AC153" s="238">
        <f>Saisie!AB149</f>
        <v>10.272727272727273</v>
      </c>
      <c r="AD153" s="166">
        <f>Saisie!AC149</f>
        <v>30</v>
      </c>
      <c r="AE153" s="200" t="str">
        <f t="shared" si="17"/>
        <v>Admis(e)</v>
      </c>
      <c r="AF153" s="139">
        <f>Saisie!AG149</f>
        <v>0</v>
      </c>
      <c r="AG153" s="137">
        <f>Saisie!AH149</f>
        <v>0</v>
      </c>
      <c r="AH153" s="115">
        <f>Saisie!AI149</f>
        <v>0</v>
      </c>
      <c r="AI153" s="137">
        <f>Saisie!AJ149</f>
        <v>0</v>
      </c>
      <c r="AJ153" s="115">
        <f>Saisie!AK149</f>
        <v>0</v>
      </c>
      <c r="AK153" s="166">
        <f>Saisie!AL149</f>
        <v>0</v>
      </c>
      <c r="AL153" s="255">
        <f>Saisie!AM149</f>
        <v>30</v>
      </c>
      <c r="AM153" s="256" t="str">
        <f>Saisie!AP149</f>
        <v>Rattrapage</v>
      </c>
      <c r="AN153" s="250" t="str">
        <f t="shared" si="14"/>
        <v>Rattrapage</v>
      </c>
      <c r="AO153" s="273"/>
      <c r="AP153" s="273"/>
    </row>
    <row r="154" spans="1:42" ht="18" customHeight="1">
      <c r="A154" s="215">
        <v>145</v>
      </c>
      <c r="B154" s="224" t="s">
        <v>752</v>
      </c>
      <c r="C154" s="197" t="s">
        <v>563</v>
      </c>
      <c r="D154" s="197" t="s">
        <v>564</v>
      </c>
      <c r="E154" s="197" t="s">
        <v>565</v>
      </c>
      <c r="F154" s="271" t="s">
        <v>741</v>
      </c>
      <c r="G154" s="271" t="s">
        <v>68</v>
      </c>
      <c r="H154" s="149">
        <v>5</v>
      </c>
      <c r="I154" s="150">
        <f>Saisie!H150</f>
        <v>5</v>
      </c>
      <c r="J154" s="147">
        <f>Saisie!I150</f>
        <v>0</v>
      </c>
      <c r="K154" s="148">
        <f>Saisie!J150</f>
        <v>14</v>
      </c>
      <c r="L154" s="147">
        <f>Saisie!K150</f>
        <v>6</v>
      </c>
      <c r="M154" s="151">
        <f>Saisie!L150</f>
        <v>9.5</v>
      </c>
      <c r="N154" s="147">
        <f>Saisie!M150</f>
        <v>6</v>
      </c>
      <c r="O154" s="148">
        <f>Saisie!N150</f>
        <v>14</v>
      </c>
      <c r="P154" s="147">
        <f>Saisie!O150</f>
        <v>6</v>
      </c>
      <c r="Q154" s="148">
        <f>Saisie!P150</f>
        <v>12.5</v>
      </c>
      <c r="R154" s="147">
        <f>Saisie!Q150</f>
        <v>6</v>
      </c>
      <c r="S154" s="151">
        <f>Saisie!R150</f>
        <v>13.25</v>
      </c>
      <c r="T154" s="147">
        <f>Saisie!S150</f>
        <v>12</v>
      </c>
      <c r="U154" s="148">
        <f>Saisie!T150</f>
        <v>10</v>
      </c>
      <c r="V154" s="147">
        <f>Saisie!U150</f>
        <v>3</v>
      </c>
      <c r="W154" s="151">
        <f>Saisie!V150</f>
        <v>10</v>
      </c>
      <c r="X154" s="147">
        <f t="shared" si="15"/>
        <v>3</v>
      </c>
      <c r="Y154" s="148">
        <f>Saisie!X150</f>
        <v>13.5</v>
      </c>
      <c r="Z154" s="147">
        <f>Saisie!Y150</f>
        <v>3</v>
      </c>
      <c r="AA154" s="151">
        <f>Saisie!Z150</f>
        <v>13.5</v>
      </c>
      <c r="AB154" s="147">
        <f t="shared" si="16"/>
        <v>3</v>
      </c>
      <c r="AC154" s="238">
        <f>Saisie!AB150</f>
        <v>11.477272727272727</v>
      </c>
      <c r="AD154" s="166">
        <f>Saisie!AC150</f>
        <v>30</v>
      </c>
      <c r="AE154" s="200" t="str">
        <f t="shared" si="17"/>
        <v>Admis(e)</v>
      </c>
      <c r="AF154" s="139">
        <f>Saisie!AG150</f>
        <v>0</v>
      </c>
      <c r="AG154" s="137">
        <f>Saisie!AH150</f>
        <v>0</v>
      </c>
      <c r="AH154" s="115">
        <f>Saisie!AI150</f>
        <v>0</v>
      </c>
      <c r="AI154" s="137">
        <f>Saisie!AJ150</f>
        <v>0</v>
      </c>
      <c r="AJ154" s="115">
        <f>Saisie!AK150</f>
        <v>0</v>
      </c>
      <c r="AK154" s="166">
        <f>Saisie!AL150</f>
        <v>0</v>
      </c>
      <c r="AL154" s="255">
        <f>Saisie!AM150</f>
        <v>30</v>
      </c>
      <c r="AM154" s="256" t="str">
        <f>Saisie!AP150</f>
        <v>Rattrapage</v>
      </c>
      <c r="AN154" s="250" t="str">
        <f t="shared" si="14"/>
        <v>Rattrapage</v>
      </c>
      <c r="AO154" s="273" t="s">
        <v>768</v>
      </c>
      <c r="AP154" s="273"/>
    </row>
    <row r="155" spans="1:42" ht="18" customHeight="1">
      <c r="A155" s="215">
        <v>146</v>
      </c>
      <c r="B155" s="224" t="s">
        <v>752</v>
      </c>
      <c r="C155" s="197" t="s">
        <v>216</v>
      </c>
      <c r="D155" s="197" t="s">
        <v>217</v>
      </c>
      <c r="E155" s="197" t="s">
        <v>218</v>
      </c>
      <c r="F155" s="271" t="s">
        <v>742</v>
      </c>
      <c r="G155" s="271" t="s">
        <v>68</v>
      </c>
      <c r="H155" s="149">
        <v>5</v>
      </c>
      <c r="I155" s="150">
        <f>Saisie!H151</f>
        <v>10</v>
      </c>
      <c r="J155" s="147">
        <f>Saisie!I151</f>
        <v>6</v>
      </c>
      <c r="K155" s="148">
        <f>Saisie!J151</f>
        <v>10</v>
      </c>
      <c r="L155" s="147">
        <f>Saisie!K151</f>
        <v>6</v>
      </c>
      <c r="M155" s="151">
        <f>Saisie!L151</f>
        <v>10</v>
      </c>
      <c r="N155" s="147">
        <f>Saisie!M151</f>
        <v>12</v>
      </c>
      <c r="O155" s="148">
        <f>Saisie!N151</f>
        <v>10</v>
      </c>
      <c r="P155" s="147">
        <f>Saisie!O151</f>
        <v>6</v>
      </c>
      <c r="Q155" s="148">
        <f>Saisie!P151</f>
        <v>10.5</v>
      </c>
      <c r="R155" s="147">
        <f>Saisie!Q151</f>
        <v>6</v>
      </c>
      <c r="S155" s="151">
        <f>Saisie!R151</f>
        <v>10.25</v>
      </c>
      <c r="T155" s="147">
        <f>Saisie!S151</f>
        <v>12</v>
      </c>
      <c r="U155" s="148">
        <f>Saisie!T151</f>
        <v>10</v>
      </c>
      <c r="V155" s="147">
        <f>Saisie!U151</f>
        <v>3</v>
      </c>
      <c r="W155" s="151">
        <f>Saisie!V151</f>
        <v>10</v>
      </c>
      <c r="X155" s="147">
        <f t="shared" si="15"/>
        <v>3</v>
      </c>
      <c r="Y155" s="148">
        <f>Saisie!X151</f>
        <v>9.3000000000000007</v>
      </c>
      <c r="Z155" s="147">
        <f>Saisie!Y151</f>
        <v>0</v>
      </c>
      <c r="AA155" s="151">
        <f>Saisie!Z151</f>
        <v>9.3000000000000007</v>
      </c>
      <c r="AB155" s="147">
        <f t="shared" si="16"/>
        <v>0</v>
      </c>
      <c r="AC155" s="238">
        <f>Saisie!AB151</f>
        <v>9.995454545454546</v>
      </c>
      <c r="AD155" s="166">
        <f>Saisie!AC151</f>
        <v>30</v>
      </c>
      <c r="AE155" s="200" t="str">
        <f t="shared" si="17"/>
        <v>Admis(e)</v>
      </c>
      <c r="AF155" s="139">
        <f>Saisie!AG151</f>
        <v>0</v>
      </c>
      <c r="AG155" s="137">
        <f>Saisie!AH151</f>
        <v>0</v>
      </c>
      <c r="AH155" s="115">
        <f>Saisie!AI151</f>
        <v>0</v>
      </c>
      <c r="AI155" s="137">
        <f>Saisie!AJ151</f>
        <v>0</v>
      </c>
      <c r="AJ155" s="115">
        <f>Saisie!AK151</f>
        <v>0</v>
      </c>
      <c r="AK155" s="166">
        <f>Saisie!AL151</f>
        <v>0</v>
      </c>
      <c r="AL155" s="255">
        <f>Saisie!AM151</f>
        <v>30</v>
      </c>
      <c r="AM155" s="256" t="str">
        <f>Saisie!AP151</f>
        <v>Rattrapage</v>
      </c>
      <c r="AN155" s="250" t="str">
        <f t="shared" si="14"/>
        <v>Rattrapage</v>
      </c>
      <c r="AO155" s="273" t="s">
        <v>768</v>
      </c>
      <c r="AP155" s="273"/>
    </row>
    <row r="156" spans="1:42" ht="18" customHeight="1">
      <c r="A156" s="215">
        <v>147</v>
      </c>
      <c r="B156" s="224" t="s">
        <v>752</v>
      </c>
      <c r="C156" s="197" t="s">
        <v>219</v>
      </c>
      <c r="D156" s="197" t="s">
        <v>91</v>
      </c>
      <c r="E156" s="197" t="s">
        <v>220</v>
      </c>
      <c r="F156" s="271" t="s">
        <v>743</v>
      </c>
      <c r="G156" s="271" t="s">
        <v>155</v>
      </c>
      <c r="H156" s="149">
        <v>5</v>
      </c>
      <c r="I156" s="150">
        <f>Saisie!H152</f>
        <v>10</v>
      </c>
      <c r="J156" s="147">
        <f>Saisie!I152</f>
        <v>6</v>
      </c>
      <c r="K156" s="148">
        <f>Saisie!J152</f>
        <v>10</v>
      </c>
      <c r="L156" s="147">
        <f>Saisie!K152</f>
        <v>6</v>
      </c>
      <c r="M156" s="151">
        <f>Saisie!L152</f>
        <v>10</v>
      </c>
      <c r="N156" s="147">
        <f>Saisie!M152</f>
        <v>12</v>
      </c>
      <c r="O156" s="148">
        <f>Saisie!N152</f>
        <v>10</v>
      </c>
      <c r="P156" s="147">
        <f>Saisie!O152</f>
        <v>6</v>
      </c>
      <c r="Q156" s="148">
        <f>Saisie!P152</f>
        <v>10</v>
      </c>
      <c r="R156" s="147">
        <f>Saisie!Q152</f>
        <v>6</v>
      </c>
      <c r="S156" s="151">
        <f>Saisie!R152</f>
        <v>10</v>
      </c>
      <c r="T156" s="147">
        <f>Saisie!S152</f>
        <v>12</v>
      </c>
      <c r="U156" s="148">
        <f>Saisie!T152</f>
        <v>10</v>
      </c>
      <c r="V156" s="147">
        <f>Saisie!U152</f>
        <v>3</v>
      </c>
      <c r="W156" s="151">
        <f>Saisie!V152</f>
        <v>10</v>
      </c>
      <c r="X156" s="147">
        <f t="shared" si="15"/>
        <v>3</v>
      </c>
      <c r="Y156" s="148">
        <f>Saisie!X152</f>
        <v>10</v>
      </c>
      <c r="Z156" s="147">
        <f>Saisie!Y152</f>
        <v>3</v>
      </c>
      <c r="AA156" s="151">
        <f>Saisie!Z152</f>
        <v>10</v>
      </c>
      <c r="AB156" s="147">
        <f t="shared" si="16"/>
        <v>3</v>
      </c>
      <c r="AC156" s="238">
        <f>Saisie!AB152</f>
        <v>10</v>
      </c>
      <c r="AD156" s="166">
        <f>Saisie!AC152</f>
        <v>30</v>
      </c>
      <c r="AE156" s="200" t="str">
        <f t="shared" si="17"/>
        <v>Admis(e)</v>
      </c>
      <c r="AF156" s="139">
        <f>Saisie!AG152</f>
        <v>15</v>
      </c>
      <c r="AG156" s="137">
        <f>Saisie!AH152</f>
        <v>3</v>
      </c>
      <c r="AH156" s="115">
        <f>Saisie!AI152</f>
        <v>0</v>
      </c>
      <c r="AI156" s="137">
        <f>Saisie!AJ152</f>
        <v>0</v>
      </c>
      <c r="AJ156" s="115">
        <f>Saisie!AK152</f>
        <v>2.0454545454545454</v>
      </c>
      <c r="AK156" s="166">
        <f>Saisie!AL152</f>
        <v>3</v>
      </c>
      <c r="AL156" s="255">
        <f>Saisie!AM152</f>
        <v>33</v>
      </c>
      <c r="AM156" s="256" t="str">
        <f>Saisie!AP152</f>
        <v>Rattrapage</v>
      </c>
      <c r="AN156" s="250" t="str">
        <f t="shared" si="14"/>
        <v>Rattrapage</v>
      </c>
      <c r="AO156" s="273" t="s">
        <v>768</v>
      </c>
      <c r="AP156" s="273"/>
    </row>
    <row r="157" spans="1:42" ht="18" customHeight="1">
      <c r="A157" s="215">
        <v>148</v>
      </c>
      <c r="B157" s="224" t="s">
        <v>752</v>
      </c>
      <c r="C157" s="197" t="s">
        <v>566</v>
      </c>
      <c r="D157" s="197" t="s">
        <v>221</v>
      </c>
      <c r="E157" s="197" t="s">
        <v>567</v>
      </c>
      <c r="F157" s="271" t="s">
        <v>744</v>
      </c>
      <c r="G157" s="271" t="s">
        <v>87</v>
      </c>
      <c r="H157" s="149">
        <v>5</v>
      </c>
      <c r="I157" s="150">
        <f>Saisie!H153</f>
        <v>17</v>
      </c>
      <c r="J157" s="147">
        <f>Saisie!I153</f>
        <v>6</v>
      </c>
      <c r="K157" s="148">
        <f>Saisie!J153</f>
        <v>12</v>
      </c>
      <c r="L157" s="147">
        <f>Saisie!K153</f>
        <v>6</v>
      </c>
      <c r="M157" s="151">
        <f>Saisie!L153</f>
        <v>14.5</v>
      </c>
      <c r="N157" s="147">
        <f>Saisie!M153</f>
        <v>12</v>
      </c>
      <c r="O157" s="148">
        <f>Saisie!N153</f>
        <v>14</v>
      </c>
      <c r="P157" s="147">
        <f>Saisie!O153</f>
        <v>6</v>
      </c>
      <c r="Q157" s="148">
        <f>Saisie!P153</f>
        <v>13</v>
      </c>
      <c r="R157" s="147">
        <f>Saisie!Q153</f>
        <v>6</v>
      </c>
      <c r="S157" s="151">
        <f>Saisie!R153</f>
        <v>13.5</v>
      </c>
      <c r="T157" s="147">
        <f>Saisie!S153</f>
        <v>12</v>
      </c>
      <c r="U157" s="148">
        <f>Saisie!T153</f>
        <v>11</v>
      </c>
      <c r="V157" s="147">
        <f>Saisie!U153</f>
        <v>3</v>
      </c>
      <c r="W157" s="151">
        <f>Saisie!V153</f>
        <v>11</v>
      </c>
      <c r="X157" s="147">
        <f t="shared" si="15"/>
        <v>3</v>
      </c>
      <c r="Y157" s="148">
        <f>Saisie!X153</f>
        <v>3.5</v>
      </c>
      <c r="Z157" s="147">
        <f>Saisie!Y153</f>
        <v>0</v>
      </c>
      <c r="AA157" s="151">
        <f>Saisie!Z153</f>
        <v>3.5</v>
      </c>
      <c r="AB157" s="147">
        <f t="shared" si="16"/>
        <v>0</v>
      </c>
      <c r="AC157" s="238">
        <f>Saisie!AB153</f>
        <v>12.159090909090908</v>
      </c>
      <c r="AD157" s="166">
        <f>Saisie!AC153</f>
        <v>30</v>
      </c>
      <c r="AE157" s="200" t="str">
        <f t="shared" si="17"/>
        <v>Admis(e)</v>
      </c>
      <c r="AF157" s="139">
        <f>Saisie!AG153</f>
        <v>0</v>
      </c>
      <c r="AG157" s="137">
        <f>Saisie!AH153</f>
        <v>0</v>
      </c>
      <c r="AH157" s="115">
        <f>Saisie!AI153</f>
        <v>0</v>
      </c>
      <c r="AI157" s="137">
        <f>Saisie!AJ153</f>
        <v>0</v>
      </c>
      <c r="AJ157" s="115">
        <f>Saisie!AK153</f>
        <v>0</v>
      </c>
      <c r="AK157" s="166">
        <f>Saisie!AL153</f>
        <v>0</v>
      </c>
      <c r="AL157" s="255">
        <f>Saisie!AM153</f>
        <v>30</v>
      </c>
      <c r="AM157" s="256" t="str">
        <f>Saisie!AP153</f>
        <v>Rattrapage</v>
      </c>
      <c r="AN157" s="250" t="str">
        <f t="shared" si="14"/>
        <v>Rattrapage</v>
      </c>
      <c r="AO157" s="273"/>
      <c r="AP157" s="273"/>
    </row>
    <row r="158" spans="1:42" ht="18" customHeight="1">
      <c r="A158" s="215">
        <v>149</v>
      </c>
      <c r="B158" s="224" t="s">
        <v>752</v>
      </c>
      <c r="C158" s="197" t="s">
        <v>568</v>
      </c>
      <c r="D158" s="197" t="s">
        <v>569</v>
      </c>
      <c r="E158" s="197" t="s">
        <v>71</v>
      </c>
      <c r="F158" s="271" t="s">
        <v>745</v>
      </c>
      <c r="G158" s="271" t="s">
        <v>83</v>
      </c>
      <c r="H158" s="149">
        <v>5</v>
      </c>
      <c r="I158" s="150">
        <f>Saisie!H154</f>
        <v>13</v>
      </c>
      <c r="J158" s="147">
        <f>Saisie!I154</f>
        <v>6</v>
      </c>
      <c r="K158" s="148">
        <f>Saisie!J154</f>
        <v>14</v>
      </c>
      <c r="L158" s="147">
        <f>Saisie!K154</f>
        <v>6</v>
      </c>
      <c r="M158" s="151">
        <f>Saisie!L154</f>
        <v>13.5</v>
      </c>
      <c r="N158" s="147">
        <f>Saisie!M154</f>
        <v>12</v>
      </c>
      <c r="O158" s="148">
        <f>Saisie!N154</f>
        <v>9</v>
      </c>
      <c r="P158" s="147">
        <f>Saisie!O154</f>
        <v>0</v>
      </c>
      <c r="Q158" s="148">
        <f>Saisie!P154</f>
        <v>10.5</v>
      </c>
      <c r="R158" s="147">
        <f>Saisie!Q154</f>
        <v>6</v>
      </c>
      <c r="S158" s="151">
        <f>Saisie!R154</f>
        <v>9.75</v>
      </c>
      <c r="T158" s="147">
        <f>Saisie!S154</f>
        <v>6</v>
      </c>
      <c r="U158" s="148">
        <f>Saisie!T154</f>
        <v>6.5</v>
      </c>
      <c r="V158" s="147">
        <f>Saisie!U154</f>
        <v>0</v>
      </c>
      <c r="W158" s="151">
        <f>Saisie!V154</f>
        <v>6.5</v>
      </c>
      <c r="X158" s="147">
        <f t="shared" si="15"/>
        <v>0</v>
      </c>
      <c r="Y158" s="148">
        <f>Saisie!X154</f>
        <v>10</v>
      </c>
      <c r="Z158" s="147">
        <f>Saisie!Y154</f>
        <v>3</v>
      </c>
      <c r="AA158" s="151">
        <f>Saisie!Z154</f>
        <v>10</v>
      </c>
      <c r="AB158" s="147">
        <f t="shared" si="16"/>
        <v>3</v>
      </c>
      <c r="AC158" s="238">
        <f>Saisie!AB154</f>
        <v>10.704545454545455</v>
      </c>
      <c r="AD158" s="166">
        <f>Saisie!AC154</f>
        <v>30</v>
      </c>
      <c r="AE158" s="200" t="str">
        <f t="shared" si="17"/>
        <v>Admis(e)</v>
      </c>
      <c r="AF158" s="139">
        <f>Saisie!AG154</f>
        <v>0</v>
      </c>
      <c r="AG158" s="137">
        <f>Saisie!AH154</f>
        <v>0</v>
      </c>
      <c r="AH158" s="115">
        <f>Saisie!AI154</f>
        <v>0</v>
      </c>
      <c r="AI158" s="137">
        <f>Saisie!AJ154</f>
        <v>0</v>
      </c>
      <c r="AJ158" s="115">
        <f>Saisie!AK154</f>
        <v>0</v>
      </c>
      <c r="AK158" s="166">
        <f>Saisie!AL154</f>
        <v>0</v>
      </c>
      <c r="AL158" s="255">
        <f>Saisie!AM154</f>
        <v>30</v>
      </c>
      <c r="AM158" s="256" t="str">
        <f>Saisie!AP154</f>
        <v>Rattrapage</v>
      </c>
      <c r="AN158" s="250" t="str">
        <f t="shared" si="14"/>
        <v>Rattrapage</v>
      </c>
      <c r="AO158" s="273"/>
      <c r="AP158" s="273"/>
    </row>
    <row r="159" spans="1:42" ht="18" customHeight="1">
      <c r="A159" s="215">
        <v>150</v>
      </c>
      <c r="B159" s="224" t="s">
        <v>752</v>
      </c>
      <c r="C159" s="197" t="s">
        <v>570</v>
      </c>
      <c r="D159" s="197" t="s">
        <v>571</v>
      </c>
      <c r="E159" s="197" t="s">
        <v>152</v>
      </c>
      <c r="F159" s="271" t="s">
        <v>746</v>
      </c>
      <c r="G159" s="271" t="s">
        <v>68</v>
      </c>
      <c r="H159" s="149">
        <v>5</v>
      </c>
      <c r="I159" s="150">
        <f>Saisie!H155</f>
        <v>17</v>
      </c>
      <c r="J159" s="147">
        <f>Saisie!I155</f>
        <v>6</v>
      </c>
      <c r="K159" s="148">
        <f>Saisie!J155</f>
        <v>9</v>
      </c>
      <c r="L159" s="147">
        <f>Saisie!K155</f>
        <v>0</v>
      </c>
      <c r="M159" s="151">
        <f>Saisie!L155</f>
        <v>13</v>
      </c>
      <c r="N159" s="147">
        <f>Saisie!M155</f>
        <v>12</v>
      </c>
      <c r="O159" s="148">
        <f>Saisie!N155</f>
        <v>16</v>
      </c>
      <c r="P159" s="147">
        <f>Saisie!O155</f>
        <v>6</v>
      </c>
      <c r="Q159" s="148">
        <f>Saisie!P155</f>
        <v>10</v>
      </c>
      <c r="R159" s="147">
        <f>Saisie!Q155</f>
        <v>6</v>
      </c>
      <c r="S159" s="151">
        <f>Saisie!R155</f>
        <v>13</v>
      </c>
      <c r="T159" s="147">
        <f>Saisie!S155</f>
        <v>12</v>
      </c>
      <c r="U159" s="148">
        <f>Saisie!T155</f>
        <v>9.5</v>
      </c>
      <c r="V159" s="147">
        <f>Saisie!U155</f>
        <v>0</v>
      </c>
      <c r="W159" s="151">
        <f>Saisie!V155</f>
        <v>9.5</v>
      </c>
      <c r="X159" s="147">
        <f t="shared" si="15"/>
        <v>0</v>
      </c>
      <c r="Y159" s="148">
        <f>Saisie!X155</f>
        <v>7</v>
      </c>
      <c r="Z159" s="147">
        <f>Saisie!Y155</f>
        <v>0</v>
      </c>
      <c r="AA159" s="151">
        <f>Saisie!Z155</f>
        <v>7</v>
      </c>
      <c r="AB159" s="147">
        <f t="shared" si="16"/>
        <v>0</v>
      </c>
      <c r="AC159" s="238">
        <f>Saisie!AB155</f>
        <v>11.704545454545455</v>
      </c>
      <c r="AD159" s="166">
        <f>Saisie!AC155</f>
        <v>30</v>
      </c>
      <c r="AE159" s="200" t="str">
        <f t="shared" si="17"/>
        <v>Admis(e)</v>
      </c>
      <c r="AF159" s="139">
        <f>Saisie!AG155</f>
        <v>0</v>
      </c>
      <c r="AG159" s="137">
        <f>Saisie!AH155</f>
        <v>0</v>
      </c>
      <c r="AH159" s="115">
        <f>Saisie!AI155</f>
        <v>0</v>
      </c>
      <c r="AI159" s="137">
        <f>Saisie!AJ155</f>
        <v>0</v>
      </c>
      <c r="AJ159" s="115">
        <f>Saisie!AK155</f>
        <v>0</v>
      </c>
      <c r="AK159" s="166">
        <f>Saisie!AL155</f>
        <v>0</v>
      </c>
      <c r="AL159" s="255">
        <f>Saisie!AM155</f>
        <v>30</v>
      </c>
      <c r="AM159" s="256" t="str">
        <f>Saisie!AP155</f>
        <v>Rattrapage</v>
      </c>
      <c r="AN159" s="250" t="str">
        <f t="shared" si="14"/>
        <v>Rattrapage</v>
      </c>
      <c r="AO159" s="273"/>
      <c r="AP159" s="273"/>
    </row>
    <row r="160" spans="1:42" ht="18" customHeight="1">
      <c r="A160" s="215">
        <v>151</v>
      </c>
      <c r="B160" s="224" t="s">
        <v>752</v>
      </c>
      <c r="C160" s="197" t="s">
        <v>572</v>
      </c>
      <c r="D160" s="197" t="s">
        <v>571</v>
      </c>
      <c r="E160" s="197" t="s">
        <v>146</v>
      </c>
      <c r="F160" s="271" t="s">
        <v>747</v>
      </c>
      <c r="G160" s="271" t="s">
        <v>77</v>
      </c>
      <c r="H160" s="149">
        <v>5</v>
      </c>
      <c r="I160" s="150">
        <f>Saisie!H156</f>
        <v>14</v>
      </c>
      <c r="J160" s="147">
        <f>Saisie!I156</f>
        <v>6</v>
      </c>
      <c r="K160" s="148">
        <f>Saisie!J156</f>
        <v>10</v>
      </c>
      <c r="L160" s="147">
        <f>Saisie!K156</f>
        <v>6</v>
      </c>
      <c r="M160" s="151">
        <f>Saisie!L156</f>
        <v>12</v>
      </c>
      <c r="N160" s="147">
        <f>Saisie!M156</f>
        <v>12</v>
      </c>
      <c r="O160" s="148">
        <f>Saisie!N156</f>
        <v>10.5</v>
      </c>
      <c r="P160" s="147">
        <f>Saisie!O156</f>
        <v>6</v>
      </c>
      <c r="Q160" s="148">
        <f>Saisie!P156</f>
        <v>12</v>
      </c>
      <c r="R160" s="147">
        <f>Saisie!Q156</f>
        <v>6</v>
      </c>
      <c r="S160" s="151">
        <f>Saisie!R156</f>
        <v>11.25</v>
      </c>
      <c r="T160" s="147">
        <f>Saisie!S156</f>
        <v>12</v>
      </c>
      <c r="U160" s="148">
        <f>Saisie!T156</f>
        <v>7</v>
      </c>
      <c r="V160" s="147">
        <f>Saisie!U156</f>
        <v>0</v>
      </c>
      <c r="W160" s="151">
        <f>Saisie!V156</f>
        <v>7</v>
      </c>
      <c r="X160" s="147">
        <f t="shared" si="15"/>
        <v>0</v>
      </c>
      <c r="Y160" s="148">
        <f>Saisie!X156</f>
        <v>8.5</v>
      </c>
      <c r="Z160" s="147">
        <f>Saisie!Y156</f>
        <v>0</v>
      </c>
      <c r="AA160" s="151">
        <f>Saisie!Z156</f>
        <v>8.5</v>
      </c>
      <c r="AB160" s="147">
        <f t="shared" si="16"/>
        <v>0</v>
      </c>
      <c r="AC160" s="238">
        <f>Saisie!AB156</f>
        <v>10.568181818181818</v>
      </c>
      <c r="AD160" s="166">
        <f>Saisie!AC156</f>
        <v>30</v>
      </c>
      <c r="AE160" s="200" t="str">
        <f t="shared" si="17"/>
        <v>Admis(e)</v>
      </c>
      <c r="AF160" s="139">
        <f>Saisie!AG156</f>
        <v>0</v>
      </c>
      <c r="AG160" s="137">
        <f>Saisie!AH156</f>
        <v>0</v>
      </c>
      <c r="AH160" s="115">
        <f>Saisie!AI156</f>
        <v>0</v>
      </c>
      <c r="AI160" s="137">
        <f>Saisie!AJ156</f>
        <v>0</v>
      </c>
      <c r="AJ160" s="115">
        <f>Saisie!AK156</f>
        <v>0</v>
      </c>
      <c r="AK160" s="166">
        <f>Saisie!AL156</f>
        <v>0</v>
      </c>
      <c r="AL160" s="255">
        <f>Saisie!AM156</f>
        <v>30</v>
      </c>
      <c r="AM160" s="256" t="str">
        <f>Saisie!AP156</f>
        <v>Rattrapage</v>
      </c>
      <c r="AN160" s="250" t="str">
        <f t="shared" si="14"/>
        <v>Rattrapage</v>
      </c>
      <c r="AO160" s="273"/>
      <c r="AP160" s="273"/>
    </row>
    <row r="161" spans="1:42" ht="18" customHeight="1">
      <c r="A161" s="215">
        <v>152</v>
      </c>
      <c r="B161" s="224" t="s">
        <v>752</v>
      </c>
      <c r="C161" s="197" t="s">
        <v>573</v>
      </c>
      <c r="D161" s="197" t="s">
        <v>222</v>
      </c>
      <c r="E161" s="197" t="s">
        <v>574</v>
      </c>
      <c r="F161" s="271" t="s">
        <v>748</v>
      </c>
      <c r="G161" s="271" t="s">
        <v>83</v>
      </c>
      <c r="H161" s="149">
        <v>5</v>
      </c>
      <c r="I161" s="150">
        <f>Saisie!H157</f>
        <v>8</v>
      </c>
      <c r="J161" s="147">
        <f>Saisie!I157</f>
        <v>0</v>
      </c>
      <c r="K161" s="148">
        <f>Saisie!J157</f>
        <v>13.5</v>
      </c>
      <c r="L161" s="147">
        <f>Saisie!K157</f>
        <v>6</v>
      </c>
      <c r="M161" s="151">
        <f>Saisie!L157</f>
        <v>10.75</v>
      </c>
      <c r="N161" s="147">
        <f>Saisie!M157</f>
        <v>12</v>
      </c>
      <c r="O161" s="148">
        <f>Saisie!N157</f>
        <v>8</v>
      </c>
      <c r="P161" s="147">
        <f>Saisie!O157</f>
        <v>0</v>
      </c>
      <c r="Q161" s="148">
        <f>Saisie!P157</f>
        <v>13.5</v>
      </c>
      <c r="R161" s="147">
        <f>Saisie!Q157</f>
        <v>6</v>
      </c>
      <c r="S161" s="151">
        <f>Saisie!R157</f>
        <v>10.75</v>
      </c>
      <c r="T161" s="147">
        <f>Saisie!S157</f>
        <v>12</v>
      </c>
      <c r="U161" s="148">
        <f>Saisie!T157</f>
        <v>10</v>
      </c>
      <c r="V161" s="147">
        <f>Saisie!U157</f>
        <v>3</v>
      </c>
      <c r="W161" s="151">
        <f>Saisie!V157</f>
        <v>10</v>
      </c>
      <c r="X161" s="147">
        <f t="shared" si="15"/>
        <v>3</v>
      </c>
      <c r="Y161" s="148">
        <f>Saisie!X157</f>
        <v>12</v>
      </c>
      <c r="Z161" s="147">
        <f>Saisie!Y157</f>
        <v>3</v>
      </c>
      <c r="AA161" s="151">
        <f>Saisie!Z157</f>
        <v>12</v>
      </c>
      <c r="AB161" s="147">
        <f t="shared" si="16"/>
        <v>3</v>
      </c>
      <c r="AC161" s="238">
        <f>Saisie!AB157</f>
        <v>10.818181818181818</v>
      </c>
      <c r="AD161" s="166">
        <f>Saisie!AC157</f>
        <v>30</v>
      </c>
      <c r="AE161" s="200" t="str">
        <f t="shared" si="17"/>
        <v>Admis(e)</v>
      </c>
      <c r="AF161" s="139">
        <f>Saisie!AG157</f>
        <v>0</v>
      </c>
      <c r="AG161" s="137">
        <f>Saisie!AH157</f>
        <v>0</v>
      </c>
      <c r="AH161" s="115">
        <f>Saisie!AI157</f>
        <v>0</v>
      </c>
      <c r="AI161" s="137">
        <f>Saisie!AJ157</f>
        <v>0</v>
      </c>
      <c r="AJ161" s="115">
        <f>Saisie!AK157</f>
        <v>0</v>
      </c>
      <c r="AK161" s="166">
        <f>Saisie!AL157</f>
        <v>0</v>
      </c>
      <c r="AL161" s="255">
        <f>Saisie!AM157</f>
        <v>30</v>
      </c>
      <c r="AM161" s="256" t="str">
        <f>Saisie!AP157</f>
        <v>Rattrapage</v>
      </c>
      <c r="AN161" s="250" t="str">
        <f t="shared" si="14"/>
        <v>Rattrapage</v>
      </c>
      <c r="AO161" s="273"/>
      <c r="AP161" s="273"/>
    </row>
    <row r="163" spans="1:42">
      <c r="AA163" s="123"/>
      <c r="AB163" s="122"/>
      <c r="AC163" s="123"/>
      <c r="AD163" s="313"/>
      <c r="AE163" s="313"/>
      <c r="AF163" s="313"/>
      <c r="AG163" s="313"/>
      <c r="AH163" s="313"/>
      <c r="AI163" s="313"/>
      <c r="AJ163" s="313"/>
    </row>
  </sheetData>
  <autoFilter ref="A9:AP161"/>
  <mergeCells count="2">
    <mergeCell ref="AD163:AJ163"/>
    <mergeCell ref="AF8:AK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27"/>
  <sheetViews>
    <sheetView view="pageBreakPreview" topLeftCell="A16" zoomScaleNormal="100" zoomScaleSheetLayoutView="100" workbookViewId="0"/>
  </sheetViews>
  <sheetFormatPr baseColWidth="10" defaultRowHeight="15"/>
  <cols>
    <col min="1" max="1" width="4.85546875" customWidth="1"/>
    <col min="2" max="2" width="12.5703125" customWidth="1"/>
    <col min="3" max="3" width="16.7109375" customWidth="1"/>
    <col min="4" max="4" width="7.7109375" customWidth="1"/>
    <col min="5" max="5" width="5.7109375" customWidth="1"/>
    <col min="6" max="6" width="16.5703125" customWidth="1"/>
    <col min="7" max="7" width="27.7109375" customWidth="1"/>
    <col min="8" max="8" width="7.7109375" customWidth="1"/>
    <col min="9" max="9" width="5.7109375" customWidth="1"/>
    <col min="10" max="10" width="9.7109375" customWidth="1"/>
    <col min="11" max="11" width="7.7109375" customWidth="1"/>
    <col min="12" max="12" width="9.7109375" customWidth="1"/>
    <col min="13" max="13" width="7.7109375" customWidth="1"/>
    <col min="14" max="14" width="9.7109375" customWidth="1"/>
    <col min="15" max="15" width="7.7109375" customWidth="1"/>
    <col min="16" max="16" width="10.42578125" customWidth="1"/>
    <col min="17" max="17" width="3.7109375" customWidth="1"/>
    <col min="18" max="18" width="5.28515625" customWidth="1"/>
    <col min="19" max="19" width="3.7109375" customWidth="1"/>
    <col min="20" max="20" width="26.7109375" customWidth="1"/>
    <col min="21" max="21" width="5" customWidth="1"/>
    <col min="22" max="22" width="3.7109375" customWidth="1"/>
    <col min="23" max="23" width="5.28515625" customWidth="1"/>
    <col min="24" max="24" width="3.7109375" customWidth="1"/>
  </cols>
  <sheetData>
    <row r="1" spans="1:24" ht="15.75">
      <c r="B1" s="1"/>
      <c r="C1" s="126"/>
      <c r="F1" s="126" t="s">
        <v>758</v>
      </c>
      <c r="G1" s="3"/>
      <c r="I1" s="4"/>
      <c r="L1" s="128"/>
      <c r="M1" s="1"/>
      <c r="N1" s="3"/>
      <c r="O1" s="127"/>
      <c r="P1" s="1"/>
      <c r="Q1" s="4"/>
      <c r="R1" s="4"/>
      <c r="S1" s="4"/>
      <c r="T1" s="4"/>
      <c r="U1" s="4"/>
      <c r="V1" s="4"/>
      <c r="W1" s="4"/>
      <c r="X1" s="4"/>
    </row>
    <row r="2" spans="1:24" ht="15.75">
      <c r="A2" s="128"/>
      <c r="B2" s="3"/>
      <c r="C2" s="3"/>
      <c r="D2" s="1"/>
      <c r="F2" s="366" t="s">
        <v>756</v>
      </c>
      <c r="G2" s="366"/>
      <c r="H2" s="366"/>
      <c r="I2" s="366"/>
      <c r="J2" s="366"/>
      <c r="K2" s="366"/>
      <c r="L2" s="128" t="s">
        <v>757</v>
      </c>
      <c r="M2" s="1"/>
      <c r="N2" s="1"/>
      <c r="O2" s="127"/>
      <c r="P2" s="1"/>
      <c r="Q2" s="4"/>
      <c r="R2" s="4"/>
      <c r="S2" s="4"/>
      <c r="T2" s="4"/>
      <c r="U2" s="4"/>
      <c r="V2" s="4"/>
      <c r="W2" s="4"/>
      <c r="X2" s="4"/>
    </row>
    <row r="3" spans="1:24" ht="15.75">
      <c r="A3" s="3"/>
      <c r="B3" s="3"/>
      <c r="C3" s="3"/>
      <c r="D3" s="1"/>
      <c r="E3" s="2"/>
      <c r="F3" s="367" t="s">
        <v>0</v>
      </c>
      <c r="G3" s="367"/>
      <c r="H3" s="367"/>
      <c r="I3" s="367"/>
      <c r="J3" s="367"/>
      <c r="K3" s="367"/>
      <c r="L3" s="1"/>
      <c r="M3" s="1"/>
      <c r="N3" s="1"/>
      <c r="O3" s="127"/>
      <c r="P3" s="1"/>
      <c r="Q3" s="4"/>
      <c r="R3" s="4"/>
      <c r="S3" s="4"/>
      <c r="T3" s="4"/>
      <c r="U3" s="4"/>
      <c r="V3" s="4"/>
      <c r="W3" s="4"/>
      <c r="X3" s="4"/>
    </row>
    <row r="4" spans="1:24" ht="15.75">
      <c r="B4" s="3"/>
      <c r="C4" s="3"/>
      <c r="D4" s="128"/>
      <c r="E4" s="3"/>
      <c r="F4" s="3"/>
      <c r="G4" s="3"/>
      <c r="H4" s="3"/>
    </row>
    <row r="5" spans="1:24" ht="15.75">
      <c r="A5" s="129" t="s">
        <v>1</v>
      </c>
      <c r="B5" s="3"/>
      <c r="C5" s="3"/>
      <c r="D5" s="130"/>
      <c r="E5" s="3"/>
      <c r="F5" s="3"/>
      <c r="G5" s="3"/>
      <c r="H5" s="3"/>
      <c r="O5" s="6"/>
    </row>
    <row r="6" spans="1:24" ht="15.75">
      <c r="A6" s="129" t="s">
        <v>123</v>
      </c>
      <c r="B6" s="3"/>
      <c r="C6" s="3"/>
      <c r="D6" s="130"/>
      <c r="E6" s="3"/>
      <c r="F6" s="3"/>
      <c r="G6" s="3"/>
      <c r="H6" s="3"/>
      <c r="O6" s="6"/>
    </row>
    <row r="7" spans="1:24" ht="21.75">
      <c r="A7" s="131" t="s">
        <v>2</v>
      </c>
      <c r="B7" s="1"/>
      <c r="C7" s="1"/>
      <c r="D7" s="1"/>
      <c r="E7" s="1"/>
      <c r="F7" s="1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4" ht="15.75">
      <c r="B8" s="5"/>
      <c r="C8" s="5"/>
      <c r="O8" s="5"/>
    </row>
    <row r="9" spans="1:24" ht="15.75">
      <c r="A9" s="7" t="s">
        <v>136</v>
      </c>
      <c r="B9" s="7"/>
      <c r="C9" s="7"/>
      <c r="D9" s="7" t="str">
        <f>LOOKUP(R13,Global!A10:A161,Global!B10:B161)</f>
        <v>2013/2014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24" ht="15.75">
      <c r="A10" s="7" t="s">
        <v>3</v>
      </c>
      <c r="B10" s="7"/>
      <c r="C10" s="7" t="str">
        <f>LOOKUP(R13,Global!A10:A161,Global!D10:D161)</f>
        <v>ADJAOUD</v>
      </c>
      <c r="D10" s="7"/>
      <c r="F10" s="8" t="s">
        <v>4</v>
      </c>
      <c r="G10" s="8" t="str">
        <f>LOOKUP(R13,Global!A10:A161,Global!E10:E161)</f>
        <v>Lissia</v>
      </c>
      <c r="H10" s="7" t="s">
        <v>5</v>
      </c>
      <c r="K10" s="7"/>
      <c r="L10" s="7" t="str">
        <f>LOOKUP(R13,Global!A10:A161,Global!F10:F161)</f>
        <v>07/01/1990</v>
      </c>
      <c r="N10" s="7" t="s">
        <v>6</v>
      </c>
      <c r="O10" s="7" t="str">
        <f>LOOKUP(R13,Global!A10:A161,Global!G10:G161)</f>
        <v>El kseur</v>
      </c>
    </row>
    <row r="11" spans="1:24" ht="15.75">
      <c r="A11" s="7" t="s">
        <v>7</v>
      </c>
      <c r="B11" s="7"/>
      <c r="C11" s="7" t="str">
        <f>LOOKUP(R13,Global!A10:A161,Global!C10:C161)</f>
        <v>09DR0218</v>
      </c>
      <c r="D11" s="7"/>
      <c r="E11" s="7" t="s">
        <v>130</v>
      </c>
      <c r="F11" s="7"/>
      <c r="H11" s="9" t="s">
        <v>131</v>
      </c>
      <c r="I11" s="4"/>
      <c r="J11" s="9"/>
      <c r="K11" s="7"/>
      <c r="L11" s="7" t="s">
        <v>137</v>
      </c>
      <c r="M11" s="7"/>
      <c r="O11" s="7"/>
    </row>
    <row r="12" spans="1:24" ht="16.5" thickBot="1">
      <c r="A12" s="322" t="s">
        <v>8</v>
      </c>
      <c r="B12" s="322"/>
      <c r="C12" s="7" t="s">
        <v>9</v>
      </c>
      <c r="D12" s="10"/>
      <c r="I12" s="10"/>
      <c r="J12" s="10"/>
      <c r="K12" s="7"/>
      <c r="L12" s="10"/>
      <c r="M12" s="10"/>
      <c r="N12" s="10"/>
      <c r="O12" s="7"/>
      <c r="P12" s="11"/>
      <c r="Q12" s="11"/>
      <c r="R12" s="11"/>
      <c r="S12" s="11"/>
      <c r="T12" s="11"/>
      <c r="U12" s="11"/>
      <c r="V12" s="11"/>
      <c r="W12" s="11"/>
      <c r="X12" s="12"/>
    </row>
    <row r="13" spans="1:24" ht="20.25" thickTop="1" thickBot="1">
      <c r="B13" s="13"/>
      <c r="C13" s="13"/>
      <c r="O13" s="13"/>
      <c r="R13" s="14">
        <v>5</v>
      </c>
    </row>
    <row r="14" spans="1:24" s="17" customFormat="1" ht="31.5" customHeight="1" thickTop="1" thickBot="1">
      <c r="A14" s="340" t="s">
        <v>10</v>
      </c>
      <c r="B14" s="179" t="s">
        <v>11</v>
      </c>
      <c r="C14" s="180"/>
      <c r="D14" s="181"/>
      <c r="E14" s="182"/>
      <c r="F14" s="183" t="s">
        <v>12</v>
      </c>
      <c r="G14" s="184"/>
      <c r="H14" s="181"/>
      <c r="I14" s="185"/>
      <c r="J14" s="184" t="s">
        <v>13</v>
      </c>
      <c r="K14" s="186"/>
      <c r="L14" s="186"/>
      <c r="M14" s="186"/>
      <c r="N14" s="181"/>
      <c r="O14" s="181"/>
      <c r="P14" s="182"/>
    </row>
    <row r="15" spans="1:24" s="17" customFormat="1" ht="22.5" customHeight="1" thickTop="1" thickBot="1">
      <c r="A15" s="341"/>
      <c r="B15" s="343" t="s">
        <v>14</v>
      </c>
      <c r="C15" s="345" t="s">
        <v>15</v>
      </c>
      <c r="D15" s="345" t="s">
        <v>16</v>
      </c>
      <c r="E15" s="368" t="s">
        <v>17</v>
      </c>
      <c r="F15" s="370" t="s">
        <v>18</v>
      </c>
      <c r="G15" s="371"/>
      <c r="H15" s="379" t="s">
        <v>19</v>
      </c>
      <c r="I15" s="381" t="s">
        <v>17</v>
      </c>
      <c r="J15" s="18" t="s">
        <v>20</v>
      </c>
      <c r="K15" s="19"/>
      <c r="L15" s="20" t="s">
        <v>21</v>
      </c>
      <c r="M15" s="19"/>
      <c r="N15" s="20" t="s">
        <v>22</v>
      </c>
      <c r="O15" s="15"/>
      <c r="P15" s="16"/>
    </row>
    <row r="16" spans="1:24" s="17" customFormat="1" ht="18" customHeight="1" thickTop="1" thickBot="1">
      <c r="A16" s="342"/>
      <c r="B16" s="344"/>
      <c r="C16" s="346"/>
      <c r="D16" s="346"/>
      <c r="E16" s="369"/>
      <c r="F16" s="372"/>
      <c r="G16" s="373"/>
      <c r="H16" s="380"/>
      <c r="I16" s="382"/>
      <c r="J16" s="187" t="s">
        <v>23</v>
      </c>
      <c r="K16" s="188" t="s">
        <v>24</v>
      </c>
      <c r="L16" s="189" t="s">
        <v>23</v>
      </c>
      <c r="M16" s="188" t="s">
        <v>24</v>
      </c>
      <c r="N16" s="190" t="s">
        <v>23</v>
      </c>
      <c r="O16" s="191" t="s">
        <v>24</v>
      </c>
      <c r="P16" s="192" t="s">
        <v>25</v>
      </c>
    </row>
    <row r="17" spans="1:16" s="17" customFormat="1" ht="22.5" customHeight="1" thickTop="1">
      <c r="A17" s="340" t="s">
        <v>26</v>
      </c>
      <c r="B17" s="355" t="s">
        <v>27</v>
      </c>
      <c r="C17" s="357" t="s">
        <v>28</v>
      </c>
      <c r="D17" s="359">
        <v>12</v>
      </c>
      <c r="E17" s="336">
        <v>8</v>
      </c>
      <c r="F17" s="330" t="s">
        <v>29</v>
      </c>
      <c r="G17" s="331"/>
      <c r="H17" s="21">
        <v>6</v>
      </c>
      <c r="I17" s="22">
        <v>4</v>
      </c>
      <c r="J17" s="23">
        <f>LOOKUP(R13,Global!A10:A161,Global!I10:I161)</f>
        <v>3</v>
      </c>
      <c r="K17" s="24">
        <f>IF(J17&gt;=9.995,6,0)</f>
        <v>0</v>
      </c>
      <c r="L17" s="332">
        <f>(J17*4+J18*4)/8</f>
        <v>6.5</v>
      </c>
      <c r="M17" s="384">
        <f>IF(L17&gt;=9.995,12,K17+K18)</f>
        <v>6</v>
      </c>
      <c r="N17" s="332">
        <f>(L17*E17+L19*E19+L21*E21+L22*E22)/22</f>
        <v>10.022727272727273</v>
      </c>
      <c r="O17" s="334">
        <f>IF(N17&gt;=9.995,30,M17+M19+M21+M22)</f>
        <v>30</v>
      </c>
      <c r="P17" s="374" t="str">
        <f>LOOKUP(R13,Global!A10:A161,Global!AO10:AO161)</f>
        <v>Normale</v>
      </c>
    </row>
    <row r="18" spans="1:16" s="17" customFormat="1" ht="22.5" customHeight="1" thickBot="1">
      <c r="A18" s="341"/>
      <c r="B18" s="356"/>
      <c r="C18" s="358"/>
      <c r="D18" s="360"/>
      <c r="E18" s="361"/>
      <c r="F18" s="377" t="s">
        <v>30</v>
      </c>
      <c r="G18" s="378"/>
      <c r="H18" s="25">
        <v>6</v>
      </c>
      <c r="I18" s="26">
        <v>4</v>
      </c>
      <c r="J18" s="27">
        <f>LOOKUP(R13,Global!A10:A161,Global!K10:K161)</f>
        <v>10</v>
      </c>
      <c r="K18" s="28">
        <f>IF(J18&gt;=9.995,6,0)</f>
        <v>6</v>
      </c>
      <c r="L18" s="383"/>
      <c r="M18" s="385"/>
      <c r="N18" s="386"/>
      <c r="O18" s="350"/>
      <c r="P18" s="375"/>
    </row>
    <row r="19" spans="1:16" s="17" customFormat="1" ht="22.5" customHeight="1" thickTop="1">
      <c r="A19" s="341"/>
      <c r="B19" s="362" t="s">
        <v>31</v>
      </c>
      <c r="C19" s="364" t="s">
        <v>32</v>
      </c>
      <c r="D19" s="349">
        <v>12</v>
      </c>
      <c r="E19" s="351">
        <v>8</v>
      </c>
      <c r="F19" s="29" t="s">
        <v>33</v>
      </c>
      <c r="G19" s="30"/>
      <c r="H19" s="31">
        <v>6</v>
      </c>
      <c r="I19" s="32">
        <v>4</v>
      </c>
      <c r="J19" s="33">
        <f>LOOKUP(R13,Global!A10:A161,Global!O10:O161)</f>
        <v>15</v>
      </c>
      <c r="K19" s="34">
        <f>IF(J19&gt;=9.995,6,0)</f>
        <v>6</v>
      </c>
      <c r="L19" s="387">
        <f>(J19*4+J20*4)/8</f>
        <v>13.75</v>
      </c>
      <c r="M19" s="389">
        <f>IF(L19&gt;=9.995,12,K19+K20)</f>
        <v>12</v>
      </c>
      <c r="N19" s="386"/>
      <c r="O19" s="350"/>
      <c r="P19" s="375"/>
    </row>
    <row r="20" spans="1:16" s="17" customFormat="1" ht="22.5" customHeight="1" thickBot="1">
      <c r="A20" s="341"/>
      <c r="B20" s="363"/>
      <c r="C20" s="365"/>
      <c r="D20" s="350"/>
      <c r="E20" s="352"/>
      <c r="F20" s="35" t="s">
        <v>34</v>
      </c>
      <c r="G20" s="36"/>
      <c r="H20" s="25">
        <v>6</v>
      </c>
      <c r="I20" s="26">
        <v>4</v>
      </c>
      <c r="J20" s="27">
        <f>LOOKUP(R13,Global!A10:A161,Global!Q10:Q161)</f>
        <v>12.5</v>
      </c>
      <c r="K20" s="28">
        <f>IF(J20&gt;=9.995,6,0)</f>
        <v>6</v>
      </c>
      <c r="L20" s="388"/>
      <c r="M20" s="390"/>
      <c r="N20" s="386"/>
      <c r="O20" s="350"/>
      <c r="P20" s="375"/>
    </row>
    <row r="21" spans="1:16" s="17" customFormat="1" ht="22.5" customHeight="1" thickTop="1" thickBot="1">
      <c r="A21" s="341"/>
      <c r="B21" s="37" t="s">
        <v>35</v>
      </c>
      <c r="C21" s="38" t="s">
        <v>36</v>
      </c>
      <c r="D21" s="39">
        <v>3</v>
      </c>
      <c r="E21" s="40">
        <v>3</v>
      </c>
      <c r="F21" s="353" t="s">
        <v>37</v>
      </c>
      <c r="G21" s="354"/>
      <c r="H21" s="41">
        <v>3</v>
      </c>
      <c r="I21" s="42">
        <v>3</v>
      </c>
      <c r="J21" s="43">
        <f>LOOKUP(R13,Global!A10:A161,Global!U10:U161)</f>
        <v>6.5</v>
      </c>
      <c r="K21" s="44">
        <f>IF(J21&gt;=9.995,3,0)</f>
        <v>0</v>
      </c>
      <c r="L21" s="45">
        <f t="shared" ref="L21:M23" si="0">J21</f>
        <v>6.5</v>
      </c>
      <c r="M21" s="44">
        <f t="shared" si="0"/>
        <v>0</v>
      </c>
      <c r="N21" s="386"/>
      <c r="O21" s="350"/>
      <c r="P21" s="375"/>
    </row>
    <row r="22" spans="1:16" s="17" customFormat="1" ht="22.5" customHeight="1" thickTop="1" thickBot="1">
      <c r="A22" s="342"/>
      <c r="B22" s="46" t="s">
        <v>38</v>
      </c>
      <c r="C22" s="47" t="s">
        <v>39</v>
      </c>
      <c r="D22" s="48">
        <v>3</v>
      </c>
      <c r="E22" s="49">
        <v>3</v>
      </c>
      <c r="F22" s="347" t="s">
        <v>40</v>
      </c>
      <c r="G22" s="348"/>
      <c r="H22" s="50">
        <v>3</v>
      </c>
      <c r="I22" s="51">
        <v>3</v>
      </c>
      <c r="J22" s="52">
        <f>LOOKUP(R13,Global!A10:A161,Global!Y10:Y161)</f>
        <v>13</v>
      </c>
      <c r="K22" s="53">
        <f>IF(J22&gt;=9.995,3,0)</f>
        <v>3</v>
      </c>
      <c r="L22" s="54">
        <f t="shared" si="0"/>
        <v>13</v>
      </c>
      <c r="M22" s="53">
        <f t="shared" si="0"/>
        <v>3</v>
      </c>
      <c r="N22" s="333"/>
      <c r="O22" s="335"/>
      <c r="P22" s="376"/>
    </row>
    <row r="23" spans="1:16" ht="22.5" customHeight="1" thickTop="1" thickBot="1">
      <c r="A23" s="324" t="s">
        <v>41</v>
      </c>
      <c r="B23" s="325"/>
      <c r="C23" s="325"/>
      <c r="D23" s="325"/>
      <c r="E23" s="326"/>
      <c r="F23" s="330" t="s">
        <v>42</v>
      </c>
      <c r="G23" s="331"/>
      <c r="H23" s="21">
        <v>27</v>
      </c>
      <c r="I23" s="22">
        <v>19</v>
      </c>
      <c r="J23" s="52">
        <f>LOOKUP(R13,Global!A10:A161,Global!AF10:AF161)</f>
        <v>0</v>
      </c>
      <c r="K23" s="24">
        <f>IF(J23&gt;=9.995,27,0)</f>
        <v>0</v>
      </c>
      <c r="L23" s="55">
        <f t="shared" si="0"/>
        <v>0</v>
      </c>
      <c r="M23" s="24">
        <f t="shared" si="0"/>
        <v>0</v>
      </c>
      <c r="N23" s="332">
        <f>(L23*19+L24*3)/22</f>
        <v>0</v>
      </c>
      <c r="O23" s="334">
        <f>IF(N23&gt;=9.995,30,M23+M24)</f>
        <v>0</v>
      </c>
      <c r="P23" s="336">
        <f>LOOKUP(R13,Global!A10:A161,Global!AP10:AP161)</f>
        <v>0</v>
      </c>
    </row>
    <row r="24" spans="1:16" ht="22.5" customHeight="1" thickTop="1" thickBot="1">
      <c r="A24" s="327"/>
      <c r="B24" s="328"/>
      <c r="C24" s="328"/>
      <c r="D24" s="328"/>
      <c r="E24" s="329"/>
      <c r="F24" s="338" t="s">
        <v>43</v>
      </c>
      <c r="G24" s="339"/>
      <c r="H24" s="56">
        <v>3</v>
      </c>
      <c r="I24" s="57">
        <v>3</v>
      </c>
      <c r="J24" s="58">
        <f>LOOKUP(R13,Global!A10:A161,Global!AH10:AH161)</f>
        <v>0</v>
      </c>
      <c r="K24" s="59">
        <f>IF(J24&gt;=9.995,3,0)</f>
        <v>0</v>
      </c>
      <c r="L24" s="60">
        <f>J24</f>
        <v>0</v>
      </c>
      <c r="M24" s="59">
        <f>K24</f>
        <v>0</v>
      </c>
      <c r="N24" s="333"/>
      <c r="O24" s="335"/>
      <c r="P24" s="337"/>
    </row>
    <row r="25" spans="1:16" ht="19.5" thickTop="1">
      <c r="B25" s="61" t="s">
        <v>44</v>
      </c>
      <c r="C25" s="7" t="str">
        <f>LOOKUP(R13,Global!A10:A161,Global!AN10:AN161)</f>
        <v>Rattrapage</v>
      </c>
      <c r="D25" s="62"/>
      <c r="F25" s="61" t="s">
        <v>45</v>
      </c>
      <c r="I25" s="8">
        <f>O17+O23</f>
        <v>30</v>
      </c>
      <c r="J25" s="63"/>
    </row>
    <row r="27" spans="1:16" ht="15.75">
      <c r="A27" s="61" t="s">
        <v>755</v>
      </c>
      <c r="M27" s="9" t="s">
        <v>46</v>
      </c>
      <c r="N27" s="4"/>
      <c r="O27" s="323">
        <f ca="1">NOW()</f>
        <v>41743.55995127315</v>
      </c>
      <c r="P27" s="323"/>
    </row>
  </sheetData>
  <mergeCells count="38">
    <mergeCell ref="F2:K2"/>
    <mergeCell ref="F3:K3"/>
    <mergeCell ref="E15:E16"/>
    <mergeCell ref="F15:G16"/>
    <mergeCell ref="P17:P22"/>
    <mergeCell ref="F18:G18"/>
    <mergeCell ref="H15:H16"/>
    <mergeCell ref="I15:I16"/>
    <mergeCell ref="F17:G17"/>
    <mergeCell ref="L17:L18"/>
    <mergeCell ref="M17:M18"/>
    <mergeCell ref="N17:N22"/>
    <mergeCell ref="O17:O22"/>
    <mergeCell ref="L19:L20"/>
    <mergeCell ref="M19:M20"/>
    <mergeCell ref="A17:A22"/>
    <mergeCell ref="B17:B18"/>
    <mergeCell ref="C17:C18"/>
    <mergeCell ref="D17:D18"/>
    <mergeCell ref="E17:E18"/>
    <mergeCell ref="B19:B20"/>
    <mergeCell ref="C19:C20"/>
    <mergeCell ref="A12:B12"/>
    <mergeCell ref="O27:P27"/>
    <mergeCell ref="A23:E24"/>
    <mergeCell ref="F23:G23"/>
    <mergeCell ref="N23:N24"/>
    <mergeCell ref="O23:O24"/>
    <mergeCell ref="P23:P24"/>
    <mergeCell ref="F24:G24"/>
    <mergeCell ref="A14:A16"/>
    <mergeCell ref="B15:B16"/>
    <mergeCell ref="C15:C16"/>
    <mergeCell ref="D15:D16"/>
    <mergeCell ref="F22:G22"/>
    <mergeCell ref="D19:D20"/>
    <mergeCell ref="E19:E20"/>
    <mergeCell ref="F21:G21"/>
  </mergeCells>
  <pageMargins left="0.19685039370078741" right="0.19685039370078741" top="0.43307086614173229" bottom="0.74803149606299213" header="0.31496062992125984" footer="0.31496062992125984"/>
  <pageSetup paperSize="9" scale="85" orientation="landscape" verticalDpi="0" r:id="rId1"/>
  <ignoredErrors>
    <ignoredError sqref="K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Feuil1</vt:lpstr>
      <vt:lpstr>Saisie</vt:lpstr>
      <vt:lpstr>P.V</vt:lpstr>
      <vt:lpstr>Global</vt:lpstr>
      <vt:lpstr>Relevé de Note</vt:lpstr>
      <vt:lpstr>P.V!Zone_d_impression</vt:lpstr>
      <vt:lpstr>'Relevé de Note'!Zone_d_impression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2014-04-14T12:22:01Z</cp:lastPrinted>
  <dcterms:created xsi:type="dcterms:W3CDTF">2012-02-26T12:05:22Z</dcterms:created>
  <dcterms:modified xsi:type="dcterms:W3CDTF">2014-04-14T12:26:46Z</dcterms:modified>
</cp:coreProperties>
</file>