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55" windowHeight="7935" tabRatio="774" firstSheet="2" activeTab="6"/>
  </bookViews>
  <sheets>
    <sheet name="Feuil1 (2)" sheetId="14" state="hidden" r:id="rId1"/>
    <sheet name="Saisie " sheetId="1" state="hidden" r:id="rId2"/>
    <sheet name="PV " sheetId="2" r:id="rId3"/>
    <sheet name="Global" sheetId="12" state="hidden" r:id="rId4"/>
    <sheet name="releve des notes" sheetId="4" state="hidden" r:id="rId5"/>
    <sheet name="attest" sheetId="5" state="hidden" r:id="rId6"/>
    <sheet name="PVG" sheetId="15" r:id="rId7"/>
    <sheet name="releve Admis+dettes" sheetId="16" state="hidden" r:id="rId8"/>
  </sheets>
  <definedNames>
    <definedName name="_xlnm._FilterDatabase" localSheetId="3" hidden="1">Global!$A$11:$BK$235</definedName>
    <definedName name="_xlnm._FilterDatabase" localSheetId="2" hidden="1">'PV '!$A$57:$BG$57</definedName>
    <definedName name="_xlnm.Print_Area" localSheetId="5">attest!$A$1:$I$45</definedName>
    <definedName name="_xlnm.Print_Area" localSheetId="0">'Feuil1 (2)'!$A$1:$H$238</definedName>
    <definedName name="_xlnm.Print_Area" localSheetId="2">'PV '!$A$1:$BG$356</definedName>
    <definedName name="_xlnm.Print_Area" localSheetId="6">PVG!$A$1:$AJ$43</definedName>
    <definedName name="_xlnm.Print_Area" localSheetId="7">'releve Admis+dettes'!$A$1:$Q$36</definedName>
    <definedName name="_xlnm.Print_Area" localSheetId="4">'releve des notes'!$A$1:$Q$36</definedName>
  </definedNames>
  <calcPr calcId="125725"/>
</workbook>
</file>

<file path=xl/calcChain.xml><?xml version="1.0" encoding="utf-8"?>
<calcChain xmlns="http://schemas.openxmlformats.org/spreadsheetml/2006/main">
  <c r="AF23" i="15"/>
  <c r="AA23"/>
  <c r="AI23" s="1"/>
  <c r="BC43" i="2"/>
  <c r="BC87"/>
  <c r="BC130"/>
  <c r="BC173"/>
  <c r="BC216"/>
  <c r="BC261"/>
  <c r="BC306"/>
  <c r="AJ324"/>
  <c r="AJ325"/>
  <c r="AJ326"/>
  <c r="AJ327"/>
  <c r="AJ328"/>
  <c r="AJ329"/>
  <c r="AJ330"/>
  <c r="AJ331"/>
  <c r="AJ332"/>
  <c r="AJ333"/>
  <c r="AJ334"/>
  <c r="AJ335"/>
  <c r="AJ336"/>
  <c r="AJ337"/>
  <c r="AJ338"/>
  <c r="AJ339"/>
  <c r="AJ340"/>
  <c r="AJ341"/>
  <c r="AJ342"/>
  <c r="AJ343"/>
  <c r="AJ344"/>
  <c r="AJ345"/>
  <c r="AJ346"/>
  <c r="AJ347"/>
  <c r="AJ348"/>
  <c r="AJ349"/>
  <c r="AJ350"/>
  <c r="AJ351"/>
  <c r="AJ352"/>
  <c r="AJ278"/>
  <c r="AJ279"/>
  <c r="AJ280"/>
  <c r="AJ281"/>
  <c r="AJ282"/>
  <c r="AJ283"/>
  <c r="AJ284"/>
  <c r="AJ285"/>
  <c r="AJ286"/>
  <c r="AJ287"/>
  <c r="AJ288"/>
  <c r="AJ290"/>
  <c r="AJ291"/>
  <c r="AJ292"/>
  <c r="AJ293"/>
  <c r="AJ294"/>
  <c r="AJ295"/>
  <c r="AJ296"/>
  <c r="AJ297"/>
  <c r="AJ298"/>
  <c r="AJ299"/>
  <c r="AJ300"/>
  <c r="AJ301"/>
  <c r="AJ302"/>
  <c r="AJ303"/>
  <c r="AJ304"/>
  <c r="AJ235"/>
  <c r="AJ236"/>
  <c r="AJ237"/>
  <c r="AJ238"/>
  <c r="AJ239"/>
  <c r="AJ240"/>
  <c r="AJ241"/>
  <c r="AJ242"/>
  <c r="AJ243"/>
  <c r="AJ245"/>
  <c r="AJ246"/>
  <c r="AJ247"/>
  <c r="AJ248"/>
  <c r="AJ249"/>
  <c r="AJ251"/>
  <c r="AJ252"/>
  <c r="AJ253"/>
  <c r="AJ254"/>
  <c r="AJ255"/>
  <c r="AJ256"/>
  <c r="AJ257"/>
  <c r="AJ258"/>
  <c r="AJ259"/>
  <c r="AJ188"/>
  <c r="AJ189"/>
  <c r="AJ190"/>
  <c r="AJ191"/>
  <c r="AJ192"/>
  <c r="AJ193"/>
  <c r="AJ194"/>
  <c r="AJ195"/>
  <c r="AJ196"/>
  <c r="AJ197"/>
  <c r="AJ198"/>
  <c r="AJ199"/>
  <c r="AJ200"/>
  <c r="AJ201"/>
  <c r="AJ202"/>
  <c r="AJ203"/>
  <c r="AJ204"/>
  <c r="AJ205"/>
  <c r="AJ206"/>
  <c r="AJ207"/>
  <c r="AJ208"/>
  <c r="AJ209"/>
  <c r="AJ210"/>
  <c r="AJ211"/>
  <c r="AJ212"/>
  <c r="AJ213"/>
  <c r="AJ145"/>
  <c r="AJ146"/>
  <c r="AJ147"/>
  <c r="AJ148"/>
  <c r="AJ149"/>
  <c r="AJ150"/>
  <c r="AJ151"/>
  <c r="AJ152"/>
  <c r="AJ153"/>
  <c r="AJ154"/>
  <c r="AJ155"/>
  <c r="AJ156"/>
  <c r="AJ157"/>
  <c r="AJ158"/>
  <c r="AJ159"/>
  <c r="AJ160"/>
  <c r="AJ161"/>
  <c r="AJ162"/>
  <c r="AJ163"/>
  <c r="AJ164"/>
  <c r="AJ165"/>
  <c r="AJ166"/>
  <c r="AJ167"/>
  <c r="AJ168"/>
  <c r="AJ169"/>
  <c r="AJ170"/>
  <c r="AJ171"/>
  <c r="AJ102"/>
  <c r="AJ103"/>
  <c r="AJ104"/>
  <c r="AJ105"/>
  <c r="AJ106"/>
  <c r="AJ107"/>
  <c r="AJ108"/>
  <c r="AJ109"/>
  <c r="AJ110"/>
  <c r="AJ111"/>
  <c r="AJ112"/>
  <c r="AJ113"/>
  <c r="AJ114"/>
  <c r="AJ115"/>
  <c r="AJ116"/>
  <c r="AJ117"/>
  <c r="AJ118"/>
  <c r="AJ119"/>
  <c r="AJ120"/>
  <c r="AJ121"/>
  <c r="AJ122"/>
  <c r="AJ123"/>
  <c r="AJ124"/>
  <c r="AJ125"/>
  <c r="AJ126"/>
  <c r="AJ127"/>
  <c r="AJ128"/>
  <c r="AJ59"/>
  <c r="AJ60"/>
  <c r="AJ61"/>
  <c r="AJ62"/>
  <c r="AJ63"/>
  <c r="AJ64"/>
  <c r="AJ65"/>
  <c r="AJ66"/>
  <c r="AJ67"/>
  <c r="AJ68"/>
  <c r="AJ69"/>
  <c r="AJ70"/>
  <c r="AJ71"/>
  <c r="AJ72"/>
  <c r="AJ73"/>
  <c r="AJ74"/>
  <c r="AJ75"/>
  <c r="AJ76"/>
  <c r="AJ77"/>
  <c r="AJ78"/>
  <c r="AJ79"/>
  <c r="AJ80"/>
  <c r="AJ81"/>
  <c r="AJ82"/>
  <c r="AJ83"/>
  <c r="AJ84"/>
  <c r="AJ85"/>
  <c r="AJ14"/>
  <c r="AJ15"/>
  <c r="AJ16"/>
  <c r="AJ17"/>
  <c r="AJ18"/>
  <c r="AJ19"/>
  <c r="AJ20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H31" i="1"/>
  <c r="AI17" i="15"/>
  <c r="AI19"/>
  <c r="AI21"/>
  <c r="AI25"/>
  <c r="AI27"/>
  <c r="AI29"/>
  <c r="AI31"/>
  <c r="AI33"/>
  <c r="AI35"/>
  <c r="AI37"/>
  <c r="AF22"/>
  <c r="AG22" s="1"/>
  <c r="AE27" i="2"/>
  <c r="AE28"/>
  <c r="AE29"/>
  <c r="AE14"/>
  <c r="AE15"/>
  <c r="AE16"/>
  <c r="AE17"/>
  <c r="AE19"/>
  <c r="AE20"/>
  <c r="AE21"/>
  <c r="AE22"/>
  <c r="AE23"/>
  <c r="T40" i="15"/>
  <c r="BC354" i="2"/>
  <c r="R15" i="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K15"/>
  <c r="K16"/>
  <c r="K17"/>
  <c r="S17" s="1"/>
  <c r="AJ17" s="1"/>
  <c r="K18"/>
  <c r="S18" s="1"/>
  <c r="AI18" s="1"/>
  <c r="K19"/>
  <c r="S19" s="1"/>
  <c r="AJ19" s="1"/>
  <c r="K20"/>
  <c r="K21"/>
  <c r="S21" s="1"/>
  <c r="AJ21" s="1"/>
  <c r="K22"/>
  <c r="S22" s="1"/>
  <c r="AI22" s="1"/>
  <c r="K23"/>
  <c r="S23" s="1"/>
  <c r="K24"/>
  <c r="S24" s="1"/>
  <c r="AI24" s="1"/>
  <c r="K25"/>
  <c r="S25" s="1"/>
  <c r="AJ25" s="1"/>
  <c r="K26"/>
  <c r="S26" s="1"/>
  <c r="AI26" s="1"/>
  <c r="K27"/>
  <c r="S27" s="1"/>
  <c r="AJ27" s="1"/>
  <c r="K28"/>
  <c r="K29"/>
  <c r="S29" s="1"/>
  <c r="AJ29" s="1"/>
  <c r="K30"/>
  <c r="S30" s="1"/>
  <c r="AI30" s="1"/>
  <c r="K31"/>
  <c r="K32"/>
  <c r="S32" s="1"/>
  <c r="AI32" s="1"/>
  <c r="K33"/>
  <c r="S33" s="1"/>
  <c r="AJ33" s="1"/>
  <c r="K34"/>
  <c r="S34" s="1"/>
  <c r="AI34" s="1"/>
  <c r="K35"/>
  <c r="S35" s="1"/>
  <c r="AJ35" s="1"/>
  <c r="K36"/>
  <c r="S36" s="1"/>
  <c r="AI36" s="1"/>
  <c r="K37"/>
  <c r="S37" s="1"/>
  <c r="AJ37" s="1"/>
  <c r="P156" i="1"/>
  <c r="O34" i="16"/>
  <c r="K14" i="15"/>
  <c r="N14"/>
  <c r="G9" i="12"/>
  <c r="AB9"/>
  <c r="AF9"/>
  <c r="BA9"/>
  <c r="BB9"/>
  <c r="BC9"/>
  <c r="BD9"/>
  <c r="BE9"/>
  <c r="BF9"/>
  <c r="BG9"/>
  <c r="G10"/>
  <c r="N10"/>
  <c r="O10"/>
  <c r="T10"/>
  <c r="U10"/>
  <c r="V10"/>
  <c r="W10"/>
  <c r="X10"/>
  <c r="Y10"/>
  <c r="AB10"/>
  <c r="AF10"/>
  <c r="AM10"/>
  <c r="AN10"/>
  <c r="AS10"/>
  <c r="AT10"/>
  <c r="AW10"/>
  <c r="AX10"/>
  <c r="BA10"/>
  <c r="BB10"/>
  <c r="BC10"/>
  <c r="BD10"/>
  <c r="BE10"/>
  <c r="BF10"/>
  <c r="BG10"/>
  <c r="A11"/>
  <c r="B11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AZ11"/>
  <c r="BA11"/>
  <c r="BB11"/>
  <c r="BC11"/>
  <c r="BD11"/>
  <c r="BE11"/>
  <c r="BF11"/>
  <c r="BG11"/>
  <c r="A12"/>
  <c r="B12"/>
  <c r="C12"/>
  <c r="D12"/>
  <c r="E12"/>
  <c r="F12"/>
  <c r="H12"/>
  <c r="J12"/>
  <c r="P12"/>
  <c r="A13"/>
  <c r="B13"/>
  <c r="C13"/>
  <c r="D13"/>
  <c r="E13"/>
  <c r="F13"/>
  <c r="H13"/>
  <c r="J13"/>
  <c r="P13"/>
  <c r="A14"/>
  <c r="B14"/>
  <c r="C14"/>
  <c r="D14"/>
  <c r="E14"/>
  <c r="F14"/>
  <c r="H14"/>
  <c r="J14"/>
  <c r="P14"/>
  <c r="A15"/>
  <c r="B15"/>
  <c r="C15"/>
  <c r="D15"/>
  <c r="E15"/>
  <c r="F15"/>
  <c r="H15"/>
  <c r="J15"/>
  <c r="P15"/>
  <c r="A16"/>
  <c r="B16"/>
  <c r="C16"/>
  <c r="D16"/>
  <c r="E16"/>
  <c r="F16"/>
  <c r="H16"/>
  <c r="J16"/>
  <c r="P16"/>
  <c r="A17"/>
  <c r="B17"/>
  <c r="C17"/>
  <c r="D17"/>
  <c r="E17"/>
  <c r="F17"/>
  <c r="H17"/>
  <c r="J17"/>
  <c r="P17"/>
  <c r="A18"/>
  <c r="B18"/>
  <c r="C18"/>
  <c r="D18"/>
  <c r="E18"/>
  <c r="F18"/>
  <c r="H18"/>
  <c r="J18"/>
  <c r="P18"/>
  <c r="A19"/>
  <c r="B19"/>
  <c r="C19"/>
  <c r="D19"/>
  <c r="E19"/>
  <c r="F19"/>
  <c r="H19"/>
  <c r="J19"/>
  <c r="P19"/>
  <c r="A20"/>
  <c r="B20"/>
  <c r="C20"/>
  <c r="D20"/>
  <c r="E20"/>
  <c r="F20"/>
  <c r="H20"/>
  <c r="J20"/>
  <c r="P20"/>
  <c r="A21"/>
  <c r="B21"/>
  <c r="C21"/>
  <c r="D21"/>
  <c r="E21"/>
  <c r="F21"/>
  <c r="H21"/>
  <c r="J21"/>
  <c r="P21"/>
  <c r="A22"/>
  <c r="B22"/>
  <c r="C22"/>
  <c r="D22"/>
  <c r="E22"/>
  <c r="F22"/>
  <c r="H22"/>
  <c r="J22"/>
  <c r="P22"/>
  <c r="A23"/>
  <c r="B23"/>
  <c r="C23"/>
  <c r="D23"/>
  <c r="E23"/>
  <c r="F23"/>
  <c r="H23"/>
  <c r="J23"/>
  <c r="P23"/>
  <c r="A24"/>
  <c r="B24"/>
  <c r="C24"/>
  <c r="D24"/>
  <c r="E24"/>
  <c r="F24"/>
  <c r="H24"/>
  <c r="J24"/>
  <c r="P24"/>
  <c r="A25"/>
  <c r="B25"/>
  <c r="C25"/>
  <c r="D25"/>
  <c r="E25"/>
  <c r="F25"/>
  <c r="H25"/>
  <c r="J25"/>
  <c r="P25"/>
  <c r="A26"/>
  <c r="B26"/>
  <c r="C26"/>
  <c r="D26"/>
  <c r="E26"/>
  <c r="F26"/>
  <c r="H26"/>
  <c r="J26"/>
  <c r="P26"/>
  <c r="A27"/>
  <c r="B27"/>
  <c r="C27"/>
  <c r="D27"/>
  <c r="E27"/>
  <c r="F27"/>
  <c r="H27"/>
  <c r="J27"/>
  <c r="P27"/>
  <c r="A28"/>
  <c r="B28"/>
  <c r="C28"/>
  <c r="D28"/>
  <c r="E28"/>
  <c r="F28"/>
  <c r="H28"/>
  <c r="J28"/>
  <c r="P28"/>
  <c r="A29"/>
  <c r="B29"/>
  <c r="C29"/>
  <c r="D29"/>
  <c r="E29"/>
  <c r="F29"/>
  <c r="H29"/>
  <c r="J29"/>
  <c r="P29"/>
  <c r="A30"/>
  <c r="B30"/>
  <c r="C30"/>
  <c r="D30"/>
  <c r="E30"/>
  <c r="F30"/>
  <c r="H30"/>
  <c r="J30"/>
  <c r="P30"/>
  <c r="A31"/>
  <c r="B31"/>
  <c r="C31"/>
  <c r="D31"/>
  <c r="E31"/>
  <c r="F31"/>
  <c r="H31"/>
  <c r="J31"/>
  <c r="P31"/>
  <c r="A32"/>
  <c r="B32"/>
  <c r="C32"/>
  <c r="D32"/>
  <c r="E32"/>
  <c r="F32"/>
  <c r="H32"/>
  <c r="J32"/>
  <c r="P32"/>
  <c r="A33"/>
  <c r="B33"/>
  <c r="C33"/>
  <c r="D33"/>
  <c r="E33"/>
  <c r="F33"/>
  <c r="H33"/>
  <c r="J33"/>
  <c r="P33"/>
  <c r="A34"/>
  <c r="B34"/>
  <c r="C34"/>
  <c r="D34"/>
  <c r="E34"/>
  <c r="F34"/>
  <c r="H34"/>
  <c r="J34"/>
  <c r="P34"/>
  <c r="A35"/>
  <c r="B35"/>
  <c r="C35"/>
  <c r="D35"/>
  <c r="E35"/>
  <c r="F35"/>
  <c r="H35"/>
  <c r="J35"/>
  <c r="P35"/>
  <c r="A36"/>
  <c r="B36"/>
  <c r="C36"/>
  <c r="D36"/>
  <c r="E36"/>
  <c r="F36"/>
  <c r="H36"/>
  <c r="J36"/>
  <c r="P36"/>
  <c r="A37"/>
  <c r="B37"/>
  <c r="C37"/>
  <c r="D37"/>
  <c r="E37"/>
  <c r="F37"/>
  <c r="H37"/>
  <c r="J37"/>
  <c r="P37"/>
  <c r="A38"/>
  <c r="B38"/>
  <c r="C38"/>
  <c r="D38"/>
  <c r="E38"/>
  <c r="F38"/>
  <c r="H38"/>
  <c r="J38"/>
  <c r="P38"/>
  <c r="A39"/>
  <c r="B39"/>
  <c r="C39"/>
  <c r="D39"/>
  <c r="E39"/>
  <c r="F39"/>
  <c r="H39"/>
  <c r="J39"/>
  <c r="P39"/>
  <c r="A40"/>
  <c r="B40"/>
  <c r="C40"/>
  <c r="D40"/>
  <c r="E40"/>
  <c r="F40"/>
  <c r="H40"/>
  <c r="J40"/>
  <c r="P40"/>
  <c r="A41"/>
  <c r="B41"/>
  <c r="C41"/>
  <c r="D41"/>
  <c r="E41"/>
  <c r="F41"/>
  <c r="H41"/>
  <c r="J41"/>
  <c r="P41"/>
  <c r="A42"/>
  <c r="B42"/>
  <c r="C42"/>
  <c r="D42"/>
  <c r="E42"/>
  <c r="F42"/>
  <c r="H42"/>
  <c r="J42"/>
  <c r="P42"/>
  <c r="A43"/>
  <c r="B43"/>
  <c r="C43"/>
  <c r="D43"/>
  <c r="E43"/>
  <c r="F43"/>
  <c r="H43"/>
  <c r="J43"/>
  <c r="P43"/>
  <c r="A44"/>
  <c r="B44"/>
  <c r="C44"/>
  <c r="D44"/>
  <c r="E44"/>
  <c r="F44"/>
  <c r="H44"/>
  <c r="J44"/>
  <c r="P44"/>
  <c r="A45"/>
  <c r="B45"/>
  <c r="C45"/>
  <c r="D45"/>
  <c r="E45"/>
  <c r="F45"/>
  <c r="H45"/>
  <c r="J45"/>
  <c r="P45"/>
  <c r="A46"/>
  <c r="B46"/>
  <c r="C46"/>
  <c r="D46"/>
  <c r="E46"/>
  <c r="F46"/>
  <c r="H46"/>
  <c r="J46"/>
  <c r="P46"/>
  <c r="A47"/>
  <c r="B47"/>
  <c r="C47"/>
  <c r="D47"/>
  <c r="E47"/>
  <c r="F47"/>
  <c r="H47"/>
  <c r="J47"/>
  <c r="P47"/>
  <c r="A48"/>
  <c r="B48"/>
  <c r="C48"/>
  <c r="D48"/>
  <c r="E48"/>
  <c r="F48"/>
  <c r="H48"/>
  <c r="J48"/>
  <c r="P48"/>
  <c r="A49"/>
  <c r="B49"/>
  <c r="C49"/>
  <c r="D49"/>
  <c r="E49"/>
  <c r="F49"/>
  <c r="H49"/>
  <c r="J49"/>
  <c r="P49"/>
  <c r="A50"/>
  <c r="B50"/>
  <c r="C50"/>
  <c r="D50"/>
  <c r="E50"/>
  <c r="F50"/>
  <c r="H50"/>
  <c r="J50"/>
  <c r="P50"/>
  <c r="A51"/>
  <c r="B51"/>
  <c r="C51"/>
  <c r="D51"/>
  <c r="E51"/>
  <c r="F51"/>
  <c r="H51"/>
  <c r="J51"/>
  <c r="P51"/>
  <c r="A52"/>
  <c r="B52"/>
  <c r="C52"/>
  <c r="D52"/>
  <c r="E52"/>
  <c r="F52"/>
  <c r="H52"/>
  <c r="J52"/>
  <c r="P52"/>
  <c r="A53"/>
  <c r="B53"/>
  <c r="C53"/>
  <c r="D53"/>
  <c r="E53"/>
  <c r="F53"/>
  <c r="H53"/>
  <c r="J53"/>
  <c r="P53"/>
  <c r="A54"/>
  <c r="B54"/>
  <c r="C54"/>
  <c r="D54"/>
  <c r="E54"/>
  <c r="F54"/>
  <c r="H54"/>
  <c r="J54"/>
  <c r="P54"/>
  <c r="A55"/>
  <c r="B55"/>
  <c r="C55"/>
  <c r="D55"/>
  <c r="E55"/>
  <c r="F55"/>
  <c r="H55"/>
  <c r="J55"/>
  <c r="P55"/>
  <c r="A56"/>
  <c r="B56"/>
  <c r="C56"/>
  <c r="D56"/>
  <c r="E56"/>
  <c r="F56"/>
  <c r="H56"/>
  <c r="J56"/>
  <c r="P56"/>
  <c r="A57"/>
  <c r="B57"/>
  <c r="C57"/>
  <c r="D57"/>
  <c r="E57"/>
  <c r="F57"/>
  <c r="H57"/>
  <c r="J57"/>
  <c r="P57"/>
  <c r="A58"/>
  <c r="B58"/>
  <c r="C58"/>
  <c r="D58"/>
  <c r="E58"/>
  <c r="F58"/>
  <c r="H58"/>
  <c r="J58"/>
  <c r="P58"/>
  <c r="A59"/>
  <c r="B59"/>
  <c r="C59"/>
  <c r="D59"/>
  <c r="E59"/>
  <c r="F59"/>
  <c r="H59"/>
  <c r="J59"/>
  <c r="P59"/>
  <c r="A60"/>
  <c r="B60"/>
  <c r="C60"/>
  <c r="D60"/>
  <c r="E60"/>
  <c r="F60"/>
  <c r="H60"/>
  <c r="J60"/>
  <c r="P60"/>
  <c r="A61"/>
  <c r="B61"/>
  <c r="C61"/>
  <c r="D61"/>
  <c r="E61"/>
  <c r="F61"/>
  <c r="H61"/>
  <c r="J61"/>
  <c r="P61"/>
  <c r="A62"/>
  <c r="B62"/>
  <c r="C62"/>
  <c r="D62"/>
  <c r="E62"/>
  <c r="F62"/>
  <c r="H62"/>
  <c r="J62"/>
  <c r="P62"/>
  <c r="A63"/>
  <c r="B63"/>
  <c r="C63"/>
  <c r="D63"/>
  <c r="E63"/>
  <c r="F63"/>
  <c r="H63"/>
  <c r="J63"/>
  <c r="P63"/>
  <c r="A64"/>
  <c r="B64"/>
  <c r="C64"/>
  <c r="D64"/>
  <c r="E64"/>
  <c r="F64"/>
  <c r="H64"/>
  <c r="J64"/>
  <c r="P64"/>
  <c r="A65"/>
  <c r="B65"/>
  <c r="C65"/>
  <c r="D65"/>
  <c r="E65"/>
  <c r="F65"/>
  <c r="H65"/>
  <c r="J65"/>
  <c r="P65"/>
  <c r="A66"/>
  <c r="B66"/>
  <c r="C66"/>
  <c r="D66"/>
  <c r="E66"/>
  <c r="F66"/>
  <c r="H66"/>
  <c r="J66"/>
  <c r="P66"/>
  <c r="A67"/>
  <c r="B67"/>
  <c r="C67"/>
  <c r="D67"/>
  <c r="E67"/>
  <c r="F67"/>
  <c r="H67"/>
  <c r="J67"/>
  <c r="P67"/>
  <c r="A68"/>
  <c r="B68"/>
  <c r="C68"/>
  <c r="D68"/>
  <c r="E68"/>
  <c r="F68"/>
  <c r="H68"/>
  <c r="J68"/>
  <c r="P68"/>
  <c r="A69"/>
  <c r="B69"/>
  <c r="C69"/>
  <c r="D69"/>
  <c r="E69"/>
  <c r="F69"/>
  <c r="H69"/>
  <c r="J69"/>
  <c r="P69"/>
  <c r="A70"/>
  <c r="B70"/>
  <c r="C70"/>
  <c r="D70"/>
  <c r="E70"/>
  <c r="F70"/>
  <c r="H70"/>
  <c r="J70"/>
  <c r="P70"/>
  <c r="A71"/>
  <c r="B71"/>
  <c r="C71"/>
  <c r="D71"/>
  <c r="E71"/>
  <c r="F71"/>
  <c r="H71"/>
  <c r="J71"/>
  <c r="P71"/>
  <c r="A72"/>
  <c r="B72"/>
  <c r="C72"/>
  <c r="D72"/>
  <c r="E72"/>
  <c r="F72"/>
  <c r="H72"/>
  <c r="J72"/>
  <c r="P72"/>
  <c r="A73"/>
  <c r="B73"/>
  <c r="C73"/>
  <c r="D73"/>
  <c r="E73"/>
  <c r="F73"/>
  <c r="H73"/>
  <c r="J73"/>
  <c r="P73"/>
  <c r="A74"/>
  <c r="B74"/>
  <c r="C74"/>
  <c r="D74"/>
  <c r="E74"/>
  <c r="F74"/>
  <c r="H74"/>
  <c r="J74"/>
  <c r="P74"/>
  <c r="A75"/>
  <c r="B75"/>
  <c r="C75"/>
  <c r="D75"/>
  <c r="E75"/>
  <c r="F75"/>
  <c r="H75"/>
  <c r="J75"/>
  <c r="P75"/>
  <c r="A76"/>
  <c r="B76"/>
  <c r="C76"/>
  <c r="D76"/>
  <c r="E76"/>
  <c r="F76"/>
  <c r="H76"/>
  <c r="J76"/>
  <c r="P76"/>
  <c r="A77"/>
  <c r="B77"/>
  <c r="C77"/>
  <c r="D77"/>
  <c r="E77"/>
  <c r="F77"/>
  <c r="H77"/>
  <c r="J77"/>
  <c r="P77"/>
  <c r="A78"/>
  <c r="B78"/>
  <c r="C78"/>
  <c r="D78"/>
  <c r="E78"/>
  <c r="F78"/>
  <c r="H78"/>
  <c r="J78"/>
  <c r="P78"/>
  <c r="A79"/>
  <c r="B79"/>
  <c r="C79"/>
  <c r="D79"/>
  <c r="E79"/>
  <c r="F79"/>
  <c r="H79"/>
  <c r="J79"/>
  <c r="P79"/>
  <c r="A80"/>
  <c r="B80"/>
  <c r="C80"/>
  <c r="D80"/>
  <c r="E80"/>
  <c r="F80"/>
  <c r="H80"/>
  <c r="J80"/>
  <c r="P80"/>
  <c r="A81"/>
  <c r="B81"/>
  <c r="C81"/>
  <c r="D81"/>
  <c r="E81"/>
  <c r="F81"/>
  <c r="H81"/>
  <c r="J81"/>
  <c r="P81"/>
  <c r="A82"/>
  <c r="B82"/>
  <c r="C82"/>
  <c r="D82"/>
  <c r="E82"/>
  <c r="F82"/>
  <c r="H82"/>
  <c r="J82"/>
  <c r="P82"/>
  <c r="BG82"/>
  <c r="A83"/>
  <c r="B83"/>
  <c r="C83"/>
  <c r="D83"/>
  <c r="E83"/>
  <c r="F83"/>
  <c r="H83"/>
  <c r="J83"/>
  <c r="P83"/>
  <c r="A84"/>
  <c r="B84"/>
  <c r="C84"/>
  <c r="D84"/>
  <c r="E84"/>
  <c r="F84"/>
  <c r="H84"/>
  <c r="J84"/>
  <c r="P84"/>
  <c r="A85"/>
  <c r="B85"/>
  <c r="C85"/>
  <c r="D85"/>
  <c r="E85"/>
  <c r="F85"/>
  <c r="H85"/>
  <c r="J85"/>
  <c r="P85"/>
  <c r="A86"/>
  <c r="B86"/>
  <c r="C86"/>
  <c r="D86"/>
  <c r="E86"/>
  <c r="F86"/>
  <c r="H86"/>
  <c r="J86"/>
  <c r="P86"/>
  <c r="A87"/>
  <c r="B87"/>
  <c r="C87"/>
  <c r="D87"/>
  <c r="E87"/>
  <c r="F87"/>
  <c r="H87"/>
  <c r="J87"/>
  <c r="P87"/>
  <c r="A88"/>
  <c r="B88"/>
  <c r="C88"/>
  <c r="D88"/>
  <c r="E88"/>
  <c r="F88"/>
  <c r="H88"/>
  <c r="J88"/>
  <c r="P88"/>
  <c r="A89"/>
  <c r="B89"/>
  <c r="C89"/>
  <c r="D89"/>
  <c r="E89"/>
  <c r="F89"/>
  <c r="H89"/>
  <c r="J89"/>
  <c r="P89"/>
  <c r="A90"/>
  <c r="B90"/>
  <c r="C90"/>
  <c r="D90"/>
  <c r="E90"/>
  <c r="F90"/>
  <c r="H90"/>
  <c r="J90"/>
  <c r="P90"/>
  <c r="A91"/>
  <c r="B91"/>
  <c r="C91"/>
  <c r="D91"/>
  <c r="E91"/>
  <c r="F91"/>
  <c r="H91"/>
  <c r="J91"/>
  <c r="P91"/>
  <c r="A92"/>
  <c r="B92"/>
  <c r="C92"/>
  <c r="D92"/>
  <c r="E92"/>
  <c r="F92"/>
  <c r="H92"/>
  <c r="J92"/>
  <c r="P92"/>
  <c r="A93"/>
  <c r="B93"/>
  <c r="C93"/>
  <c r="D93"/>
  <c r="E93"/>
  <c r="F93"/>
  <c r="H93"/>
  <c r="J93"/>
  <c r="P93"/>
  <c r="A94"/>
  <c r="B94"/>
  <c r="C94"/>
  <c r="D94"/>
  <c r="E94"/>
  <c r="F94"/>
  <c r="H94"/>
  <c r="J94"/>
  <c r="P94"/>
  <c r="BG94"/>
  <c r="A95"/>
  <c r="B95"/>
  <c r="C95"/>
  <c r="D95"/>
  <c r="E95"/>
  <c r="F95"/>
  <c r="H95"/>
  <c r="J95"/>
  <c r="P95"/>
  <c r="A96"/>
  <c r="B96"/>
  <c r="C96"/>
  <c r="D96"/>
  <c r="E96"/>
  <c r="F96"/>
  <c r="H96"/>
  <c r="J96"/>
  <c r="P96"/>
  <c r="A97"/>
  <c r="B97"/>
  <c r="C97"/>
  <c r="D97"/>
  <c r="E97"/>
  <c r="F97"/>
  <c r="H97"/>
  <c r="J97"/>
  <c r="P97"/>
  <c r="A98"/>
  <c r="B98"/>
  <c r="C98"/>
  <c r="D98"/>
  <c r="E98"/>
  <c r="F98"/>
  <c r="H98"/>
  <c r="J98"/>
  <c r="P98"/>
  <c r="A99"/>
  <c r="B99"/>
  <c r="C99"/>
  <c r="D99"/>
  <c r="E99"/>
  <c r="F99"/>
  <c r="H99"/>
  <c r="J99"/>
  <c r="P99"/>
  <c r="A100"/>
  <c r="B100"/>
  <c r="C100"/>
  <c r="D100"/>
  <c r="E100"/>
  <c r="F100"/>
  <c r="H100"/>
  <c r="J100"/>
  <c r="P100"/>
  <c r="A101"/>
  <c r="B101"/>
  <c r="C101"/>
  <c r="D101"/>
  <c r="E101"/>
  <c r="F101"/>
  <c r="H101"/>
  <c r="J101"/>
  <c r="P101"/>
  <c r="A102"/>
  <c r="B102"/>
  <c r="C102"/>
  <c r="D102"/>
  <c r="E102"/>
  <c r="F102"/>
  <c r="H102"/>
  <c r="J102"/>
  <c r="P102"/>
  <c r="A103"/>
  <c r="B103"/>
  <c r="C103"/>
  <c r="D103"/>
  <c r="E103"/>
  <c r="F103"/>
  <c r="H103"/>
  <c r="J103"/>
  <c r="P103"/>
  <c r="A104"/>
  <c r="B104"/>
  <c r="C104"/>
  <c r="D104"/>
  <c r="E104"/>
  <c r="F104"/>
  <c r="H104"/>
  <c r="J104"/>
  <c r="P104"/>
  <c r="A105"/>
  <c r="B105"/>
  <c r="C105"/>
  <c r="D105"/>
  <c r="E105"/>
  <c r="F105"/>
  <c r="H105"/>
  <c r="J105"/>
  <c r="P105"/>
  <c r="A106"/>
  <c r="B106"/>
  <c r="C106"/>
  <c r="D106"/>
  <c r="E106"/>
  <c r="F106"/>
  <c r="H106"/>
  <c r="J106"/>
  <c r="P106"/>
  <c r="A107"/>
  <c r="B107"/>
  <c r="C107"/>
  <c r="D107"/>
  <c r="E107"/>
  <c r="F107"/>
  <c r="H107"/>
  <c r="J107"/>
  <c r="P107"/>
  <c r="A108"/>
  <c r="B108"/>
  <c r="C108"/>
  <c r="D108"/>
  <c r="E108"/>
  <c r="F108"/>
  <c r="H108"/>
  <c r="J108"/>
  <c r="P108"/>
  <c r="A109"/>
  <c r="B109"/>
  <c r="C109"/>
  <c r="D109"/>
  <c r="E109"/>
  <c r="F109"/>
  <c r="H109"/>
  <c r="J109"/>
  <c r="P109"/>
  <c r="A110"/>
  <c r="B110"/>
  <c r="C110"/>
  <c r="D110"/>
  <c r="E110"/>
  <c r="F110"/>
  <c r="H110"/>
  <c r="J110"/>
  <c r="P110"/>
  <c r="A111"/>
  <c r="B111"/>
  <c r="C111"/>
  <c r="D111"/>
  <c r="E111"/>
  <c r="F111"/>
  <c r="H111"/>
  <c r="J111"/>
  <c r="P111"/>
  <c r="A112"/>
  <c r="B112"/>
  <c r="C112"/>
  <c r="D112"/>
  <c r="E112"/>
  <c r="F112"/>
  <c r="H112"/>
  <c r="J112"/>
  <c r="P112"/>
  <c r="A113"/>
  <c r="B113"/>
  <c r="C113"/>
  <c r="D113"/>
  <c r="E113"/>
  <c r="F113"/>
  <c r="H113"/>
  <c r="J113"/>
  <c r="P113"/>
  <c r="A114"/>
  <c r="B114"/>
  <c r="C114"/>
  <c r="D114"/>
  <c r="E114"/>
  <c r="F114"/>
  <c r="H114"/>
  <c r="J114"/>
  <c r="P114"/>
  <c r="A115"/>
  <c r="B115"/>
  <c r="C115"/>
  <c r="D115"/>
  <c r="E115"/>
  <c r="F115"/>
  <c r="H115"/>
  <c r="J115"/>
  <c r="P115"/>
  <c r="A116"/>
  <c r="B116"/>
  <c r="C116"/>
  <c r="D116"/>
  <c r="E116"/>
  <c r="F116"/>
  <c r="H116"/>
  <c r="J116"/>
  <c r="P116"/>
  <c r="A117"/>
  <c r="B117"/>
  <c r="C117"/>
  <c r="D117"/>
  <c r="E117"/>
  <c r="F117"/>
  <c r="H117"/>
  <c r="J117"/>
  <c r="P117"/>
  <c r="A118"/>
  <c r="B118"/>
  <c r="C118"/>
  <c r="D118"/>
  <c r="E118"/>
  <c r="F118"/>
  <c r="H118"/>
  <c r="J118"/>
  <c r="P118"/>
  <c r="A119"/>
  <c r="B119"/>
  <c r="C119"/>
  <c r="D119"/>
  <c r="E119"/>
  <c r="F119"/>
  <c r="H119"/>
  <c r="J119"/>
  <c r="P119"/>
  <c r="A120"/>
  <c r="B120"/>
  <c r="C120"/>
  <c r="D120"/>
  <c r="E120"/>
  <c r="F120"/>
  <c r="H120"/>
  <c r="J120"/>
  <c r="P120"/>
  <c r="A121"/>
  <c r="B121"/>
  <c r="C121"/>
  <c r="D121"/>
  <c r="E121"/>
  <c r="F121"/>
  <c r="H121"/>
  <c r="J121"/>
  <c r="P121"/>
  <c r="A122"/>
  <c r="B122"/>
  <c r="C122"/>
  <c r="D122"/>
  <c r="E122"/>
  <c r="F122"/>
  <c r="H122"/>
  <c r="J122"/>
  <c r="P122"/>
  <c r="A123"/>
  <c r="B123"/>
  <c r="C123"/>
  <c r="D123"/>
  <c r="E123"/>
  <c r="F123"/>
  <c r="H123"/>
  <c r="J123"/>
  <c r="P123"/>
  <c r="A124"/>
  <c r="B124"/>
  <c r="C124"/>
  <c r="D124"/>
  <c r="E124"/>
  <c r="F124"/>
  <c r="H124"/>
  <c r="J124"/>
  <c r="P124"/>
  <c r="A125"/>
  <c r="B125"/>
  <c r="C125"/>
  <c r="D125"/>
  <c r="E125"/>
  <c r="F125"/>
  <c r="H125"/>
  <c r="J125"/>
  <c r="P125"/>
  <c r="A126"/>
  <c r="B126"/>
  <c r="C126"/>
  <c r="D126"/>
  <c r="E126"/>
  <c r="F126"/>
  <c r="H126"/>
  <c r="J126"/>
  <c r="P126"/>
  <c r="A127"/>
  <c r="B127"/>
  <c r="C127"/>
  <c r="D127"/>
  <c r="E127"/>
  <c r="F127"/>
  <c r="H127"/>
  <c r="J127"/>
  <c r="P127"/>
  <c r="A128"/>
  <c r="B128"/>
  <c r="C128"/>
  <c r="D128"/>
  <c r="E128"/>
  <c r="F128"/>
  <c r="H128"/>
  <c r="J128"/>
  <c r="P128"/>
  <c r="A129"/>
  <c r="B129"/>
  <c r="C129"/>
  <c r="D129"/>
  <c r="E129"/>
  <c r="F129"/>
  <c r="H129"/>
  <c r="J129"/>
  <c r="P129"/>
  <c r="A130"/>
  <c r="B130"/>
  <c r="C130"/>
  <c r="D130"/>
  <c r="E130"/>
  <c r="F130"/>
  <c r="H130"/>
  <c r="J130"/>
  <c r="P130"/>
  <c r="A131"/>
  <c r="B131"/>
  <c r="C131"/>
  <c r="D131"/>
  <c r="E131"/>
  <c r="F131"/>
  <c r="H131"/>
  <c r="J131"/>
  <c r="P131"/>
  <c r="A132"/>
  <c r="B132"/>
  <c r="C132"/>
  <c r="D132"/>
  <c r="E132"/>
  <c r="F132"/>
  <c r="H132"/>
  <c r="J132"/>
  <c r="P132"/>
  <c r="A133"/>
  <c r="B133"/>
  <c r="C133"/>
  <c r="D133"/>
  <c r="E133"/>
  <c r="F133"/>
  <c r="H133"/>
  <c r="J133"/>
  <c r="P133"/>
  <c r="A134"/>
  <c r="B134"/>
  <c r="C134"/>
  <c r="D134"/>
  <c r="E134"/>
  <c r="F134"/>
  <c r="H134"/>
  <c r="J134"/>
  <c r="P134"/>
  <c r="A135"/>
  <c r="B135"/>
  <c r="C135"/>
  <c r="D135"/>
  <c r="E135"/>
  <c r="F135"/>
  <c r="H135"/>
  <c r="J135"/>
  <c r="P135"/>
  <c r="A136"/>
  <c r="B136"/>
  <c r="C136"/>
  <c r="D136"/>
  <c r="E136"/>
  <c r="F136"/>
  <c r="H136"/>
  <c r="J136"/>
  <c r="P136"/>
  <c r="A137"/>
  <c r="B137"/>
  <c r="C137"/>
  <c r="D137"/>
  <c r="E137"/>
  <c r="F137"/>
  <c r="H137"/>
  <c r="J137"/>
  <c r="P137"/>
  <c r="A138"/>
  <c r="B138"/>
  <c r="C138"/>
  <c r="D138"/>
  <c r="E138"/>
  <c r="F138"/>
  <c r="H138"/>
  <c r="J138"/>
  <c r="P138"/>
  <c r="A139"/>
  <c r="B139"/>
  <c r="C139"/>
  <c r="D139"/>
  <c r="E139"/>
  <c r="F139"/>
  <c r="H139"/>
  <c r="J139"/>
  <c r="P139"/>
  <c r="A140"/>
  <c r="B140"/>
  <c r="C140"/>
  <c r="D140"/>
  <c r="E140"/>
  <c r="F140"/>
  <c r="H140"/>
  <c r="J140"/>
  <c r="P140"/>
  <c r="A141"/>
  <c r="B141"/>
  <c r="C141"/>
  <c r="D141"/>
  <c r="E141"/>
  <c r="F141"/>
  <c r="H141"/>
  <c r="J141"/>
  <c r="P141"/>
  <c r="A142"/>
  <c r="B142"/>
  <c r="C142"/>
  <c r="D142"/>
  <c r="E142"/>
  <c r="F142"/>
  <c r="H142"/>
  <c r="J142"/>
  <c r="P142"/>
  <c r="A143"/>
  <c r="B143"/>
  <c r="C143"/>
  <c r="D143"/>
  <c r="E143"/>
  <c r="F143"/>
  <c r="H143"/>
  <c r="J143"/>
  <c r="P143"/>
  <c r="A144"/>
  <c r="B144"/>
  <c r="C144"/>
  <c r="D144"/>
  <c r="E144"/>
  <c r="F144"/>
  <c r="H144"/>
  <c r="J144"/>
  <c r="P144"/>
  <c r="A145"/>
  <c r="B145"/>
  <c r="C145"/>
  <c r="D145"/>
  <c r="E145"/>
  <c r="F145"/>
  <c r="H145"/>
  <c r="J145"/>
  <c r="P145"/>
  <c r="A146"/>
  <c r="B146"/>
  <c r="C146"/>
  <c r="D146"/>
  <c r="E146"/>
  <c r="F146"/>
  <c r="H146"/>
  <c r="J146"/>
  <c r="P146"/>
  <c r="A147"/>
  <c r="B147"/>
  <c r="C147"/>
  <c r="D147"/>
  <c r="E147"/>
  <c r="F147"/>
  <c r="H147"/>
  <c r="J147"/>
  <c r="P147"/>
  <c r="A148"/>
  <c r="B148"/>
  <c r="C148"/>
  <c r="D148"/>
  <c r="E148"/>
  <c r="F148"/>
  <c r="H148"/>
  <c r="J148"/>
  <c r="P148"/>
  <c r="A149"/>
  <c r="B149"/>
  <c r="C149"/>
  <c r="D149"/>
  <c r="E149"/>
  <c r="F149"/>
  <c r="H149"/>
  <c r="J149"/>
  <c r="P149"/>
  <c r="A150"/>
  <c r="B150"/>
  <c r="C150"/>
  <c r="D150"/>
  <c r="E150"/>
  <c r="F150"/>
  <c r="H150"/>
  <c r="J150"/>
  <c r="P150"/>
  <c r="A151"/>
  <c r="B151"/>
  <c r="C151"/>
  <c r="D151"/>
  <c r="E151"/>
  <c r="F151"/>
  <c r="H151"/>
  <c r="J151"/>
  <c r="P151"/>
  <c r="A152"/>
  <c r="B152"/>
  <c r="C152"/>
  <c r="D152"/>
  <c r="E152"/>
  <c r="F152"/>
  <c r="H152"/>
  <c r="J152"/>
  <c r="P152"/>
  <c r="A153"/>
  <c r="B153"/>
  <c r="C153"/>
  <c r="D153"/>
  <c r="E153"/>
  <c r="F153"/>
  <c r="H153"/>
  <c r="J153"/>
  <c r="P153"/>
  <c r="A154"/>
  <c r="B154"/>
  <c r="C154"/>
  <c r="D154"/>
  <c r="E154"/>
  <c r="F154"/>
  <c r="H154"/>
  <c r="J154"/>
  <c r="P154"/>
  <c r="A155"/>
  <c r="B155"/>
  <c r="C155"/>
  <c r="D155"/>
  <c r="E155"/>
  <c r="F155"/>
  <c r="H155"/>
  <c r="J155"/>
  <c r="P155"/>
  <c r="A156"/>
  <c r="B156"/>
  <c r="C156"/>
  <c r="D156"/>
  <c r="E156"/>
  <c r="F156"/>
  <c r="H156"/>
  <c r="J156"/>
  <c r="P156"/>
  <c r="A157"/>
  <c r="B157"/>
  <c r="C157"/>
  <c r="D157"/>
  <c r="E157"/>
  <c r="F157"/>
  <c r="H157"/>
  <c r="J157"/>
  <c r="P157"/>
  <c r="A158"/>
  <c r="B158"/>
  <c r="C158"/>
  <c r="D158"/>
  <c r="E158"/>
  <c r="F158"/>
  <c r="H158"/>
  <c r="J158"/>
  <c r="P158"/>
  <c r="A159"/>
  <c r="B159"/>
  <c r="C159"/>
  <c r="D159"/>
  <c r="E159"/>
  <c r="F159"/>
  <c r="H159"/>
  <c r="J159"/>
  <c r="P159"/>
  <c r="A160"/>
  <c r="B160"/>
  <c r="C160"/>
  <c r="D160"/>
  <c r="E160"/>
  <c r="F160"/>
  <c r="H160"/>
  <c r="J160"/>
  <c r="P160"/>
  <c r="A161"/>
  <c r="B161"/>
  <c r="C161"/>
  <c r="D161"/>
  <c r="E161"/>
  <c r="F161"/>
  <c r="H161"/>
  <c r="J161"/>
  <c r="P161"/>
  <c r="A162"/>
  <c r="B162"/>
  <c r="C162"/>
  <c r="D162"/>
  <c r="E162"/>
  <c r="F162"/>
  <c r="H162"/>
  <c r="J162"/>
  <c r="P162"/>
  <c r="A163"/>
  <c r="B163"/>
  <c r="C163"/>
  <c r="D163"/>
  <c r="E163"/>
  <c r="F163"/>
  <c r="H163"/>
  <c r="J163"/>
  <c r="P163"/>
  <c r="A164"/>
  <c r="B164"/>
  <c r="C164"/>
  <c r="D164"/>
  <c r="E164"/>
  <c r="F164"/>
  <c r="H164"/>
  <c r="J164"/>
  <c r="P164"/>
  <c r="A165"/>
  <c r="B165"/>
  <c r="C165"/>
  <c r="D165"/>
  <c r="E165"/>
  <c r="F165"/>
  <c r="H165"/>
  <c r="J165"/>
  <c r="P165"/>
  <c r="A166"/>
  <c r="B166"/>
  <c r="C166"/>
  <c r="D166"/>
  <c r="E166"/>
  <c r="F166"/>
  <c r="H166"/>
  <c r="J166"/>
  <c r="P166"/>
  <c r="A167"/>
  <c r="B167"/>
  <c r="C167"/>
  <c r="D167"/>
  <c r="E167"/>
  <c r="F167"/>
  <c r="H167"/>
  <c r="J167"/>
  <c r="P167"/>
  <c r="A168"/>
  <c r="B168"/>
  <c r="C168"/>
  <c r="D168"/>
  <c r="E168"/>
  <c r="F168"/>
  <c r="H168"/>
  <c r="J168"/>
  <c r="P168"/>
  <c r="A169"/>
  <c r="B169"/>
  <c r="C169"/>
  <c r="D169"/>
  <c r="E169"/>
  <c r="F169"/>
  <c r="H169"/>
  <c r="J169"/>
  <c r="P169"/>
  <c r="A170"/>
  <c r="B170"/>
  <c r="C170"/>
  <c r="D170"/>
  <c r="E170"/>
  <c r="F170"/>
  <c r="H170"/>
  <c r="J170"/>
  <c r="P170"/>
  <c r="A171"/>
  <c r="B171"/>
  <c r="C171"/>
  <c r="D171"/>
  <c r="E171"/>
  <c r="F171"/>
  <c r="H171"/>
  <c r="J171"/>
  <c r="P171"/>
  <c r="A172"/>
  <c r="B172"/>
  <c r="C172"/>
  <c r="D172"/>
  <c r="E172"/>
  <c r="F172"/>
  <c r="H172"/>
  <c r="J172"/>
  <c r="P172"/>
  <c r="A173"/>
  <c r="B173"/>
  <c r="C173"/>
  <c r="D173"/>
  <c r="E173"/>
  <c r="F173"/>
  <c r="H173"/>
  <c r="J173"/>
  <c r="P173"/>
  <c r="A174"/>
  <c r="B174"/>
  <c r="C174"/>
  <c r="D174"/>
  <c r="E174"/>
  <c r="F174"/>
  <c r="H174"/>
  <c r="J174"/>
  <c r="P174"/>
  <c r="A175"/>
  <c r="B175"/>
  <c r="C175"/>
  <c r="D175"/>
  <c r="E175"/>
  <c r="F175"/>
  <c r="H175"/>
  <c r="J175"/>
  <c r="P175"/>
  <c r="A176"/>
  <c r="B176"/>
  <c r="C176"/>
  <c r="D176"/>
  <c r="E176"/>
  <c r="F176"/>
  <c r="H176"/>
  <c r="J176"/>
  <c r="P176"/>
  <c r="A177"/>
  <c r="B177"/>
  <c r="C177"/>
  <c r="D177"/>
  <c r="E177"/>
  <c r="F177"/>
  <c r="H177"/>
  <c r="J177"/>
  <c r="P177"/>
  <c r="A178"/>
  <c r="B178"/>
  <c r="C178"/>
  <c r="D178"/>
  <c r="E178"/>
  <c r="F178"/>
  <c r="H178"/>
  <c r="J178"/>
  <c r="P178"/>
  <c r="A179"/>
  <c r="B179"/>
  <c r="C179"/>
  <c r="D179"/>
  <c r="E179"/>
  <c r="F179"/>
  <c r="H179"/>
  <c r="J179"/>
  <c r="P179"/>
  <c r="A180"/>
  <c r="B180"/>
  <c r="C180"/>
  <c r="D180"/>
  <c r="E180"/>
  <c r="F180"/>
  <c r="H180"/>
  <c r="J180"/>
  <c r="P180"/>
  <c r="A181"/>
  <c r="B181"/>
  <c r="C181"/>
  <c r="D181"/>
  <c r="E181"/>
  <c r="F181"/>
  <c r="H181"/>
  <c r="J181"/>
  <c r="P181"/>
  <c r="A182"/>
  <c r="B182"/>
  <c r="C182"/>
  <c r="D182"/>
  <c r="E182"/>
  <c r="F182"/>
  <c r="H182"/>
  <c r="J182"/>
  <c r="P182"/>
  <c r="A183"/>
  <c r="B183"/>
  <c r="C183"/>
  <c r="D183"/>
  <c r="E183"/>
  <c r="F183"/>
  <c r="H183"/>
  <c r="J183"/>
  <c r="P183"/>
  <c r="A184"/>
  <c r="B184"/>
  <c r="C184"/>
  <c r="D184"/>
  <c r="E184"/>
  <c r="F184"/>
  <c r="H184"/>
  <c r="J184"/>
  <c r="P184"/>
  <c r="A185"/>
  <c r="B185"/>
  <c r="C185"/>
  <c r="D185"/>
  <c r="E185"/>
  <c r="F185"/>
  <c r="H185"/>
  <c r="J185"/>
  <c r="P185"/>
  <c r="A186"/>
  <c r="B186"/>
  <c r="C186"/>
  <c r="D186"/>
  <c r="E186"/>
  <c r="F186"/>
  <c r="H186"/>
  <c r="J186"/>
  <c r="P186"/>
  <c r="A187"/>
  <c r="B187"/>
  <c r="C187"/>
  <c r="D187"/>
  <c r="E187"/>
  <c r="F187"/>
  <c r="H187"/>
  <c r="J187"/>
  <c r="P187"/>
  <c r="A188"/>
  <c r="B188"/>
  <c r="C188"/>
  <c r="D188"/>
  <c r="E188"/>
  <c r="F188"/>
  <c r="H188"/>
  <c r="J188"/>
  <c r="P188"/>
  <c r="A189"/>
  <c r="B189"/>
  <c r="C189"/>
  <c r="D189"/>
  <c r="E189"/>
  <c r="F189"/>
  <c r="H189"/>
  <c r="J189"/>
  <c r="P189"/>
  <c r="A190"/>
  <c r="B190"/>
  <c r="C190"/>
  <c r="D190"/>
  <c r="E190"/>
  <c r="F190"/>
  <c r="H190"/>
  <c r="J190"/>
  <c r="P190"/>
  <c r="A191"/>
  <c r="B191"/>
  <c r="C191"/>
  <c r="D191"/>
  <c r="E191"/>
  <c r="F191"/>
  <c r="H191"/>
  <c r="J191"/>
  <c r="P191"/>
  <c r="A192"/>
  <c r="B192"/>
  <c r="C192"/>
  <c r="D192"/>
  <c r="E192"/>
  <c r="F192"/>
  <c r="H192"/>
  <c r="J192"/>
  <c r="P192"/>
  <c r="A193"/>
  <c r="B193"/>
  <c r="C193"/>
  <c r="D193"/>
  <c r="E193"/>
  <c r="F193"/>
  <c r="H193"/>
  <c r="J193"/>
  <c r="P193"/>
  <c r="A194"/>
  <c r="B194"/>
  <c r="C194"/>
  <c r="D194"/>
  <c r="E194"/>
  <c r="F194"/>
  <c r="H194"/>
  <c r="J194"/>
  <c r="P194"/>
  <c r="A195"/>
  <c r="B195"/>
  <c r="C195"/>
  <c r="D195"/>
  <c r="E195"/>
  <c r="F195"/>
  <c r="H195"/>
  <c r="J195"/>
  <c r="P195"/>
  <c r="A196"/>
  <c r="B196"/>
  <c r="C196"/>
  <c r="D196"/>
  <c r="E196"/>
  <c r="F196"/>
  <c r="H196"/>
  <c r="J196"/>
  <c r="P196"/>
  <c r="A197"/>
  <c r="B197"/>
  <c r="C197"/>
  <c r="D197"/>
  <c r="E197"/>
  <c r="F197"/>
  <c r="H197"/>
  <c r="J197"/>
  <c r="P197"/>
  <c r="A198"/>
  <c r="B198"/>
  <c r="C198"/>
  <c r="D198"/>
  <c r="E198"/>
  <c r="F198"/>
  <c r="H198"/>
  <c r="J198"/>
  <c r="P198"/>
  <c r="A199"/>
  <c r="B199"/>
  <c r="C199"/>
  <c r="D199"/>
  <c r="E199"/>
  <c r="F199"/>
  <c r="H199"/>
  <c r="J199"/>
  <c r="P199"/>
  <c r="A200"/>
  <c r="B200"/>
  <c r="C200"/>
  <c r="D200"/>
  <c r="E200"/>
  <c r="F200"/>
  <c r="H200"/>
  <c r="J200"/>
  <c r="P200"/>
  <c r="A201"/>
  <c r="B201"/>
  <c r="C201"/>
  <c r="D201"/>
  <c r="E201"/>
  <c r="F201"/>
  <c r="H201"/>
  <c r="J201"/>
  <c r="P201"/>
  <c r="A202"/>
  <c r="B202"/>
  <c r="C202"/>
  <c r="D202"/>
  <c r="E202"/>
  <c r="F202"/>
  <c r="H202"/>
  <c r="J202"/>
  <c r="P202"/>
  <c r="A203"/>
  <c r="B203"/>
  <c r="C203"/>
  <c r="D203"/>
  <c r="E203"/>
  <c r="F203"/>
  <c r="H203"/>
  <c r="J203"/>
  <c r="P203"/>
  <c r="A204"/>
  <c r="B204"/>
  <c r="C204"/>
  <c r="D204"/>
  <c r="E204"/>
  <c r="F204"/>
  <c r="H204"/>
  <c r="J204"/>
  <c r="P204"/>
  <c r="A205"/>
  <c r="B205"/>
  <c r="C205"/>
  <c r="D205"/>
  <c r="E205"/>
  <c r="F205"/>
  <c r="H205"/>
  <c r="J205"/>
  <c r="P205"/>
  <c r="A206"/>
  <c r="B206"/>
  <c r="C206"/>
  <c r="D206"/>
  <c r="E206"/>
  <c r="F206"/>
  <c r="H206"/>
  <c r="J206"/>
  <c r="P206"/>
  <c r="A207"/>
  <c r="B207"/>
  <c r="C207"/>
  <c r="D207"/>
  <c r="E207"/>
  <c r="F207"/>
  <c r="H207"/>
  <c r="J207"/>
  <c r="P207"/>
  <c r="A208"/>
  <c r="B208"/>
  <c r="C208"/>
  <c r="D208"/>
  <c r="E208"/>
  <c r="F208"/>
  <c r="H208"/>
  <c r="J208"/>
  <c r="P208"/>
  <c r="A209"/>
  <c r="B209"/>
  <c r="C209"/>
  <c r="D209"/>
  <c r="E209"/>
  <c r="F209"/>
  <c r="H209"/>
  <c r="J209"/>
  <c r="P209"/>
  <c r="A210"/>
  <c r="B210"/>
  <c r="C210"/>
  <c r="D210"/>
  <c r="E210"/>
  <c r="F210"/>
  <c r="H210"/>
  <c r="J210"/>
  <c r="P210"/>
  <c r="A211"/>
  <c r="B211"/>
  <c r="C211"/>
  <c r="D211"/>
  <c r="E211"/>
  <c r="F211"/>
  <c r="H211"/>
  <c r="J211"/>
  <c r="P211"/>
  <c r="A212"/>
  <c r="B212"/>
  <c r="C212"/>
  <c r="D212"/>
  <c r="E212"/>
  <c r="F212"/>
  <c r="H212"/>
  <c r="J212"/>
  <c r="P212"/>
  <c r="A213"/>
  <c r="B213"/>
  <c r="C213"/>
  <c r="D213"/>
  <c r="E213"/>
  <c r="F213"/>
  <c r="H213"/>
  <c r="J213"/>
  <c r="P213"/>
  <c r="A214"/>
  <c r="B214"/>
  <c r="C214"/>
  <c r="D214"/>
  <c r="E214"/>
  <c r="F214"/>
  <c r="H214"/>
  <c r="J214"/>
  <c r="P214"/>
  <c r="A215"/>
  <c r="B215"/>
  <c r="C215"/>
  <c r="D215"/>
  <c r="E215"/>
  <c r="F215"/>
  <c r="H215"/>
  <c r="J215"/>
  <c r="P215"/>
  <c r="A216"/>
  <c r="B216"/>
  <c r="C216"/>
  <c r="D216"/>
  <c r="E216"/>
  <c r="F216"/>
  <c r="H216"/>
  <c r="J216"/>
  <c r="P216"/>
  <c r="A217"/>
  <c r="B217"/>
  <c r="C217"/>
  <c r="D217"/>
  <c r="E217"/>
  <c r="F217"/>
  <c r="H217"/>
  <c r="J217"/>
  <c r="P217"/>
  <c r="A218"/>
  <c r="B218"/>
  <c r="C218"/>
  <c r="D218"/>
  <c r="E218"/>
  <c r="F218"/>
  <c r="H218"/>
  <c r="J218"/>
  <c r="P218"/>
  <c r="A219"/>
  <c r="B219"/>
  <c r="C219"/>
  <c r="D219"/>
  <c r="E219"/>
  <c r="F219"/>
  <c r="H219"/>
  <c r="J219"/>
  <c r="P219"/>
  <c r="A220"/>
  <c r="B220"/>
  <c r="C220"/>
  <c r="D220"/>
  <c r="E220"/>
  <c r="F220"/>
  <c r="H220"/>
  <c r="J220"/>
  <c r="P220"/>
  <c r="A221"/>
  <c r="B221"/>
  <c r="C221"/>
  <c r="D221"/>
  <c r="E221"/>
  <c r="F221"/>
  <c r="H221"/>
  <c r="J221"/>
  <c r="P221"/>
  <c r="A222"/>
  <c r="B222"/>
  <c r="C222"/>
  <c r="D222"/>
  <c r="E222"/>
  <c r="F222"/>
  <c r="H222"/>
  <c r="J222"/>
  <c r="P222"/>
  <c r="A223"/>
  <c r="B223"/>
  <c r="C223"/>
  <c r="D223"/>
  <c r="E223"/>
  <c r="F223"/>
  <c r="H223"/>
  <c r="J223"/>
  <c r="P223"/>
  <c r="A224"/>
  <c r="B224"/>
  <c r="C224"/>
  <c r="D224"/>
  <c r="E224"/>
  <c r="F224"/>
  <c r="H224"/>
  <c r="J224"/>
  <c r="P224"/>
  <c r="A225"/>
  <c r="B225"/>
  <c r="C225"/>
  <c r="D225"/>
  <c r="E225"/>
  <c r="F225"/>
  <c r="H225"/>
  <c r="J225"/>
  <c r="P225"/>
  <c r="A226"/>
  <c r="B226"/>
  <c r="C226"/>
  <c r="D226"/>
  <c r="E226"/>
  <c r="F226"/>
  <c r="H226"/>
  <c r="J226"/>
  <c r="P226"/>
  <c r="A227"/>
  <c r="B227"/>
  <c r="C227"/>
  <c r="D227"/>
  <c r="E227"/>
  <c r="F227"/>
  <c r="H227"/>
  <c r="J227"/>
  <c r="P227"/>
  <c r="A228"/>
  <c r="B228"/>
  <c r="C228"/>
  <c r="D228"/>
  <c r="E228"/>
  <c r="F228"/>
  <c r="H228"/>
  <c r="J228"/>
  <c r="P228"/>
  <c r="A229"/>
  <c r="B229"/>
  <c r="C229"/>
  <c r="D229"/>
  <c r="E229"/>
  <c r="F229"/>
  <c r="H229"/>
  <c r="J229"/>
  <c r="P229"/>
  <c r="A230"/>
  <c r="B230"/>
  <c r="C230"/>
  <c r="D230"/>
  <c r="E230"/>
  <c r="F230"/>
  <c r="H230"/>
  <c r="J230"/>
  <c r="P230"/>
  <c r="A231"/>
  <c r="B231"/>
  <c r="C231"/>
  <c r="D231"/>
  <c r="E231"/>
  <c r="F231"/>
  <c r="H231"/>
  <c r="J231"/>
  <c r="P231"/>
  <c r="A232"/>
  <c r="B232"/>
  <c r="C232"/>
  <c r="D232"/>
  <c r="E232"/>
  <c r="F232"/>
  <c r="H232"/>
  <c r="J232"/>
  <c r="P232"/>
  <c r="A233"/>
  <c r="B233"/>
  <c r="C233"/>
  <c r="D233"/>
  <c r="E233"/>
  <c r="F233"/>
  <c r="H233"/>
  <c r="J233"/>
  <c r="P233"/>
  <c r="A234"/>
  <c r="B234"/>
  <c r="C234"/>
  <c r="D234"/>
  <c r="E234"/>
  <c r="F234"/>
  <c r="H234"/>
  <c r="J234"/>
  <c r="P234"/>
  <c r="A235"/>
  <c r="B235"/>
  <c r="C235"/>
  <c r="D235"/>
  <c r="E235"/>
  <c r="F235"/>
  <c r="H235"/>
  <c r="J235"/>
  <c r="P235"/>
  <c r="M206" i="1"/>
  <c r="AP350" i="2"/>
  <c r="AP233" i="12" s="1"/>
  <c r="I279" i="2"/>
  <c r="I280"/>
  <c r="I281"/>
  <c r="I287"/>
  <c r="I290"/>
  <c r="I297"/>
  <c r="I300"/>
  <c r="I240"/>
  <c r="I247"/>
  <c r="I124"/>
  <c r="I125"/>
  <c r="I127"/>
  <c r="J237" i="1"/>
  <c r="G350" i="2" s="1"/>
  <c r="G233" i="12" s="1"/>
  <c r="M237" i="1"/>
  <c r="I350" i="2" s="1"/>
  <c r="P237" i="1"/>
  <c r="K350" i="2" s="1"/>
  <c r="K233" i="12" s="1"/>
  <c r="R237" i="1"/>
  <c r="O350" i="2" s="1"/>
  <c r="O233" i="12" s="1"/>
  <c r="T237" i="1"/>
  <c r="Q350" i="2" s="1"/>
  <c r="V237" i="1"/>
  <c r="U350" i="2" s="1"/>
  <c r="X237" i="1"/>
  <c r="Y350" i="2" s="1"/>
  <c r="Y233" i="12" s="1"/>
  <c r="AB237" i="1"/>
  <c r="AF350" i="2" s="1"/>
  <c r="AE237" i="1"/>
  <c r="AH350" i="2" s="1"/>
  <c r="AH233" i="12" s="1"/>
  <c r="AH237" i="1"/>
  <c r="AJ233" i="12" s="1"/>
  <c r="AJ237" i="1"/>
  <c r="AN350" i="2" s="1"/>
  <c r="AL237" i="1"/>
  <c r="AN237"/>
  <c r="AT350" i="2" s="1"/>
  <c r="AP237" i="1"/>
  <c r="AX350" i="2" s="1"/>
  <c r="J238" i="1"/>
  <c r="G351" i="2" s="1"/>
  <c r="G234" i="12" s="1"/>
  <c r="M238" i="1"/>
  <c r="I351" i="2" s="1"/>
  <c r="P238" i="1"/>
  <c r="K351" i="2" s="1"/>
  <c r="K234" i="12" s="1"/>
  <c r="R238" i="1"/>
  <c r="O351" i="2" s="1"/>
  <c r="O234" i="12" s="1"/>
  <c r="T238" i="1"/>
  <c r="Q351" i="2" s="1"/>
  <c r="V238" i="1"/>
  <c r="U351" i="2" s="1"/>
  <c r="X238" i="1"/>
  <c r="Y351" i="2" s="1"/>
  <c r="Y234" i="12" s="1"/>
  <c r="AB238" i="1"/>
  <c r="AF351" i="2" s="1"/>
  <c r="AF234" i="12" s="1"/>
  <c r="AH351" i="2"/>
  <c r="AH238" i="1"/>
  <c r="AJ234" i="12" s="1"/>
  <c r="AJ238" i="1"/>
  <c r="AN351" i="2" s="1"/>
  <c r="AN234" i="12" s="1"/>
  <c r="AL238" i="1"/>
  <c r="AP351" i="2" s="1"/>
  <c r="AN238" i="1"/>
  <c r="AT351" i="2" s="1"/>
  <c r="AP238" i="1"/>
  <c r="AX351" i="2" s="1"/>
  <c r="J239" i="1"/>
  <c r="G352" i="2" s="1"/>
  <c r="G235" i="12" s="1"/>
  <c r="M239" i="1"/>
  <c r="I352" i="2" s="1"/>
  <c r="P239" i="1"/>
  <c r="K352" i="2" s="1"/>
  <c r="K235" i="12" s="1"/>
  <c r="R239" i="1"/>
  <c r="O352" i="2" s="1"/>
  <c r="O235" i="12" s="1"/>
  <c r="T239" i="1"/>
  <c r="Q352" i="2" s="1"/>
  <c r="V239" i="1"/>
  <c r="U352" i="2" s="1"/>
  <c r="X239" i="1"/>
  <c r="Y352" i="2" s="1"/>
  <c r="AB239" i="1"/>
  <c r="AF352" i="2" s="1"/>
  <c r="AE239" i="1"/>
  <c r="AH352" i="2" s="1"/>
  <c r="AH239" i="1"/>
  <c r="AJ239"/>
  <c r="AN352" i="2" s="1"/>
  <c r="AL239" i="1"/>
  <c r="AP352" i="2" s="1"/>
  <c r="AN239" i="1"/>
  <c r="AT352" i="2" s="1"/>
  <c r="AV352" s="1"/>
  <c r="AP239" i="1"/>
  <c r="AX352" i="2" s="1"/>
  <c r="AZ352" s="1"/>
  <c r="J209" i="1"/>
  <c r="G304" i="2" s="1"/>
  <c r="G205" i="12" s="1"/>
  <c r="M209" i="1"/>
  <c r="I304" i="2" s="1"/>
  <c r="P209" i="1"/>
  <c r="K304" i="2" s="1"/>
  <c r="K205" i="12" s="1"/>
  <c r="R209" i="1"/>
  <c r="O304" i="2" s="1"/>
  <c r="O205" i="12" s="1"/>
  <c r="T209" i="1"/>
  <c r="Q304" i="2" s="1"/>
  <c r="V209" i="1"/>
  <c r="U304" i="2" s="1"/>
  <c r="X209" i="1"/>
  <c r="Y304" i="2" s="1"/>
  <c r="Y205" i="12" s="1"/>
  <c r="AB209" i="1"/>
  <c r="AF304" i="2" s="1"/>
  <c r="AE209" i="1"/>
  <c r="AH304" i="2" s="1"/>
  <c r="AH205" i="12" s="1"/>
  <c r="AH209" i="1"/>
  <c r="AJ205" i="12" s="1"/>
  <c r="AJ209" i="1"/>
  <c r="AN304" i="2" s="1"/>
  <c r="AL209" i="1"/>
  <c r="AP304" i="2" s="1"/>
  <c r="AP205" i="12" s="1"/>
  <c r="AN209" i="1"/>
  <c r="AT304" i="2" s="1"/>
  <c r="AP209" i="1"/>
  <c r="AX304" i="2" s="1"/>
  <c r="J210" i="1"/>
  <c r="G323" i="2" s="1"/>
  <c r="G206" i="12" s="1"/>
  <c r="M210" i="1"/>
  <c r="I323" i="2" s="1"/>
  <c r="I206" i="12" s="1"/>
  <c r="P210" i="1"/>
  <c r="K323" i="2" s="1"/>
  <c r="K206" i="12" s="1"/>
  <c r="R210" i="1"/>
  <c r="O323" i="2" s="1"/>
  <c r="O206" i="12" s="1"/>
  <c r="T210" i="1"/>
  <c r="Q323" i="2" s="1"/>
  <c r="Q206" i="12" s="1"/>
  <c r="V210" i="1"/>
  <c r="U323" i="2" s="1"/>
  <c r="U206" i="12" s="1"/>
  <c r="X210" i="1"/>
  <c r="Y323" i="2" s="1"/>
  <c r="Y206" i="12" s="1"/>
  <c r="AB210" i="1"/>
  <c r="AF323" i="2" s="1"/>
  <c r="AF206" i="12" s="1"/>
  <c r="AE210" i="1"/>
  <c r="AH323" i="2" s="1"/>
  <c r="AH206" i="12" s="1"/>
  <c r="AH210" i="1"/>
  <c r="AJ323" i="2" s="1"/>
  <c r="AJ206" i="12" s="1"/>
  <c r="AJ210" i="1"/>
  <c r="AN323" i="2" s="1"/>
  <c r="AN206" i="12" s="1"/>
  <c r="AL210" i="1"/>
  <c r="AP323" i="2" s="1"/>
  <c r="AP206" i="12" s="1"/>
  <c r="AN210" i="1"/>
  <c r="AT323" i="2" s="1"/>
  <c r="AT206" i="12" s="1"/>
  <c r="AP210" i="1"/>
  <c r="AX323" i="2" s="1"/>
  <c r="AX206" i="12" s="1"/>
  <c r="J211" i="1"/>
  <c r="G324" i="2" s="1"/>
  <c r="G207" i="12" s="1"/>
  <c r="M211" i="1"/>
  <c r="I324" i="2" s="1"/>
  <c r="P211" i="1"/>
  <c r="K324" i="2" s="1"/>
  <c r="R211" i="1"/>
  <c r="O324" i="2" s="1"/>
  <c r="O207" i="12" s="1"/>
  <c r="T211" i="1"/>
  <c r="Q324" i="2" s="1"/>
  <c r="V211" i="1"/>
  <c r="U324" i="2" s="1"/>
  <c r="W324" s="1"/>
  <c r="X211" i="1"/>
  <c r="Y324" i="2" s="1"/>
  <c r="Y207" i="12" s="1"/>
  <c r="AB211" i="1"/>
  <c r="AF324" i="2" s="1"/>
  <c r="AE211" i="1"/>
  <c r="AH324" i="2" s="1"/>
  <c r="AH211" i="1"/>
  <c r="AJ211"/>
  <c r="AN324" i="2" s="1"/>
  <c r="AL211" i="1"/>
  <c r="AP324" i="2" s="1"/>
  <c r="AN211" i="1"/>
  <c r="AT324" i="2" s="1"/>
  <c r="AV324" s="1"/>
  <c r="AP211" i="1"/>
  <c r="AX324" i="2" s="1"/>
  <c r="AZ324" s="1"/>
  <c r="J212" i="1"/>
  <c r="G325" i="2" s="1"/>
  <c r="G208" i="12" s="1"/>
  <c r="M212" i="1"/>
  <c r="I325" i="2" s="1"/>
  <c r="P212" i="1"/>
  <c r="K325" i="2" s="1"/>
  <c r="K208" i="12" s="1"/>
  <c r="R212" i="1"/>
  <c r="O325" i="2" s="1"/>
  <c r="O208" i="12" s="1"/>
  <c r="T212" i="1"/>
  <c r="Q325" i="2" s="1"/>
  <c r="V212" i="1"/>
  <c r="U325" i="2" s="1"/>
  <c r="X212" i="1"/>
  <c r="Y325" i="2" s="1"/>
  <c r="Y208" i="12" s="1"/>
  <c r="AB212" i="1"/>
  <c r="AF325" i="2" s="1"/>
  <c r="AF208" i="12" s="1"/>
  <c r="AE212" i="1"/>
  <c r="AH325" i="2" s="1"/>
  <c r="AH212" i="1"/>
  <c r="AJ208" i="12" s="1"/>
  <c r="AJ212" i="1"/>
  <c r="AN325" i="2" s="1"/>
  <c r="AN208" i="12" s="1"/>
  <c r="AL212" i="1"/>
  <c r="AP325" i="2" s="1"/>
  <c r="AN212" i="1"/>
  <c r="AT325" i="2" s="1"/>
  <c r="AP212" i="1"/>
  <c r="AX325" i="2" s="1"/>
  <c r="J213" i="1"/>
  <c r="G326" i="2" s="1"/>
  <c r="G209" i="12" s="1"/>
  <c r="M213" i="1"/>
  <c r="I326" i="2" s="1"/>
  <c r="P213" i="1"/>
  <c r="K326" i="2" s="1"/>
  <c r="K209" i="12" s="1"/>
  <c r="R213" i="1"/>
  <c r="O326" i="2" s="1"/>
  <c r="O209" i="12" s="1"/>
  <c r="T213" i="1"/>
  <c r="Q326" i="2" s="1"/>
  <c r="V213" i="1"/>
  <c r="U326" i="2" s="1"/>
  <c r="X213" i="1"/>
  <c r="Y326" i="2" s="1"/>
  <c r="Y209" i="12" s="1"/>
  <c r="AB213" i="1"/>
  <c r="AF326" i="2" s="1"/>
  <c r="AE213" i="1"/>
  <c r="AH326" i="2" s="1"/>
  <c r="AH209" i="12" s="1"/>
  <c r="AH213" i="1"/>
  <c r="AJ209" i="12" s="1"/>
  <c r="AJ213" i="1"/>
  <c r="AN326" i="2" s="1"/>
  <c r="AL213" i="1"/>
  <c r="AP326" i="2" s="1"/>
  <c r="AP209" i="12" s="1"/>
  <c r="AN213" i="1"/>
  <c r="AT326" i="2" s="1"/>
  <c r="AP213" i="1"/>
  <c r="AX326" i="2" s="1"/>
  <c r="J214" i="1"/>
  <c r="G327" i="2" s="1"/>
  <c r="G210" i="12" s="1"/>
  <c r="M214" i="1"/>
  <c r="I327" i="2" s="1"/>
  <c r="P214" i="1"/>
  <c r="K327" i="2" s="1"/>
  <c r="K210" i="12" s="1"/>
  <c r="R214" i="1"/>
  <c r="O327" i="2" s="1"/>
  <c r="O210" i="12" s="1"/>
  <c r="T214" i="1"/>
  <c r="Q327" i="2" s="1"/>
  <c r="V214" i="1"/>
  <c r="U327" i="2" s="1"/>
  <c r="X214" i="1"/>
  <c r="Y327" i="2" s="1"/>
  <c r="Y210" i="12" s="1"/>
  <c r="AB214" i="1"/>
  <c r="AF327" i="2" s="1"/>
  <c r="AF210" i="12" s="1"/>
  <c r="AE214" i="1"/>
  <c r="AH327" i="2" s="1"/>
  <c r="AH214" i="1"/>
  <c r="AJ210" i="12" s="1"/>
  <c r="AJ214" i="1"/>
  <c r="AN327" i="2" s="1"/>
  <c r="AN210" i="12" s="1"/>
  <c r="AL214" i="1"/>
  <c r="AP327" i="2" s="1"/>
  <c r="AN214" i="1"/>
  <c r="AT327" i="2" s="1"/>
  <c r="AP214" i="1"/>
  <c r="AX327" i="2" s="1"/>
  <c r="J215" i="1"/>
  <c r="G328" i="2" s="1"/>
  <c r="G211" i="12" s="1"/>
  <c r="M215" i="1"/>
  <c r="I328" i="2" s="1"/>
  <c r="P215" i="1"/>
  <c r="K328" i="2" s="1"/>
  <c r="K211" i="12" s="1"/>
  <c r="R215" i="1"/>
  <c r="O328" i="2" s="1"/>
  <c r="O211" i="12" s="1"/>
  <c r="T215" i="1"/>
  <c r="Q328" i="2" s="1"/>
  <c r="V215" i="1"/>
  <c r="U328" i="2" s="1"/>
  <c r="X215" i="1"/>
  <c r="Y328" i="2" s="1"/>
  <c r="Y211" i="12" s="1"/>
  <c r="AB215" i="1"/>
  <c r="AF328" i="2" s="1"/>
  <c r="AE215" i="1"/>
  <c r="AH328" i="2" s="1"/>
  <c r="AH211" i="12" s="1"/>
  <c r="AH215" i="1"/>
  <c r="AJ211" i="12" s="1"/>
  <c r="AJ215" i="1"/>
  <c r="AN328" i="2" s="1"/>
  <c r="AL215" i="1"/>
  <c r="AP328" i="2" s="1"/>
  <c r="AP211" i="12" s="1"/>
  <c r="AN215" i="1"/>
  <c r="AT328" i="2" s="1"/>
  <c r="AP215" i="1"/>
  <c r="AX328" i="2" s="1"/>
  <c r="J216" i="1"/>
  <c r="G329" i="2" s="1"/>
  <c r="G212" i="12" s="1"/>
  <c r="M216" i="1"/>
  <c r="I329" i="2" s="1"/>
  <c r="P216" i="1"/>
  <c r="K329" i="2" s="1"/>
  <c r="K212" i="12" s="1"/>
  <c r="R216" i="1"/>
  <c r="O329" i="2" s="1"/>
  <c r="O212" i="12" s="1"/>
  <c r="T216" i="1"/>
  <c r="Q329" i="2" s="1"/>
  <c r="V216" i="1"/>
  <c r="U329" i="2" s="1"/>
  <c r="X216" i="1"/>
  <c r="Y329" i="2" s="1"/>
  <c r="Y212" i="12" s="1"/>
  <c r="AB216" i="1"/>
  <c r="AF329" i="2" s="1"/>
  <c r="AF212" i="12" s="1"/>
  <c r="AE216" i="1"/>
  <c r="AH329" i="2" s="1"/>
  <c r="AH216" i="1"/>
  <c r="AJ212" i="12" s="1"/>
  <c r="AJ216" i="1"/>
  <c r="AN329" i="2" s="1"/>
  <c r="AN212" i="12" s="1"/>
  <c r="AL216" i="1"/>
  <c r="AP329" i="2" s="1"/>
  <c r="AN216" i="1"/>
  <c r="AT329" i="2" s="1"/>
  <c r="AP216" i="1"/>
  <c r="AX329" i="2" s="1"/>
  <c r="J217" i="1"/>
  <c r="G330" i="2" s="1"/>
  <c r="G213" i="12" s="1"/>
  <c r="M217" i="1"/>
  <c r="I330" i="2" s="1"/>
  <c r="P217" i="1"/>
  <c r="K330" i="2" s="1"/>
  <c r="K213" i="12" s="1"/>
  <c r="R217" i="1"/>
  <c r="O330" i="2" s="1"/>
  <c r="O213" i="12" s="1"/>
  <c r="T217" i="1"/>
  <c r="Q330" i="2" s="1"/>
  <c r="V217" i="1"/>
  <c r="U330" i="2" s="1"/>
  <c r="X217" i="1"/>
  <c r="Y330" i="2" s="1"/>
  <c r="Y213" i="12" s="1"/>
  <c r="AB217" i="1"/>
  <c r="AF330" i="2" s="1"/>
  <c r="AE217" i="1"/>
  <c r="AH330" i="2" s="1"/>
  <c r="AH213" i="12" s="1"/>
  <c r="AH217" i="1"/>
  <c r="AJ213" i="12" s="1"/>
  <c r="AJ217" i="1"/>
  <c r="AN330" i="2" s="1"/>
  <c r="AL217" i="1"/>
  <c r="AP330" i="2" s="1"/>
  <c r="AP213" i="12" s="1"/>
  <c r="AN217" i="1"/>
  <c r="AT330" i="2" s="1"/>
  <c r="AP217" i="1"/>
  <c r="AX330" i="2" s="1"/>
  <c r="J218" i="1"/>
  <c r="G331" i="2" s="1"/>
  <c r="G214" i="12" s="1"/>
  <c r="M218" i="1"/>
  <c r="I331" i="2" s="1"/>
  <c r="P218" i="1"/>
  <c r="K331" i="2" s="1"/>
  <c r="K214" i="12" s="1"/>
  <c r="R218" i="1"/>
  <c r="O331" i="2" s="1"/>
  <c r="O214" i="12" s="1"/>
  <c r="T218" i="1"/>
  <c r="Q331" i="2" s="1"/>
  <c r="V218" i="1"/>
  <c r="U331" i="2" s="1"/>
  <c r="X218" i="1"/>
  <c r="Y331" i="2" s="1"/>
  <c r="Y214" i="12" s="1"/>
  <c r="AB218" i="1"/>
  <c r="AF331" i="2" s="1"/>
  <c r="AF214" i="12" s="1"/>
  <c r="AE218" i="1"/>
  <c r="AH331" i="2" s="1"/>
  <c r="AH218" i="1"/>
  <c r="AJ214" i="12" s="1"/>
  <c r="AJ218" i="1"/>
  <c r="AN331" i="2" s="1"/>
  <c r="AL218" i="1"/>
  <c r="AP331" i="2" s="1"/>
  <c r="AN218" i="1"/>
  <c r="AT331" i="2" s="1"/>
  <c r="AV331" s="1"/>
  <c r="AP218" i="1"/>
  <c r="AX331" i="2" s="1"/>
  <c r="AZ331" s="1"/>
  <c r="J219" i="1"/>
  <c r="G332" i="2" s="1"/>
  <c r="G215" i="12" s="1"/>
  <c r="M219" i="1"/>
  <c r="I332" i="2" s="1"/>
  <c r="P219" i="1"/>
  <c r="K332" i="2" s="1"/>
  <c r="R219" i="1"/>
  <c r="O332" i="2" s="1"/>
  <c r="O215" i="12" s="1"/>
  <c r="T219" i="1"/>
  <c r="Q332" i="2" s="1"/>
  <c r="V219" i="1"/>
  <c r="U332" i="2" s="1"/>
  <c r="X219" i="1"/>
  <c r="Y332" i="2" s="1"/>
  <c r="Y215" i="12" s="1"/>
  <c r="AB219" i="1"/>
  <c r="AF332" i="2" s="1"/>
  <c r="AE219" i="1"/>
  <c r="AH332" i="2" s="1"/>
  <c r="AH219" i="1"/>
  <c r="AJ219"/>
  <c r="AN332" i="2" s="1"/>
  <c r="AL219" i="1"/>
  <c r="AP332" i="2" s="1"/>
  <c r="AN219" i="1"/>
  <c r="AT332" i="2" s="1"/>
  <c r="AP219" i="1"/>
  <c r="AX332" i="2" s="1"/>
  <c r="J220" i="1"/>
  <c r="G333" i="2" s="1"/>
  <c r="G216" i="12" s="1"/>
  <c r="M220" i="1"/>
  <c r="I333" i="2" s="1"/>
  <c r="P220" i="1"/>
  <c r="K333" i="2" s="1"/>
  <c r="R220" i="1"/>
  <c r="O333" i="2" s="1"/>
  <c r="O216" i="12" s="1"/>
  <c r="T220" i="1"/>
  <c r="Q333" i="2" s="1"/>
  <c r="V220" i="1"/>
  <c r="U333" i="2" s="1"/>
  <c r="W333" s="1"/>
  <c r="X220" i="1"/>
  <c r="Y333" i="2" s="1"/>
  <c r="Y216" i="12" s="1"/>
  <c r="AB220" i="1"/>
  <c r="AF333" i="2" s="1"/>
  <c r="AE220" i="1"/>
  <c r="AH333" i="2" s="1"/>
  <c r="AH220" i="1"/>
  <c r="AJ220"/>
  <c r="AN333" i="2" s="1"/>
  <c r="AL220" i="1"/>
  <c r="AP333" i="2" s="1"/>
  <c r="AN220" i="1"/>
  <c r="AT333" i="2" s="1"/>
  <c r="AP220" i="1"/>
  <c r="AX333" i="2" s="1"/>
  <c r="J221" i="1"/>
  <c r="G334" i="2" s="1"/>
  <c r="G217" i="12" s="1"/>
  <c r="M221" i="1"/>
  <c r="I334" i="2" s="1"/>
  <c r="P221" i="1"/>
  <c r="K334" i="2" s="1"/>
  <c r="R221" i="1"/>
  <c r="O334" i="2" s="1"/>
  <c r="O217" i="12" s="1"/>
  <c r="T221" i="1"/>
  <c r="Q334" i="2" s="1"/>
  <c r="V221" i="1"/>
  <c r="U334" i="2" s="1"/>
  <c r="W334" s="1"/>
  <c r="X221" i="1"/>
  <c r="Y334" i="2" s="1"/>
  <c r="Y217" i="12" s="1"/>
  <c r="AB221" i="1"/>
  <c r="AF334" i="2" s="1"/>
  <c r="AE221" i="1"/>
  <c r="AH334" i="2" s="1"/>
  <c r="AH221" i="1"/>
  <c r="AJ221"/>
  <c r="AN334" i="2" s="1"/>
  <c r="AL221" i="1"/>
  <c r="AP334" i="2" s="1"/>
  <c r="AN221" i="1"/>
  <c r="AT334" i="2" s="1"/>
  <c r="AP221" i="1"/>
  <c r="AX334" i="2" s="1"/>
  <c r="J222" i="1"/>
  <c r="G335" i="2" s="1"/>
  <c r="G218" i="12" s="1"/>
  <c r="M222" i="1"/>
  <c r="I335" i="2" s="1"/>
  <c r="P222" i="1"/>
  <c r="K335" i="2" s="1"/>
  <c r="R222" i="1"/>
  <c r="O335" i="2" s="1"/>
  <c r="O218" i="12" s="1"/>
  <c r="T222" i="1"/>
  <c r="Q335" i="2" s="1"/>
  <c r="V222" i="1"/>
  <c r="U335" i="2" s="1"/>
  <c r="W335" s="1"/>
  <c r="X222" i="1"/>
  <c r="Y335" i="2" s="1"/>
  <c r="Y218" i="12" s="1"/>
  <c r="AB222" i="1"/>
  <c r="AF335" i="2" s="1"/>
  <c r="AE222" i="1"/>
  <c r="AH335" i="2" s="1"/>
  <c r="AH222" i="1"/>
  <c r="AJ222"/>
  <c r="AN335" i="2" s="1"/>
  <c r="AL222" i="1"/>
  <c r="AP335" i="2" s="1"/>
  <c r="AN222" i="1"/>
  <c r="AT335" i="2" s="1"/>
  <c r="AP222" i="1"/>
  <c r="AX335" i="2" s="1"/>
  <c r="J223" i="1"/>
  <c r="G336" i="2" s="1"/>
  <c r="G219" i="12" s="1"/>
  <c r="M223" i="1"/>
  <c r="I336" i="2" s="1"/>
  <c r="P223" i="1"/>
  <c r="K336" i="2" s="1"/>
  <c r="R223" i="1"/>
  <c r="O336" i="2" s="1"/>
  <c r="O219" i="12" s="1"/>
  <c r="T223" i="1"/>
  <c r="Q336" i="2" s="1"/>
  <c r="V223" i="1"/>
  <c r="U336" i="2" s="1"/>
  <c r="W336" s="1"/>
  <c r="X223" i="1"/>
  <c r="Y336" i="2" s="1"/>
  <c r="Y219" i="12" s="1"/>
  <c r="AB223" i="1"/>
  <c r="AF336" i="2" s="1"/>
  <c r="AE223" i="1"/>
  <c r="AH336" i="2" s="1"/>
  <c r="AH223" i="1"/>
  <c r="AJ223"/>
  <c r="AN336" i="2" s="1"/>
  <c r="AL223" i="1"/>
  <c r="AP336" i="2" s="1"/>
  <c r="AN223" i="1"/>
  <c r="AT336" i="2" s="1"/>
  <c r="AP223" i="1"/>
  <c r="AX336" i="2" s="1"/>
  <c r="J224" i="1"/>
  <c r="G337" i="2" s="1"/>
  <c r="G220" i="12" s="1"/>
  <c r="M224" i="1"/>
  <c r="I337" i="2" s="1"/>
  <c r="P224" i="1"/>
  <c r="K337" i="2" s="1"/>
  <c r="R224" i="1"/>
  <c r="O337" i="2" s="1"/>
  <c r="O220" i="12" s="1"/>
  <c r="T224" i="1"/>
  <c r="Q337" i="2" s="1"/>
  <c r="V224" i="1"/>
  <c r="U337" i="2" s="1"/>
  <c r="W337" s="1"/>
  <c r="X224" i="1"/>
  <c r="Y337" i="2" s="1"/>
  <c r="Y220" i="12" s="1"/>
  <c r="AB224" i="1"/>
  <c r="AF337" i="2" s="1"/>
  <c r="AE224" i="1"/>
  <c r="AH337" i="2" s="1"/>
  <c r="AH224" i="1"/>
  <c r="AJ224"/>
  <c r="AN337" i="2" s="1"/>
  <c r="AL224" i="1"/>
  <c r="AP337" i="2" s="1"/>
  <c r="AN224" i="1"/>
  <c r="AT337" i="2" s="1"/>
  <c r="AP224" i="1"/>
  <c r="AX337" i="2" s="1"/>
  <c r="J225" i="1"/>
  <c r="G338" i="2" s="1"/>
  <c r="G221" i="12" s="1"/>
  <c r="M225" i="1"/>
  <c r="I338" i="2" s="1"/>
  <c r="P225" i="1"/>
  <c r="K338" i="2" s="1"/>
  <c r="R225" i="1"/>
  <c r="O338" i="2" s="1"/>
  <c r="O221" i="12" s="1"/>
  <c r="T225" i="1"/>
  <c r="Q338" i="2" s="1"/>
  <c r="V225" i="1"/>
  <c r="U338" i="2" s="1"/>
  <c r="W338" s="1"/>
  <c r="X225" i="1"/>
  <c r="Y338" i="2" s="1"/>
  <c r="Y221" i="12" s="1"/>
  <c r="AB225" i="1"/>
  <c r="AF338" i="2" s="1"/>
  <c r="AE225" i="1"/>
  <c r="AH338" i="2" s="1"/>
  <c r="AH225" i="1"/>
  <c r="AJ225"/>
  <c r="AN338" i="2" s="1"/>
  <c r="AN221" i="12" s="1"/>
  <c r="AL225" i="1"/>
  <c r="AP338" i="2" s="1"/>
  <c r="AN225" i="1"/>
  <c r="AT338" i="2" s="1"/>
  <c r="AP225" i="1"/>
  <c r="AX338" i="2" s="1"/>
  <c r="J226" i="1"/>
  <c r="G339" i="2" s="1"/>
  <c r="G222" i="12" s="1"/>
  <c r="M226" i="1"/>
  <c r="I339" i="2" s="1"/>
  <c r="P226" i="1"/>
  <c r="K339" i="2" s="1"/>
  <c r="R226" i="1"/>
  <c r="O339" i="2" s="1"/>
  <c r="O222" i="12" s="1"/>
  <c r="T226" i="1"/>
  <c r="Q339" i="2" s="1"/>
  <c r="V226" i="1"/>
  <c r="U339" i="2" s="1"/>
  <c r="W339" s="1"/>
  <c r="X226" i="1"/>
  <c r="Y339" i="2" s="1"/>
  <c r="Y222" i="12" s="1"/>
  <c r="AB226" i="1"/>
  <c r="AF339" i="2" s="1"/>
  <c r="AE226" i="1"/>
  <c r="AH339" i="2" s="1"/>
  <c r="AH226" i="1"/>
  <c r="AJ226"/>
  <c r="AN339" i="2" s="1"/>
  <c r="AL226" i="1"/>
  <c r="AP339" i="2" s="1"/>
  <c r="AN226" i="1"/>
  <c r="AT339" i="2" s="1"/>
  <c r="AV339" s="1"/>
  <c r="AP226" i="1"/>
  <c r="AX339" i="2" s="1"/>
  <c r="AZ339" s="1"/>
  <c r="J227" i="1"/>
  <c r="G340" i="2" s="1"/>
  <c r="G223" i="12" s="1"/>
  <c r="M227" i="1"/>
  <c r="I340" i="2" s="1"/>
  <c r="P227" i="1"/>
  <c r="K340" i="2" s="1"/>
  <c r="R227" i="1"/>
  <c r="O340" i="2" s="1"/>
  <c r="O223" i="12" s="1"/>
  <c r="T227" i="1"/>
  <c r="Q340" i="2" s="1"/>
  <c r="V227" i="1"/>
  <c r="U340" i="2" s="1"/>
  <c r="X227" i="1"/>
  <c r="Y340" i="2" s="1"/>
  <c r="Y223" i="12" s="1"/>
  <c r="AB227" i="1"/>
  <c r="AF340" i="2" s="1"/>
  <c r="AE227" i="1"/>
  <c r="AH340" i="2" s="1"/>
  <c r="AH227" i="1"/>
  <c r="AJ227"/>
  <c r="AN340" i="2" s="1"/>
  <c r="AL227" i="1"/>
  <c r="AP340" i="2" s="1"/>
  <c r="AN227" i="1"/>
  <c r="AT340" i="2" s="1"/>
  <c r="AV340" s="1"/>
  <c r="AP227" i="1"/>
  <c r="AX340" i="2" s="1"/>
  <c r="AZ340" s="1"/>
  <c r="J228" i="1"/>
  <c r="G341" i="2" s="1"/>
  <c r="G224" i="12" s="1"/>
  <c r="M228" i="1"/>
  <c r="I341" i="2" s="1"/>
  <c r="P228" i="1"/>
  <c r="K341" i="2" s="1"/>
  <c r="R228" i="1"/>
  <c r="O341" i="2" s="1"/>
  <c r="O224" i="12" s="1"/>
  <c r="T228" i="1"/>
  <c r="Q341" i="2" s="1"/>
  <c r="V228" i="1"/>
  <c r="U341" i="2" s="1"/>
  <c r="X228" i="1"/>
  <c r="Y341" i="2" s="1"/>
  <c r="Y224" i="12" s="1"/>
  <c r="AB228" i="1"/>
  <c r="AF341" i="2" s="1"/>
  <c r="AE228" i="1"/>
  <c r="AH341" i="2" s="1"/>
  <c r="AH228" i="1"/>
  <c r="AJ228"/>
  <c r="AN341" i="2" s="1"/>
  <c r="AL228" i="1"/>
  <c r="AP341" i="2" s="1"/>
  <c r="AN228" i="1"/>
  <c r="AT341" i="2" s="1"/>
  <c r="AV341" s="1"/>
  <c r="AP228" i="1"/>
  <c r="AX341" i="2" s="1"/>
  <c r="AZ341" s="1"/>
  <c r="J229" i="1"/>
  <c r="G342" i="2" s="1"/>
  <c r="G225" i="12" s="1"/>
  <c r="M229" i="1"/>
  <c r="I342" i="2" s="1"/>
  <c r="P229" i="1"/>
  <c r="K342" i="2" s="1"/>
  <c r="K225" i="12" s="1"/>
  <c r="R229" i="1"/>
  <c r="O342" i="2" s="1"/>
  <c r="O225" i="12" s="1"/>
  <c r="T229" i="1"/>
  <c r="Q342" i="2" s="1"/>
  <c r="V229" i="1"/>
  <c r="U342" i="2" s="1"/>
  <c r="X229" i="1"/>
  <c r="Y342" i="2" s="1"/>
  <c r="Y225" i="12" s="1"/>
  <c r="AB229" i="1"/>
  <c r="AF342" i="2" s="1"/>
  <c r="AF225" i="12" s="1"/>
  <c r="AE229" i="1"/>
  <c r="AH342" i="2" s="1"/>
  <c r="AH229" i="1"/>
  <c r="AJ225" i="12" s="1"/>
  <c r="AJ229" i="1"/>
  <c r="AN342" i="2" s="1"/>
  <c r="AN225" i="12" s="1"/>
  <c r="AL229" i="1"/>
  <c r="AP342" i="2" s="1"/>
  <c r="AN229" i="1"/>
  <c r="AT342" i="2" s="1"/>
  <c r="AP229" i="1"/>
  <c r="AX342" i="2" s="1"/>
  <c r="J230" i="1"/>
  <c r="G343" i="2" s="1"/>
  <c r="G226" i="12" s="1"/>
  <c r="M230" i="1"/>
  <c r="I343" i="2" s="1"/>
  <c r="P230" i="1"/>
  <c r="K343" i="2" s="1"/>
  <c r="K226" i="12" s="1"/>
  <c r="R230" i="1"/>
  <c r="O343" i="2" s="1"/>
  <c r="O226" i="12" s="1"/>
  <c r="T230" i="1"/>
  <c r="Q343" i="2" s="1"/>
  <c r="V230" i="1"/>
  <c r="U343" i="2" s="1"/>
  <c r="X230" i="1"/>
  <c r="Y343" i="2" s="1"/>
  <c r="Y226" i="12" s="1"/>
  <c r="AB230" i="1"/>
  <c r="AF343" i="2" s="1"/>
  <c r="AE230" i="1"/>
  <c r="AH343" i="2" s="1"/>
  <c r="AH226" i="12" s="1"/>
  <c r="AH230" i="1"/>
  <c r="AJ226" i="12" s="1"/>
  <c r="AJ230" i="1"/>
  <c r="AN343" i="2" s="1"/>
  <c r="AL230" i="1"/>
  <c r="AP343" i="2" s="1"/>
  <c r="AP226" i="12" s="1"/>
  <c r="AN230" i="1"/>
  <c r="AT343" i="2" s="1"/>
  <c r="AP230" i="1"/>
  <c r="AX343" i="2" s="1"/>
  <c r="J231" i="1"/>
  <c r="G344" i="2" s="1"/>
  <c r="G227" i="12" s="1"/>
  <c r="M231" i="1"/>
  <c r="I344" i="2" s="1"/>
  <c r="P231" i="1"/>
  <c r="K344" i="2" s="1"/>
  <c r="K227" i="12" s="1"/>
  <c r="R231" i="1"/>
  <c r="O344" i="2" s="1"/>
  <c r="O227" i="12" s="1"/>
  <c r="T231" i="1"/>
  <c r="Q344" i="2" s="1"/>
  <c r="V231" i="1"/>
  <c r="U344" i="2" s="1"/>
  <c r="X231" i="1"/>
  <c r="Y344" i="2" s="1"/>
  <c r="Y227" i="12" s="1"/>
  <c r="AB231" i="1"/>
  <c r="AF344" i="2" s="1"/>
  <c r="AF227" i="12" s="1"/>
  <c r="AE231" i="1"/>
  <c r="AH344" i="2" s="1"/>
  <c r="AH231" i="1"/>
  <c r="AJ227" i="12" s="1"/>
  <c r="AJ231" i="1"/>
  <c r="AN344" i="2" s="1"/>
  <c r="AN227" i="12" s="1"/>
  <c r="AL231" i="1"/>
  <c r="AP344" i="2" s="1"/>
  <c r="AN231" i="1"/>
  <c r="AT344" i="2" s="1"/>
  <c r="AP231" i="1"/>
  <c r="AX344" i="2" s="1"/>
  <c r="J232" i="1"/>
  <c r="G345" i="2" s="1"/>
  <c r="G228" i="12" s="1"/>
  <c r="M232" i="1"/>
  <c r="I345" i="2" s="1"/>
  <c r="P232" i="1"/>
  <c r="K345" i="2" s="1"/>
  <c r="K228" i="12" s="1"/>
  <c r="R232" i="1"/>
  <c r="O345" i="2" s="1"/>
  <c r="O228" i="12" s="1"/>
  <c r="T232" i="1"/>
  <c r="Q345" i="2" s="1"/>
  <c r="V232" i="1"/>
  <c r="U345" i="2" s="1"/>
  <c r="X232" i="1"/>
  <c r="Y345" i="2" s="1"/>
  <c r="Y228" i="12" s="1"/>
  <c r="AB232" i="1"/>
  <c r="AF345" i="2" s="1"/>
  <c r="AE232" i="1"/>
  <c r="AH345" i="2" s="1"/>
  <c r="AH228" i="12" s="1"/>
  <c r="AH232" i="1"/>
  <c r="AJ228" i="12" s="1"/>
  <c r="AJ232" i="1"/>
  <c r="AN345" i="2" s="1"/>
  <c r="AL232" i="1"/>
  <c r="AP345" i="2" s="1"/>
  <c r="AN232" i="1"/>
  <c r="AT345" i="2" s="1"/>
  <c r="AP232" i="1"/>
  <c r="AX345" i="2" s="1"/>
  <c r="J233" i="1"/>
  <c r="G346" i="2" s="1"/>
  <c r="G229" i="12" s="1"/>
  <c r="M233" i="1"/>
  <c r="I346" i="2" s="1"/>
  <c r="P233" i="1"/>
  <c r="K346" i="2" s="1"/>
  <c r="R233" i="1"/>
  <c r="O346" i="2" s="1"/>
  <c r="O229" i="12" s="1"/>
  <c r="T233" i="1"/>
  <c r="Q346" i="2" s="1"/>
  <c r="V233" i="1"/>
  <c r="U346" i="2" s="1"/>
  <c r="X233" i="1"/>
  <c r="Y346" i="2" s="1"/>
  <c r="Y229" i="12" s="1"/>
  <c r="AB233" i="1"/>
  <c r="AF346" i="2" s="1"/>
  <c r="AE233" i="1"/>
  <c r="AH346" i="2" s="1"/>
  <c r="AH233" i="1"/>
  <c r="AJ233"/>
  <c r="AN346" i="2" s="1"/>
  <c r="AL233" i="1"/>
  <c r="AP346" i="2" s="1"/>
  <c r="AN233" i="1"/>
  <c r="AT346" i="2" s="1"/>
  <c r="AP233" i="1"/>
  <c r="AX346" i="2" s="1"/>
  <c r="J234" i="1"/>
  <c r="G347" i="2" s="1"/>
  <c r="G230" i="12" s="1"/>
  <c r="M234" i="1"/>
  <c r="I347" i="2" s="1"/>
  <c r="P234" i="1"/>
  <c r="K347" i="2" s="1"/>
  <c r="K230" i="12" s="1"/>
  <c r="R234" i="1"/>
  <c r="O347" i="2" s="1"/>
  <c r="O230" i="12" s="1"/>
  <c r="T234" i="1"/>
  <c r="Q347" i="2" s="1"/>
  <c r="V234" i="1"/>
  <c r="U347" i="2" s="1"/>
  <c r="X234" i="1"/>
  <c r="Y347" i="2" s="1"/>
  <c r="Y230" i="12" s="1"/>
  <c r="AB234" i="1"/>
  <c r="AF347" i="2" s="1"/>
  <c r="AF230" i="12" s="1"/>
  <c r="AE234" i="1"/>
  <c r="AH347" i="2" s="1"/>
  <c r="AH234" i="1"/>
  <c r="AJ230" i="12" s="1"/>
  <c r="AJ234" i="1"/>
  <c r="AN347" i="2" s="1"/>
  <c r="AN230" i="12" s="1"/>
  <c r="AL234" i="1"/>
  <c r="AP347" i="2" s="1"/>
  <c r="AN234" i="1"/>
  <c r="AT347" i="2" s="1"/>
  <c r="AP234" i="1"/>
  <c r="AX347" i="2" s="1"/>
  <c r="J235" i="1"/>
  <c r="G348" i="2" s="1"/>
  <c r="G231" i="12" s="1"/>
  <c r="M235" i="1"/>
  <c r="I348" i="2" s="1"/>
  <c r="P235" i="1"/>
  <c r="K348" i="2" s="1"/>
  <c r="K231" i="12" s="1"/>
  <c r="R235" i="1"/>
  <c r="O348" i="2" s="1"/>
  <c r="O231" i="12" s="1"/>
  <c r="T235" i="1"/>
  <c r="Q348" i="2" s="1"/>
  <c r="V235" i="1"/>
  <c r="U348" i="2" s="1"/>
  <c r="X235" i="1"/>
  <c r="Y348" i="2" s="1"/>
  <c r="Y231" i="12" s="1"/>
  <c r="AB235" i="1"/>
  <c r="AF348" i="2" s="1"/>
  <c r="AE235" i="1"/>
  <c r="AH348" i="2" s="1"/>
  <c r="AH231" i="12" s="1"/>
  <c r="AH235" i="1"/>
  <c r="AJ231" i="12" s="1"/>
  <c r="AJ235" i="1"/>
  <c r="AN348" i="2" s="1"/>
  <c r="AL235" i="1"/>
  <c r="AP348" i="2" s="1"/>
  <c r="AP231" i="12" s="1"/>
  <c r="AN235" i="1"/>
  <c r="AT348" i="2" s="1"/>
  <c r="AP235" i="1"/>
  <c r="AX348" i="2" s="1"/>
  <c r="J236" i="1"/>
  <c r="G349" i="2" s="1"/>
  <c r="G232" i="12" s="1"/>
  <c r="M236" i="1"/>
  <c r="I349" i="2" s="1"/>
  <c r="P236" i="1"/>
  <c r="K349" i="2" s="1"/>
  <c r="K232" i="12" s="1"/>
  <c r="R236" i="1"/>
  <c r="O349" i="2" s="1"/>
  <c r="O232" i="12" s="1"/>
  <c r="T236" i="1"/>
  <c r="Q349" i="2" s="1"/>
  <c r="V236" i="1"/>
  <c r="U349" i="2" s="1"/>
  <c r="X236" i="1"/>
  <c r="Y349" i="2" s="1"/>
  <c r="Y232" i="12" s="1"/>
  <c r="AB236" i="1"/>
  <c r="AF349" i="2" s="1"/>
  <c r="AF232" i="12" s="1"/>
  <c r="AE236" i="1"/>
  <c r="AH349" i="2" s="1"/>
  <c r="AH236" i="1"/>
  <c r="AJ232" i="12" s="1"/>
  <c r="AJ236" i="1"/>
  <c r="AN349" i="2" s="1"/>
  <c r="AN232" i="12" s="1"/>
  <c r="AL236" i="1"/>
  <c r="AP349" i="2" s="1"/>
  <c r="AN236" i="1"/>
  <c r="AT349" i="2" s="1"/>
  <c r="AP236" i="1"/>
  <c r="AX349" i="2" s="1"/>
  <c r="AE24" i="1"/>
  <c r="AH21" i="2" s="1"/>
  <c r="AE25" i="1"/>
  <c r="AH22" i="2" s="1"/>
  <c r="AH23"/>
  <c r="AH24"/>
  <c r="AE28" i="1"/>
  <c r="AH25" i="2" s="1"/>
  <c r="AH33"/>
  <c r="AE37" i="1"/>
  <c r="AH34" i="2" s="1"/>
  <c r="AE38" i="1"/>
  <c r="AH35" i="2" s="1"/>
  <c r="AH34" i="12" s="1"/>
  <c r="AH36" i="2"/>
  <c r="AE40" i="1"/>
  <c r="AH37" i="2" s="1"/>
  <c r="AE41" i="1"/>
  <c r="AH38" i="2" s="1"/>
  <c r="AE78" i="1"/>
  <c r="AH106" i="2" s="1"/>
  <c r="AH107"/>
  <c r="AE80" i="1"/>
  <c r="AH108" i="2" s="1"/>
  <c r="AE81" i="1"/>
  <c r="AH109" i="2" s="1"/>
  <c r="AE82" i="1"/>
  <c r="AH110" i="2" s="1"/>
  <c r="AE83" i="1"/>
  <c r="AH111" i="2" s="1"/>
  <c r="AH79" i="12" s="1"/>
  <c r="AE84" i="1"/>
  <c r="AH112" i="2" s="1"/>
  <c r="AE85" i="1"/>
  <c r="AH113" i="2" s="1"/>
  <c r="AH114"/>
  <c r="AH82" i="12" s="1"/>
  <c r="AE87" i="1"/>
  <c r="AH115" i="2" s="1"/>
  <c r="AE88" i="1"/>
  <c r="AH116" i="2" s="1"/>
  <c r="AE89" i="1"/>
  <c r="AH117" i="2" s="1"/>
  <c r="AH118"/>
  <c r="AE100" i="1"/>
  <c r="AH128" i="2" s="1"/>
  <c r="AE101" i="1"/>
  <c r="AH144" i="2" s="1"/>
  <c r="AH97" i="12" s="1"/>
  <c r="AE102" i="1"/>
  <c r="AH145" i="2" s="1"/>
  <c r="AE103" i="1"/>
  <c r="AH146" i="2" s="1"/>
  <c r="AH99" i="12" s="1"/>
  <c r="AE104" i="1"/>
  <c r="AH147" i="2" s="1"/>
  <c r="AE105" i="1"/>
  <c r="AH148" i="2" s="1"/>
  <c r="AE106" i="1"/>
  <c r="AH149" i="2" s="1"/>
  <c r="AE107" i="1"/>
  <c r="AH150" i="2" s="1"/>
  <c r="AE108" i="1"/>
  <c r="AH151" i="2" s="1"/>
  <c r="AE109" i="1"/>
  <c r="AH152" i="2" s="1"/>
  <c r="AE110" i="1"/>
  <c r="AH153" i="2" s="1"/>
  <c r="AB17" i="1"/>
  <c r="AF14" i="2" s="1"/>
  <c r="AF13" i="12" s="1"/>
  <c r="AB18" i="1"/>
  <c r="AF15" i="2" s="1"/>
  <c r="AF14" i="12" s="1"/>
  <c r="AB19" i="1"/>
  <c r="AF16" i="2" s="1"/>
  <c r="AF15" i="12" s="1"/>
  <c r="AB20" i="1"/>
  <c r="AF17" i="2" s="1"/>
  <c r="AF16" i="12" s="1"/>
  <c r="AB21" i="1"/>
  <c r="AF18" i="2" s="1"/>
  <c r="AF17" i="12" s="1"/>
  <c r="AB22" i="1"/>
  <c r="AF19" i="2" s="1"/>
  <c r="AF18" i="12" s="1"/>
  <c r="AB23" i="1"/>
  <c r="AF20" i="2" s="1"/>
  <c r="AF19" i="12" s="1"/>
  <c r="AB24" i="1"/>
  <c r="AF21" i="2" s="1"/>
  <c r="AB25" i="1"/>
  <c r="AF22" i="2" s="1"/>
  <c r="AF21" i="12" s="1"/>
  <c r="AB26" i="1"/>
  <c r="AF23" i="2" s="1"/>
  <c r="AF22" i="12" s="1"/>
  <c r="AB27" i="1"/>
  <c r="AF24" i="2" s="1"/>
  <c r="AF23" i="12" s="1"/>
  <c r="AB28" i="1"/>
  <c r="AF25" i="2" s="1"/>
  <c r="AF24" i="12" s="1"/>
  <c r="AB29" i="1"/>
  <c r="AF26" i="2" s="1"/>
  <c r="AF25" i="12" s="1"/>
  <c r="AB30" i="1"/>
  <c r="AF27" i="2" s="1"/>
  <c r="AF26" i="12" s="1"/>
  <c r="AB31" i="1"/>
  <c r="AF28" i="2" s="1"/>
  <c r="AF27" i="12" s="1"/>
  <c r="AB32" i="1"/>
  <c r="AF29" i="2" s="1"/>
  <c r="AF28" i="12" s="1"/>
  <c r="AB33" i="1"/>
  <c r="AF30" i="2" s="1"/>
  <c r="AF29" i="12" s="1"/>
  <c r="AB34" i="1"/>
  <c r="AF31" i="2" s="1"/>
  <c r="AF30" i="12" s="1"/>
  <c r="AB35" i="1"/>
  <c r="AF32" i="2" s="1"/>
  <c r="AF31" i="12" s="1"/>
  <c r="AB36" i="1"/>
  <c r="AF33" i="2" s="1"/>
  <c r="AF32" i="12" s="1"/>
  <c r="AB37" i="1"/>
  <c r="AF34" i="2" s="1"/>
  <c r="AF33" i="12" s="1"/>
  <c r="AB38" i="1"/>
  <c r="AF35" i="2" s="1"/>
  <c r="AF34" i="12" s="1"/>
  <c r="AB39" i="1"/>
  <c r="AF36" i="2" s="1"/>
  <c r="AF35" i="12" s="1"/>
  <c r="AB40" i="1"/>
  <c r="AF37" i="2" s="1"/>
  <c r="AF36" i="12" s="1"/>
  <c r="AB41" i="1"/>
  <c r="AF38" i="2" s="1"/>
  <c r="AF37" i="12" s="1"/>
  <c r="AB42" i="1"/>
  <c r="AF39" i="2" s="1"/>
  <c r="AB43" i="1"/>
  <c r="AF40" i="2" s="1"/>
  <c r="AB44" i="1"/>
  <c r="AF41" i="2" s="1"/>
  <c r="AB45" i="1"/>
  <c r="AF58" i="2" s="1"/>
  <c r="AF41" i="12" s="1"/>
  <c r="AB46" i="1"/>
  <c r="AF59" i="2" s="1"/>
  <c r="AF42" i="12" s="1"/>
  <c r="AB47" i="1"/>
  <c r="AF60" i="2" s="1"/>
  <c r="AF43" i="12" s="1"/>
  <c r="AB48" i="1"/>
  <c r="AF61" i="2" s="1"/>
  <c r="AF44" i="12" s="1"/>
  <c r="AB49" i="1"/>
  <c r="AF62" i="2" s="1"/>
  <c r="AF45" i="12" s="1"/>
  <c r="AB50" i="1"/>
  <c r="AF63" i="2" s="1"/>
  <c r="AF46" i="12" s="1"/>
  <c r="AB51" i="1"/>
  <c r="AF64" i="2" s="1"/>
  <c r="AF47" i="12" s="1"/>
  <c r="AB52" i="1"/>
  <c r="AF65" i="2" s="1"/>
  <c r="AF48" i="12" s="1"/>
  <c r="AB53" i="1"/>
  <c r="AF66" i="2" s="1"/>
  <c r="AF49" i="12" s="1"/>
  <c r="AB54" i="1"/>
  <c r="AF67" i="2" s="1"/>
  <c r="AF50" i="12" s="1"/>
  <c r="AB55" i="1"/>
  <c r="AF68" i="2" s="1"/>
  <c r="AF51" i="12" s="1"/>
  <c r="AB56" i="1"/>
  <c r="AF69" i="2" s="1"/>
  <c r="AF52" i="12" s="1"/>
  <c r="AB57" i="1"/>
  <c r="AF70" i="2" s="1"/>
  <c r="AF53" i="12" s="1"/>
  <c r="AB58" i="1"/>
  <c r="AF71" i="2" s="1"/>
  <c r="AF54" i="12" s="1"/>
  <c r="AB59" i="1"/>
  <c r="AF72" i="2" s="1"/>
  <c r="AF55" i="12" s="1"/>
  <c r="AB60" i="1"/>
  <c r="AF73" i="2" s="1"/>
  <c r="AF56" i="12" s="1"/>
  <c r="AB61" i="1"/>
  <c r="AF74" i="2" s="1"/>
  <c r="AF57" i="12" s="1"/>
  <c r="AB62" i="1"/>
  <c r="AF75" i="2" s="1"/>
  <c r="AB63" i="1"/>
  <c r="AF76" i="2" s="1"/>
  <c r="AB64" i="1"/>
  <c r="AF77" i="2" s="1"/>
  <c r="AB65" i="1"/>
  <c r="AF78" i="2" s="1"/>
  <c r="AB66" i="1"/>
  <c r="AF79" i="2" s="1"/>
  <c r="AB67" i="1"/>
  <c r="AF80" i="2" s="1"/>
  <c r="AB68" i="1"/>
  <c r="AF81" i="2" s="1"/>
  <c r="AB69" i="1"/>
  <c r="AF82" i="2" s="1"/>
  <c r="AB70" i="1"/>
  <c r="AF83" i="2" s="1"/>
  <c r="AB71" i="1"/>
  <c r="AF84" i="2" s="1"/>
  <c r="AB72" i="1"/>
  <c r="AF85" i="2" s="1"/>
  <c r="AB73" i="1"/>
  <c r="AF101" i="2" s="1"/>
  <c r="AF69" i="12" s="1"/>
  <c r="AB74" i="1"/>
  <c r="AF102" i="2" s="1"/>
  <c r="AF70" i="12" s="1"/>
  <c r="AB75" i="1"/>
  <c r="AF103" i="2" s="1"/>
  <c r="AB76" i="1"/>
  <c r="AF104" i="2" s="1"/>
  <c r="AF72" i="12" s="1"/>
  <c r="AB77" i="1"/>
  <c r="AF105" i="2" s="1"/>
  <c r="AF73" i="12" s="1"/>
  <c r="AB78" i="1"/>
  <c r="AF106" i="2" s="1"/>
  <c r="AF74" i="12" s="1"/>
  <c r="AB79" i="1"/>
  <c r="AF107" i="2" s="1"/>
  <c r="AF75" i="12" s="1"/>
  <c r="AB80" i="1"/>
  <c r="AF108" i="2" s="1"/>
  <c r="AB81" i="1"/>
  <c r="AF109" i="2" s="1"/>
  <c r="AB82" i="1"/>
  <c r="AF110" i="2" s="1"/>
  <c r="AB83" i="1"/>
  <c r="AF111" i="2" s="1"/>
  <c r="AF79" i="12" s="1"/>
  <c r="AB84" i="1"/>
  <c r="AF112" i="2" s="1"/>
  <c r="AB85" i="1"/>
  <c r="AF113" i="2" s="1"/>
  <c r="AB86" i="1"/>
  <c r="AF114" i="2" s="1"/>
  <c r="AF82" i="12" s="1"/>
  <c r="AB87" i="1"/>
  <c r="AF115" i="2" s="1"/>
  <c r="AB88" i="1"/>
  <c r="AF116" i="2" s="1"/>
  <c r="AF84" i="12" s="1"/>
  <c r="AB89" i="1"/>
  <c r="AF117" i="2" s="1"/>
  <c r="AF85" i="12" s="1"/>
  <c r="AB90" i="1"/>
  <c r="AF118" i="2" s="1"/>
  <c r="AF86" i="12" s="1"/>
  <c r="AB91" i="1"/>
  <c r="AF119" i="2" s="1"/>
  <c r="AF87" i="12" s="1"/>
  <c r="AB92" i="1"/>
  <c r="AF120" i="2" s="1"/>
  <c r="AF88" i="12" s="1"/>
  <c r="AB93" i="1"/>
  <c r="AF121" i="2" s="1"/>
  <c r="AF89" i="12" s="1"/>
  <c r="AB94" i="1"/>
  <c r="AF122" i="2" s="1"/>
  <c r="AF90" i="12" s="1"/>
  <c r="AB95" i="1"/>
  <c r="AF123" i="2" s="1"/>
  <c r="AF91" i="12" s="1"/>
  <c r="AB96" i="1"/>
  <c r="AF124" i="2" s="1"/>
  <c r="AF92" i="12" s="1"/>
  <c r="AB97" i="1"/>
  <c r="AF125" i="2" s="1"/>
  <c r="AB98" i="1"/>
  <c r="AF126" i="2" s="1"/>
  <c r="AF94" i="12" s="1"/>
  <c r="AB99" i="1"/>
  <c r="AF127" i="2" s="1"/>
  <c r="AF95" i="12" s="1"/>
  <c r="AB100" i="1"/>
  <c r="AF128" i="2" s="1"/>
  <c r="AB101" i="1"/>
  <c r="AF144" i="2" s="1"/>
  <c r="AF97" i="12" s="1"/>
  <c r="AB102" i="1"/>
  <c r="AF145" i="2" s="1"/>
  <c r="AF98" i="12" s="1"/>
  <c r="AB103" i="1"/>
  <c r="AF146" i="2" s="1"/>
  <c r="AF99" i="12" s="1"/>
  <c r="AB104" i="1"/>
  <c r="AF147" i="2" s="1"/>
  <c r="AF100" i="12" s="1"/>
  <c r="AB105" i="1"/>
  <c r="AF148" i="2" s="1"/>
  <c r="AF101" i="12" s="1"/>
  <c r="AB106" i="1"/>
  <c r="AF149" i="2" s="1"/>
  <c r="AF102" i="12" s="1"/>
  <c r="AB107" i="1"/>
  <c r="AF150" i="2" s="1"/>
  <c r="AF103" i="12" s="1"/>
  <c r="AB108" i="1"/>
  <c r="AF151" i="2" s="1"/>
  <c r="AF104" i="12" s="1"/>
  <c r="AB109" i="1"/>
  <c r="AF152" i="2" s="1"/>
  <c r="AF105" i="12" s="1"/>
  <c r="AB110" i="1"/>
  <c r="AF153" i="2" s="1"/>
  <c r="AF106" i="12" s="1"/>
  <c r="AB111" i="1"/>
  <c r="AF154" i="2" s="1"/>
  <c r="AF107" i="12" s="1"/>
  <c r="AB112" i="1"/>
  <c r="AF155" i="2" s="1"/>
  <c r="AF108" i="12" s="1"/>
  <c r="AB113" i="1"/>
  <c r="AF156" i="2" s="1"/>
  <c r="AF109" i="12" s="1"/>
  <c r="AB114" i="1"/>
  <c r="AF157" i="2" s="1"/>
  <c r="AF110" i="12" s="1"/>
  <c r="AB115" i="1"/>
  <c r="AF158" i="2" s="1"/>
  <c r="AF111" i="12" s="1"/>
  <c r="AB116" i="1"/>
  <c r="AF159" i="2" s="1"/>
  <c r="AF112" i="12" s="1"/>
  <c r="AB117" i="1"/>
  <c r="AF160" i="2" s="1"/>
  <c r="AF113" i="12" s="1"/>
  <c r="AB118" i="1"/>
  <c r="AF161" i="2" s="1"/>
  <c r="AF114" i="12" s="1"/>
  <c r="AB119" i="1"/>
  <c r="AF162" i="2" s="1"/>
  <c r="AF115" i="12" s="1"/>
  <c r="AB120" i="1"/>
  <c r="AF163" i="2" s="1"/>
  <c r="AF116" i="12" s="1"/>
  <c r="AB121" i="1"/>
  <c r="AF164" i="2" s="1"/>
  <c r="AF117" i="12" s="1"/>
  <c r="AB122" i="1"/>
  <c r="AF165" i="2" s="1"/>
  <c r="AF118" i="12" s="1"/>
  <c r="AB123" i="1"/>
  <c r="AF166" i="2" s="1"/>
  <c r="AF119" i="12" s="1"/>
  <c r="AB124" i="1"/>
  <c r="AF167" i="2" s="1"/>
  <c r="AF120" i="12" s="1"/>
  <c r="AB125" i="1"/>
  <c r="AF168" i="2" s="1"/>
  <c r="AF121" i="12" s="1"/>
  <c r="AB126" i="1"/>
  <c r="AF169" i="2" s="1"/>
  <c r="AB127" i="1"/>
  <c r="AF170" i="2" s="1"/>
  <c r="AB128" i="1"/>
  <c r="AF171" i="2" s="1"/>
  <c r="AB129" i="1"/>
  <c r="AF187" i="2" s="1"/>
  <c r="AF125" i="12" s="1"/>
  <c r="AB130" i="1"/>
  <c r="AF188" i="2" s="1"/>
  <c r="AF126" i="12" s="1"/>
  <c r="AB131" i="1"/>
  <c r="AF189" i="2" s="1"/>
  <c r="AF127" i="12" s="1"/>
  <c r="AB132" i="1"/>
  <c r="AF190" i="2" s="1"/>
  <c r="AF128" i="12" s="1"/>
  <c r="AB133" i="1"/>
  <c r="AF191" i="2" s="1"/>
  <c r="AF129" i="12" s="1"/>
  <c r="AB134" i="1"/>
  <c r="AF192" i="2" s="1"/>
  <c r="AF130" i="12" s="1"/>
  <c r="AB135" i="1"/>
  <c r="AF193" i="2" s="1"/>
  <c r="AF131" i="12" s="1"/>
  <c r="AB136" i="1"/>
  <c r="AF194" i="2" s="1"/>
  <c r="AF132" i="12" s="1"/>
  <c r="AB137" i="1"/>
  <c r="AF195" i="2" s="1"/>
  <c r="AF133" i="12" s="1"/>
  <c r="AB138" i="1"/>
  <c r="AF196" i="2" s="1"/>
  <c r="AF134" i="12" s="1"/>
  <c r="AB139" i="1"/>
  <c r="AF197" i="2" s="1"/>
  <c r="AF135" i="12" s="1"/>
  <c r="AB140" i="1"/>
  <c r="AF198" i="2" s="1"/>
  <c r="AF136" i="12" s="1"/>
  <c r="AB141" i="1"/>
  <c r="AF199" i="2" s="1"/>
  <c r="AF137" i="12" s="1"/>
  <c r="AB142" i="1"/>
  <c r="AF200" i="2" s="1"/>
  <c r="AF138" i="12" s="1"/>
  <c r="AB143" i="1"/>
  <c r="AF201" i="2" s="1"/>
  <c r="AF139" i="12" s="1"/>
  <c r="AB144" i="1"/>
  <c r="AF202" i="2" s="1"/>
  <c r="AF140" i="12" s="1"/>
  <c r="AB145" i="1"/>
  <c r="AF203" i="2" s="1"/>
  <c r="AF141" i="12" s="1"/>
  <c r="AB146" i="1"/>
  <c r="AF204" i="2" s="1"/>
  <c r="AF142" i="12" s="1"/>
  <c r="AB147" i="1"/>
  <c r="AF205" i="2" s="1"/>
  <c r="AF143" i="12" s="1"/>
  <c r="AB148" i="1"/>
  <c r="AF206" i="2" s="1"/>
  <c r="AF144" i="12" s="1"/>
  <c r="AB149" i="1"/>
  <c r="AF207" i="2" s="1"/>
  <c r="AF145" i="12" s="1"/>
  <c r="AB150" i="1"/>
  <c r="AF208" i="2" s="1"/>
  <c r="AF146" i="12" s="1"/>
  <c r="AB151" i="1"/>
  <c r="AF209" i="2" s="1"/>
  <c r="AF147" i="12" s="1"/>
  <c r="AB152" i="1"/>
  <c r="AF210" i="2" s="1"/>
  <c r="AF148" i="12" s="1"/>
  <c r="AB153" i="1"/>
  <c r="AF211" i="2" s="1"/>
  <c r="AF149" i="12" s="1"/>
  <c r="AB154" i="1"/>
  <c r="AF212" i="2" s="1"/>
  <c r="AF150" i="12" s="1"/>
  <c r="AB155" i="1"/>
  <c r="AF213" i="2" s="1"/>
  <c r="AF151" i="12" s="1"/>
  <c r="AB156" i="1"/>
  <c r="AF234" i="2" s="1"/>
  <c r="AF152" i="12" s="1"/>
  <c r="AB157" i="1"/>
  <c r="AF235" i="2" s="1"/>
  <c r="AB158" i="1"/>
  <c r="AF236" i="2" s="1"/>
  <c r="AF154" i="12" s="1"/>
  <c r="AB159" i="1"/>
  <c r="AF237" i="2" s="1"/>
  <c r="AB160" i="1"/>
  <c r="AF238" i="2" s="1"/>
  <c r="AF156" i="12" s="1"/>
  <c r="AB161" i="1"/>
  <c r="AF239" i="2" s="1"/>
  <c r="AF157" i="12" s="1"/>
  <c r="AB162" i="1"/>
  <c r="AF240" i="2" s="1"/>
  <c r="AB163" i="1"/>
  <c r="AF241" i="2" s="1"/>
  <c r="AF159" i="12" s="1"/>
  <c r="AB164" i="1"/>
  <c r="AF242" i="2" s="1"/>
  <c r="AB165" i="1"/>
  <c r="AF243" i="2" s="1"/>
  <c r="AF161" i="12" s="1"/>
  <c r="AB166" i="1"/>
  <c r="AF244" i="2" s="1"/>
  <c r="AF162" i="12" s="1"/>
  <c r="AB167" i="1"/>
  <c r="AF245" i="2" s="1"/>
  <c r="AF163" i="12" s="1"/>
  <c r="AB168" i="1"/>
  <c r="AF246" i="2" s="1"/>
  <c r="AF164" i="12" s="1"/>
  <c r="AB169" i="1"/>
  <c r="AF247" i="2" s="1"/>
  <c r="AF165" i="12" s="1"/>
  <c r="AB170" i="1"/>
  <c r="AF248" i="2" s="1"/>
  <c r="AB171" i="1"/>
  <c r="AF249" i="2" s="1"/>
  <c r="AB172" i="1"/>
  <c r="AF250" i="2" s="1"/>
  <c r="AB173" i="1"/>
  <c r="AF251" i="2" s="1"/>
  <c r="AB174" i="1"/>
  <c r="AF252" i="2" s="1"/>
  <c r="AF170" i="12" s="1"/>
  <c r="AB175" i="1"/>
  <c r="AF253" i="2" s="1"/>
  <c r="AF171" i="12" s="1"/>
  <c r="AB176" i="1"/>
  <c r="AF254" i="2" s="1"/>
  <c r="AF172" i="12" s="1"/>
  <c r="AB177" i="1"/>
  <c r="AF255" i="2" s="1"/>
  <c r="AB178" i="1"/>
  <c r="AF256" i="2" s="1"/>
  <c r="AB179" i="1"/>
  <c r="AF257" i="2" s="1"/>
  <c r="AB180" i="1"/>
  <c r="AF258" i="2" s="1"/>
  <c r="AB181" i="1"/>
  <c r="AF259" i="2" s="1"/>
  <c r="AB182" i="1"/>
  <c r="AF277" i="2" s="1"/>
  <c r="AF178" i="12" s="1"/>
  <c r="AB183" i="1"/>
  <c r="AF278" i="2" s="1"/>
  <c r="AF179" i="12" s="1"/>
  <c r="AB184" i="1"/>
  <c r="AF279" i="2" s="1"/>
  <c r="AB185" i="1"/>
  <c r="AF280" i="2" s="1"/>
  <c r="AF181" i="12" s="1"/>
  <c r="AB186" i="1"/>
  <c r="AF281" i="2" s="1"/>
  <c r="AB187" i="1"/>
  <c r="AF282" i="2" s="1"/>
  <c r="AB188" i="1"/>
  <c r="AF283" i="2" s="1"/>
  <c r="AB189" i="1"/>
  <c r="AF284" i="2" s="1"/>
  <c r="AB190" i="1"/>
  <c r="AF285" i="2" s="1"/>
  <c r="AF186" i="12" s="1"/>
  <c r="AB191" i="1"/>
  <c r="AF286" i="2" s="1"/>
  <c r="AB192" i="1"/>
  <c r="AF287" i="2" s="1"/>
  <c r="AB193" i="1"/>
  <c r="AF288" i="2" s="1"/>
  <c r="AF189" i="12" s="1"/>
  <c r="AB194" i="1"/>
  <c r="AF289" i="2" s="1"/>
  <c r="AB195" i="1"/>
  <c r="AF290" i="2" s="1"/>
  <c r="AB196" i="1"/>
  <c r="AF291" i="2" s="1"/>
  <c r="AB197" i="1"/>
  <c r="AF292" i="2" s="1"/>
  <c r="AB198" i="1"/>
  <c r="AF293" i="2" s="1"/>
  <c r="AF194" i="12" s="1"/>
  <c r="AB199" i="1"/>
  <c r="AF294" i="2" s="1"/>
  <c r="AB200" i="1"/>
  <c r="AF295" i="2" s="1"/>
  <c r="AB201" i="1"/>
  <c r="AF296" i="2" s="1"/>
  <c r="AB202" i="1"/>
  <c r="AF297" i="2" s="1"/>
  <c r="AB203" i="1"/>
  <c r="AF298" i="2" s="1"/>
  <c r="AF199" i="12" s="1"/>
  <c r="AB204" i="1"/>
  <c r="AF299" i="2" s="1"/>
  <c r="D22" i="5"/>
  <c r="H20"/>
  <c r="D20"/>
  <c r="P25" i="4"/>
  <c r="P18"/>
  <c r="S20" i="15" l="1"/>
  <c r="AI20" s="1"/>
  <c r="AJ23"/>
  <c r="AR346" i="2"/>
  <c r="AR341"/>
  <c r="AR224" i="12" s="1"/>
  <c r="AR339" i="2"/>
  <c r="AR222" i="12" s="1"/>
  <c r="AP220"/>
  <c r="AQ337" i="2"/>
  <c r="AQ220" i="12" s="1"/>
  <c r="AP218"/>
  <c r="AQ335" i="2"/>
  <c r="AQ218" i="12" s="1"/>
  <c r="AP216"/>
  <c r="AQ333" i="2"/>
  <c r="AQ216" i="12" s="1"/>
  <c r="AR324" i="2"/>
  <c r="AR352"/>
  <c r="AR235" i="12" s="1"/>
  <c r="AN233"/>
  <c r="AR350" i="2"/>
  <c r="AR233" i="12" s="1"/>
  <c r="AN231"/>
  <c r="AR348" i="2"/>
  <c r="AR231" i="12" s="1"/>
  <c r="AN226"/>
  <c r="AR343" i="2"/>
  <c r="AR226" i="12" s="1"/>
  <c r="AR340" i="2"/>
  <c r="AN220" i="12"/>
  <c r="AO337" i="2"/>
  <c r="AO220" i="12" s="1"/>
  <c r="AR337" i="2"/>
  <c r="AN218" i="12"/>
  <c r="AR335" i="2"/>
  <c r="AO335"/>
  <c r="AO218" i="12" s="1"/>
  <c r="AN216"/>
  <c r="AO333" i="2"/>
  <c r="AO216" i="12" s="1"/>
  <c r="AR333" i="2"/>
  <c r="AR331"/>
  <c r="AN213" i="12"/>
  <c r="AR330" i="2"/>
  <c r="AR213" i="12" s="1"/>
  <c r="AN211"/>
  <c r="AR328" i="2"/>
  <c r="AR211" i="12" s="1"/>
  <c r="AN209"/>
  <c r="AR326" i="2"/>
  <c r="AR209" i="12" s="1"/>
  <c r="AN205"/>
  <c r="AR304" i="2"/>
  <c r="AR205" i="12" s="1"/>
  <c r="AG23" i="15"/>
  <c r="AJ222" i="12"/>
  <c r="AK339" i="2"/>
  <c r="AK222" i="12" s="1"/>
  <c r="AJ220"/>
  <c r="AK337" i="2"/>
  <c r="AK220" i="12" s="1"/>
  <c r="AJ218"/>
  <c r="AK335" i="2"/>
  <c r="AK218" i="12" s="1"/>
  <c r="AJ216"/>
  <c r="AK333" i="2"/>
  <c r="AK216" i="12" s="1"/>
  <c r="AT233"/>
  <c r="AV350" i="2"/>
  <c r="AV233" i="12" s="1"/>
  <c r="AT231"/>
  <c r="AV348" i="2"/>
  <c r="AV231" i="12" s="1"/>
  <c r="AT226"/>
  <c r="AV343" i="2"/>
  <c r="AV226" i="12" s="1"/>
  <c r="AT220"/>
  <c r="AV337" i="2"/>
  <c r="AU337"/>
  <c r="AU220" i="12" s="1"/>
  <c r="AT218"/>
  <c r="AU335" i="2"/>
  <c r="AU218" i="12" s="1"/>
  <c r="AV335" i="2"/>
  <c r="AT216" i="12"/>
  <c r="AV333" i="2"/>
  <c r="AU333"/>
  <c r="AU216" i="12" s="1"/>
  <c r="AT213"/>
  <c r="AV330" i="2"/>
  <c r="AV213" i="12" s="1"/>
  <c r="AT211"/>
  <c r="AV328" i="2"/>
  <c r="AV211" i="12" s="1"/>
  <c r="AT209"/>
  <c r="AV326" i="2"/>
  <c r="AV209" i="12" s="1"/>
  <c r="AF222"/>
  <c r="AG339" i="2"/>
  <c r="AG222" i="12" s="1"/>
  <c r="AL338" i="2"/>
  <c r="AF220" i="12"/>
  <c r="AG337" i="2"/>
  <c r="AG220" i="12" s="1"/>
  <c r="AL336" i="2"/>
  <c r="AF218" i="12"/>
  <c r="AG335" i="2"/>
  <c r="AG218" i="12" s="1"/>
  <c r="AL334" i="2"/>
  <c r="AF216" i="12"/>
  <c r="AG333" i="2"/>
  <c r="AG216" i="12" s="1"/>
  <c r="AL332" i="2"/>
  <c r="AF196" i="12"/>
  <c r="AG295" i="2"/>
  <c r="AG196" i="12" s="1"/>
  <c r="AF192"/>
  <c r="AG291" i="2"/>
  <c r="AG192" i="12" s="1"/>
  <c r="AF184"/>
  <c r="AG283" i="2"/>
  <c r="AG184" i="12" s="1"/>
  <c r="AF182"/>
  <c r="AG281" i="2"/>
  <c r="AG182" i="12" s="1"/>
  <c r="AF180"/>
  <c r="AG279" i="2"/>
  <c r="AG180" i="12" s="1"/>
  <c r="AF166"/>
  <c r="AG248" i="2"/>
  <c r="AG166" i="12" s="1"/>
  <c r="AF160"/>
  <c r="AG242" i="2"/>
  <c r="AG160" i="12" s="1"/>
  <c r="AF158"/>
  <c r="AG240" i="2"/>
  <c r="AG158" i="12" s="1"/>
  <c r="AF122"/>
  <c r="AG169" i="2"/>
  <c r="AG122" i="12" s="1"/>
  <c r="AF93"/>
  <c r="AG125" i="2"/>
  <c r="AG93" i="12" s="1"/>
  <c r="AF83"/>
  <c r="AG115" i="2"/>
  <c r="AG83" i="12" s="1"/>
  <c r="AF81"/>
  <c r="AG113" i="2"/>
  <c r="AG81" i="12" s="1"/>
  <c r="AF77"/>
  <c r="AG109" i="2"/>
  <c r="AG77" i="12" s="1"/>
  <c r="AF71"/>
  <c r="AG103" i="2"/>
  <c r="AG71" i="12" s="1"/>
  <c r="AF67"/>
  <c r="AG84" i="2"/>
  <c r="AG67" i="12" s="1"/>
  <c r="AX233"/>
  <c r="AZ350" i="2"/>
  <c r="AZ233" i="12" s="1"/>
  <c r="AX231"/>
  <c r="AZ348" i="2"/>
  <c r="AZ231" i="12" s="1"/>
  <c r="AX226"/>
  <c r="AZ343" i="2"/>
  <c r="AZ226" i="12" s="1"/>
  <c r="AX220"/>
  <c r="AY337" i="2"/>
  <c r="AY220" i="12" s="1"/>
  <c r="AZ337" i="2"/>
  <c r="AX218" i="12"/>
  <c r="AZ335" i="2"/>
  <c r="AY335"/>
  <c r="AY218" i="12" s="1"/>
  <c r="AX216"/>
  <c r="AY333" i="2"/>
  <c r="AY216" i="12" s="1"/>
  <c r="AZ333" i="2"/>
  <c r="AX213" i="12"/>
  <c r="AZ330" i="2"/>
  <c r="AZ213" i="12" s="1"/>
  <c r="AX211"/>
  <c r="AZ328" i="2"/>
  <c r="AZ211" i="12" s="1"/>
  <c r="AX209"/>
  <c r="AZ326" i="2"/>
  <c r="AZ209" i="12" s="1"/>
  <c r="AX205"/>
  <c r="AZ304" i="2"/>
  <c r="AZ205" i="12" s="1"/>
  <c r="AT205"/>
  <c r="AV304" i="2"/>
  <c r="AV205" i="12" s="1"/>
  <c r="AH234"/>
  <c r="AL351" i="2"/>
  <c r="AL234" i="12" s="1"/>
  <c r="AH232"/>
  <c r="AL349" i="2"/>
  <c r="AL232" i="12" s="1"/>
  <c r="AH230"/>
  <c r="AL347" i="2"/>
  <c r="AL230" i="12" s="1"/>
  <c r="AH227"/>
  <c r="AL344" i="2"/>
  <c r="AL227" i="12" s="1"/>
  <c r="AH225"/>
  <c r="AL342" i="2"/>
  <c r="AL225" i="12" s="1"/>
  <c r="AH222"/>
  <c r="AL339" i="2"/>
  <c r="AI339"/>
  <c r="AI222" i="12" s="1"/>
  <c r="AH220"/>
  <c r="AL337" i="2"/>
  <c r="AI337"/>
  <c r="AI220" i="12" s="1"/>
  <c r="AH218"/>
  <c r="AI335" i="2"/>
  <c r="AI218" i="12" s="1"/>
  <c r="AL335" i="2"/>
  <c r="AH216" i="12"/>
  <c r="AI333" i="2"/>
  <c r="AI216" i="12" s="1"/>
  <c r="AL333" i="2"/>
  <c r="AH214" i="12"/>
  <c r="AL331" i="2"/>
  <c r="AL214" i="12" s="1"/>
  <c r="AH212"/>
  <c r="AL329" i="2"/>
  <c r="AL212" i="12" s="1"/>
  <c r="AH210"/>
  <c r="AL327" i="2"/>
  <c r="AL210" i="12" s="1"/>
  <c r="AH208"/>
  <c r="AL325" i="2"/>
  <c r="AL208" i="12" s="1"/>
  <c r="AH106"/>
  <c r="AH105"/>
  <c r="AH104"/>
  <c r="AH103"/>
  <c r="AH102"/>
  <c r="AH101"/>
  <c r="AH100"/>
  <c r="AH98"/>
  <c r="AH86"/>
  <c r="AH85"/>
  <c r="AH84"/>
  <c r="AH83"/>
  <c r="AI115" i="2"/>
  <c r="AI83" i="12" s="1"/>
  <c r="AH81"/>
  <c r="AH77"/>
  <c r="AH75"/>
  <c r="AH74"/>
  <c r="AH37"/>
  <c r="AH36"/>
  <c r="AH35"/>
  <c r="AH33"/>
  <c r="AH32"/>
  <c r="AH24"/>
  <c r="AH23"/>
  <c r="AH22"/>
  <c r="AH21"/>
  <c r="S28" i="15"/>
  <c r="AI28" s="1"/>
  <c r="T36"/>
  <c r="T34"/>
  <c r="T32"/>
  <c r="T30"/>
  <c r="T26"/>
  <c r="T24"/>
  <c r="T22"/>
  <c r="T20"/>
  <c r="T18"/>
  <c r="T37"/>
  <c r="T35"/>
  <c r="T33"/>
  <c r="T29"/>
  <c r="T27"/>
  <c r="T25"/>
  <c r="T23"/>
  <c r="T21"/>
  <c r="T19"/>
  <c r="T17"/>
  <c r="AI109" i="2"/>
  <c r="AI77" i="12" s="1"/>
  <c r="AI113" i="2"/>
  <c r="AI81" i="12" s="1"/>
  <c r="AK345" i="2"/>
  <c r="AK228" i="12" s="1"/>
  <c r="AI345" i="2"/>
  <c r="AI228" i="12" s="1"/>
  <c r="AH20"/>
  <c r="AI21" i="2"/>
  <c r="AI20" i="12" s="1"/>
  <c r="AF20"/>
  <c r="AG21" i="2"/>
  <c r="AG20" i="12" s="1"/>
  <c r="AI38" i="2"/>
  <c r="AI37" i="12" s="1"/>
  <c r="AG38" i="2"/>
  <c r="AG37" i="12" s="1"/>
  <c r="AI36" i="2"/>
  <c r="AI35" i="12" s="1"/>
  <c r="AG36" i="2"/>
  <c r="AG35" i="12" s="1"/>
  <c r="AI34" i="2"/>
  <c r="AI33" i="12" s="1"/>
  <c r="AG34" i="2"/>
  <c r="AG33" i="12" s="1"/>
  <c r="AG32" i="2"/>
  <c r="AG31" i="12" s="1"/>
  <c r="AG30" i="2"/>
  <c r="AG29" i="12" s="1"/>
  <c r="AG28" i="2"/>
  <c r="AG27" i="12" s="1"/>
  <c r="AG27" i="2"/>
  <c r="AG26" i="12" s="1"/>
  <c r="AI25" i="2"/>
  <c r="AI24" i="12" s="1"/>
  <c r="AG25" i="2"/>
  <c r="AG24" i="12" s="1"/>
  <c r="AI23" i="2"/>
  <c r="AI22" i="12" s="1"/>
  <c r="AG23" i="2"/>
  <c r="AG22" i="12" s="1"/>
  <c r="AG123" i="2"/>
  <c r="AG91" i="12" s="1"/>
  <c r="AG121" i="2"/>
  <c r="AG89" i="12" s="1"/>
  <c r="AG119" i="2"/>
  <c r="AG87" i="12" s="1"/>
  <c r="AI117" i="2"/>
  <c r="AI85" i="12" s="1"/>
  <c r="AG117" i="2"/>
  <c r="AG85" i="12" s="1"/>
  <c r="AG19" i="2"/>
  <c r="AG18" i="12" s="1"/>
  <c r="AG17" i="2"/>
  <c r="AG16" i="12" s="1"/>
  <c r="AG15" i="2"/>
  <c r="AG14" i="12" s="1"/>
  <c r="AI111" i="2"/>
  <c r="AI79" i="12" s="1"/>
  <c r="AG111" i="2"/>
  <c r="AG79" i="12" s="1"/>
  <c r="AI107" i="2"/>
  <c r="AI75" i="12" s="1"/>
  <c r="AG107" i="2"/>
  <c r="AG75" i="12" s="1"/>
  <c r="AG105" i="2"/>
  <c r="AG73" i="12" s="1"/>
  <c r="AG253" i="2"/>
  <c r="AG171" i="12" s="1"/>
  <c r="AG244" i="2"/>
  <c r="AG162" i="12" s="1"/>
  <c r="AG293" i="2"/>
  <c r="AG194" i="12" s="1"/>
  <c r="AG285" i="2"/>
  <c r="AG186" i="12" s="1"/>
  <c r="AM337" i="2"/>
  <c r="AH80" i="12"/>
  <c r="AI112" i="2"/>
  <c r="AI80" i="12" s="1"/>
  <c r="AH78"/>
  <c r="AI110" i="2"/>
  <c r="AI78" i="12" s="1"/>
  <c r="AH76"/>
  <c r="AI108" i="2"/>
  <c r="AI76" i="12" s="1"/>
  <c r="AI37" i="2"/>
  <c r="AI36" i="12" s="1"/>
  <c r="AG37" i="2"/>
  <c r="AG36" i="12" s="1"/>
  <c r="AI35" i="2"/>
  <c r="AI34" i="12" s="1"/>
  <c r="AG35" i="2"/>
  <c r="AG34" i="12" s="1"/>
  <c r="AI33" i="2"/>
  <c r="AI32" i="12" s="1"/>
  <c r="AG33" i="2"/>
  <c r="AG32" i="12" s="1"/>
  <c r="AG31" i="2"/>
  <c r="AG30" i="12" s="1"/>
  <c r="AG29" i="2"/>
  <c r="AG28" i="12" s="1"/>
  <c r="AG26" i="2"/>
  <c r="AG25" i="12" s="1"/>
  <c r="AI24" i="2"/>
  <c r="AI23" i="12" s="1"/>
  <c r="AG24" i="2"/>
  <c r="AG23" i="12" s="1"/>
  <c r="AI22" i="2"/>
  <c r="AI21" i="12" s="1"/>
  <c r="AG22" i="2"/>
  <c r="AG21" i="12" s="1"/>
  <c r="AG20" i="2"/>
  <c r="AG19" i="12" s="1"/>
  <c r="AG18" i="2"/>
  <c r="AG17" i="12" s="1"/>
  <c r="AG16" i="2"/>
  <c r="AG15" i="12" s="1"/>
  <c r="AG14" i="2"/>
  <c r="AG13" i="12" s="1"/>
  <c r="AG126" i="2"/>
  <c r="AG94" i="12" s="1"/>
  <c r="AG122" i="2"/>
  <c r="AG90" i="12" s="1"/>
  <c r="AG120" i="2"/>
  <c r="AG88" i="12" s="1"/>
  <c r="AI118" i="2"/>
  <c r="AI86" i="12" s="1"/>
  <c r="AG118" i="2"/>
  <c r="AG86" i="12" s="1"/>
  <c r="AI116" i="2"/>
  <c r="AI84" i="12" s="1"/>
  <c r="AG116" i="2"/>
  <c r="AG84" i="12" s="1"/>
  <c r="AQ114" i="2"/>
  <c r="AQ82" i="12" s="1"/>
  <c r="AI114" i="2"/>
  <c r="AI82" i="12" s="1"/>
  <c r="AG114" i="2"/>
  <c r="AG82" i="12" s="1"/>
  <c r="AF80"/>
  <c r="AG112" i="2"/>
  <c r="AG80" i="12" s="1"/>
  <c r="AF78"/>
  <c r="AG110" i="2"/>
  <c r="AG78" i="12" s="1"/>
  <c r="AF76"/>
  <c r="AG108" i="2"/>
  <c r="AG76" i="12" s="1"/>
  <c r="AX234"/>
  <c r="AZ351" i="2"/>
  <c r="AZ234" i="12" s="1"/>
  <c r="AP234"/>
  <c r="AR351" i="2"/>
  <c r="AR234" i="12" s="1"/>
  <c r="AF233"/>
  <c r="AL350" i="2"/>
  <c r="AX232" i="12"/>
  <c r="AZ349" i="2"/>
  <c r="AZ232" i="12" s="1"/>
  <c r="AP232"/>
  <c r="AR349" i="2"/>
  <c r="AR232" i="12" s="1"/>
  <c r="AF231"/>
  <c r="AL348" i="2"/>
  <c r="AX230" i="12"/>
  <c r="AZ347" i="2"/>
  <c r="AZ230" i="12" s="1"/>
  <c r="AP230"/>
  <c r="AR347" i="2"/>
  <c r="AR230" i="12" s="1"/>
  <c r="AN229"/>
  <c r="AO346" i="2"/>
  <c r="AO229" i="12" s="1"/>
  <c r="AJ229"/>
  <c r="AK346" i="2"/>
  <c r="AK229" i="12" s="1"/>
  <c r="AF229"/>
  <c r="AG346" i="2"/>
  <c r="AG229" i="12" s="1"/>
  <c r="AT227"/>
  <c r="AV344" i="2"/>
  <c r="AV227" i="12" s="1"/>
  <c r="AT225"/>
  <c r="AV342" i="2"/>
  <c r="AV225" i="12" s="1"/>
  <c r="AX221"/>
  <c r="AZ338" i="2"/>
  <c r="AZ221" i="12" s="1"/>
  <c r="AP221"/>
  <c r="AR338" i="2"/>
  <c r="AR221" i="12" s="1"/>
  <c r="AH221"/>
  <c r="AI338" i="2"/>
  <c r="AI221" i="12" s="1"/>
  <c r="AX219"/>
  <c r="AY336" i="2"/>
  <c r="AY219" i="12" s="1"/>
  <c r="AT219"/>
  <c r="AU336" i="2"/>
  <c r="AU219" i="12" s="1"/>
  <c r="AP219"/>
  <c r="AQ336" i="2"/>
  <c r="AQ219" i="12" s="1"/>
  <c r="AL219"/>
  <c r="AH219"/>
  <c r="AI336" i="2"/>
  <c r="AI219" i="12" s="1"/>
  <c r="AX217"/>
  <c r="AY334" i="2"/>
  <c r="AY217" i="12" s="1"/>
  <c r="AT217"/>
  <c r="AU334" i="2"/>
  <c r="AU217" i="12" s="1"/>
  <c r="AP217"/>
  <c r="AQ334" i="2"/>
  <c r="AQ217" i="12" s="1"/>
  <c r="AL217"/>
  <c r="AH217"/>
  <c r="AI334" i="2"/>
  <c r="AI217" i="12" s="1"/>
  <c r="AX215"/>
  <c r="AY332" i="2"/>
  <c r="AY215" i="12" s="1"/>
  <c r="AT215"/>
  <c r="AU332" i="2"/>
  <c r="AU215" i="12" s="1"/>
  <c r="AP215"/>
  <c r="AQ332" i="2"/>
  <c r="AQ215" i="12" s="1"/>
  <c r="AL215"/>
  <c r="AH215"/>
  <c r="AI332" i="2"/>
  <c r="AI215" i="12" s="1"/>
  <c r="AF213"/>
  <c r="AL330" i="2"/>
  <c r="AX212" i="12"/>
  <c r="AZ329" i="2"/>
  <c r="AZ212" i="12" s="1"/>
  <c r="AP212"/>
  <c r="AR329" i="2"/>
  <c r="AR212" i="12" s="1"/>
  <c r="AF211"/>
  <c r="AL328" i="2"/>
  <c r="AX210" i="12"/>
  <c r="AZ327" i="2"/>
  <c r="AZ210" i="12" s="1"/>
  <c r="AP210"/>
  <c r="AR327" i="2"/>
  <c r="AR210" i="12" s="1"/>
  <c r="AF209"/>
  <c r="AL326" i="2"/>
  <c r="AX208" i="12"/>
  <c r="AZ325" i="2"/>
  <c r="AZ208" i="12" s="1"/>
  <c r="AP208"/>
  <c r="AR325" i="2"/>
  <c r="AR208" i="12" s="1"/>
  <c r="AZ207"/>
  <c r="BA324" i="2"/>
  <c r="BA207" i="12" s="1"/>
  <c r="AV207"/>
  <c r="AW324" i="2"/>
  <c r="AW207" i="12" s="1"/>
  <c r="AR207"/>
  <c r="AN207"/>
  <c r="AO324" i="2"/>
  <c r="AO207" i="12" s="1"/>
  <c r="AJ207"/>
  <c r="AK324" i="2"/>
  <c r="AK207" i="12" s="1"/>
  <c r="AF207"/>
  <c r="AG324" i="2"/>
  <c r="AG207" i="12" s="1"/>
  <c r="AI106" i="2"/>
  <c r="AI74" i="12" s="1"/>
  <c r="AG106" i="2"/>
  <c r="AG74" i="12" s="1"/>
  <c r="AG104" i="2"/>
  <c r="AG72" i="12" s="1"/>
  <c r="AG102" i="2"/>
  <c r="AG70" i="12" s="1"/>
  <c r="AG254" i="2"/>
  <c r="AG172" i="12" s="1"/>
  <c r="AG252" i="2"/>
  <c r="AG170" i="12" s="1"/>
  <c r="AG247" i="2"/>
  <c r="AG165" i="12" s="1"/>
  <c r="AG245" i="2"/>
  <c r="AG163" i="12" s="1"/>
  <c r="AG243" i="2"/>
  <c r="AG161" i="12" s="1"/>
  <c r="AG241" i="2"/>
  <c r="AG159" i="12" s="1"/>
  <c r="AF155"/>
  <c r="AF153"/>
  <c r="AF205"/>
  <c r="AL304" i="2"/>
  <c r="AF200" i="12"/>
  <c r="AF198"/>
  <c r="AF197"/>
  <c r="AG296" i="2"/>
  <c r="AG197" i="12" s="1"/>
  <c r="AF195"/>
  <c r="AG294" i="2"/>
  <c r="AG195" i="12" s="1"/>
  <c r="AF193"/>
  <c r="AG292" i="2"/>
  <c r="AG193" i="12" s="1"/>
  <c r="AF191"/>
  <c r="AG290" i="2"/>
  <c r="AG191" i="12" s="1"/>
  <c r="AF190"/>
  <c r="AF188"/>
  <c r="AF187"/>
  <c r="AG286" i="2"/>
  <c r="AG187" i="12" s="1"/>
  <c r="AF185"/>
  <c r="AG284" i="2"/>
  <c r="AG185" i="12" s="1"/>
  <c r="AF183"/>
  <c r="AG282" i="2"/>
  <c r="AG183" i="12" s="1"/>
  <c r="AT234"/>
  <c r="AV351" i="2"/>
  <c r="AV234" i="12" s="1"/>
  <c r="AT232"/>
  <c r="AV349" i="2"/>
  <c r="AV232" i="12" s="1"/>
  <c r="AT230"/>
  <c r="AV347" i="2"/>
  <c r="AV230" i="12" s="1"/>
  <c r="AP229"/>
  <c r="AQ346" i="2"/>
  <c r="AQ229" i="12" s="1"/>
  <c r="AH229"/>
  <c r="AI346" i="2"/>
  <c r="AI229" i="12" s="1"/>
  <c r="AP228"/>
  <c r="AQ345" i="2"/>
  <c r="AQ228" i="12" s="1"/>
  <c r="AX227"/>
  <c r="AZ344" i="2"/>
  <c r="AZ227" i="12" s="1"/>
  <c r="AP227"/>
  <c r="AR344" i="2"/>
  <c r="AF226" i="12"/>
  <c r="AL343" i="2"/>
  <c r="AX225" i="12"/>
  <c r="AZ342" i="2"/>
  <c r="AZ225" i="12" s="1"/>
  <c r="AP225"/>
  <c r="AR342" i="2"/>
  <c r="AT221" i="12"/>
  <c r="AV338" i="2"/>
  <c r="AV221" i="12" s="1"/>
  <c r="AJ221"/>
  <c r="AK338" i="2"/>
  <c r="AK221" i="12" s="1"/>
  <c r="AF221"/>
  <c r="AG338" i="2"/>
  <c r="AG221" i="12" s="1"/>
  <c r="AN219"/>
  <c r="AO336" i="2"/>
  <c r="AO219" i="12" s="1"/>
  <c r="AJ219"/>
  <c r="AK336" i="2"/>
  <c r="AK219" i="12" s="1"/>
  <c r="AF219"/>
  <c r="AG336" i="2"/>
  <c r="AG219" i="12" s="1"/>
  <c r="AN217"/>
  <c r="AO334" i="2"/>
  <c r="AO217" i="12" s="1"/>
  <c r="AJ217"/>
  <c r="AK334" i="2"/>
  <c r="AK217" i="12" s="1"/>
  <c r="AF217"/>
  <c r="AG334" i="2"/>
  <c r="AG217" i="12" s="1"/>
  <c r="AN215"/>
  <c r="AO332" i="2"/>
  <c r="AO215" i="12" s="1"/>
  <c r="AJ215"/>
  <c r="AK332" i="2"/>
  <c r="AK215" i="12" s="1"/>
  <c r="AF215"/>
  <c r="AG332" i="2"/>
  <c r="AG215" i="12" s="1"/>
  <c r="AT212"/>
  <c r="AV329" i="2"/>
  <c r="AV212" i="12" s="1"/>
  <c r="AT210"/>
  <c r="AV327" i="2"/>
  <c r="AV210" i="12" s="1"/>
  <c r="AT208"/>
  <c r="AV325" i="2"/>
  <c r="AV208" i="12" s="1"/>
  <c r="AX207"/>
  <c r="AY324" i="2"/>
  <c r="AY207" i="12" s="1"/>
  <c r="AT207"/>
  <c r="AU324" i="2"/>
  <c r="AU207" i="12" s="1"/>
  <c r="AP207"/>
  <c r="AQ324" i="2"/>
  <c r="AQ207" i="12" s="1"/>
  <c r="AH207"/>
  <c r="AI324" i="2"/>
  <c r="AI207" i="12" s="1"/>
  <c r="BB351" i="2"/>
  <c r="BB349"/>
  <c r="BB347"/>
  <c r="AL346"/>
  <c r="AZ336"/>
  <c r="AV336"/>
  <c r="AR336"/>
  <c r="AZ334"/>
  <c r="AV334"/>
  <c r="AR334"/>
  <c r="AZ332"/>
  <c r="AV332"/>
  <c r="AR332"/>
  <c r="BB329"/>
  <c r="BB327"/>
  <c r="BB325"/>
  <c r="AL324"/>
  <c r="U229" i="12"/>
  <c r="V346" i="2"/>
  <c r="V229" i="12" s="1"/>
  <c r="W346" i="2"/>
  <c r="U224" i="12"/>
  <c r="W341" i="2"/>
  <c r="W224" i="12" s="1"/>
  <c r="U223"/>
  <c r="W340" i="2"/>
  <c r="W223" i="12" s="1"/>
  <c r="U215"/>
  <c r="V332" i="2"/>
  <c r="V215" i="12" s="1"/>
  <c r="W332" i="2"/>
  <c r="S14" i="15"/>
  <c r="S15"/>
  <c r="AI15" s="1"/>
  <c r="S31"/>
  <c r="S16"/>
  <c r="K222" i="12"/>
  <c r="L339" i="2"/>
  <c r="L222" i="12" s="1"/>
  <c r="K221"/>
  <c r="L338" i="2"/>
  <c r="L221" i="12" s="1"/>
  <c r="K220"/>
  <c r="L337" i="2"/>
  <c r="L220" i="12" s="1"/>
  <c r="K219"/>
  <c r="L336" i="2"/>
  <c r="L219" i="12" s="1"/>
  <c r="K218"/>
  <c r="L335" i="2"/>
  <c r="L218" i="12" s="1"/>
  <c r="K217"/>
  <c r="L334" i="2"/>
  <c r="L217" i="12" s="1"/>
  <c r="K216"/>
  <c r="L333" i="2"/>
  <c r="L216" i="12" s="1"/>
  <c r="K215"/>
  <c r="L332" i="2"/>
  <c r="L215" i="12" s="1"/>
  <c r="K207"/>
  <c r="L324" i="2"/>
  <c r="L207" i="12" s="1"/>
  <c r="M349" i="2"/>
  <c r="I232" i="12"/>
  <c r="M348" i="2"/>
  <c r="I231" i="12"/>
  <c r="M347" i="2"/>
  <c r="I230" i="12"/>
  <c r="M346" i="2"/>
  <c r="I229" i="12"/>
  <c r="M345" i="2"/>
  <c r="I228" i="12"/>
  <c r="M344" i="2"/>
  <c r="I227" i="12"/>
  <c r="M343" i="2"/>
  <c r="I226" i="12"/>
  <c r="M342" i="2"/>
  <c r="I225" i="12"/>
  <c r="M341" i="2"/>
  <c r="M224" i="12" s="1"/>
  <c r="I224"/>
  <c r="M340" i="2"/>
  <c r="I223" i="12"/>
  <c r="M339" i="2"/>
  <c r="I222" i="12"/>
  <c r="M338" i="2"/>
  <c r="I221" i="12"/>
  <c r="M337" i="2"/>
  <c r="I220" i="12"/>
  <c r="M336" i="2"/>
  <c r="I219" i="12"/>
  <c r="M335" i="2"/>
  <c r="I218" i="12"/>
  <c r="M334" i="2"/>
  <c r="I217" i="12"/>
  <c r="M333" i="2"/>
  <c r="I216" i="12"/>
  <c r="M332" i="2"/>
  <c r="I215" i="12"/>
  <c r="M331" i="2"/>
  <c r="I214" i="12"/>
  <c r="M330" i="2"/>
  <c r="I213" i="12"/>
  <c r="M329" i="2"/>
  <c r="I212" i="12"/>
  <c r="M328" i="2"/>
  <c r="I211" i="12"/>
  <c r="M327" i="2"/>
  <c r="I210" i="12"/>
  <c r="M326" i="2"/>
  <c r="I209" i="12"/>
  <c r="M325" i="2"/>
  <c r="I208" i="12"/>
  <c r="M324" i="2"/>
  <c r="I207" i="12"/>
  <c r="M304" i="2"/>
  <c r="I205" i="12"/>
  <c r="M352" i="2"/>
  <c r="I235" i="12"/>
  <c r="M351" i="2"/>
  <c r="I234" i="12"/>
  <c r="M350" i="2"/>
  <c r="I233" i="12"/>
  <c r="AF40"/>
  <c r="AG41" i="2"/>
  <c r="AG40" i="12" s="1"/>
  <c r="AF39"/>
  <c r="AG40" i="2"/>
  <c r="AG39" i="12" s="1"/>
  <c r="AF38"/>
  <c r="AG39" i="2"/>
  <c r="AG38" i="12" s="1"/>
  <c r="AF66"/>
  <c r="AG83" i="2"/>
  <c r="AF65" i="12"/>
  <c r="AG82" i="2"/>
  <c r="AG65" i="12" s="1"/>
  <c r="AF64"/>
  <c r="AG81" i="2"/>
  <c r="AF63" i="12"/>
  <c r="AG80" i="2"/>
  <c r="AG63" i="12" s="1"/>
  <c r="AF62"/>
  <c r="AG79" i="2"/>
  <c r="AF61" i="12"/>
  <c r="AG78" i="2"/>
  <c r="AG61" i="12" s="1"/>
  <c r="AF60"/>
  <c r="AG77" i="2"/>
  <c r="AF59" i="12"/>
  <c r="AG76" i="2"/>
  <c r="AG59" i="12" s="1"/>
  <c r="AF58"/>
  <c r="AG75" i="2"/>
  <c r="AI128"/>
  <c r="AI96" i="12" s="1"/>
  <c r="AH96"/>
  <c r="I93"/>
  <c r="AG171" i="2"/>
  <c r="AG124" i="12" s="1"/>
  <c r="AF124"/>
  <c r="AW170" i="2"/>
  <c r="AW123" i="12" s="1"/>
  <c r="AG170" i="2"/>
  <c r="AG123" i="12" s="1"/>
  <c r="AF123"/>
  <c r="AG256" i="2"/>
  <c r="AF174" i="12"/>
  <c r="AG255" i="2"/>
  <c r="AG173" i="12" s="1"/>
  <c r="AF173"/>
  <c r="AG251" i="2"/>
  <c r="AG169" i="12" s="1"/>
  <c r="AF169"/>
  <c r="I165"/>
  <c r="I158"/>
  <c r="V304" i="2"/>
  <c r="V205" i="12" s="1"/>
  <c r="U205"/>
  <c r="I201"/>
  <c r="I191"/>
  <c r="I182"/>
  <c r="I180"/>
  <c r="BA352" i="2"/>
  <c r="BA235" i="12" s="1"/>
  <c r="AZ235"/>
  <c r="AW352" i="2"/>
  <c r="AW235" i="12" s="1"/>
  <c r="AV235"/>
  <c r="AO352" i="2"/>
  <c r="AO235" i="12" s="1"/>
  <c r="AN235"/>
  <c r="AK352" i="2"/>
  <c r="AK235" i="12" s="1"/>
  <c r="AJ235"/>
  <c r="AG352" i="2"/>
  <c r="AG235" i="12" s="1"/>
  <c r="AF235"/>
  <c r="V352" i="2"/>
  <c r="V235" i="12" s="1"/>
  <c r="U235"/>
  <c r="V351" i="2"/>
  <c r="V234" i="12" s="1"/>
  <c r="U234"/>
  <c r="V350" i="2"/>
  <c r="V233" i="12" s="1"/>
  <c r="U233"/>
  <c r="V349" i="2"/>
  <c r="V232" i="12" s="1"/>
  <c r="U232"/>
  <c r="V348" i="2"/>
  <c r="V231" i="12" s="1"/>
  <c r="U231"/>
  <c r="V347" i="2"/>
  <c r="V230" i="12" s="1"/>
  <c r="U230"/>
  <c r="AY346" i="2"/>
  <c r="AY229" i="12" s="1"/>
  <c r="AX229"/>
  <c r="AU346" i="2"/>
  <c r="AU229" i="12" s="1"/>
  <c r="AT229"/>
  <c r="L346" i="2"/>
  <c r="L229" i="12" s="1"/>
  <c r="K229"/>
  <c r="AY345" i="2"/>
  <c r="AY228" i="12" s="1"/>
  <c r="AX228"/>
  <c r="AU345" i="2"/>
  <c r="AU228" i="12" s="1"/>
  <c r="AT228"/>
  <c r="AO345" i="2"/>
  <c r="AO228" i="12" s="1"/>
  <c r="AN228"/>
  <c r="AG345" i="2"/>
  <c r="AG228" i="12" s="1"/>
  <c r="AF228"/>
  <c r="V345" i="2"/>
  <c r="V228" i="12" s="1"/>
  <c r="U228"/>
  <c r="V344" i="2"/>
  <c r="V227" i="12" s="1"/>
  <c r="U227"/>
  <c r="V343" i="2"/>
  <c r="V226" i="12" s="1"/>
  <c r="U226"/>
  <c r="V342" i="2"/>
  <c r="V225" i="12" s="1"/>
  <c r="U225"/>
  <c r="BA341" i="2"/>
  <c r="BA224" i="12" s="1"/>
  <c r="AZ224"/>
  <c r="AW341" i="2"/>
  <c r="AW224" i="12" s="1"/>
  <c r="AV224"/>
  <c r="AO341" i="2"/>
  <c r="AN224" i="12"/>
  <c r="AK341" i="2"/>
  <c r="AK224" i="12" s="1"/>
  <c r="AJ224"/>
  <c r="AG341" i="2"/>
  <c r="AG224" i="12" s="1"/>
  <c r="AF224"/>
  <c r="BA340" i="2"/>
  <c r="BA223" i="12" s="1"/>
  <c r="AZ223"/>
  <c r="AW340" i="2"/>
  <c r="AW223" i="12" s="1"/>
  <c r="AV223"/>
  <c r="AR223"/>
  <c r="AO340" i="2"/>
  <c r="AO223" i="12" s="1"/>
  <c r="AN223"/>
  <c r="AK340" i="2"/>
  <c r="AK223" i="12" s="1"/>
  <c r="AJ223"/>
  <c r="AG340" i="2"/>
  <c r="AF223" i="12"/>
  <c r="BA339" i="2"/>
  <c r="BA222" i="12" s="1"/>
  <c r="AZ222"/>
  <c r="AW339" i="2"/>
  <c r="AW222" i="12" s="1"/>
  <c r="AV222"/>
  <c r="AO339" i="2"/>
  <c r="AO222" i="12" s="1"/>
  <c r="AN222"/>
  <c r="X339" i="2"/>
  <c r="X222" i="12" s="1"/>
  <c r="W222"/>
  <c r="X338" i="2"/>
  <c r="X221" i="12" s="1"/>
  <c r="W221"/>
  <c r="X337" i="2"/>
  <c r="X220" i="12" s="1"/>
  <c r="W220"/>
  <c r="X336" i="2"/>
  <c r="X219" i="12" s="1"/>
  <c r="W219"/>
  <c r="X335" i="2"/>
  <c r="X218" i="12" s="1"/>
  <c r="W218"/>
  <c r="X334" i="2"/>
  <c r="X217" i="12" s="1"/>
  <c r="W217"/>
  <c r="X333" i="2"/>
  <c r="X216" i="12" s="1"/>
  <c r="W216"/>
  <c r="BA331" i="2"/>
  <c r="BA214" i="12" s="1"/>
  <c r="AZ214"/>
  <c r="AW331" i="2"/>
  <c r="AW214" i="12" s="1"/>
  <c r="AV214"/>
  <c r="AR214"/>
  <c r="AO331" i="2"/>
  <c r="AO214" i="12" s="1"/>
  <c r="AN214"/>
  <c r="V331" i="2"/>
  <c r="V214" i="12" s="1"/>
  <c r="U214"/>
  <c r="V330" i="2"/>
  <c r="V213" i="12" s="1"/>
  <c r="U213"/>
  <c r="V329" i="2"/>
  <c r="V212" i="12" s="1"/>
  <c r="U212"/>
  <c r="V328" i="2"/>
  <c r="V211" i="12" s="1"/>
  <c r="U211"/>
  <c r="V327" i="2"/>
  <c r="V210" i="12" s="1"/>
  <c r="U210"/>
  <c r="V326" i="2"/>
  <c r="V209" i="12" s="1"/>
  <c r="U209"/>
  <c r="V325" i="2"/>
  <c r="V208" i="12" s="1"/>
  <c r="U208"/>
  <c r="V324" i="2"/>
  <c r="V207" i="12" s="1"/>
  <c r="U207"/>
  <c r="R349" i="2"/>
  <c r="R232" i="12" s="1"/>
  <c r="Q232"/>
  <c r="R348" i="2"/>
  <c r="Q231" i="12"/>
  <c r="R347" i="2"/>
  <c r="R230" i="12" s="1"/>
  <c r="Q230"/>
  <c r="R346" i="2"/>
  <c r="R229" i="12" s="1"/>
  <c r="Q229"/>
  <c r="R345" i="2"/>
  <c r="R228" i="12" s="1"/>
  <c r="Q228"/>
  <c r="R344" i="2"/>
  <c r="R227" i="12" s="1"/>
  <c r="Q227"/>
  <c r="R343" i="2"/>
  <c r="R226" i="12" s="1"/>
  <c r="Q226"/>
  <c r="R342" i="2"/>
  <c r="R225" i="12" s="1"/>
  <c r="Q225"/>
  <c r="R341" i="2"/>
  <c r="R224" i="12" s="1"/>
  <c r="Q224"/>
  <c r="R340" i="2"/>
  <c r="R223" i="12" s="1"/>
  <c r="Q223"/>
  <c r="R339" i="2"/>
  <c r="R222" i="12" s="1"/>
  <c r="Q222"/>
  <c r="R338" i="2"/>
  <c r="R221" i="12" s="1"/>
  <c r="Q221"/>
  <c r="R337" i="2"/>
  <c r="R220" i="12" s="1"/>
  <c r="Q220"/>
  <c r="R336" i="2"/>
  <c r="Q219" i="12"/>
  <c r="R335" i="2"/>
  <c r="R218" i="12" s="1"/>
  <c r="Q218"/>
  <c r="R334" i="2"/>
  <c r="R217" i="12" s="1"/>
  <c r="Q217"/>
  <c r="R333" i="2"/>
  <c r="R216" i="12" s="1"/>
  <c r="Q216"/>
  <c r="R332" i="2"/>
  <c r="R215" i="12" s="1"/>
  <c r="Q215"/>
  <c r="R331" i="2"/>
  <c r="R214" i="12" s="1"/>
  <c r="Q214"/>
  <c r="R330" i="2"/>
  <c r="Q213" i="12"/>
  <c r="R329" i="2"/>
  <c r="R212" i="12" s="1"/>
  <c r="Q212"/>
  <c r="R328" i="2"/>
  <c r="R211" i="12" s="1"/>
  <c r="Q211"/>
  <c r="R327" i="2"/>
  <c r="R210" i="12" s="1"/>
  <c r="Q210"/>
  <c r="R326" i="2"/>
  <c r="R209" i="12" s="1"/>
  <c r="Q209"/>
  <c r="R325" i="2"/>
  <c r="R208" i="12" s="1"/>
  <c r="Q208"/>
  <c r="R324" i="2"/>
  <c r="R207" i="12" s="1"/>
  <c r="Q207"/>
  <c r="R304" i="2"/>
  <c r="R205" i="12" s="1"/>
  <c r="Q205"/>
  <c r="Z352" i="2"/>
  <c r="Z235" i="12" s="1"/>
  <c r="Y235"/>
  <c r="R352" i="2"/>
  <c r="R235" i="12" s="1"/>
  <c r="Q235"/>
  <c r="R351" i="2"/>
  <c r="R234" i="12" s="1"/>
  <c r="Q234"/>
  <c r="R350" i="2"/>
  <c r="Q233" i="12"/>
  <c r="AG85" i="2"/>
  <c r="AG68" i="12" s="1"/>
  <c r="AF68"/>
  <c r="AG128" i="2"/>
  <c r="AF96" i="12"/>
  <c r="I95"/>
  <c r="I92"/>
  <c r="AU170" i="2"/>
  <c r="AU123" i="12" s="1"/>
  <c r="AG259" i="2"/>
  <c r="AG177" i="12" s="1"/>
  <c r="AF177"/>
  <c r="AG258" i="2"/>
  <c r="AG176" i="12" s="1"/>
  <c r="AF176"/>
  <c r="AG257" i="2"/>
  <c r="AG175" i="12" s="1"/>
  <c r="AF175"/>
  <c r="AG250" i="2"/>
  <c r="AG168" i="12" s="1"/>
  <c r="AF168"/>
  <c r="AG249" i="2"/>
  <c r="AG167" i="12" s="1"/>
  <c r="AF167"/>
  <c r="I198"/>
  <c r="I188"/>
  <c r="I181"/>
  <c r="AY352" i="2"/>
  <c r="AY235" i="12" s="1"/>
  <c r="AX235"/>
  <c r="AU352" i="2"/>
  <c r="AU235" i="12" s="1"/>
  <c r="AT235"/>
  <c r="AQ352" i="2"/>
  <c r="AQ235" i="12" s="1"/>
  <c r="AP235"/>
  <c r="AI352" i="2"/>
  <c r="AI235" i="12" s="1"/>
  <c r="AH235"/>
  <c r="AS346" i="2"/>
  <c r="AS229" i="12" s="1"/>
  <c r="AR229"/>
  <c r="AY341" i="2"/>
  <c r="AY224" i="12" s="1"/>
  <c r="AX224"/>
  <c r="AU341" i="2"/>
  <c r="AU224" i="12" s="1"/>
  <c r="AT224"/>
  <c r="AQ341" i="2"/>
  <c r="AQ224" i="12" s="1"/>
  <c r="AP224"/>
  <c r="AI341" i="2"/>
  <c r="AI224" i="12" s="1"/>
  <c r="AH224"/>
  <c r="L341" i="2"/>
  <c r="L224" i="12" s="1"/>
  <c r="K224"/>
  <c r="AY340" i="2"/>
  <c r="AY223" i="12" s="1"/>
  <c r="AX223"/>
  <c r="AU340" i="2"/>
  <c r="AU223" i="12" s="1"/>
  <c r="AT223"/>
  <c r="AQ340" i="2"/>
  <c r="AQ223" i="12" s="1"/>
  <c r="AP223"/>
  <c r="AI340" i="2"/>
  <c r="AI223" i="12" s="1"/>
  <c r="AH223"/>
  <c r="L340" i="2"/>
  <c r="L223" i="12" s="1"/>
  <c r="K223"/>
  <c r="AY339" i="2"/>
  <c r="AY222" i="12" s="1"/>
  <c r="AX222"/>
  <c r="AU339" i="2"/>
  <c r="AU222" i="12" s="1"/>
  <c r="AT222"/>
  <c r="AQ339" i="2"/>
  <c r="AQ222" i="12" s="1"/>
  <c r="AP222"/>
  <c r="AM339" i="2"/>
  <c r="AM222" i="12" s="1"/>
  <c r="AL222"/>
  <c r="V339" i="2"/>
  <c r="V222" i="12" s="1"/>
  <c r="U222"/>
  <c r="AM338" i="2"/>
  <c r="AL221" i="12"/>
  <c r="V338" i="2"/>
  <c r="V221" i="12" s="1"/>
  <c r="U221"/>
  <c r="V337" i="2"/>
  <c r="V220" i="12" s="1"/>
  <c r="U220"/>
  <c r="V336" i="2"/>
  <c r="V219" i="12" s="1"/>
  <c r="U219"/>
  <c r="V335" i="2"/>
  <c r="V218" i="12" s="1"/>
  <c r="U218"/>
  <c r="V334" i="2"/>
  <c r="V217" i="12" s="1"/>
  <c r="U217"/>
  <c r="V333" i="2"/>
  <c r="V216" i="12" s="1"/>
  <c r="U216"/>
  <c r="AY331" i="2"/>
  <c r="AY214" i="12" s="1"/>
  <c r="AX214"/>
  <c r="AU331" i="2"/>
  <c r="AU214" i="12" s="1"/>
  <c r="AT214"/>
  <c r="AQ331" i="2"/>
  <c r="AQ214" i="12" s="1"/>
  <c r="AP214"/>
  <c r="X324" i="2"/>
  <c r="X207" i="12" s="1"/>
  <c r="W207"/>
  <c r="AG74" i="2"/>
  <c r="AG57" i="12" s="1"/>
  <c r="AG73" i="2"/>
  <c r="AG56" i="12" s="1"/>
  <c r="AG72" i="2"/>
  <c r="AG55" i="12" s="1"/>
  <c r="AG71" i="2"/>
  <c r="AG54" i="12" s="1"/>
  <c r="AG70" i="2"/>
  <c r="AG53" i="12" s="1"/>
  <c r="AG69" i="2"/>
  <c r="AG52" i="12" s="1"/>
  <c r="AG68" i="2"/>
  <c r="AG51" i="12" s="1"/>
  <c r="AG67" i="2"/>
  <c r="AG50" i="12" s="1"/>
  <c r="AG66" i="2"/>
  <c r="AG49" i="12" s="1"/>
  <c r="AG65" i="2"/>
  <c r="AG48" i="12" s="1"/>
  <c r="AG64" i="2"/>
  <c r="AG47" i="12" s="1"/>
  <c r="AG63" i="2"/>
  <c r="AG46" i="12" s="1"/>
  <c r="AG62" i="2"/>
  <c r="AG45" i="12" s="1"/>
  <c r="AG61" i="2"/>
  <c r="AG44" i="12" s="1"/>
  <c r="AG60" i="2"/>
  <c r="AG43" i="12" s="1"/>
  <c r="AG59" i="2"/>
  <c r="AG42" i="12" s="1"/>
  <c r="AG127" i="2"/>
  <c r="AG95" i="12" s="1"/>
  <c r="AG124" i="2"/>
  <c r="AG92" i="12" s="1"/>
  <c r="AU168" i="2"/>
  <c r="AU121" i="12" s="1"/>
  <c r="AG168" i="2"/>
  <c r="AG167"/>
  <c r="AG166"/>
  <c r="AG165"/>
  <c r="AG164"/>
  <c r="AG163"/>
  <c r="AG162"/>
  <c r="AG161"/>
  <c r="AG160"/>
  <c r="AG159"/>
  <c r="AG158"/>
  <c r="AG157"/>
  <c r="AG156"/>
  <c r="AG155"/>
  <c r="AG154"/>
  <c r="AI153"/>
  <c r="AI106" i="12" s="1"/>
  <c r="AG153" i="2"/>
  <c r="AI152"/>
  <c r="AI105" i="12" s="1"/>
  <c r="AG152" i="2"/>
  <c r="AI151"/>
  <c r="AI104" i="12" s="1"/>
  <c r="AG151" i="2"/>
  <c r="AI150"/>
  <c r="AI103" i="12" s="1"/>
  <c r="AG150" i="2"/>
  <c r="AI149"/>
  <c r="AI102" i="12" s="1"/>
  <c r="AG149" i="2"/>
  <c r="AI148"/>
  <c r="AI101" i="12" s="1"/>
  <c r="AG148" i="2"/>
  <c r="AI147"/>
  <c r="AI100" i="12" s="1"/>
  <c r="AG147" i="2"/>
  <c r="AI146"/>
  <c r="AI99" i="12" s="1"/>
  <c r="AG146" i="2"/>
  <c r="AI145"/>
  <c r="AI98" i="12" s="1"/>
  <c r="AG145" i="2"/>
  <c r="AG213"/>
  <c r="AG212"/>
  <c r="AG211"/>
  <c r="AG210"/>
  <c r="AG209"/>
  <c r="AG208"/>
  <c r="AG207"/>
  <c r="AG206"/>
  <c r="AG205"/>
  <c r="AG204"/>
  <c r="AG203"/>
  <c r="AG202"/>
  <c r="AG201"/>
  <c r="AG200"/>
  <c r="AG199"/>
  <c r="AG198"/>
  <c r="AG197"/>
  <c r="AG196"/>
  <c r="AG195"/>
  <c r="AG194"/>
  <c r="AG193"/>
  <c r="AG192"/>
  <c r="AG191"/>
  <c r="AG190"/>
  <c r="AG189"/>
  <c r="AG188"/>
  <c r="AG246"/>
  <c r="AG164" i="12" s="1"/>
  <c r="AG239" i="2"/>
  <c r="AG238"/>
  <c r="AG237"/>
  <c r="AG236"/>
  <c r="AG235"/>
  <c r="BA304"/>
  <c r="BA205" i="12" s="1"/>
  <c r="AY304" i="2"/>
  <c r="AY205" i="12" s="1"/>
  <c r="AW304" i="2"/>
  <c r="AW205" i="12" s="1"/>
  <c r="AU304" i="2"/>
  <c r="AU205" i="12" s="1"/>
  <c r="AQ304" i="2"/>
  <c r="AQ205" i="12" s="1"/>
  <c r="AO304" i="2"/>
  <c r="AO205" i="12" s="1"/>
  <c r="AK304" i="2"/>
  <c r="AK205" i="12" s="1"/>
  <c r="AI304" i="2"/>
  <c r="AI205" i="12" s="1"/>
  <c r="AG304" i="2"/>
  <c r="AG205" i="12" s="1"/>
  <c r="W304" i="2"/>
  <c r="L304"/>
  <c r="L205" i="12" s="1"/>
  <c r="AG299" i="2"/>
  <c r="AG200" i="12" s="1"/>
  <c r="AG298" i="2"/>
  <c r="AG199" i="12" s="1"/>
  <c r="AG297" i="2"/>
  <c r="AG198" i="12" s="1"/>
  <c r="AG289" i="2"/>
  <c r="AG190" i="12" s="1"/>
  <c r="AG288" i="2"/>
  <c r="AG189" i="12" s="1"/>
  <c r="AG287" i="2"/>
  <c r="AG188" i="12" s="1"/>
  <c r="AG280" i="2"/>
  <c r="AG181" i="12" s="1"/>
  <c r="AG278" i="2"/>
  <c r="AG179" i="12" s="1"/>
  <c r="AL352" i="2"/>
  <c r="W352"/>
  <c r="L352"/>
  <c r="L235" i="12" s="1"/>
  <c r="BA351" i="2"/>
  <c r="BA234" i="12" s="1"/>
  <c r="AY351" i="2"/>
  <c r="AY234" i="12" s="1"/>
  <c r="AW351" i="2"/>
  <c r="AW234" i="12" s="1"/>
  <c r="AU351" i="2"/>
  <c r="AU234" i="12" s="1"/>
  <c r="AQ351" i="2"/>
  <c r="AQ234" i="12" s="1"/>
  <c r="AO351" i="2"/>
  <c r="AO234" i="12" s="1"/>
  <c r="AK351" i="2"/>
  <c r="AK234" i="12" s="1"/>
  <c r="AI351" i="2"/>
  <c r="AI234" i="12" s="1"/>
  <c r="AG351" i="2"/>
  <c r="AG234" i="12" s="1"/>
  <c r="W351" i="2"/>
  <c r="L351"/>
  <c r="L234" i="12" s="1"/>
  <c r="BA350" i="2"/>
  <c r="BA233" i="12" s="1"/>
  <c r="AY350" i="2"/>
  <c r="AY233" i="12" s="1"/>
  <c r="AW350" i="2"/>
  <c r="AW233" i="12" s="1"/>
  <c r="AU350" i="2"/>
  <c r="AU233" i="12" s="1"/>
  <c r="AQ350" i="2"/>
  <c r="AQ233" i="12" s="1"/>
  <c r="AO350" i="2"/>
  <c r="AO233" i="12" s="1"/>
  <c r="AK350" i="2"/>
  <c r="AK233" i="12" s="1"/>
  <c r="AI350" i="2"/>
  <c r="AI233" i="12" s="1"/>
  <c r="AG350" i="2"/>
  <c r="AG233" i="12" s="1"/>
  <c r="W350" i="2"/>
  <c r="L350"/>
  <c r="L233" i="12" s="1"/>
  <c r="BA349" i="2"/>
  <c r="BA232" i="12" s="1"/>
  <c r="AY349" i="2"/>
  <c r="AY232" i="12" s="1"/>
  <c r="AW349" i="2"/>
  <c r="AW232" i="12" s="1"/>
  <c r="AU349" i="2"/>
  <c r="AU232" i="12" s="1"/>
  <c r="AQ349" i="2"/>
  <c r="AQ232" i="12" s="1"/>
  <c r="AO349" i="2"/>
  <c r="AO232" i="12" s="1"/>
  <c r="AK349" i="2"/>
  <c r="AK232" i="12" s="1"/>
  <c r="AI349" i="2"/>
  <c r="AI232" i="12" s="1"/>
  <c r="AG349" i="2"/>
  <c r="AG232" i="12" s="1"/>
  <c r="W349" i="2"/>
  <c r="L349"/>
  <c r="L232" i="12" s="1"/>
  <c r="BA348" i="2"/>
  <c r="BA231" i="12" s="1"/>
  <c r="AY348" i="2"/>
  <c r="AY231" i="12" s="1"/>
  <c r="AW348" i="2"/>
  <c r="AW231" i="12" s="1"/>
  <c r="AU348" i="2"/>
  <c r="AU231" i="12" s="1"/>
  <c r="AQ348" i="2"/>
  <c r="AQ231" i="12" s="1"/>
  <c r="AO348" i="2"/>
  <c r="AO231" i="12" s="1"/>
  <c r="AK348" i="2"/>
  <c r="AK231" i="12" s="1"/>
  <c r="AI348" i="2"/>
  <c r="AI231" i="12" s="1"/>
  <c r="AG348" i="2"/>
  <c r="AG231" i="12" s="1"/>
  <c r="W348" i="2"/>
  <c r="L348"/>
  <c r="L231" i="12" s="1"/>
  <c r="BA347" i="2"/>
  <c r="BA230" i="12" s="1"/>
  <c r="AY347" i="2"/>
  <c r="AY230" i="12" s="1"/>
  <c r="AW347" i="2"/>
  <c r="AW230" i="12" s="1"/>
  <c r="AU347" i="2"/>
  <c r="AU230" i="12" s="1"/>
  <c r="AQ347" i="2"/>
  <c r="AQ230" i="12" s="1"/>
  <c r="AO347" i="2"/>
  <c r="AO230" i="12" s="1"/>
  <c r="AK347" i="2"/>
  <c r="AK230" i="12" s="1"/>
  <c r="AI347" i="2"/>
  <c r="AI230" i="12" s="1"/>
  <c r="AG347" i="2"/>
  <c r="AG230" i="12" s="1"/>
  <c r="W347" i="2"/>
  <c r="L347"/>
  <c r="L230" i="12" s="1"/>
  <c r="AZ346" i="2"/>
  <c r="AV346"/>
  <c r="AZ345"/>
  <c r="AV345"/>
  <c r="AR345"/>
  <c r="AL345"/>
  <c r="W345"/>
  <c r="L345"/>
  <c r="L228" i="12" s="1"/>
  <c r="BA344" i="2"/>
  <c r="BA227" i="12" s="1"/>
  <c r="AY344" i="2"/>
  <c r="AY227" i="12" s="1"/>
  <c r="AW344" i="2"/>
  <c r="AW227" i="12" s="1"/>
  <c r="AU344" i="2"/>
  <c r="AU227" i="12" s="1"/>
  <c r="AQ344" i="2"/>
  <c r="AQ227" i="12" s="1"/>
  <c r="AO344" i="2"/>
  <c r="AO227" i="12" s="1"/>
  <c r="AK344" i="2"/>
  <c r="AK227" i="12" s="1"/>
  <c r="AI344" i="2"/>
  <c r="AI227" i="12" s="1"/>
  <c r="AG344" i="2"/>
  <c r="AG227" i="12" s="1"/>
  <c r="W344" i="2"/>
  <c r="L344"/>
  <c r="L227" i="12" s="1"/>
  <c r="BA343" i="2"/>
  <c r="BA226" i="12" s="1"/>
  <c r="AY343" i="2"/>
  <c r="AY226" i="12" s="1"/>
  <c r="AW343" i="2"/>
  <c r="AW226" i="12" s="1"/>
  <c r="AU343" i="2"/>
  <c r="AU226" i="12" s="1"/>
  <c r="AQ343" i="2"/>
  <c r="AQ226" i="12" s="1"/>
  <c r="AO343" i="2"/>
  <c r="AO226" i="12" s="1"/>
  <c r="AK343" i="2"/>
  <c r="AK226" i="12" s="1"/>
  <c r="AI343" i="2"/>
  <c r="AI226" i="12" s="1"/>
  <c r="AG343" i="2"/>
  <c r="AG226" i="12" s="1"/>
  <c r="W343" i="2"/>
  <c r="L343"/>
  <c r="L226" i="12" s="1"/>
  <c r="BA342" i="2"/>
  <c r="BA225" i="12" s="1"/>
  <c r="AY342" i="2"/>
  <c r="AY225" i="12" s="1"/>
  <c r="AW342" i="2"/>
  <c r="AW225" i="12" s="1"/>
  <c r="AU342" i="2"/>
  <c r="AU225" i="12" s="1"/>
  <c r="AQ342" i="2"/>
  <c r="AQ225" i="12" s="1"/>
  <c r="AO342" i="2"/>
  <c r="AO225" i="12" s="1"/>
  <c r="AK342" i="2"/>
  <c r="AK225" i="12" s="1"/>
  <c r="AI342" i="2"/>
  <c r="AI225" i="12" s="1"/>
  <c r="AG342" i="2"/>
  <c r="AG225" i="12" s="1"/>
  <c r="W342" i="2"/>
  <c r="L342"/>
  <c r="L225" i="12" s="1"/>
  <c r="AL341" i="2"/>
  <c r="X341"/>
  <c r="X224" i="12" s="1"/>
  <c r="V341" i="2"/>
  <c r="V224" i="12" s="1"/>
  <c r="AL340" i="2"/>
  <c r="X340"/>
  <c r="X223" i="12" s="1"/>
  <c r="V340" i="2"/>
  <c r="V223" i="12" s="1"/>
  <c r="BB339" i="2"/>
  <c r="BA338"/>
  <c r="BA221" i="12" s="1"/>
  <c r="AY338" i="2"/>
  <c r="AY221" i="12" s="1"/>
  <c r="AW338" i="2"/>
  <c r="AW221" i="12" s="1"/>
  <c r="AU338" i="2"/>
  <c r="AU221" i="12" s="1"/>
  <c r="AQ338" i="2"/>
  <c r="AQ221" i="12" s="1"/>
  <c r="AO338" i="2"/>
  <c r="AO221" i="12" s="1"/>
  <c r="BB331" i="2"/>
  <c r="BB214" i="12" s="1"/>
  <c r="AK331" i="2"/>
  <c r="AK214" i="12" s="1"/>
  <c r="AI331" i="2"/>
  <c r="AI214" i="12" s="1"/>
  <c r="AG331" i="2"/>
  <c r="AG214" i="12" s="1"/>
  <c r="W331" i="2"/>
  <c r="L331"/>
  <c r="L214" i="12" s="1"/>
  <c r="BA330" i="2"/>
  <c r="BA213" i="12" s="1"/>
  <c r="AY330" i="2"/>
  <c r="AY213" i="12" s="1"/>
  <c r="AW330" i="2"/>
  <c r="AW213" i="12" s="1"/>
  <c r="AU330" i="2"/>
  <c r="AU213" i="12" s="1"/>
  <c r="AQ330" i="2"/>
  <c r="AQ213" i="12" s="1"/>
  <c r="AO330" i="2"/>
  <c r="AO213" i="12" s="1"/>
  <c r="AK330" i="2"/>
  <c r="AK213" i="12" s="1"/>
  <c r="AI330" i="2"/>
  <c r="AI213" i="12" s="1"/>
  <c r="AG330" i="2"/>
  <c r="AG213" i="12" s="1"/>
  <c r="W330" i="2"/>
  <c r="L330"/>
  <c r="L213" i="12" s="1"/>
  <c r="BA329" i="2"/>
  <c r="BA212" i="12" s="1"/>
  <c r="AY329" i="2"/>
  <c r="AY212" i="12" s="1"/>
  <c r="AW329" i="2"/>
  <c r="AW212" i="12" s="1"/>
  <c r="AU329" i="2"/>
  <c r="AU212" i="12" s="1"/>
  <c r="AQ329" i="2"/>
  <c r="AQ212" i="12" s="1"/>
  <c r="AO329" i="2"/>
  <c r="AO212" i="12" s="1"/>
  <c r="AK329" i="2"/>
  <c r="AK212" i="12" s="1"/>
  <c r="AI329" i="2"/>
  <c r="AI212" i="12" s="1"/>
  <c r="AG329" i="2"/>
  <c r="AG212" i="12" s="1"/>
  <c r="W329" i="2"/>
  <c r="L329"/>
  <c r="L212" i="12" s="1"/>
  <c r="BA328" i="2"/>
  <c r="BA211" i="12" s="1"/>
  <c r="AY328" i="2"/>
  <c r="AY211" i="12" s="1"/>
  <c r="AW328" i="2"/>
  <c r="AW211" i="12" s="1"/>
  <c r="AU328" i="2"/>
  <c r="AU211" i="12" s="1"/>
  <c r="AQ328" i="2"/>
  <c r="AQ211" i="12" s="1"/>
  <c r="AO328" i="2"/>
  <c r="AO211" i="12" s="1"/>
  <c r="AK328" i="2"/>
  <c r="AK211" i="12" s="1"/>
  <c r="AI328" i="2"/>
  <c r="AI211" i="12" s="1"/>
  <c r="AG328" i="2"/>
  <c r="AG211" i="12" s="1"/>
  <c r="W328" i="2"/>
  <c r="L328"/>
  <c r="L211" i="12" s="1"/>
  <c r="BA327" i="2"/>
  <c r="BA210" i="12" s="1"/>
  <c r="AY327" i="2"/>
  <c r="AY210" i="12" s="1"/>
  <c r="AW327" i="2"/>
  <c r="AW210" i="12" s="1"/>
  <c r="AU327" i="2"/>
  <c r="AU210" i="12" s="1"/>
  <c r="AQ327" i="2"/>
  <c r="AQ210" i="12" s="1"/>
  <c r="AO327" i="2"/>
  <c r="AO210" i="12" s="1"/>
  <c r="AK327" i="2"/>
  <c r="AK210" i="12" s="1"/>
  <c r="AI327" i="2"/>
  <c r="AI210" i="12" s="1"/>
  <c r="AG327" i="2"/>
  <c r="AG210" i="12" s="1"/>
  <c r="W327" i="2"/>
  <c r="L327"/>
  <c r="L210" i="12" s="1"/>
  <c r="BA326" i="2"/>
  <c r="BA209" i="12" s="1"/>
  <c r="AY326" i="2"/>
  <c r="AY209" i="12" s="1"/>
  <c r="AW326" i="2"/>
  <c r="AW209" i="12" s="1"/>
  <c r="AU326" i="2"/>
  <c r="AU209" i="12" s="1"/>
  <c r="AQ326" i="2"/>
  <c r="AQ209" i="12" s="1"/>
  <c r="AO326" i="2"/>
  <c r="AO209" i="12" s="1"/>
  <c r="AK326" i="2"/>
  <c r="AK209" i="12" s="1"/>
  <c r="AI326" i="2"/>
  <c r="AI209" i="12" s="1"/>
  <c r="AG326" i="2"/>
  <c r="AG209" i="12" s="1"/>
  <c r="W326" i="2"/>
  <c r="L326"/>
  <c r="L209" i="12" s="1"/>
  <c r="BA325" i="2"/>
  <c r="BA208" i="12" s="1"/>
  <c r="AY325" i="2"/>
  <c r="AY208" i="12" s="1"/>
  <c r="AW325" i="2"/>
  <c r="AW208" i="12" s="1"/>
  <c r="AU325" i="2"/>
  <c r="AU208" i="12" s="1"/>
  <c r="AQ325" i="2"/>
  <c r="AQ208" i="12" s="1"/>
  <c r="AO325" i="2"/>
  <c r="AO208" i="12" s="1"/>
  <c r="AK325" i="2"/>
  <c r="AK208" i="12" s="1"/>
  <c r="AI325" i="2"/>
  <c r="AI208" i="12" s="1"/>
  <c r="AG325" i="2"/>
  <c r="AG208" i="12" s="1"/>
  <c r="W325" i="2"/>
  <c r="L325"/>
  <c r="L208" i="12" s="1"/>
  <c r="C32" i="16"/>
  <c r="P18"/>
  <c r="P25"/>
  <c r="J21"/>
  <c r="J19"/>
  <c r="K19" s="1"/>
  <c r="J18"/>
  <c r="K18" s="1"/>
  <c r="Z351" i="2"/>
  <c r="Z234" i="12" s="1"/>
  <c r="AA351" i="2"/>
  <c r="Z350"/>
  <c r="Z233" i="12" s="1"/>
  <c r="AA350" i="2"/>
  <c r="Z349"/>
  <c r="Z232" i="12" s="1"/>
  <c r="AA349" i="2"/>
  <c r="Z348"/>
  <c r="Z231" i="12" s="1"/>
  <c r="AA348" i="2"/>
  <c r="Z347"/>
  <c r="Z230" i="12" s="1"/>
  <c r="AA347" i="2"/>
  <c r="AA346"/>
  <c r="Z346"/>
  <c r="Z229" i="12" s="1"/>
  <c r="Z345" i="2"/>
  <c r="Z228" i="12" s="1"/>
  <c r="AA345" i="2"/>
  <c r="Z344"/>
  <c r="Z227" i="12" s="1"/>
  <c r="AA344" i="2"/>
  <c r="Z343"/>
  <c r="Z226" i="12" s="1"/>
  <c r="AA343" i="2"/>
  <c r="Z342"/>
  <c r="Z225" i="12" s="1"/>
  <c r="AA342" i="2"/>
  <c r="Z341"/>
  <c r="Z224" i="12" s="1"/>
  <c r="AA341" i="2"/>
  <c r="Z340"/>
  <c r="Z223" i="12" s="1"/>
  <c r="AA340" i="2"/>
  <c r="Z339"/>
  <c r="Z222" i="12" s="1"/>
  <c r="AA339" i="2"/>
  <c r="Z338"/>
  <c r="Z221" i="12" s="1"/>
  <c r="AA338" i="2"/>
  <c r="Z337"/>
  <c r="Z220" i="12" s="1"/>
  <c r="AA337" i="2"/>
  <c r="Z336"/>
  <c r="Z219" i="12" s="1"/>
  <c r="AA336" i="2"/>
  <c r="Z335"/>
  <c r="Z218" i="12" s="1"/>
  <c r="AA335" i="2"/>
  <c r="Z334"/>
  <c r="Z217" i="12" s="1"/>
  <c r="AA334" i="2"/>
  <c r="Z333"/>
  <c r="Z216" i="12" s="1"/>
  <c r="AA333" i="2"/>
  <c r="AA332"/>
  <c r="Z332"/>
  <c r="Z215" i="12" s="1"/>
  <c r="Z331" i="2"/>
  <c r="Z214" i="12" s="1"/>
  <c r="AA331" i="2"/>
  <c r="Z330"/>
  <c r="Z213" i="12" s="1"/>
  <c r="AA330" i="2"/>
  <c r="Z329"/>
  <c r="Z212" i="12" s="1"/>
  <c r="AA329" i="2"/>
  <c r="Z328"/>
  <c r="Z211" i="12" s="1"/>
  <c r="AA328" i="2"/>
  <c r="Z327"/>
  <c r="Z210" i="12" s="1"/>
  <c r="AA327" i="2"/>
  <c r="Z326"/>
  <c r="Z209" i="12" s="1"/>
  <c r="AA326" i="2"/>
  <c r="Z325"/>
  <c r="Z208" i="12" s="1"/>
  <c r="AA325" i="2"/>
  <c r="Z324"/>
  <c r="Z207" i="12" s="1"/>
  <c r="AA324" i="2"/>
  <c r="Z304"/>
  <c r="Z205" i="12" s="1"/>
  <c r="AA304" i="2"/>
  <c r="S352"/>
  <c r="S235" i="12" s="1"/>
  <c r="S351" i="2"/>
  <c r="S234" i="12" s="1"/>
  <c r="S350" i="2"/>
  <c r="S233" i="12" s="1"/>
  <c r="S349" i="2"/>
  <c r="S232" i="12" s="1"/>
  <c r="S348" i="2"/>
  <c r="S231" i="12" s="1"/>
  <c r="S347" i="2"/>
  <c r="S230" i="12" s="1"/>
  <c r="S346" i="2"/>
  <c r="S229" i="12" s="1"/>
  <c r="S345" i="2"/>
  <c r="S344"/>
  <c r="S343"/>
  <c r="S342"/>
  <c r="S341"/>
  <c r="S340"/>
  <c r="S223" i="12" s="1"/>
  <c r="S339" i="2"/>
  <c r="S338"/>
  <c r="S337"/>
  <c r="S220" i="12" s="1"/>
  <c r="S336" i="2"/>
  <c r="S219" i="12" s="1"/>
  <c r="S335" i="2"/>
  <c r="S218" i="12" s="1"/>
  <c r="S334" i="2"/>
  <c r="S217" i="12" s="1"/>
  <c r="S333" i="2"/>
  <c r="S216" i="12" s="1"/>
  <c r="S332" i="2"/>
  <c r="S331"/>
  <c r="S214" i="12" s="1"/>
  <c r="S330" i="2"/>
  <c r="S213" i="12" s="1"/>
  <c r="S329" i="2"/>
  <c r="S212" i="12" s="1"/>
  <c r="S328" i="2"/>
  <c r="S211" i="12" s="1"/>
  <c r="S327" i="2"/>
  <c r="S326"/>
  <c r="S209" i="12" s="1"/>
  <c r="S325" i="2"/>
  <c r="S324"/>
  <c r="T324" s="1"/>
  <c r="T207" i="12" s="1"/>
  <c r="S304" i="2"/>
  <c r="S205" i="12" s="1"/>
  <c r="AC332" i="2"/>
  <c r="AC215" i="12" s="1"/>
  <c r="N304" i="2"/>
  <c r="N205" i="12" s="1"/>
  <c r="AC345" i="2"/>
  <c r="AC228" i="12" s="1"/>
  <c r="AC343" i="2"/>
  <c r="AC226" i="12" s="1"/>
  <c r="T340" i="2"/>
  <c r="T223" i="12" s="1"/>
  <c r="AA352" i="2"/>
  <c r="T352"/>
  <c r="T235" i="12" s="1"/>
  <c r="T349" i="2"/>
  <c r="T232" i="12" s="1"/>
  <c r="AS339" i="2"/>
  <c r="AS222" i="12" s="1"/>
  <c r="T335" i="2"/>
  <c r="T218" i="12" s="1"/>
  <c r="T334" i="2"/>
  <c r="T217" i="12" s="1"/>
  <c r="T333" i="2"/>
  <c r="T216" i="12" s="1"/>
  <c r="T328" i="2"/>
  <c r="T211" i="12" s="1"/>
  <c r="N351" i="2"/>
  <c r="N234" i="12" s="1"/>
  <c r="N350" i="2"/>
  <c r="N233" i="12" s="1"/>
  <c r="N349" i="2"/>
  <c r="N232" i="12" s="1"/>
  <c r="N348" i="2"/>
  <c r="N231" i="12" s="1"/>
  <c r="N347" i="2"/>
  <c r="N230" i="12" s="1"/>
  <c r="N339" i="2"/>
  <c r="N222" i="12" s="1"/>
  <c r="N338" i="2"/>
  <c r="N221" i="12" s="1"/>
  <c r="N337" i="2"/>
  <c r="N220" i="12" s="1"/>
  <c r="N336" i="2"/>
  <c r="N219" i="12" s="1"/>
  <c r="N335" i="2"/>
  <c r="N218" i="12" s="1"/>
  <c r="N334" i="2"/>
  <c r="N217" i="12" s="1"/>
  <c r="N333" i="2"/>
  <c r="N216" i="12" s="1"/>
  <c r="N331" i="2"/>
  <c r="N214" i="12" s="1"/>
  <c r="N330" i="2"/>
  <c r="N213" i="12" s="1"/>
  <c r="N329" i="2"/>
  <c r="N212" i="12" s="1"/>
  <c r="N328" i="2"/>
  <c r="N211" i="12" s="1"/>
  <c r="N327" i="2"/>
  <c r="N210" i="12" s="1"/>
  <c r="N326" i="2"/>
  <c r="N209" i="12" s="1"/>
  <c r="N325" i="2"/>
  <c r="N208" i="12" s="1"/>
  <c r="BE339" i="2"/>
  <c r="BE222" i="12" s="1"/>
  <c r="BE331" i="2"/>
  <c r="BE214" i="12" s="1"/>
  <c r="T304" i="2"/>
  <c r="J86" i="1"/>
  <c r="G114" i="2" s="1"/>
  <c r="G82" i="12" s="1"/>
  <c r="I114" i="2"/>
  <c r="K114"/>
  <c r="R86" i="1"/>
  <c r="O114" i="2" s="1"/>
  <c r="T86" i="1"/>
  <c r="Q114" i="2" s="1"/>
  <c r="V86" i="1"/>
  <c r="U114" i="2" s="1"/>
  <c r="W114" s="1"/>
  <c r="W82" i="12" s="1"/>
  <c r="X86" i="1"/>
  <c r="Y114" i="2" s="1"/>
  <c r="Y82" i="12" s="1"/>
  <c r="AJ82"/>
  <c r="AJ86" i="1"/>
  <c r="AN114" i="2" s="1"/>
  <c r="AO114" s="1"/>
  <c r="AO82" i="12" s="1"/>
  <c r="AL86" i="1"/>
  <c r="AP114" i="2" s="1"/>
  <c r="AP82" i="12" s="1"/>
  <c r="AN86" i="1"/>
  <c r="AT114" i="2" s="1"/>
  <c r="AP86" i="1"/>
  <c r="AX114" i="2" s="1"/>
  <c r="AY114" s="1"/>
  <c r="AY82" i="12" s="1"/>
  <c r="J87" i="1"/>
  <c r="G115" i="2" s="1"/>
  <c r="G83" i="12" s="1"/>
  <c r="M87" i="1"/>
  <c r="I115" i="2" s="1"/>
  <c r="P87" i="1"/>
  <c r="K115" i="2" s="1"/>
  <c r="R87" i="1"/>
  <c r="O115" i="2" s="1"/>
  <c r="O83" i="12" s="1"/>
  <c r="T87" i="1"/>
  <c r="Q115" i="2" s="1"/>
  <c r="V87" i="1"/>
  <c r="U115" i="2" s="1"/>
  <c r="W115" s="1"/>
  <c r="W83" i="12" s="1"/>
  <c r="X87" i="1"/>
  <c r="Y115" i="2" s="1"/>
  <c r="Y83" i="12" s="1"/>
  <c r="AH87" i="1"/>
  <c r="AJ87"/>
  <c r="AN115" i="2" s="1"/>
  <c r="AL87" i="1"/>
  <c r="AP115" i="2" s="1"/>
  <c r="AN87" i="1"/>
  <c r="AT115" i="2" s="1"/>
  <c r="AP87" i="1"/>
  <c r="AX115" i="2" s="1"/>
  <c r="J88" i="1"/>
  <c r="G116" i="2" s="1"/>
  <c r="G84" i="12" s="1"/>
  <c r="M88" i="1"/>
  <c r="I116" i="2" s="1"/>
  <c r="P88" i="1"/>
  <c r="K116" i="2" s="1"/>
  <c r="R88" i="1"/>
  <c r="O116" i="2" s="1"/>
  <c r="O84" i="12" s="1"/>
  <c r="T88" i="1"/>
  <c r="Q116" i="2" s="1"/>
  <c r="V88" i="1"/>
  <c r="U116" i="2" s="1"/>
  <c r="W116" s="1"/>
  <c r="W84" i="12" s="1"/>
  <c r="X88" i="1"/>
  <c r="Y116" i="2" s="1"/>
  <c r="Y84" i="12" s="1"/>
  <c r="AH88" i="1"/>
  <c r="AJ84" i="12" s="1"/>
  <c r="AJ88" i="1"/>
  <c r="AN116" i="2" s="1"/>
  <c r="AL88" i="1"/>
  <c r="AP116" i="2" s="1"/>
  <c r="AP84" i="12" s="1"/>
  <c r="AN88" i="1"/>
  <c r="AT116" i="2" s="1"/>
  <c r="AU116" s="1"/>
  <c r="AU84" i="12" s="1"/>
  <c r="AP88" i="1"/>
  <c r="AX116" i="2" s="1"/>
  <c r="AX84" i="12" s="1"/>
  <c r="J89" i="1"/>
  <c r="G117" i="2" s="1"/>
  <c r="G85" i="12" s="1"/>
  <c r="M89" i="1"/>
  <c r="I117" i="2" s="1"/>
  <c r="P89" i="1"/>
  <c r="K117" i="2" s="1"/>
  <c r="R89" i="1"/>
  <c r="O117" i="2" s="1"/>
  <c r="O85" i="12" s="1"/>
  <c r="T89" i="1"/>
  <c r="Q117" i="2" s="1"/>
  <c r="V89" i="1"/>
  <c r="U117" i="2" s="1"/>
  <c r="W117" s="1"/>
  <c r="W85" i="12" s="1"/>
  <c r="X89" i="1"/>
  <c r="Y117" i="2" s="1"/>
  <c r="Y85" i="12" s="1"/>
  <c r="AH89" i="1"/>
  <c r="AJ85" i="12" s="1"/>
  <c r="AJ89" i="1"/>
  <c r="AN117" i="2" s="1"/>
  <c r="AO117" s="1"/>
  <c r="AO85" i="12" s="1"/>
  <c r="AL89" i="1"/>
  <c r="AP117" i="2" s="1"/>
  <c r="AP85" i="12" s="1"/>
  <c r="AN89" i="1"/>
  <c r="AT117" i="2" s="1"/>
  <c r="AP89" i="1"/>
  <c r="AX117" i="2" s="1"/>
  <c r="J90" i="1"/>
  <c r="G118" i="2" s="1"/>
  <c r="G86" i="12" s="1"/>
  <c r="I118" i="2"/>
  <c r="K118"/>
  <c r="R90" i="1"/>
  <c r="O118" i="2" s="1"/>
  <c r="T90" i="1"/>
  <c r="Q118" i="2" s="1"/>
  <c r="V90" i="1"/>
  <c r="U118" i="2" s="1"/>
  <c r="W118" s="1"/>
  <c r="W86" i="12" s="1"/>
  <c r="X90" i="1"/>
  <c r="Y118" i="2" s="1"/>
  <c r="Y86" i="12" s="1"/>
  <c r="AJ86"/>
  <c r="AJ90" i="1"/>
  <c r="AN118" i="2" s="1"/>
  <c r="AN86" i="12" s="1"/>
  <c r="AL90" i="1"/>
  <c r="AP118" i="2" s="1"/>
  <c r="AP86" i="12" s="1"/>
  <c r="AN90" i="1"/>
  <c r="AT118" i="2" s="1"/>
  <c r="AT86" i="12" s="1"/>
  <c r="AP90" i="1"/>
  <c r="AX118" i="2" s="1"/>
  <c r="AX86" i="12" s="1"/>
  <c r="J91" i="1"/>
  <c r="G119" i="2" s="1"/>
  <c r="G87" i="12" s="1"/>
  <c r="M91" i="1"/>
  <c r="I119" i="2" s="1"/>
  <c r="P91" i="1"/>
  <c r="K119" i="2" s="1"/>
  <c r="R91" i="1"/>
  <c r="O119" i="2" s="1"/>
  <c r="O87" i="12" s="1"/>
  <c r="T91" i="1"/>
  <c r="Q119" i="2" s="1"/>
  <c r="V91" i="1"/>
  <c r="U119" i="2" s="1"/>
  <c r="W119" s="1"/>
  <c r="W87" i="12" s="1"/>
  <c r="X91" i="1"/>
  <c r="Y119" i="2" s="1"/>
  <c r="Y87" i="12" s="1"/>
  <c r="AE91" i="1"/>
  <c r="AH119" i="2" s="1"/>
  <c r="AH91" i="1"/>
  <c r="AJ87" i="12" s="1"/>
  <c r="AJ91" i="1"/>
  <c r="AN119" i="2" s="1"/>
  <c r="AO119" s="1"/>
  <c r="AO87" i="12" s="1"/>
  <c r="AL91" i="1"/>
  <c r="AP119" i="2" s="1"/>
  <c r="AP87" i="12" s="1"/>
  <c r="AN91" i="1"/>
  <c r="AT119" i="2" s="1"/>
  <c r="AU119" s="1"/>
  <c r="AU87" i="12" s="1"/>
  <c r="AP91" i="1"/>
  <c r="AX119" i="2" s="1"/>
  <c r="J92" i="1"/>
  <c r="G120" i="2" s="1"/>
  <c r="G88" i="12" s="1"/>
  <c r="M92" i="1"/>
  <c r="I120" i="2" s="1"/>
  <c r="P92" i="1"/>
  <c r="K120" i="2" s="1"/>
  <c r="R92" i="1"/>
  <c r="O120" i="2" s="1"/>
  <c r="O88" i="12" s="1"/>
  <c r="T92" i="1"/>
  <c r="Q120" i="2" s="1"/>
  <c r="V92" i="1"/>
  <c r="U120" i="2" s="1"/>
  <c r="W120" s="1"/>
  <c r="W88" i="12" s="1"/>
  <c r="X92" i="1"/>
  <c r="Y120" i="2" s="1"/>
  <c r="Y88" i="12" s="1"/>
  <c r="AE92" i="1"/>
  <c r="AH120" i="2" s="1"/>
  <c r="AI120" s="1"/>
  <c r="AI88" i="12" s="1"/>
  <c r="AH92" i="1"/>
  <c r="AJ88" i="12" s="1"/>
  <c r="AJ92" i="1"/>
  <c r="AN120" i="2" s="1"/>
  <c r="AN88" i="12" s="1"/>
  <c r="AL92" i="1"/>
  <c r="AP120" i="2" s="1"/>
  <c r="AP88" i="12" s="1"/>
  <c r="AN92" i="1"/>
  <c r="AT120" i="2" s="1"/>
  <c r="AT88" i="12" s="1"/>
  <c r="AP92" i="1"/>
  <c r="AX120" i="2" s="1"/>
  <c r="AX88" i="12" s="1"/>
  <c r="J93" i="1"/>
  <c r="G121" i="2" s="1"/>
  <c r="G89" i="12" s="1"/>
  <c r="M93" i="1"/>
  <c r="I121" i="2" s="1"/>
  <c r="P93" i="1"/>
  <c r="K121" i="2" s="1"/>
  <c r="R93" i="1"/>
  <c r="O121" i="2" s="1"/>
  <c r="O89" i="12" s="1"/>
  <c r="T93" i="1"/>
  <c r="Q121" i="2" s="1"/>
  <c r="V93" i="1"/>
  <c r="U121" i="2" s="1"/>
  <c r="W121" s="1"/>
  <c r="W89" i="12" s="1"/>
  <c r="X93" i="1"/>
  <c r="Y121" i="2" s="1"/>
  <c r="Y89" i="12" s="1"/>
  <c r="AE93" i="1"/>
  <c r="AH121" i="2" s="1"/>
  <c r="AI121" s="1"/>
  <c r="AI89" i="12" s="1"/>
  <c r="AH93" i="1"/>
  <c r="AJ89" i="12" s="1"/>
  <c r="AJ93" i="1"/>
  <c r="AN121" i="2" s="1"/>
  <c r="AL93" i="1"/>
  <c r="AP121" i="2" s="1"/>
  <c r="AP89" i="12" s="1"/>
  <c r="AN93" i="1"/>
  <c r="AT121" i="2" s="1"/>
  <c r="AP93" i="1"/>
  <c r="AX121" i="2" s="1"/>
  <c r="AY121" s="1"/>
  <c r="AY89" i="12" s="1"/>
  <c r="J94" i="1"/>
  <c r="G122" i="2" s="1"/>
  <c r="G90" i="12" s="1"/>
  <c r="M94" i="1"/>
  <c r="I122" i="2" s="1"/>
  <c r="P94" i="1"/>
  <c r="K122" i="2" s="1"/>
  <c r="R94" i="1"/>
  <c r="O122" i="2" s="1"/>
  <c r="T94" i="1"/>
  <c r="Q122" i="2" s="1"/>
  <c r="V94" i="1"/>
  <c r="U122" i="2" s="1"/>
  <c r="W122" s="1"/>
  <c r="W90" i="12" s="1"/>
  <c r="X94" i="1"/>
  <c r="Y122" i="2" s="1"/>
  <c r="Y90" i="12" s="1"/>
  <c r="AE94" i="1"/>
  <c r="AH122" i="2" s="1"/>
  <c r="AH94" i="1"/>
  <c r="AJ90" i="12" s="1"/>
  <c r="AJ94" i="1"/>
  <c r="AN122" i="2" s="1"/>
  <c r="AN90" i="12" s="1"/>
  <c r="AL94" i="1"/>
  <c r="AP122" i="2" s="1"/>
  <c r="AP90" i="12" s="1"/>
  <c r="AN94" i="1"/>
  <c r="AT122" i="2" s="1"/>
  <c r="AT90" i="12" s="1"/>
  <c r="AP94" i="1"/>
  <c r="AX122" i="2" s="1"/>
  <c r="AX90" i="12" s="1"/>
  <c r="J95" i="1"/>
  <c r="G123" i="2" s="1"/>
  <c r="G91" i="12" s="1"/>
  <c r="M95" i="1"/>
  <c r="I123" i="2" s="1"/>
  <c r="P95" i="1"/>
  <c r="K123" i="2" s="1"/>
  <c r="R95" i="1"/>
  <c r="O123" i="2" s="1"/>
  <c r="O91" i="12" s="1"/>
  <c r="T95" i="1"/>
  <c r="Q123" i="2" s="1"/>
  <c r="V95" i="1"/>
  <c r="U123" i="2" s="1"/>
  <c r="W123" s="1"/>
  <c r="W91" i="12" s="1"/>
  <c r="X95" i="1"/>
  <c r="Y123" i="2" s="1"/>
  <c r="Y91" i="12" s="1"/>
  <c r="AE95" i="1"/>
  <c r="AH123" i="2" s="1"/>
  <c r="AH95" i="1"/>
  <c r="AJ91" i="12" s="1"/>
  <c r="AJ95" i="1"/>
  <c r="AN123" i="2" s="1"/>
  <c r="AN91" i="12" s="1"/>
  <c r="AL95" i="1"/>
  <c r="AP123" i="2" s="1"/>
  <c r="AP91" i="12" s="1"/>
  <c r="AN95" i="1"/>
  <c r="AT123" i="2" s="1"/>
  <c r="AT91" i="12" s="1"/>
  <c r="AP95" i="1"/>
  <c r="AX123" i="2" s="1"/>
  <c r="J96" i="1"/>
  <c r="G124" i="2" s="1"/>
  <c r="G92" i="12" s="1"/>
  <c r="K124" i="2"/>
  <c r="K92" i="12" s="1"/>
  <c r="R96" i="1"/>
  <c r="O124" i="2" s="1"/>
  <c r="T96" i="1"/>
  <c r="Q124" i="2" s="1"/>
  <c r="V96" i="1"/>
  <c r="U124" i="2" s="1"/>
  <c r="U92" i="12" s="1"/>
  <c r="X96" i="1"/>
  <c r="Y124" i="2" s="1"/>
  <c r="Y92" i="12" s="1"/>
  <c r="AH124" i="2"/>
  <c r="AH92" i="12" s="1"/>
  <c r="AH96" i="1"/>
  <c r="AJ92" i="12" s="1"/>
  <c r="AJ96" i="1"/>
  <c r="AN124" i="2" s="1"/>
  <c r="AN92" i="12" s="1"/>
  <c r="AL96" i="1"/>
  <c r="AP124" i="2" s="1"/>
  <c r="AP92" i="12" s="1"/>
  <c r="AN96" i="1"/>
  <c r="AT124" i="2" s="1"/>
  <c r="AT92" i="12" s="1"/>
  <c r="AP96" i="1"/>
  <c r="AX124" i="2" s="1"/>
  <c r="AX92" i="12" s="1"/>
  <c r="J97" i="1"/>
  <c r="G125" i="2" s="1"/>
  <c r="G93" i="12" s="1"/>
  <c r="K125" i="2"/>
  <c r="R97" i="1"/>
  <c r="O125" i="2" s="1"/>
  <c r="T97" i="1"/>
  <c r="Q125" i="2" s="1"/>
  <c r="V97" i="1"/>
  <c r="U125" i="2" s="1"/>
  <c r="W125" s="1"/>
  <c r="X125" s="1"/>
  <c r="X93" i="12" s="1"/>
  <c r="X97" i="1"/>
  <c r="Y125" i="2" s="1"/>
  <c r="Y93" i="12" s="1"/>
  <c r="AH125" i="2"/>
  <c r="AJ97" i="1"/>
  <c r="AN125" i="2" s="1"/>
  <c r="AL97" i="1"/>
  <c r="AP125" i="2" s="1"/>
  <c r="AP93" i="12" s="1"/>
  <c r="AN97" i="1"/>
  <c r="AT125" i="2" s="1"/>
  <c r="AU125" s="1"/>
  <c r="AU93" i="12" s="1"/>
  <c r="AP97" i="1"/>
  <c r="AX125" i="2" s="1"/>
  <c r="AY125" s="1"/>
  <c r="AY93" i="12" s="1"/>
  <c r="J98" i="1"/>
  <c r="G126" i="2" s="1"/>
  <c r="G94" i="12" s="1"/>
  <c r="M98" i="1"/>
  <c r="I126" i="2" s="1"/>
  <c r="P98" i="1"/>
  <c r="K126" i="2" s="1"/>
  <c r="R98" i="1"/>
  <c r="O126" i="2" s="1"/>
  <c r="T98" i="1"/>
  <c r="Q126" i="2" s="1"/>
  <c r="V98" i="1"/>
  <c r="U126" i="2" s="1"/>
  <c r="W126" s="1"/>
  <c r="X126" s="1"/>
  <c r="X94" i="12" s="1"/>
  <c r="X98" i="1"/>
  <c r="Y126" i="2" s="1"/>
  <c r="Y94" i="12" s="1"/>
  <c r="AH126" i="2"/>
  <c r="AH94" i="12" s="1"/>
  <c r="AJ94"/>
  <c r="AJ98" i="1"/>
  <c r="AN126" i="2" s="1"/>
  <c r="AL98" i="1"/>
  <c r="AP126" i="2" s="1"/>
  <c r="AP94" i="12" s="1"/>
  <c r="AN98" i="1"/>
  <c r="AT126" i="2" s="1"/>
  <c r="AP98" i="1"/>
  <c r="AX126" i="2" s="1"/>
  <c r="J99" i="1"/>
  <c r="G127" i="2" s="1"/>
  <c r="G95" i="12" s="1"/>
  <c r="K127" i="2"/>
  <c r="K95" i="12" s="1"/>
  <c r="R99" i="1"/>
  <c r="O127" i="2" s="1"/>
  <c r="T99" i="1"/>
  <c r="Q127" i="2" s="1"/>
  <c r="V99" i="1"/>
  <c r="U127" i="2" s="1"/>
  <c r="V127" s="1"/>
  <c r="V95" i="12" s="1"/>
  <c r="X99" i="1"/>
  <c r="Y127" i="2" s="1"/>
  <c r="Y95" i="12" s="1"/>
  <c r="AH127" i="2"/>
  <c r="AH95" i="12" s="1"/>
  <c r="AJ95"/>
  <c r="AJ99" i="1"/>
  <c r="AN127" i="2" s="1"/>
  <c r="AL99" i="1"/>
  <c r="AP127" i="2" s="1"/>
  <c r="AP95" i="12" s="1"/>
  <c r="AN99" i="1"/>
  <c r="AT127" i="2" s="1"/>
  <c r="AP99" i="1"/>
  <c r="AX127" i="2" s="1"/>
  <c r="J100" i="1"/>
  <c r="G128" i="2" s="1"/>
  <c r="G96" i="12" s="1"/>
  <c r="M100" i="1"/>
  <c r="I128" i="2" s="1"/>
  <c r="P100" i="1"/>
  <c r="K128" i="2" s="1"/>
  <c r="L128" s="1"/>
  <c r="L96" i="12" s="1"/>
  <c r="R100" i="1"/>
  <c r="O128" i="2" s="1"/>
  <c r="O96" i="12" s="1"/>
  <c r="T100" i="1"/>
  <c r="Q128" i="2" s="1"/>
  <c r="V100" i="1"/>
  <c r="U128" i="2" s="1"/>
  <c r="X100" i="1"/>
  <c r="Y128" i="2" s="1"/>
  <c r="Y96" i="12" s="1"/>
  <c r="AH100" i="1"/>
  <c r="AL128" i="2" s="1"/>
  <c r="AL96" i="12" s="1"/>
  <c r="AJ100" i="1"/>
  <c r="AN128" i="2" s="1"/>
  <c r="AO128" s="1"/>
  <c r="AO96" i="12" s="1"/>
  <c r="AL100" i="1"/>
  <c r="AP128" i="2" s="1"/>
  <c r="AP96" i="12" s="1"/>
  <c r="AN100" i="1"/>
  <c r="AT128" i="2" s="1"/>
  <c r="AU128" s="1"/>
  <c r="AU96" i="12" s="1"/>
  <c r="AP100" i="1"/>
  <c r="AX128" i="2" s="1"/>
  <c r="AY128" s="1"/>
  <c r="AY96" i="12" s="1"/>
  <c r="J101" i="1"/>
  <c r="G144" i="2" s="1"/>
  <c r="G97" i="12" s="1"/>
  <c r="M101" i="1"/>
  <c r="I144" i="2" s="1"/>
  <c r="I97" i="12" s="1"/>
  <c r="P101" i="1"/>
  <c r="K144" i="2" s="1"/>
  <c r="K97" i="12" s="1"/>
  <c r="R101" i="1"/>
  <c r="O144" i="2" s="1"/>
  <c r="O97" i="12" s="1"/>
  <c r="T101" i="1"/>
  <c r="Q144" i="2" s="1"/>
  <c r="Q97" i="12" s="1"/>
  <c r="V101" i="1"/>
  <c r="U144" i="2" s="1"/>
  <c r="U97" i="12" s="1"/>
  <c r="X101" i="1"/>
  <c r="Y144" i="2" s="1"/>
  <c r="Y97" i="12" s="1"/>
  <c r="AH101" i="1"/>
  <c r="AJ144" i="2" s="1"/>
  <c r="AJ97" i="12" s="1"/>
  <c r="AJ101" i="1"/>
  <c r="AN144" i="2" s="1"/>
  <c r="AN97" i="12" s="1"/>
  <c r="AL101" i="1"/>
  <c r="AP144" i="2" s="1"/>
  <c r="AP97" i="12" s="1"/>
  <c r="AN101" i="1"/>
  <c r="AT144" i="2" s="1"/>
  <c r="AT97" i="12" s="1"/>
  <c r="AP101" i="1"/>
  <c r="AX144" i="2" s="1"/>
  <c r="AX97" i="12" s="1"/>
  <c r="J102" i="1"/>
  <c r="G145" i="2" s="1"/>
  <c r="G98" i="12" s="1"/>
  <c r="M102" i="1"/>
  <c r="I145" i="2" s="1"/>
  <c r="P102" i="1"/>
  <c r="K145" i="2" s="1"/>
  <c r="K98" i="12" s="1"/>
  <c r="R102" i="1"/>
  <c r="O145" i="2" s="1"/>
  <c r="O98" i="12" s="1"/>
  <c r="T102" i="1"/>
  <c r="Q145" i="2" s="1"/>
  <c r="V102" i="1"/>
  <c r="U145" i="2" s="1"/>
  <c r="V145" s="1"/>
  <c r="V98" i="12" s="1"/>
  <c r="X102" i="1"/>
  <c r="Y145" i="2" s="1"/>
  <c r="Y98" i="12" s="1"/>
  <c r="AH102" i="1"/>
  <c r="AJ98" i="12" s="1"/>
  <c r="AJ102" i="1"/>
  <c r="AN145" i="2" s="1"/>
  <c r="AN98" i="12" s="1"/>
  <c r="AL102" i="1"/>
  <c r="AP145" i="2" s="1"/>
  <c r="AP98" i="12" s="1"/>
  <c r="AN102" i="1"/>
  <c r="AT145" i="2" s="1"/>
  <c r="AT98" i="12" s="1"/>
  <c r="AP102" i="1"/>
  <c r="AX145" i="2" s="1"/>
  <c r="AX98" i="12" s="1"/>
  <c r="J103" i="1"/>
  <c r="G146" i="2" s="1"/>
  <c r="G99" i="12" s="1"/>
  <c r="M103" i="1"/>
  <c r="I146" i="2" s="1"/>
  <c r="P103" i="1"/>
  <c r="K146" i="2" s="1"/>
  <c r="K99" i="12" s="1"/>
  <c r="R103" i="1"/>
  <c r="O146" i="2" s="1"/>
  <c r="O99" i="12" s="1"/>
  <c r="T103" i="1"/>
  <c r="Q146" i="2" s="1"/>
  <c r="V103" i="1"/>
  <c r="U146" i="2" s="1"/>
  <c r="V146" s="1"/>
  <c r="V99" i="12" s="1"/>
  <c r="X103" i="1"/>
  <c r="Y146" i="2" s="1"/>
  <c r="Y99" i="12" s="1"/>
  <c r="AH103" i="1"/>
  <c r="AJ99" i="12" s="1"/>
  <c r="AJ103" i="1"/>
  <c r="AN146" i="2" s="1"/>
  <c r="AL103" i="1"/>
  <c r="AP146" i="2" s="1"/>
  <c r="AP99" i="12" s="1"/>
  <c r="AN103" i="1"/>
  <c r="AT146" i="2" s="1"/>
  <c r="AP103" i="1"/>
  <c r="AX146" i="2" s="1"/>
  <c r="J104" i="1"/>
  <c r="G147" i="2" s="1"/>
  <c r="G100" i="12" s="1"/>
  <c r="M104" i="1"/>
  <c r="I147" i="2" s="1"/>
  <c r="P104" i="1"/>
  <c r="K147" i="2" s="1"/>
  <c r="K100" i="12" s="1"/>
  <c r="R104" i="1"/>
  <c r="O147" i="2" s="1"/>
  <c r="O100" i="12" s="1"/>
  <c r="T104" i="1"/>
  <c r="Q147" i="2" s="1"/>
  <c r="V104" i="1"/>
  <c r="U147" i="2" s="1"/>
  <c r="V147" s="1"/>
  <c r="V100" i="12" s="1"/>
  <c r="X104" i="1"/>
  <c r="Y147" i="2" s="1"/>
  <c r="Y100" i="12" s="1"/>
  <c r="AH104" i="1"/>
  <c r="AJ100" i="12" s="1"/>
  <c r="AJ104" i="1"/>
  <c r="AN147" i="2" s="1"/>
  <c r="AN100" i="12" s="1"/>
  <c r="AL104" i="1"/>
  <c r="AP147" i="2" s="1"/>
  <c r="AP100" i="12" s="1"/>
  <c r="AN104" i="1"/>
  <c r="AT147" i="2" s="1"/>
  <c r="AT100" i="12" s="1"/>
  <c r="AP104" i="1"/>
  <c r="AX147" i="2" s="1"/>
  <c r="AX100" i="12" s="1"/>
  <c r="J105" i="1"/>
  <c r="G148" i="2" s="1"/>
  <c r="G101" i="12" s="1"/>
  <c r="M105" i="1"/>
  <c r="I148" i="2" s="1"/>
  <c r="P105" i="1"/>
  <c r="K148" i="2" s="1"/>
  <c r="K101" i="12" s="1"/>
  <c r="R105" i="1"/>
  <c r="O148" i="2" s="1"/>
  <c r="O101" i="12" s="1"/>
  <c r="T105" i="1"/>
  <c r="Q148" i="2" s="1"/>
  <c r="V105" i="1"/>
  <c r="U148" i="2" s="1"/>
  <c r="V148" s="1"/>
  <c r="V101" i="12" s="1"/>
  <c r="X105" i="1"/>
  <c r="Y148" i="2" s="1"/>
  <c r="Y101" i="12" s="1"/>
  <c r="AH105" i="1"/>
  <c r="AJ101" i="12" s="1"/>
  <c r="AJ105" i="1"/>
  <c r="AN148" i="2" s="1"/>
  <c r="AL105" i="1"/>
  <c r="AP148" i="2" s="1"/>
  <c r="AP101" i="12" s="1"/>
  <c r="AN105" i="1"/>
  <c r="AT148" i="2" s="1"/>
  <c r="AP105" i="1"/>
  <c r="AX148" i="2" s="1"/>
  <c r="AX101" i="12" s="1"/>
  <c r="J106" i="1"/>
  <c r="G149" i="2" s="1"/>
  <c r="G102" i="12" s="1"/>
  <c r="M106" i="1"/>
  <c r="I149" i="2" s="1"/>
  <c r="P106" i="1"/>
  <c r="K149" i="2" s="1"/>
  <c r="K102" i="12" s="1"/>
  <c r="R106" i="1"/>
  <c r="O149" i="2" s="1"/>
  <c r="O102" i="12" s="1"/>
  <c r="T106" i="1"/>
  <c r="Q149" i="2" s="1"/>
  <c r="V106" i="1"/>
  <c r="U149" i="2" s="1"/>
  <c r="V149" s="1"/>
  <c r="V102" i="12" s="1"/>
  <c r="X106" i="1"/>
  <c r="Y149" i="2" s="1"/>
  <c r="Y102" i="12" s="1"/>
  <c r="AH106" i="1"/>
  <c r="AJ102" i="12" s="1"/>
  <c r="AJ106" i="1"/>
  <c r="AN149" i="2" s="1"/>
  <c r="AO149" s="1"/>
  <c r="AO102" i="12" s="1"/>
  <c r="AL106" i="1"/>
  <c r="AP149" i="2" s="1"/>
  <c r="AP102" i="12" s="1"/>
  <c r="AN106" i="1"/>
  <c r="AT149" i="2" s="1"/>
  <c r="AP106" i="1"/>
  <c r="AX149" i="2" s="1"/>
  <c r="J107" i="1"/>
  <c r="G150" i="2" s="1"/>
  <c r="G103" i="12" s="1"/>
  <c r="M107" i="1"/>
  <c r="I150" i="2" s="1"/>
  <c r="P107" i="1"/>
  <c r="K150" i="2" s="1"/>
  <c r="K103" i="12" s="1"/>
  <c r="R107" i="1"/>
  <c r="O150" i="2" s="1"/>
  <c r="O103" i="12" s="1"/>
  <c r="T107" i="1"/>
  <c r="Q150" i="2" s="1"/>
  <c r="V107" i="1"/>
  <c r="U150" i="2" s="1"/>
  <c r="V150" s="1"/>
  <c r="V103" i="12" s="1"/>
  <c r="X107" i="1"/>
  <c r="Y150" i="2" s="1"/>
  <c r="Y103" i="12" s="1"/>
  <c r="AH107" i="1"/>
  <c r="AJ103" i="12" s="1"/>
  <c r="AJ107" i="1"/>
  <c r="AN150" i="2" s="1"/>
  <c r="AN103" i="12" s="1"/>
  <c r="AL107" i="1"/>
  <c r="AP150" i="2" s="1"/>
  <c r="AP103" i="12" s="1"/>
  <c r="AN107" i="1"/>
  <c r="AT150" i="2" s="1"/>
  <c r="AT103" i="12" s="1"/>
  <c r="AP107" i="1"/>
  <c r="AX150" i="2" s="1"/>
  <c r="J108" i="1"/>
  <c r="G151" i="2" s="1"/>
  <c r="G104" i="12" s="1"/>
  <c r="M108" i="1"/>
  <c r="I151" i="2" s="1"/>
  <c r="P108" i="1"/>
  <c r="K151" i="2" s="1"/>
  <c r="K104" i="12" s="1"/>
  <c r="R108" i="1"/>
  <c r="O151" i="2" s="1"/>
  <c r="O104" i="12" s="1"/>
  <c r="T108" i="1"/>
  <c r="Q151" i="2" s="1"/>
  <c r="V108" i="1"/>
  <c r="U151" i="2" s="1"/>
  <c r="V151" s="1"/>
  <c r="V104" i="12" s="1"/>
  <c r="X108" i="1"/>
  <c r="Y151" i="2" s="1"/>
  <c r="Y104" i="12" s="1"/>
  <c r="AH108" i="1"/>
  <c r="AJ104" i="12" s="1"/>
  <c r="AJ108" i="1"/>
  <c r="AN151" i="2" s="1"/>
  <c r="AN104" i="12" s="1"/>
  <c r="AL108" i="1"/>
  <c r="AP151" i="2" s="1"/>
  <c r="AP104" i="12" s="1"/>
  <c r="AN108" i="1"/>
  <c r="AT151" i="2" s="1"/>
  <c r="AP108" i="1"/>
  <c r="AX151" i="2" s="1"/>
  <c r="J109" i="1"/>
  <c r="G152" i="2" s="1"/>
  <c r="G105" i="12" s="1"/>
  <c r="M109" i="1"/>
  <c r="I152" i="2" s="1"/>
  <c r="P109" i="1"/>
  <c r="K152" i="2" s="1"/>
  <c r="K105" i="12" s="1"/>
  <c r="R109" i="1"/>
  <c r="O152" i="2" s="1"/>
  <c r="O105" i="12" s="1"/>
  <c r="T109" i="1"/>
  <c r="Q152" i="2" s="1"/>
  <c r="V109" i="1"/>
  <c r="U152" i="2" s="1"/>
  <c r="V152" s="1"/>
  <c r="V105" i="12" s="1"/>
  <c r="X109" i="1"/>
  <c r="Y152" i="2" s="1"/>
  <c r="Y105" i="12" s="1"/>
  <c r="AH109" i="1"/>
  <c r="AJ105" i="12" s="1"/>
  <c r="AJ109" i="1"/>
  <c r="AN152" i="2" s="1"/>
  <c r="AL109" i="1"/>
  <c r="AP152" i="2" s="1"/>
  <c r="AP105" i="12" s="1"/>
  <c r="AN109" i="1"/>
  <c r="AT152" i="2" s="1"/>
  <c r="AP109" i="1"/>
  <c r="AX152" i="2" s="1"/>
  <c r="J110" i="1"/>
  <c r="G153" i="2" s="1"/>
  <c r="G106" i="12" s="1"/>
  <c r="M110" i="1"/>
  <c r="I153" i="2" s="1"/>
  <c r="P110" i="1"/>
  <c r="K153" i="2" s="1"/>
  <c r="K106" i="12" s="1"/>
  <c r="R110" i="1"/>
  <c r="O153" i="2" s="1"/>
  <c r="O106" i="12" s="1"/>
  <c r="T110" i="1"/>
  <c r="Q153" i="2" s="1"/>
  <c r="V110" i="1"/>
  <c r="U153" i="2" s="1"/>
  <c r="V153" s="1"/>
  <c r="V106" i="12" s="1"/>
  <c r="X110" i="1"/>
  <c r="Y153" i="2" s="1"/>
  <c r="Y106" i="12" s="1"/>
  <c r="AH110" i="1"/>
  <c r="AJ106" i="12" s="1"/>
  <c r="AJ110" i="1"/>
  <c r="AN153" i="2" s="1"/>
  <c r="AN106" i="12" s="1"/>
  <c r="AL110" i="1"/>
  <c r="AP153" i="2" s="1"/>
  <c r="AP106" i="12" s="1"/>
  <c r="AN110" i="1"/>
  <c r="AT153" i="2" s="1"/>
  <c r="AT106" i="12" s="1"/>
  <c r="AP110" i="1"/>
  <c r="AX153" i="2" s="1"/>
  <c r="AX106" i="12" s="1"/>
  <c r="J111" i="1"/>
  <c r="G154" i="2" s="1"/>
  <c r="G107" i="12" s="1"/>
  <c r="M111" i="1"/>
  <c r="I154" i="2" s="1"/>
  <c r="P111" i="1"/>
  <c r="K154" i="2" s="1"/>
  <c r="K107" i="12" s="1"/>
  <c r="R111" i="1"/>
  <c r="O154" i="2" s="1"/>
  <c r="O107" i="12" s="1"/>
  <c r="T111" i="1"/>
  <c r="Q154" i="2" s="1"/>
  <c r="V111" i="1"/>
  <c r="U154" i="2" s="1"/>
  <c r="V154" s="1"/>
  <c r="V107" i="12" s="1"/>
  <c r="X111" i="1"/>
  <c r="Y154" i="2" s="1"/>
  <c r="Y107" i="12" s="1"/>
  <c r="AE111" i="1"/>
  <c r="AH154" i="2" s="1"/>
  <c r="AH107" i="12" s="1"/>
  <c r="AH111" i="1"/>
  <c r="AJ107" i="12" s="1"/>
  <c r="AJ111" i="1"/>
  <c r="AN154" i="2" s="1"/>
  <c r="AN107" i="12" s="1"/>
  <c r="AL111" i="1"/>
  <c r="AP154" i="2" s="1"/>
  <c r="AP107" i="12" s="1"/>
  <c r="AN111" i="1"/>
  <c r="AT154" i="2" s="1"/>
  <c r="AT107" i="12" s="1"/>
  <c r="AP111" i="1"/>
  <c r="AX154" i="2" s="1"/>
  <c r="AX107" i="12" s="1"/>
  <c r="J112" i="1"/>
  <c r="G155" i="2" s="1"/>
  <c r="G108" i="12" s="1"/>
  <c r="M112" i="1"/>
  <c r="I155" i="2" s="1"/>
  <c r="P112" i="1"/>
  <c r="K155" i="2" s="1"/>
  <c r="K108" i="12" s="1"/>
  <c r="R112" i="1"/>
  <c r="O155" i="2" s="1"/>
  <c r="O108" i="12" s="1"/>
  <c r="T112" i="1"/>
  <c r="Q155" i="2" s="1"/>
  <c r="V112" i="1"/>
  <c r="U155" i="2" s="1"/>
  <c r="V155" s="1"/>
  <c r="V108" i="12" s="1"/>
  <c r="X112" i="1"/>
  <c r="Y155" i="2" s="1"/>
  <c r="Y108" i="12" s="1"/>
  <c r="AE112" i="1"/>
  <c r="AH155" i="2" s="1"/>
  <c r="AI155" s="1"/>
  <c r="AI108" i="12" s="1"/>
  <c r="AH112" i="1"/>
  <c r="AJ108" i="12" s="1"/>
  <c r="AJ112" i="1"/>
  <c r="AN155" i="2" s="1"/>
  <c r="AN108" i="12" s="1"/>
  <c r="AL112" i="1"/>
  <c r="AP155" i="2" s="1"/>
  <c r="AP108" i="12" s="1"/>
  <c r="AN112" i="1"/>
  <c r="AT155" i="2" s="1"/>
  <c r="AT108" i="12" s="1"/>
  <c r="AP112" i="1"/>
  <c r="AX155" i="2" s="1"/>
  <c r="AX108" i="12" s="1"/>
  <c r="J113" i="1"/>
  <c r="G156" i="2" s="1"/>
  <c r="G109" i="12" s="1"/>
  <c r="M113" i="1"/>
  <c r="I156" i="2" s="1"/>
  <c r="P113" i="1"/>
  <c r="K156" i="2" s="1"/>
  <c r="K109" i="12" s="1"/>
  <c r="R113" i="1"/>
  <c r="O156" i="2" s="1"/>
  <c r="O109" i="12" s="1"/>
  <c r="T113" i="1"/>
  <c r="Q156" i="2" s="1"/>
  <c r="V113" i="1"/>
  <c r="U156" i="2" s="1"/>
  <c r="V156" s="1"/>
  <c r="V109" i="12" s="1"/>
  <c r="X113" i="1"/>
  <c r="Y156" i="2" s="1"/>
  <c r="Y109" i="12" s="1"/>
  <c r="AE113" i="1"/>
  <c r="AH156" i="2" s="1"/>
  <c r="AH113" i="1"/>
  <c r="AJ109" i="12" s="1"/>
  <c r="AJ113" i="1"/>
  <c r="AN156" i="2" s="1"/>
  <c r="AN109" i="12" s="1"/>
  <c r="AL113" i="1"/>
  <c r="AP156" i="2" s="1"/>
  <c r="AP109" i="12" s="1"/>
  <c r="AN113" i="1"/>
  <c r="AT156" i="2" s="1"/>
  <c r="AT109" i="12" s="1"/>
  <c r="AP113" i="1"/>
  <c r="AX156" i="2" s="1"/>
  <c r="AX109" i="12" s="1"/>
  <c r="J114" i="1"/>
  <c r="G157" i="2" s="1"/>
  <c r="G110" i="12" s="1"/>
  <c r="M114" i="1"/>
  <c r="I157" i="2" s="1"/>
  <c r="P114" i="1"/>
  <c r="K157" i="2" s="1"/>
  <c r="K110" i="12" s="1"/>
  <c r="R114" i="1"/>
  <c r="O157" i="2" s="1"/>
  <c r="O110" i="12" s="1"/>
  <c r="T114" i="1"/>
  <c r="Q157" i="2" s="1"/>
  <c r="V114" i="1"/>
  <c r="U157" i="2" s="1"/>
  <c r="V157" s="1"/>
  <c r="V110" i="12" s="1"/>
  <c r="X114" i="1"/>
  <c r="Y157" i="2" s="1"/>
  <c r="Y110" i="12" s="1"/>
  <c r="AE114" i="1"/>
  <c r="AH157" i="2" s="1"/>
  <c r="AI157" s="1"/>
  <c r="AI110" i="12" s="1"/>
  <c r="AH114" i="1"/>
  <c r="AJ110" i="12" s="1"/>
  <c r="AJ114" i="1"/>
  <c r="AN157" i="2" s="1"/>
  <c r="AN110" i="12" s="1"/>
  <c r="AL114" i="1"/>
  <c r="AP157" i="2" s="1"/>
  <c r="AP110" i="12" s="1"/>
  <c r="AN114" i="1"/>
  <c r="AT157" i="2" s="1"/>
  <c r="AT110" i="12" s="1"/>
  <c r="AP114" i="1"/>
  <c r="AX157" i="2" s="1"/>
  <c r="AX110" i="12" s="1"/>
  <c r="J115" i="1"/>
  <c r="G158" i="2" s="1"/>
  <c r="G111" i="12" s="1"/>
  <c r="M115" i="1"/>
  <c r="I158" i="2" s="1"/>
  <c r="P115" i="1"/>
  <c r="K158" i="2" s="1"/>
  <c r="K111" i="12" s="1"/>
  <c r="R115" i="1"/>
  <c r="O158" i="2" s="1"/>
  <c r="O111" i="12" s="1"/>
  <c r="T115" i="1"/>
  <c r="Q158" i="2" s="1"/>
  <c r="V115" i="1"/>
  <c r="U158" i="2" s="1"/>
  <c r="V158" s="1"/>
  <c r="V111" i="12" s="1"/>
  <c r="X115" i="1"/>
  <c r="Y158" i="2" s="1"/>
  <c r="Y111" i="12" s="1"/>
  <c r="AE115" i="1"/>
  <c r="AH158" i="2" s="1"/>
  <c r="AH115" i="1"/>
  <c r="AJ111" i="12" s="1"/>
  <c r="AJ115" i="1"/>
  <c r="AN158" i="2" s="1"/>
  <c r="AL115" i="1"/>
  <c r="AP158" i="2" s="1"/>
  <c r="AP111" i="12" s="1"/>
  <c r="AN115" i="1"/>
  <c r="AT158" i="2" s="1"/>
  <c r="AU158" s="1"/>
  <c r="AU111" i="12" s="1"/>
  <c r="AP115" i="1"/>
  <c r="AX158" i="2" s="1"/>
  <c r="J116" i="1"/>
  <c r="G159" i="2" s="1"/>
  <c r="G112" i="12" s="1"/>
  <c r="M116" i="1"/>
  <c r="I159" i="2" s="1"/>
  <c r="P116" i="1"/>
  <c r="K159" i="2" s="1"/>
  <c r="K112" i="12" s="1"/>
  <c r="R116" i="1"/>
  <c r="O159" i="2" s="1"/>
  <c r="O112" i="12" s="1"/>
  <c r="T116" i="1"/>
  <c r="Q159" i="2" s="1"/>
  <c r="V116" i="1"/>
  <c r="U159" i="2" s="1"/>
  <c r="V159" s="1"/>
  <c r="V112" i="12" s="1"/>
  <c r="X116" i="1"/>
  <c r="Y159" i="2" s="1"/>
  <c r="Y112" i="12" s="1"/>
  <c r="AE116" i="1"/>
  <c r="AH159" i="2" s="1"/>
  <c r="AI159" s="1"/>
  <c r="AI112" i="12" s="1"/>
  <c r="AH116" i="1"/>
  <c r="AJ112" i="12" s="1"/>
  <c r="AJ116" i="1"/>
  <c r="AN159" i="2" s="1"/>
  <c r="AL116" i="1"/>
  <c r="AP159" i="2" s="1"/>
  <c r="AP112" i="12" s="1"/>
  <c r="AN116" i="1"/>
  <c r="AT159" i="2" s="1"/>
  <c r="AU159" s="1"/>
  <c r="AU112" i="12" s="1"/>
  <c r="AP116" i="1"/>
  <c r="AX159" i="2" s="1"/>
  <c r="AY159" s="1"/>
  <c r="AY112" i="12" s="1"/>
  <c r="J117" i="1"/>
  <c r="G160" i="2" s="1"/>
  <c r="G113" i="12" s="1"/>
  <c r="M117" i="1"/>
  <c r="I160" i="2" s="1"/>
  <c r="P117" i="1"/>
  <c r="K160" i="2" s="1"/>
  <c r="K113" i="12" s="1"/>
  <c r="R117" i="1"/>
  <c r="O160" i="2" s="1"/>
  <c r="O113" i="12" s="1"/>
  <c r="T117" i="1"/>
  <c r="Q160" i="2" s="1"/>
  <c r="V117" i="1"/>
  <c r="U160" i="2" s="1"/>
  <c r="V160" s="1"/>
  <c r="V113" i="12" s="1"/>
  <c r="X117" i="1"/>
  <c r="Y160" i="2" s="1"/>
  <c r="Y113" i="12" s="1"/>
  <c r="AH160" i="2"/>
  <c r="AH117" i="1"/>
  <c r="AJ113" i="12" s="1"/>
  <c r="AJ117" i="1"/>
  <c r="AN160" i="2" s="1"/>
  <c r="AN113" i="12" s="1"/>
  <c r="AL117" i="1"/>
  <c r="AP160" i="2" s="1"/>
  <c r="AP113" i="12" s="1"/>
  <c r="AN117" i="1"/>
  <c r="AT160" i="2" s="1"/>
  <c r="AT113" i="12" s="1"/>
  <c r="AP117" i="1"/>
  <c r="AX160" i="2" s="1"/>
  <c r="AX113" i="12" s="1"/>
  <c r="J118" i="1"/>
  <c r="G161" i="2" s="1"/>
  <c r="G114" i="12" s="1"/>
  <c r="M118" i="1"/>
  <c r="I161" i="2" s="1"/>
  <c r="P118" i="1"/>
  <c r="K161" i="2" s="1"/>
  <c r="K114" i="12" s="1"/>
  <c r="R118" i="1"/>
  <c r="O161" i="2" s="1"/>
  <c r="O114" i="12" s="1"/>
  <c r="T118" i="1"/>
  <c r="Q161" i="2" s="1"/>
  <c r="V118" i="1"/>
  <c r="U161" i="2" s="1"/>
  <c r="V161" s="1"/>
  <c r="V114" i="12" s="1"/>
  <c r="X118" i="1"/>
  <c r="Y161" i="2" s="1"/>
  <c r="Y114" i="12" s="1"/>
  <c r="AE118" i="1"/>
  <c r="AH161" i="2" s="1"/>
  <c r="AI161" s="1"/>
  <c r="AI114" i="12" s="1"/>
  <c r="AH118" i="1"/>
  <c r="AJ114" i="12" s="1"/>
  <c r="AJ118" i="1"/>
  <c r="AN161" i="2" s="1"/>
  <c r="AN114" i="12" s="1"/>
  <c r="AL118" i="1"/>
  <c r="AP161" i="2" s="1"/>
  <c r="AP114" i="12" s="1"/>
  <c r="AN118" i="1"/>
  <c r="AT161" i="2" s="1"/>
  <c r="AT114" i="12" s="1"/>
  <c r="AP118" i="1"/>
  <c r="AX161" i="2" s="1"/>
  <c r="AX114" i="12" s="1"/>
  <c r="J119" i="1"/>
  <c r="G162" i="2" s="1"/>
  <c r="G115" i="12" s="1"/>
  <c r="M119" i="1"/>
  <c r="I162" i="2" s="1"/>
  <c r="P119" i="1"/>
  <c r="K162" i="2" s="1"/>
  <c r="K115" i="12" s="1"/>
  <c r="R119" i="1"/>
  <c r="O162" i="2" s="1"/>
  <c r="O115" i="12" s="1"/>
  <c r="T119" i="1"/>
  <c r="Q162" i="2" s="1"/>
  <c r="V119" i="1"/>
  <c r="U162" i="2" s="1"/>
  <c r="V162" s="1"/>
  <c r="V115" i="12" s="1"/>
  <c r="X119" i="1"/>
  <c r="Y162" i="2" s="1"/>
  <c r="Y115" i="12" s="1"/>
  <c r="AE119" i="1"/>
  <c r="AH162" i="2" s="1"/>
  <c r="AH119" i="1"/>
  <c r="AJ115" i="12" s="1"/>
  <c r="AJ119" i="1"/>
  <c r="AN162" i="2" s="1"/>
  <c r="AN115" i="12" s="1"/>
  <c r="AL119" i="1"/>
  <c r="AP162" i="2" s="1"/>
  <c r="AP115" i="12" s="1"/>
  <c r="AN119" i="1"/>
  <c r="AT162" i="2" s="1"/>
  <c r="AU162" s="1"/>
  <c r="AU115" i="12" s="1"/>
  <c r="AP119" i="1"/>
  <c r="AX162" i="2" s="1"/>
  <c r="J120" i="1"/>
  <c r="G163" i="2" s="1"/>
  <c r="G116" i="12" s="1"/>
  <c r="M120" i="1"/>
  <c r="I163" i="2" s="1"/>
  <c r="P120" i="1"/>
  <c r="K163" i="2" s="1"/>
  <c r="K116" i="12" s="1"/>
  <c r="R120" i="1"/>
  <c r="O163" i="2" s="1"/>
  <c r="O116" i="12" s="1"/>
  <c r="T120" i="1"/>
  <c r="Q163" i="2" s="1"/>
  <c r="V120" i="1"/>
  <c r="U163" i="2" s="1"/>
  <c r="V163" s="1"/>
  <c r="V116" i="12" s="1"/>
  <c r="X120" i="1"/>
  <c r="Y163" i="2" s="1"/>
  <c r="Y116" i="12" s="1"/>
  <c r="AH163" i="2"/>
  <c r="AI163" s="1"/>
  <c r="AI116" i="12" s="1"/>
  <c r="AH120" i="1"/>
  <c r="AJ116" i="12" s="1"/>
  <c r="AJ120" i="1"/>
  <c r="AN163" i="2" s="1"/>
  <c r="AO163" s="1"/>
  <c r="AO116" i="12" s="1"/>
  <c r="AL120" i="1"/>
  <c r="AP163" i="2" s="1"/>
  <c r="AP116" i="12" s="1"/>
  <c r="AN120" i="1"/>
  <c r="AT163" i="2" s="1"/>
  <c r="AP120" i="1"/>
  <c r="AX163" i="2" s="1"/>
  <c r="AY163" s="1"/>
  <c r="AY116" i="12" s="1"/>
  <c r="J121" i="1"/>
  <c r="G164" i="2" s="1"/>
  <c r="G117" i="12" s="1"/>
  <c r="M121" i="1"/>
  <c r="I164" i="2" s="1"/>
  <c r="P121" i="1"/>
  <c r="K164" i="2" s="1"/>
  <c r="K117" i="12" s="1"/>
  <c r="R121" i="1"/>
  <c r="O164" i="2" s="1"/>
  <c r="O117" i="12" s="1"/>
  <c r="T121" i="1"/>
  <c r="Q164" i="2" s="1"/>
  <c r="V121" i="1"/>
  <c r="U164" i="2" s="1"/>
  <c r="V164" s="1"/>
  <c r="V117" i="12" s="1"/>
  <c r="X121" i="1"/>
  <c r="Y164" i="2" s="1"/>
  <c r="Y117" i="12" s="1"/>
  <c r="AE121" i="1"/>
  <c r="AH164" i="2" s="1"/>
  <c r="AH121" i="1"/>
  <c r="AJ117" i="12" s="1"/>
  <c r="AJ121" i="1"/>
  <c r="AN164" i="2" s="1"/>
  <c r="AN117" i="12" s="1"/>
  <c r="AL121" i="1"/>
  <c r="AP164" i="2" s="1"/>
  <c r="AP117" i="12" s="1"/>
  <c r="AN121" i="1"/>
  <c r="AT164" i="2" s="1"/>
  <c r="AT117" i="12" s="1"/>
  <c r="AP121" i="1"/>
  <c r="AX164" i="2" s="1"/>
  <c r="AX117" i="12" s="1"/>
  <c r="J122" i="1"/>
  <c r="G165" i="2" s="1"/>
  <c r="G118" i="12" s="1"/>
  <c r="M122" i="1"/>
  <c r="I165" i="2" s="1"/>
  <c r="P122" i="1"/>
  <c r="K165" i="2" s="1"/>
  <c r="K118" i="12" s="1"/>
  <c r="R122" i="1"/>
  <c r="O165" i="2" s="1"/>
  <c r="O118" i="12" s="1"/>
  <c r="T122" i="1"/>
  <c r="Q165" i="2" s="1"/>
  <c r="V122" i="1"/>
  <c r="U165" i="2" s="1"/>
  <c r="V165" s="1"/>
  <c r="V118" i="12" s="1"/>
  <c r="X122" i="1"/>
  <c r="Y165" i="2" s="1"/>
  <c r="Y118" i="12" s="1"/>
  <c r="AE122" i="1"/>
  <c r="AH165" i="2" s="1"/>
  <c r="AI165" s="1"/>
  <c r="AI118" i="12" s="1"/>
  <c r="AH122" i="1"/>
  <c r="AJ118" i="12" s="1"/>
  <c r="AJ122" i="1"/>
  <c r="AN165" i="2" s="1"/>
  <c r="AN118" i="12" s="1"/>
  <c r="AL122" i="1"/>
  <c r="AP165" i="2" s="1"/>
  <c r="AP118" i="12" s="1"/>
  <c r="AN122" i="1"/>
  <c r="AT165" i="2" s="1"/>
  <c r="AT118" i="12" s="1"/>
  <c r="AP122" i="1"/>
  <c r="AX165" i="2" s="1"/>
  <c r="AX118" i="12" s="1"/>
  <c r="J123" i="1"/>
  <c r="G166" i="2" s="1"/>
  <c r="G119" i="12" s="1"/>
  <c r="M123" i="1"/>
  <c r="I166" i="2" s="1"/>
  <c r="P123" i="1"/>
  <c r="K166" i="2" s="1"/>
  <c r="K119" i="12" s="1"/>
  <c r="R123" i="1"/>
  <c r="O166" i="2" s="1"/>
  <c r="O119" i="12" s="1"/>
  <c r="T123" i="1"/>
  <c r="Q166" i="2" s="1"/>
  <c r="V123" i="1"/>
  <c r="U166" i="2" s="1"/>
  <c r="V166" s="1"/>
  <c r="V119" i="12" s="1"/>
  <c r="X123" i="1"/>
  <c r="Y166" i="2" s="1"/>
  <c r="Y119" i="12" s="1"/>
  <c r="AE123" i="1"/>
  <c r="AH166" i="2" s="1"/>
  <c r="AH119" i="12" s="1"/>
  <c r="AH123" i="1"/>
  <c r="AJ119" i="12" s="1"/>
  <c r="AJ123" i="1"/>
  <c r="AN166" i="2" s="1"/>
  <c r="AL123" i="1"/>
  <c r="AP166" i="2" s="1"/>
  <c r="AP119" i="12" s="1"/>
  <c r="AN123" i="1"/>
  <c r="AT166" i="2" s="1"/>
  <c r="AP123" i="1"/>
  <c r="AX166" i="2" s="1"/>
  <c r="J124" i="1"/>
  <c r="G167" i="2" s="1"/>
  <c r="G120" i="12" s="1"/>
  <c r="M124" i="1"/>
  <c r="I167" i="2" s="1"/>
  <c r="P124" i="1"/>
  <c r="K167" i="2" s="1"/>
  <c r="K120" i="12" s="1"/>
  <c r="R124" i="1"/>
  <c r="O167" i="2" s="1"/>
  <c r="T124" i="1"/>
  <c r="Q167" i="2" s="1"/>
  <c r="V124" i="1"/>
  <c r="U167" i="2" s="1"/>
  <c r="V167" s="1"/>
  <c r="V120" i="12" s="1"/>
  <c r="X124" i="1"/>
  <c r="Y167" i="2" s="1"/>
  <c r="Y120" i="12" s="1"/>
  <c r="AE124" i="1"/>
  <c r="AH167" i="2" s="1"/>
  <c r="AH124" i="1"/>
  <c r="AJ120" i="12" s="1"/>
  <c r="AJ124" i="1"/>
  <c r="AN167" i="2" s="1"/>
  <c r="AN120" i="12" s="1"/>
  <c r="AL124" i="1"/>
  <c r="AP167" i="2" s="1"/>
  <c r="AP120" i="12" s="1"/>
  <c r="AN124" i="1"/>
  <c r="AT167" i="2" s="1"/>
  <c r="AT120" i="12" s="1"/>
  <c r="AP124" i="1"/>
  <c r="AX167" i="2" s="1"/>
  <c r="AX120" i="12" s="1"/>
  <c r="J125" i="1"/>
  <c r="G168" i="2" s="1"/>
  <c r="G121" i="12" s="1"/>
  <c r="M125" i="1"/>
  <c r="I168" i="2" s="1"/>
  <c r="P125" i="1"/>
  <c r="K168" i="2" s="1"/>
  <c r="K121" i="12" s="1"/>
  <c r="R125" i="1"/>
  <c r="O168" i="2" s="1"/>
  <c r="O121" i="12" s="1"/>
  <c r="T125" i="1"/>
  <c r="Q168" i="2" s="1"/>
  <c r="V125" i="1"/>
  <c r="U168" i="2" s="1"/>
  <c r="V168" s="1"/>
  <c r="V121" i="12" s="1"/>
  <c r="X125" i="1"/>
  <c r="Y168" i="2" s="1"/>
  <c r="Y121" i="12" s="1"/>
  <c r="AE125" i="1"/>
  <c r="AH168" i="2" s="1"/>
  <c r="AH121" i="12" s="1"/>
  <c r="AH125" i="1"/>
  <c r="AJ121" i="12" s="1"/>
  <c r="AJ125" i="1"/>
  <c r="AN168" i="2" s="1"/>
  <c r="AL125" i="1"/>
  <c r="AP168" i="2" s="1"/>
  <c r="AP121" i="12" s="1"/>
  <c r="AN125" i="1"/>
  <c r="AT168" i="2" s="1"/>
  <c r="AP125" i="1"/>
  <c r="AX168" i="2" s="1"/>
  <c r="AY168" s="1"/>
  <c r="AY121" i="12" s="1"/>
  <c r="J126" i="1"/>
  <c r="G169" i="2" s="1"/>
  <c r="G122" i="12" s="1"/>
  <c r="M126" i="1"/>
  <c r="I169" i="2" s="1"/>
  <c r="P126" i="1"/>
  <c r="K169" i="2" s="1"/>
  <c r="K122" i="12" s="1"/>
  <c r="R126" i="1"/>
  <c r="O169" i="2" s="1"/>
  <c r="O122" i="12" s="1"/>
  <c r="T126" i="1"/>
  <c r="Q169" i="2" s="1"/>
  <c r="V126" i="1"/>
  <c r="U169" i="2" s="1"/>
  <c r="V169" s="1"/>
  <c r="V122" i="12" s="1"/>
  <c r="X126" i="1"/>
  <c r="Y169" i="2" s="1"/>
  <c r="AE126" i="1"/>
  <c r="AH169" i="2" s="1"/>
  <c r="AH126" i="1"/>
  <c r="AJ122" i="12" s="1"/>
  <c r="AJ126" i="1"/>
  <c r="AN169" i="2" s="1"/>
  <c r="AL126" i="1"/>
  <c r="AP169" i="2" s="1"/>
  <c r="AP122" i="12" s="1"/>
  <c r="AN126" i="1"/>
  <c r="AT169" i="2" s="1"/>
  <c r="AU169" s="1"/>
  <c r="AU122" i="12" s="1"/>
  <c r="AP126" i="1"/>
  <c r="AX169" i="2" s="1"/>
  <c r="AX122" i="12" s="1"/>
  <c r="J127" i="1"/>
  <c r="G170" i="2" s="1"/>
  <c r="G123" i="12" s="1"/>
  <c r="M127" i="1"/>
  <c r="I170" i="2" s="1"/>
  <c r="P127" i="1"/>
  <c r="K170" i="2" s="1"/>
  <c r="R127" i="1"/>
  <c r="O170" i="2" s="1"/>
  <c r="O123" i="12" s="1"/>
  <c r="T127" i="1"/>
  <c r="Q170" i="2" s="1"/>
  <c r="V127" i="1"/>
  <c r="U170" i="2" s="1"/>
  <c r="V170" s="1"/>
  <c r="V123" i="12" s="1"/>
  <c r="X127" i="1"/>
  <c r="Y170" i="2" s="1"/>
  <c r="AE127" i="1"/>
  <c r="AH170" i="2" s="1"/>
  <c r="AH123" i="12" s="1"/>
  <c r="AH127" i="1"/>
  <c r="AJ123" i="12" s="1"/>
  <c r="AJ127" i="1"/>
  <c r="AN170" i="2" s="1"/>
  <c r="AN123" i="12" s="1"/>
  <c r="AL127" i="1"/>
  <c r="AP170" i="2" s="1"/>
  <c r="AP123" i="12" s="1"/>
  <c r="AN127" i="1"/>
  <c r="AT170" i="2" s="1"/>
  <c r="AV170" s="1"/>
  <c r="AV123" i="12" s="1"/>
  <c r="AP127" i="1"/>
  <c r="AX170" i="2" s="1"/>
  <c r="AZ170" s="1"/>
  <c r="BA170" s="1"/>
  <c r="BA123" i="12" s="1"/>
  <c r="J128" i="1"/>
  <c r="G171" i="2" s="1"/>
  <c r="G124" i="12" s="1"/>
  <c r="M128" i="1"/>
  <c r="I171" i="2" s="1"/>
  <c r="P128" i="1"/>
  <c r="K171" i="2" s="1"/>
  <c r="L171" s="1"/>
  <c r="L124" i="12" s="1"/>
  <c r="R128" i="1"/>
  <c r="O171" i="2" s="1"/>
  <c r="O124" i="12" s="1"/>
  <c r="T128" i="1"/>
  <c r="Q171" i="2" s="1"/>
  <c r="V128" i="1"/>
  <c r="U171" i="2" s="1"/>
  <c r="X128" i="1"/>
  <c r="Y171" i="2" s="1"/>
  <c r="Y124" i="12" s="1"/>
  <c r="AE128" i="1"/>
  <c r="AH171" i="2" s="1"/>
  <c r="AI171" s="1"/>
  <c r="AI124" i="12" s="1"/>
  <c r="AH128" i="1"/>
  <c r="AK171" i="2" s="1"/>
  <c r="AK124" i="12" s="1"/>
  <c r="AJ128" i="1"/>
  <c r="AN171" i="2" s="1"/>
  <c r="AO171" s="1"/>
  <c r="AO124" i="12" s="1"/>
  <c r="AL128" i="1"/>
  <c r="AP171" i="2" s="1"/>
  <c r="AQ171" s="1"/>
  <c r="AQ124" i="12" s="1"/>
  <c r="AN128" i="1"/>
  <c r="AT171" i="2" s="1"/>
  <c r="AV171" s="1"/>
  <c r="AV124" i="12" s="1"/>
  <c r="AP128" i="1"/>
  <c r="AX171" i="2" s="1"/>
  <c r="AZ171" s="1"/>
  <c r="AZ124" i="12" s="1"/>
  <c r="J129" i="1"/>
  <c r="G187" i="2" s="1"/>
  <c r="G125" i="12" s="1"/>
  <c r="M129" i="1"/>
  <c r="I187" i="2" s="1"/>
  <c r="I125" i="12" s="1"/>
  <c r="P129" i="1"/>
  <c r="K187" i="2" s="1"/>
  <c r="K125" i="12" s="1"/>
  <c r="R129" i="1"/>
  <c r="O187" i="2" s="1"/>
  <c r="O125" i="12" s="1"/>
  <c r="T129" i="1"/>
  <c r="Q187" i="2" s="1"/>
  <c r="Q125" i="12" s="1"/>
  <c r="V129" i="1"/>
  <c r="U187" i="2" s="1"/>
  <c r="U125" i="12" s="1"/>
  <c r="X129" i="1"/>
  <c r="Y187" i="2" s="1"/>
  <c r="Y125" i="12" s="1"/>
  <c r="AE129" i="1"/>
  <c r="AH187" i="2" s="1"/>
  <c r="AH125" i="12" s="1"/>
  <c r="AH129" i="1"/>
  <c r="AJ187" i="2" s="1"/>
  <c r="AJ125" i="12" s="1"/>
  <c r="AJ129" i="1"/>
  <c r="AN187" i="2" s="1"/>
  <c r="AN125" i="12" s="1"/>
  <c r="AL129" i="1"/>
  <c r="AP187" i="2" s="1"/>
  <c r="AP125" i="12" s="1"/>
  <c r="AN129" i="1"/>
  <c r="AT187" i="2" s="1"/>
  <c r="AT125" i="12" s="1"/>
  <c r="AP129" i="1"/>
  <c r="AX187" i="2" s="1"/>
  <c r="AX125" i="12" s="1"/>
  <c r="J130" i="1"/>
  <c r="G188" i="2" s="1"/>
  <c r="G126" i="12" s="1"/>
  <c r="M130" i="1"/>
  <c r="I188" i="2" s="1"/>
  <c r="K188"/>
  <c r="K126" i="12" s="1"/>
  <c r="R130" i="1"/>
  <c r="O188" i="2" s="1"/>
  <c r="T130" i="1"/>
  <c r="Q188" i="2" s="1"/>
  <c r="V130" i="1"/>
  <c r="U188" i="2" s="1"/>
  <c r="X130" i="1"/>
  <c r="Y188" i="2" s="1"/>
  <c r="Y126" i="12" s="1"/>
  <c r="AH188" i="2"/>
  <c r="AJ126" i="12"/>
  <c r="AJ130" i="1"/>
  <c r="AN188" i="2" s="1"/>
  <c r="AN126" i="12" s="1"/>
  <c r="AL130" i="1"/>
  <c r="AP188" i="2" s="1"/>
  <c r="AP126" i="12" s="1"/>
  <c r="AN130" i="1"/>
  <c r="AT188" i="2" s="1"/>
  <c r="AT126" i="12" s="1"/>
  <c r="AP130" i="1"/>
  <c r="AX188" i="2" s="1"/>
  <c r="AX126" i="12" s="1"/>
  <c r="J131" i="1"/>
  <c r="G189" i="2" s="1"/>
  <c r="G127" i="12" s="1"/>
  <c r="M131" i="1"/>
  <c r="I189" i="2" s="1"/>
  <c r="P131" i="1"/>
  <c r="K189" i="2" s="1"/>
  <c r="K127" i="12" s="1"/>
  <c r="R131" i="1"/>
  <c r="O189" i="2" s="1"/>
  <c r="O127" i="12" s="1"/>
  <c r="T131" i="1"/>
  <c r="Q189" i="2" s="1"/>
  <c r="V131" i="1"/>
  <c r="U189" i="2" s="1"/>
  <c r="V189" s="1"/>
  <c r="V127" i="12" s="1"/>
  <c r="X131" i="1"/>
  <c r="Y189" i="2" s="1"/>
  <c r="Y127" i="12" s="1"/>
  <c r="AE131" i="1"/>
  <c r="AH189" i="2" s="1"/>
  <c r="AH127" i="12" s="1"/>
  <c r="AH131" i="1"/>
  <c r="AJ127" i="12" s="1"/>
  <c r="AJ131" i="1"/>
  <c r="AN189" i="2" s="1"/>
  <c r="AL131" i="1"/>
  <c r="AP189" i="2" s="1"/>
  <c r="AP127" i="12" s="1"/>
  <c r="AN131" i="1"/>
  <c r="AT189" i="2" s="1"/>
  <c r="AU189" s="1"/>
  <c r="AU127" i="12" s="1"/>
  <c r="AP131" i="1"/>
  <c r="AX189" i="2" s="1"/>
  <c r="AY189" s="1"/>
  <c r="AY127" i="12" s="1"/>
  <c r="J132" i="1"/>
  <c r="G190" i="2" s="1"/>
  <c r="G128" i="12" s="1"/>
  <c r="M132" i="1"/>
  <c r="I190" i="2" s="1"/>
  <c r="P132" i="1"/>
  <c r="K190" i="2" s="1"/>
  <c r="K128" i="12" s="1"/>
  <c r="R132" i="1"/>
  <c r="O190" i="2" s="1"/>
  <c r="O128" i="12" s="1"/>
  <c r="T132" i="1"/>
  <c r="Q190" i="2" s="1"/>
  <c r="V132" i="1"/>
  <c r="U190" i="2" s="1"/>
  <c r="V190" s="1"/>
  <c r="V128" i="12" s="1"/>
  <c r="X132" i="1"/>
  <c r="Y190" i="2" s="1"/>
  <c r="Y128" i="12" s="1"/>
  <c r="AE132" i="1"/>
  <c r="AH190" i="2" s="1"/>
  <c r="AH132" i="1"/>
  <c r="AJ128" i="12" s="1"/>
  <c r="AJ132" i="1"/>
  <c r="AN190" i="2" s="1"/>
  <c r="AN128" i="12" s="1"/>
  <c r="AL132" i="1"/>
  <c r="AP190" i="2" s="1"/>
  <c r="AP128" i="12" s="1"/>
  <c r="AN132" i="1"/>
  <c r="AT190" i="2" s="1"/>
  <c r="AT128" i="12" s="1"/>
  <c r="AP132" i="1"/>
  <c r="AX190" i="2" s="1"/>
  <c r="AX128" i="12" s="1"/>
  <c r="J133" i="1"/>
  <c r="G191" i="2" s="1"/>
  <c r="G129" i="12" s="1"/>
  <c r="M133" i="1"/>
  <c r="I191" i="2" s="1"/>
  <c r="P133" i="1"/>
  <c r="K191" i="2" s="1"/>
  <c r="K129" i="12" s="1"/>
  <c r="R133" i="1"/>
  <c r="O191" i="2" s="1"/>
  <c r="O129" i="12" s="1"/>
  <c r="T133" i="1"/>
  <c r="Q191" i="2" s="1"/>
  <c r="V133" i="1"/>
  <c r="U191" i="2" s="1"/>
  <c r="V191" s="1"/>
  <c r="V129" i="12" s="1"/>
  <c r="X133" i="1"/>
  <c r="Y191" i="2" s="1"/>
  <c r="Y129" i="12" s="1"/>
  <c r="AE133" i="1"/>
  <c r="AH191" i="2" s="1"/>
  <c r="AH129" i="12" s="1"/>
  <c r="AH133" i="1"/>
  <c r="AJ129" i="12" s="1"/>
  <c r="AJ133" i="1"/>
  <c r="AN191" i="2" s="1"/>
  <c r="AO191" s="1"/>
  <c r="AO129" i="12" s="1"/>
  <c r="AL133" i="1"/>
  <c r="AP191" i="2" s="1"/>
  <c r="AP129" i="12" s="1"/>
  <c r="AN133" i="1"/>
  <c r="AT191" i="2" s="1"/>
  <c r="AP133" i="1"/>
  <c r="AX191" i="2" s="1"/>
  <c r="J134" i="1"/>
  <c r="G192" i="2" s="1"/>
  <c r="G130" i="12" s="1"/>
  <c r="M134" i="1"/>
  <c r="I192" i="2" s="1"/>
  <c r="P134" i="1"/>
  <c r="K192" i="2" s="1"/>
  <c r="K130" i="12" s="1"/>
  <c r="R134" i="1"/>
  <c r="O192" i="2" s="1"/>
  <c r="O130" i="12" s="1"/>
  <c r="T134" i="1"/>
  <c r="Q192" i="2" s="1"/>
  <c r="V134" i="1"/>
  <c r="U192" i="2" s="1"/>
  <c r="V192" s="1"/>
  <c r="V130" i="12" s="1"/>
  <c r="X134" i="1"/>
  <c r="Y192" i="2" s="1"/>
  <c r="Y130" i="12" s="1"/>
  <c r="AE134" i="1"/>
  <c r="AH192" i="2" s="1"/>
  <c r="AH134" i="1"/>
  <c r="AJ130" i="12" s="1"/>
  <c r="AJ134" i="1"/>
  <c r="AN192" i="2" s="1"/>
  <c r="AN130" i="12" s="1"/>
  <c r="AL134" i="1"/>
  <c r="AP192" i="2" s="1"/>
  <c r="AP130" i="12" s="1"/>
  <c r="AN134" i="1"/>
  <c r="AT192" i="2" s="1"/>
  <c r="AT130" i="12" s="1"/>
  <c r="AP134" i="1"/>
  <c r="AX192" i="2" s="1"/>
  <c r="AX130" i="12" s="1"/>
  <c r="J135" i="1"/>
  <c r="G193" i="2" s="1"/>
  <c r="G131" i="12" s="1"/>
  <c r="M135" i="1"/>
  <c r="I193" i="2" s="1"/>
  <c r="P135" i="1"/>
  <c r="K193" i="2" s="1"/>
  <c r="K131" i="12" s="1"/>
  <c r="R135" i="1"/>
  <c r="O193" i="2" s="1"/>
  <c r="O131" i="12" s="1"/>
  <c r="T135" i="1"/>
  <c r="Q193" i="2" s="1"/>
  <c r="V135" i="1"/>
  <c r="U193" i="2" s="1"/>
  <c r="V193" s="1"/>
  <c r="V131" i="12" s="1"/>
  <c r="X135" i="1"/>
  <c r="Y193" i="2" s="1"/>
  <c r="Y131" i="12" s="1"/>
  <c r="AE135" i="1"/>
  <c r="AH193" i="2" s="1"/>
  <c r="AH135" i="1"/>
  <c r="AJ131" i="12" s="1"/>
  <c r="AJ135" i="1"/>
  <c r="AN193" i="2" s="1"/>
  <c r="AL135" i="1"/>
  <c r="AP193" i="2" s="1"/>
  <c r="AP131" i="12" s="1"/>
  <c r="AN135" i="1"/>
  <c r="AT193" i="2" s="1"/>
  <c r="AU193" s="1"/>
  <c r="AU131" i="12" s="1"/>
  <c r="AP135" i="1"/>
  <c r="AX193" i="2" s="1"/>
  <c r="AY193" s="1"/>
  <c r="AY131" i="12" s="1"/>
  <c r="J136" i="1"/>
  <c r="G194" i="2" s="1"/>
  <c r="G132" i="12" s="1"/>
  <c r="M136" i="1"/>
  <c r="I194" i="2" s="1"/>
  <c r="P136" i="1"/>
  <c r="K194" i="2" s="1"/>
  <c r="K132" i="12" s="1"/>
  <c r="R136" i="1"/>
  <c r="O194" i="2" s="1"/>
  <c r="O132" i="12" s="1"/>
  <c r="T136" i="1"/>
  <c r="Q194" i="2" s="1"/>
  <c r="V136" i="1"/>
  <c r="U194" i="2" s="1"/>
  <c r="V194" s="1"/>
  <c r="V132" i="12" s="1"/>
  <c r="X136" i="1"/>
  <c r="Y194" i="2" s="1"/>
  <c r="Y132" i="12" s="1"/>
  <c r="AE136" i="1"/>
  <c r="AH194" i="2" s="1"/>
  <c r="AH136" i="1"/>
  <c r="AJ132" i="12" s="1"/>
  <c r="AJ136" i="1"/>
  <c r="AN194" i="2" s="1"/>
  <c r="AN132" i="12" s="1"/>
  <c r="AL136" i="1"/>
  <c r="AP194" i="2" s="1"/>
  <c r="AP132" i="12" s="1"/>
  <c r="AN136" i="1"/>
  <c r="AT194" i="2" s="1"/>
  <c r="AT132" i="12" s="1"/>
  <c r="AP136" i="1"/>
  <c r="AX194" i="2" s="1"/>
  <c r="AX132" i="12" s="1"/>
  <c r="J137" i="1"/>
  <c r="G195" i="2" s="1"/>
  <c r="G133" i="12" s="1"/>
  <c r="M137" i="1"/>
  <c r="I195" i="2" s="1"/>
  <c r="P137" i="1"/>
  <c r="K195" i="2" s="1"/>
  <c r="K133" i="12" s="1"/>
  <c r="R137" i="1"/>
  <c r="O195" i="2" s="1"/>
  <c r="O133" i="12" s="1"/>
  <c r="T137" i="1"/>
  <c r="Q195" i="2" s="1"/>
  <c r="V137" i="1"/>
  <c r="U195" i="2" s="1"/>
  <c r="V195" s="1"/>
  <c r="V133" i="12" s="1"/>
  <c r="X137" i="1"/>
  <c r="Y195" i="2" s="1"/>
  <c r="Y133" i="12" s="1"/>
  <c r="AE137" i="1"/>
  <c r="AH195" i="2" s="1"/>
  <c r="AH137" i="1"/>
  <c r="AJ133" i="12" s="1"/>
  <c r="AJ137" i="1"/>
  <c r="AN195" i="2" s="1"/>
  <c r="AN133" i="12" s="1"/>
  <c r="AL137" i="1"/>
  <c r="AP195" i="2" s="1"/>
  <c r="AP133" i="12" s="1"/>
  <c r="AN137" i="1"/>
  <c r="AT195" i="2" s="1"/>
  <c r="AT133" i="12" s="1"/>
  <c r="AP137" i="1"/>
  <c r="AX195" i="2" s="1"/>
  <c r="AX133" i="12" s="1"/>
  <c r="J138" i="1"/>
  <c r="G196" i="2" s="1"/>
  <c r="G134" i="12" s="1"/>
  <c r="M138" i="1"/>
  <c r="I196" i="2" s="1"/>
  <c r="P138" i="1"/>
  <c r="K196" i="2" s="1"/>
  <c r="K134" i="12" s="1"/>
  <c r="R138" i="1"/>
  <c r="O196" i="2" s="1"/>
  <c r="O134" i="12" s="1"/>
  <c r="T138" i="1"/>
  <c r="Q196" i="2" s="1"/>
  <c r="V138" i="1"/>
  <c r="U196" i="2" s="1"/>
  <c r="V196" s="1"/>
  <c r="V134" i="12" s="1"/>
  <c r="X138" i="1"/>
  <c r="Y196" i="2" s="1"/>
  <c r="Y134" i="12" s="1"/>
  <c r="AE138" i="1"/>
  <c r="AH196" i="2" s="1"/>
  <c r="AH138" i="1"/>
  <c r="AJ134" i="12" s="1"/>
  <c r="AJ138" i="1"/>
  <c r="AN196" i="2" s="1"/>
  <c r="AL138" i="1"/>
  <c r="AP196" i="2" s="1"/>
  <c r="AP134" i="12" s="1"/>
  <c r="AN138" i="1"/>
  <c r="AT196" i="2" s="1"/>
  <c r="AU196" s="1"/>
  <c r="AU134" i="12" s="1"/>
  <c r="AP138" i="1"/>
  <c r="AX196" i="2" s="1"/>
  <c r="J139" i="1"/>
  <c r="G197" i="2" s="1"/>
  <c r="G135" i="12" s="1"/>
  <c r="M139" i="1"/>
  <c r="I197" i="2" s="1"/>
  <c r="P139" i="1"/>
  <c r="K197" i="2" s="1"/>
  <c r="K135" i="12" s="1"/>
  <c r="R139" i="1"/>
  <c r="O197" i="2" s="1"/>
  <c r="O135" i="12" s="1"/>
  <c r="T139" i="1"/>
  <c r="Q197" i="2" s="1"/>
  <c r="V139" i="1"/>
  <c r="U197" i="2" s="1"/>
  <c r="V197" s="1"/>
  <c r="V135" i="12" s="1"/>
  <c r="X139" i="1"/>
  <c r="Y197" i="2" s="1"/>
  <c r="Y135" i="12" s="1"/>
  <c r="AE139" i="1"/>
  <c r="AH197" i="2" s="1"/>
  <c r="AH135" i="12" s="1"/>
  <c r="AH139" i="1"/>
  <c r="AJ135" i="12" s="1"/>
  <c r="AJ139" i="1"/>
  <c r="AN197" i="2" s="1"/>
  <c r="AL139" i="1"/>
  <c r="AP197" i="2" s="1"/>
  <c r="AP135" i="12" s="1"/>
  <c r="AN139" i="1"/>
  <c r="AT197" i="2" s="1"/>
  <c r="AT135" i="12" s="1"/>
  <c r="AP139" i="1"/>
  <c r="AX197" i="2" s="1"/>
  <c r="AX135" i="12" s="1"/>
  <c r="J140" i="1"/>
  <c r="G198" i="2" s="1"/>
  <c r="G136" i="12" s="1"/>
  <c r="M140" i="1"/>
  <c r="I198" i="2" s="1"/>
  <c r="P140" i="1"/>
  <c r="K198" i="2" s="1"/>
  <c r="K136" i="12" s="1"/>
  <c r="R140" i="1"/>
  <c r="O198" i="2" s="1"/>
  <c r="O136" i="12" s="1"/>
  <c r="T140" i="1"/>
  <c r="Q198" i="2" s="1"/>
  <c r="V140" i="1"/>
  <c r="U198" i="2" s="1"/>
  <c r="V198" s="1"/>
  <c r="V136" i="12" s="1"/>
  <c r="X140" i="1"/>
  <c r="Y198" i="2" s="1"/>
  <c r="Y136" i="12" s="1"/>
  <c r="AE140" i="1"/>
  <c r="AH198" i="2" s="1"/>
  <c r="AH136" i="12" s="1"/>
  <c r="AH140" i="1"/>
  <c r="AJ136" i="12" s="1"/>
  <c r="AJ140" i="1"/>
  <c r="AN198" i="2" s="1"/>
  <c r="AN136" i="12" s="1"/>
  <c r="AL140" i="1"/>
  <c r="AP198" i="2" s="1"/>
  <c r="AP136" i="12" s="1"/>
  <c r="AN140" i="1"/>
  <c r="AT198" i="2" s="1"/>
  <c r="AU198" s="1"/>
  <c r="AU136" i="12" s="1"/>
  <c r="AP140" i="1"/>
  <c r="AX198" i="2" s="1"/>
  <c r="J141" i="1"/>
  <c r="G199" i="2" s="1"/>
  <c r="G137" i="12" s="1"/>
  <c r="M141" i="1"/>
  <c r="I199" i="2" s="1"/>
  <c r="P141" i="1"/>
  <c r="K199" i="2" s="1"/>
  <c r="K137" i="12" s="1"/>
  <c r="R141" i="1"/>
  <c r="O199" i="2" s="1"/>
  <c r="O137" i="12" s="1"/>
  <c r="T141" i="1"/>
  <c r="Q199" i="2" s="1"/>
  <c r="V141" i="1"/>
  <c r="U199" i="2" s="1"/>
  <c r="V199" s="1"/>
  <c r="V137" i="12" s="1"/>
  <c r="X141" i="1"/>
  <c r="Y199" i="2" s="1"/>
  <c r="Y137" i="12" s="1"/>
  <c r="AE141" i="1"/>
  <c r="AH199" i="2" s="1"/>
  <c r="AH141" i="1"/>
  <c r="AJ137" i="12" s="1"/>
  <c r="AJ141" i="1"/>
  <c r="AN199" i="2" s="1"/>
  <c r="AN137" i="12" s="1"/>
  <c r="AL141" i="1"/>
  <c r="AP199" i="2" s="1"/>
  <c r="AP137" i="12" s="1"/>
  <c r="AN141" i="1"/>
  <c r="AT199" i="2" s="1"/>
  <c r="AT137" i="12" s="1"/>
  <c r="AP141" i="1"/>
  <c r="AX199" i="2" s="1"/>
  <c r="AX137" i="12" s="1"/>
  <c r="J142" i="1"/>
  <c r="G200" i="2" s="1"/>
  <c r="G138" i="12" s="1"/>
  <c r="M142" i="1"/>
  <c r="I200" i="2" s="1"/>
  <c r="P142" i="1"/>
  <c r="K200" i="2" s="1"/>
  <c r="K138" i="12" s="1"/>
  <c r="R142" i="1"/>
  <c r="O200" i="2" s="1"/>
  <c r="O138" i="12" s="1"/>
  <c r="T142" i="1"/>
  <c r="Q200" i="2" s="1"/>
  <c r="V142" i="1"/>
  <c r="U200" i="2" s="1"/>
  <c r="V200" s="1"/>
  <c r="V138" i="12" s="1"/>
  <c r="X142" i="1"/>
  <c r="Y200" i="2" s="1"/>
  <c r="Y138" i="12" s="1"/>
  <c r="AE142" i="1"/>
  <c r="AH200" i="2" s="1"/>
  <c r="AH142" i="1"/>
  <c r="AJ138" i="12" s="1"/>
  <c r="AJ142" i="1"/>
  <c r="AN200" i="2" s="1"/>
  <c r="AL142" i="1"/>
  <c r="AP200" i="2" s="1"/>
  <c r="AP138" i="12" s="1"/>
  <c r="AN142" i="1"/>
  <c r="AT200" i="2" s="1"/>
  <c r="AP142" i="1"/>
  <c r="AX200" i="2" s="1"/>
  <c r="J143" i="1"/>
  <c r="G201" i="2" s="1"/>
  <c r="G139" i="12" s="1"/>
  <c r="M143" i="1"/>
  <c r="I201" i="2" s="1"/>
  <c r="P143" i="1"/>
  <c r="K201" i="2" s="1"/>
  <c r="K139" i="12" s="1"/>
  <c r="R143" i="1"/>
  <c r="O201" i="2" s="1"/>
  <c r="O139" i="12" s="1"/>
  <c r="T143" i="1"/>
  <c r="Q201" i="2" s="1"/>
  <c r="V143" i="1"/>
  <c r="U201" i="2" s="1"/>
  <c r="V201" s="1"/>
  <c r="V139" i="12" s="1"/>
  <c r="X143" i="1"/>
  <c r="Y201" i="2" s="1"/>
  <c r="Y139" i="12" s="1"/>
  <c r="AE143" i="1"/>
  <c r="AH201" i="2" s="1"/>
  <c r="AH139" i="12" s="1"/>
  <c r="AH143" i="1"/>
  <c r="AJ139" i="12" s="1"/>
  <c r="AJ143" i="1"/>
  <c r="AN201" i="2" s="1"/>
  <c r="AL143" i="1"/>
  <c r="AP201" i="2" s="1"/>
  <c r="AP139" i="12" s="1"/>
  <c r="AN143" i="1"/>
  <c r="AT201" i="2" s="1"/>
  <c r="AP143" i="1"/>
  <c r="AX201" i="2" s="1"/>
  <c r="AY201" s="1"/>
  <c r="AY139" i="12" s="1"/>
  <c r="J144" i="1"/>
  <c r="G202" i="2" s="1"/>
  <c r="G140" i="12" s="1"/>
  <c r="M144" i="1"/>
  <c r="I202" i="2" s="1"/>
  <c r="P144" i="1"/>
  <c r="K202" i="2" s="1"/>
  <c r="K140" i="12" s="1"/>
  <c r="R144" i="1"/>
  <c r="O202" i="2" s="1"/>
  <c r="O140" i="12" s="1"/>
  <c r="T144" i="1"/>
  <c r="Q202" i="2" s="1"/>
  <c r="V144" i="1"/>
  <c r="U202" i="2" s="1"/>
  <c r="V202" s="1"/>
  <c r="V140" i="12" s="1"/>
  <c r="X144" i="1"/>
  <c r="Y202" i="2" s="1"/>
  <c r="Y140" i="12" s="1"/>
  <c r="AE144" i="1"/>
  <c r="AH202" i="2" s="1"/>
  <c r="AH144" i="1"/>
  <c r="AJ140" i="12" s="1"/>
  <c r="AJ144" i="1"/>
  <c r="AN202" i="2" s="1"/>
  <c r="AN140" i="12" s="1"/>
  <c r="AL144" i="1"/>
  <c r="AP202" i="2" s="1"/>
  <c r="AP140" i="12" s="1"/>
  <c r="AN144" i="1"/>
  <c r="AT202" i="2" s="1"/>
  <c r="AT140" i="12" s="1"/>
  <c r="AP144" i="1"/>
  <c r="AX202" i="2" s="1"/>
  <c r="AX140" i="12" s="1"/>
  <c r="J145" i="1"/>
  <c r="G203" i="2" s="1"/>
  <c r="G141" i="12" s="1"/>
  <c r="M145" i="1"/>
  <c r="I203" i="2" s="1"/>
  <c r="P145" i="1"/>
  <c r="K203" i="2" s="1"/>
  <c r="K141" i="12" s="1"/>
  <c r="R145" i="1"/>
  <c r="O203" i="2" s="1"/>
  <c r="T145" i="1"/>
  <c r="Q203" i="2" s="1"/>
  <c r="V145" i="1"/>
  <c r="U203" i="2" s="1"/>
  <c r="V203" s="1"/>
  <c r="V141" i="12" s="1"/>
  <c r="X145" i="1"/>
  <c r="Y203" i="2" s="1"/>
  <c r="Y141" i="12" s="1"/>
  <c r="AH203" i="2"/>
  <c r="AH141" i="12" s="1"/>
  <c r="AJ141"/>
  <c r="AJ145" i="1"/>
  <c r="AN203" i="2" s="1"/>
  <c r="AO203" s="1"/>
  <c r="AO141" i="12" s="1"/>
  <c r="AL145" i="1"/>
  <c r="AP203" i="2" s="1"/>
  <c r="AP141" i="12" s="1"/>
  <c r="AN145" i="1"/>
  <c r="AT203" i="2" s="1"/>
  <c r="AU203" s="1"/>
  <c r="AU141" i="12" s="1"/>
  <c r="AP145" i="1"/>
  <c r="AX203" i="2" s="1"/>
  <c r="J146" i="1"/>
  <c r="G204" i="2" s="1"/>
  <c r="G142" i="12" s="1"/>
  <c r="M146" i="1"/>
  <c r="I204" i="2" s="1"/>
  <c r="P146" i="1"/>
  <c r="K204" i="2" s="1"/>
  <c r="K142" i="12" s="1"/>
  <c r="R146" i="1"/>
  <c r="O204" i="2" s="1"/>
  <c r="O142" i="12" s="1"/>
  <c r="T146" i="1"/>
  <c r="Q204" i="2" s="1"/>
  <c r="V146" i="1"/>
  <c r="U204" i="2" s="1"/>
  <c r="V204" s="1"/>
  <c r="V142" i="12" s="1"/>
  <c r="X146" i="1"/>
  <c r="Y204" i="2" s="1"/>
  <c r="Y142" i="12" s="1"/>
  <c r="AE146" i="1"/>
  <c r="AH204" i="2" s="1"/>
  <c r="AH146" i="1"/>
  <c r="AJ142" i="12" s="1"/>
  <c r="AJ146" i="1"/>
  <c r="AN204" i="2" s="1"/>
  <c r="AN142" i="12" s="1"/>
  <c r="AL146" i="1"/>
  <c r="AP204" i="2" s="1"/>
  <c r="AP142" i="12" s="1"/>
  <c r="AN146" i="1"/>
  <c r="AT204" i="2" s="1"/>
  <c r="AT142" i="12" s="1"/>
  <c r="AP146" i="1"/>
  <c r="AX204" i="2" s="1"/>
  <c r="AX142" i="12" s="1"/>
  <c r="J147" i="1"/>
  <c r="G205" i="2" s="1"/>
  <c r="G143" i="12" s="1"/>
  <c r="M147" i="1"/>
  <c r="I205" i="2" s="1"/>
  <c r="P147" i="1"/>
  <c r="K205" i="2" s="1"/>
  <c r="K143" i="12" s="1"/>
  <c r="R147" i="1"/>
  <c r="O205" i="2" s="1"/>
  <c r="O143" i="12" s="1"/>
  <c r="T147" i="1"/>
  <c r="Q205" i="2" s="1"/>
  <c r="V147" i="1"/>
  <c r="U205" i="2" s="1"/>
  <c r="V205" s="1"/>
  <c r="V143" i="12" s="1"/>
  <c r="X147" i="1"/>
  <c r="Y205" i="2" s="1"/>
  <c r="Y143" i="12" s="1"/>
  <c r="AE147" i="1"/>
  <c r="AH205" i="2" s="1"/>
  <c r="AH147" i="1"/>
  <c r="AJ143" i="12" s="1"/>
  <c r="AJ147" i="1"/>
  <c r="AN205" i="2" s="1"/>
  <c r="AN143" i="12" s="1"/>
  <c r="AL147" i="1"/>
  <c r="AP205" i="2" s="1"/>
  <c r="AP143" i="12" s="1"/>
  <c r="AN147" i="1"/>
  <c r="AT205" i="2" s="1"/>
  <c r="AP147" i="1"/>
  <c r="AX205" i="2" s="1"/>
  <c r="AY205" s="1"/>
  <c r="AY143" i="12" s="1"/>
  <c r="J148" i="1"/>
  <c r="G206" i="2" s="1"/>
  <c r="G144" i="12" s="1"/>
  <c r="M148" i="1"/>
  <c r="I206" i="2" s="1"/>
  <c r="P148" i="1"/>
  <c r="K206" i="2" s="1"/>
  <c r="K144" i="12" s="1"/>
  <c r="R148" i="1"/>
  <c r="O206" i="2" s="1"/>
  <c r="O144" i="12" s="1"/>
  <c r="T148" i="1"/>
  <c r="Q206" i="2" s="1"/>
  <c r="V148" i="1"/>
  <c r="U206" i="2" s="1"/>
  <c r="V206" s="1"/>
  <c r="V144" i="12" s="1"/>
  <c r="X148" i="1"/>
  <c r="Y206" i="2" s="1"/>
  <c r="Y144" i="12" s="1"/>
  <c r="AE148" i="1"/>
  <c r="AH206" i="2" s="1"/>
  <c r="AH148" i="1"/>
  <c r="AJ144" i="12" s="1"/>
  <c r="AJ148" i="1"/>
  <c r="AN206" i="2" s="1"/>
  <c r="AN144" i="12" s="1"/>
  <c r="AL148" i="1"/>
  <c r="AP206" i="2" s="1"/>
  <c r="AP144" i="12" s="1"/>
  <c r="AN148" i="1"/>
  <c r="AT206" i="2" s="1"/>
  <c r="AT144" i="12" s="1"/>
  <c r="AP148" i="1"/>
  <c r="AX206" i="2" s="1"/>
  <c r="AX144" i="12" s="1"/>
  <c r="J149" i="1"/>
  <c r="G207" i="2" s="1"/>
  <c r="G145" i="12" s="1"/>
  <c r="H22" i="5" s="1"/>
  <c r="M149" i="1"/>
  <c r="I207" i="2" s="1"/>
  <c r="P149" i="1"/>
  <c r="K207" i="2" s="1"/>
  <c r="K145" i="12" s="1"/>
  <c r="R149" i="1"/>
  <c r="O207" i="2" s="1"/>
  <c r="O145" i="12" s="1"/>
  <c r="T149" i="1"/>
  <c r="Q207" i="2" s="1"/>
  <c r="V149" i="1"/>
  <c r="U207" i="2" s="1"/>
  <c r="V207" s="1"/>
  <c r="V145" i="12" s="1"/>
  <c r="J23" i="16" s="1"/>
  <c r="X149" i="1"/>
  <c r="Y207" i="2" s="1"/>
  <c r="Y145" i="12" s="1"/>
  <c r="AE149" i="1"/>
  <c r="AH207" i="2" s="1"/>
  <c r="AH149" i="1"/>
  <c r="AJ145" i="12" s="1"/>
  <c r="AJ149" i="1"/>
  <c r="AN207" i="2" s="1"/>
  <c r="AL149" i="1"/>
  <c r="AP207" i="2" s="1"/>
  <c r="AP145" i="12" s="1"/>
  <c r="AN149" i="1"/>
  <c r="AT207" i="2" s="1"/>
  <c r="AT145" i="12" s="1"/>
  <c r="AP149" i="1"/>
  <c r="AX207" i="2" s="1"/>
  <c r="AX145" i="12" s="1"/>
  <c r="J150" i="1"/>
  <c r="G208" i="2" s="1"/>
  <c r="G146" i="12" s="1"/>
  <c r="M150" i="1"/>
  <c r="I208" i="2" s="1"/>
  <c r="P150" i="1"/>
  <c r="K208" i="2" s="1"/>
  <c r="K146" i="12" s="1"/>
  <c r="R150" i="1"/>
  <c r="O208" i="2" s="1"/>
  <c r="O146" i="12" s="1"/>
  <c r="T150" i="1"/>
  <c r="Q208" i="2" s="1"/>
  <c r="V150" i="1"/>
  <c r="U208" i="2" s="1"/>
  <c r="V208" s="1"/>
  <c r="V146" i="12" s="1"/>
  <c r="X150" i="1"/>
  <c r="Y208" i="2" s="1"/>
  <c r="Y146" i="12" s="1"/>
  <c r="AE150" i="1"/>
  <c r="AH208" i="2" s="1"/>
  <c r="AI208" s="1"/>
  <c r="AI146" i="12" s="1"/>
  <c r="AH150" i="1"/>
  <c r="AJ146" i="12" s="1"/>
  <c r="AJ150" i="1"/>
  <c r="AN208" i="2" s="1"/>
  <c r="AO208" s="1"/>
  <c r="AO146" i="12" s="1"/>
  <c r="AL150" i="1"/>
  <c r="AP208" i="2" s="1"/>
  <c r="AP146" i="12" s="1"/>
  <c r="AN150" i="1"/>
  <c r="AT208" i="2" s="1"/>
  <c r="AP150" i="1"/>
  <c r="AX208" i="2" s="1"/>
  <c r="AY208" s="1"/>
  <c r="AY146" i="12" s="1"/>
  <c r="J151" i="1"/>
  <c r="G209" i="2" s="1"/>
  <c r="G147" i="12" s="1"/>
  <c r="M151" i="1"/>
  <c r="I209" i="2" s="1"/>
  <c r="P151" i="1"/>
  <c r="K209" i="2" s="1"/>
  <c r="K147" i="12" s="1"/>
  <c r="R151" i="1"/>
  <c r="O209" i="2" s="1"/>
  <c r="O147" i="12" s="1"/>
  <c r="T151" i="1"/>
  <c r="Q209" i="2" s="1"/>
  <c r="V151" i="1"/>
  <c r="U209" i="2" s="1"/>
  <c r="V209" s="1"/>
  <c r="V147" i="12" s="1"/>
  <c r="X151" i="1"/>
  <c r="Y209" i="2" s="1"/>
  <c r="Y147" i="12" s="1"/>
  <c r="AE151" i="1"/>
  <c r="AH209" i="2" s="1"/>
  <c r="AH147" i="12" s="1"/>
  <c r="AH151" i="1"/>
  <c r="AJ147" i="12" s="1"/>
  <c r="AJ151" i="1"/>
  <c r="AN209" i="2" s="1"/>
  <c r="AL151" i="1"/>
  <c r="AP209" i="2" s="1"/>
  <c r="AP147" i="12" s="1"/>
  <c r="AN151" i="1"/>
  <c r="AT209" i="2" s="1"/>
  <c r="AP151" i="1"/>
  <c r="AX209" i="2" s="1"/>
  <c r="J152" i="1"/>
  <c r="G210" i="2" s="1"/>
  <c r="G148" i="12" s="1"/>
  <c r="M152" i="1"/>
  <c r="I210" i="2" s="1"/>
  <c r="P152" i="1"/>
  <c r="K210" i="2" s="1"/>
  <c r="K148" i="12" s="1"/>
  <c r="R152" i="1"/>
  <c r="O210" i="2" s="1"/>
  <c r="O148" i="12" s="1"/>
  <c r="T152" i="1"/>
  <c r="Q210" i="2" s="1"/>
  <c r="V152" i="1"/>
  <c r="U210" i="2" s="1"/>
  <c r="V210" s="1"/>
  <c r="V148" i="12" s="1"/>
  <c r="X152" i="1"/>
  <c r="Y210" i="2" s="1"/>
  <c r="Y148" i="12" s="1"/>
  <c r="AE152" i="1"/>
  <c r="AH210" i="2" s="1"/>
  <c r="AH152" i="1"/>
  <c r="AJ148" i="12" s="1"/>
  <c r="AJ152" i="1"/>
  <c r="AN210" i="2" s="1"/>
  <c r="AN148" i="12" s="1"/>
  <c r="AL152" i="1"/>
  <c r="AP210" i="2" s="1"/>
  <c r="AP148" i="12" s="1"/>
  <c r="AN152" i="1"/>
  <c r="AT210" i="2" s="1"/>
  <c r="AP152" i="1"/>
  <c r="AX210" i="2" s="1"/>
  <c r="AX148" i="12" s="1"/>
  <c r="J153" i="1"/>
  <c r="G211" i="2" s="1"/>
  <c r="G149" i="12" s="1"/>
  <c r="M153" i="1"/>
  <c r="I211" i="2" s="1"/>
  <c r="P153" i="1"/>
  <c r="K211" i="2" s="1"/>
  <c r="K149" i="12" s="1"/>
  <c r="R153" i="1"/>
  <c r="O211" i="2" s="1"/>
  <c r="O149" i="12" s="1"/>
  <c r="T153" i="1"/>
  <c r="Q211" i="2" s="1"/>
  <c r="V153" i="1"/>
  <c r="U211" i="2" s="1"/>
  <c r="V211" s="1"/>
  <c r="V149" i="12" s="1"/>
  <c r="X153" i="1"/>
  <c r="Y211" i="2" s="1"/>
  <c r="Y149" i="12" s="1"/>
  <c r="AE153" i="1"/>
  <c r="AH211" i="2" s="1"/>
  <c r="AH149" i="12" s="1"/>
  <c r="AH153" i="1"/>
  <c r="AJ149" i="12" s="1"/>
  <c r="AJ153" i="1"/>
  <c r="AN211" i="2" s="1"/>
  <c r="AL153" i="1"/>
  <c r="AP211" i="2" s="1"/>
  <c r="AP149" i="12" s="1"/>
  <c r="AN153" i="1"/>
  <c r="AT211" i="2" s="1"/>
  <c r="AP153" i="1"/>
  <c r="AX211" i="2" s="1"/>
  <c r="J154" i="1"/>
  <c r="G212" i="2" s="1"/>
  <c r="G150" i="12" s="1"/>
  <c r="M154" i="1"/>
  <c r="I212" i="2" s="1"/>
  <c r="P154" i="1"/>
  <c r="K212" i="2" s="1"/>
  <c r="K150" i="12" s="1"/>
  <c r="R154" i="1"/>
  <c r="O212" i="2" s="1"/>
  <c r="O150" i="12" s="1"/>
  <c r="T154" i="1"/>
  <c r="Q212" i="2" s="1"/>
  <c r="V154" i="1"/>
  <c r="U212" i="2" s="1"/>
  <c r="V212" s="1"/>
  <c r="V150" i="12" s="1"/>
  <c r="X154" i="1"/>
  <c r="Y212" i="2" s="1"/>
  <c r="Y150" i="12" s="1"/>
  <c r="AE154" i="1"/>
  <c r="AH212" i="2" s="1"/>
  <c r="AH150" i="12" s="1"/>
  <c r="AH154" i="1"/>
  <c r="AJ150" i="12" s="1"/>
  <c r="AJ154" i="1"/>
  <c r="AN212" i="2" s="1"/>
  <c r="AN150" i="12" s="1"/>
  <c r="AL154" i="1"/>
  <c r="AP212" i="2" s="1"/>
  <c r="AP150" i="12" s="1"/>
  <c r="AN154" i="1"/>
  <c r="AT212" i="2" s="1"/>
  <c r="AP154" i="1"/>
  <c r="AX212" i="2" s="1"/>
  <c r="J155" i="1"/>
  <c r="G213" i="2" s="1"/>
  <c r="G151" i="12" s="1"/>
  <c r="M155" i="1"/>
  <c r="I213" i="2" s="1"/>
  <c r="P155" i="1"/>
  <c r="K213" i="2" s="1"/>
  <c r="K151" i="12" s="1"/>
  <c r="R155" i="1"/>
  <c r="O213" i="2" s="1"/>
  <c r="O151" i="12" s="1"/>
  <c r="T155" i="1"/>
  <c r="Q213" i="2" s="1"/>
  <c r="V155" i="1"/>
  <c r="U213" i="2" s="1"/>
  <c r="V213" s="1"/>
  <c r="V151" i="12" s="1"/>
  <c r="X155" i="1"/>
  <c r="Y213" i="2" s="1"/>
  <c r="Y151" i="12" s="1"/>
  <c r="AE155" i="1"/>
  <c r="AH213" i="2" s="1"/>
  <c r="AH155" i="1"/>
  <c r="AJ151" i="12" s="1"/>
  <c r="AJ155" i="1"/>
  <c r="AN213" i="2" s="1"/>
  <c r="AN151" i="12" s="1"/>
  <c r="AL155" i="1"/>
  <c r="AP213" i="2" s="1"/>
  <c r="AP151" i="12" s="1"/>
  <c r="AN155" i="1"/>
  <c r="AT213" i="2" s="1"/>
  <c r="AT151" i="12" s="1"/>
  <c r="AP155" i="1"/>
  <c r="AX213" i="2" s="1"/>
  <c r="AX151" i="12" s="1"/>
  <c r="J156" i="1"/>
  <c r="G234" i="2" s="1"/>
  <c r="G152" i="12" s="1"/>
  <c r="M156" i="1"/>
  <c r="I234" i="2" s="1"/>
  <c r="I152" i="12" s="1"/>
  <c r="K234" i="2"/>
  <c r="K152" i="12" s="1"/>
  <c r="R156" i="1"/>
  <c r="O234" i="2" s="1"/>
  <c r="O152" i="12" s="1"/>
  <c r="T156" i="1"/>
  <c r="Q234" i="2" s="1"/>
  <c r="Q152" i="12" s="1"/>
  <c r="V156" i="1"/>
  <c r="U234" i="2" s="1"/>
  <c r="U152" i="12" s="1"/>
  <c r="X156" i="1"/>
  <c r="Y234" i="2" s="1"/>
  <c r="Y152" i="12" s="1"/>
  <c r="AE156" i="1"/>
  <c r="AH234" i="2" s="1"/>
  <c r="AH152" i="12" s="1"/>
  <c r="AH156" i="1"/>
  <c r="AJ234" i="2" s="1"/>
  <c r="AJ152" i="12" s="1"/>
  <c r="AJ156" i="1"/>
  <c r="AN234" i="2" s="1"/>
  <c r="AN152" i="12" s="1"/>
  <c r="AL156" i="1"/>
  <c r="AP234" i="2" s="1"/>
  <c r="AP152" i="12" s="1"/>
  <c r="AN156" i="1"/>
  <c r="AT234" i="2" s="1"/>
  <c r="AT152" i="12" s="1"/>
  <c r="AP156" i="1"/>
  <c r="AX234" i="2" s="1"/>
  <c r="AX152" i="12" s="1"/>
  <c r="J157" i="1"/>
  <c r="G235" i="2" s="1"/>
  <c r="G153" i="12" s="1"/>
  <c r="M157" i="1"/>
  <c r="I235" i="2" s="1"/>
  <c r="P157" i="1"/>
  <c r="K235" i="2" s="1"/>
  <c r="K153" i="12" s="1"/>
  <c r="R157" i="1"/>
  <c r="O235" i="2" s="1"/>
  <c r="O153" i="12" s="1"/>
  <c r="T157" i="1"/>
  <c r="Q235" i="2" s="1"/>
  <c r="V157" i="1"/>
  <c r="U235" i="2" s="1"/>
  <c r="X157" i="1"/>
  <c r="Y235" i="2" s="1"/>
  <c r="Y153" i="12" s="1"/>
  <c r="AE157" i="1"/>
  <c r="AH235" i="2" s="1"/>
  <c r="AH153" i="12" s="1"/>
  <c r="AH157" i="1"/>
  <c r="AJ153" i="12" s="1"/>
  <c r="AJ157" i="1"/>
  <c r="AN235" i="2" s="1"/>
  <c r="AL157" i="1"/>
  <c r="AP235" i="2" s="1"/>
  <c r="AP153" i="12" s="1"/>
  <c r="AN157" i="1"/>
  <c r="AT235" i="2" s="1"/>
  <c r="AP157" i="1"/>
  <c r="AX235" i="2" s="1"/>
  <c r="J158" i="1"/>
  <c r="G236" i="2" s="1"/>
  <c r="G154" i="12" s="1"/>
  <c r="M158" i="1"/>
  <c r="I236" i="2" s="1"/>
  <c r="P158" i="1"/>
  <c r="K236" i="2" s="1"/>
  <c r="K154" i="12" s="1"/>
  <c r="R158" i="1"/>
  <c r="O236" i="2" s="1"/>
  <c r="O154" i="12" s="1"/>
  <c r="T158" i="1"/>
  <c r="Q236" i="2" s="1"/>
  <c r="V158" i="1"/>
  <c r="U236" i="2" s="1"/>
  <c r="V236" s="1"/>
  <c r="V154" i="12" s="1"/>
  <c r="X158" i="1"/>
  <c r="Y236" i="2" s="1"/>
  <c r="Y154" i="12" s="1"/>
  <c r="AE158" i="1"/>
  <c r="AH236" i="2" s="1"/>
  <c r="AH158" i="1"/>
  <c r="AJ154" i="12" s="1"/>
  <c r="AJ158" i="1"/>
  <c r="AN236" i="2" s="1"/>
  <c r="AN154" i="12" s="1"/>
  <c r="AL158" i="1"/>
  <c r="AP236" i="2" s="1"/>
  <c r="AP154" i="12" s="1"/>
  <c r="AN158" i="1"/>
  <c r="AT236" i="2" s="1"/>
  <c r="AV236" s="1"/>
  <c r="AP158" i="1"/>
  <c r="AX236" i="2" s="1"/>
  <c r="AZ236" s="1"/>
  <c r="J159" i="1"/>
  <c r="G237" i="2" s="1"/>
  <c r="G155" i="12" s="1"/>
  <c r="M159" i="1"/>
  <c r="I237" i="2" s="1"/>
  <c r="P159" i="1"/>
  <c r="K237" i="2" s="1"/>
  <c r="K155" i="12" s="1"/>
  <c r="R159" i="1"/>
  <c r="O237" i="2" s="1"/>
  <c r="O155" i="12" s="1"/>
  <c r="T159" i="1"/>
  <c r="Q237" i="2" s="1"/>
  <c r="V159" i="1"/>
  <c r="U237" i="2" s="1"/>
  <c r="V237" s="1"/>
  <c r="V155" i="12" s="1"/>
  <c r="X159" i="1"/>
  <c r="Y237" i="2" s="1"/>
  <c r="Y155" i="12" s="1"/>
  <c r="AE159" i="1"/>
  <c r="AH237" i="2" s="1"/>
  <c r="AH155" i="12" s="1"/>
  <c r="AH159" i="1"/>
  <c r="AJ155" i="12" s="1"/>
  <c r="AJ159" i="1"/>
  <c r="AN237" i="2" s="1"/>
  <c r="AN155" i="12" s="1"/>
  <c r="AL159" i="1"/>
  <c r="AP237" i="2" s="1"/>
  <c r="AP155" i="12" s="1"/>
  <c r="AN159" i="1"/>
  <c r="AT237" i="2" s="1"/>
  <c r="AT155" i="12" s="1"/>
  <c r="AP159" i="1"/>
  <c r="AX237" i="2" s="1"/>
  <c r="AX155" i="12" s="1"/>
  <c r="J160" i="1"/>
  <c r="G238" i="2" s="1"/>
  <c r="G156" i="12" s="1"/>
  <c r="M160" i="1"/>
  <c r="I238" i="2" s="1"/>
  <c r="P160" i="1"/>
  <c r="K238" i="2" s="1"/>
  <c r="K156" i="12" s="1"/>
  <c r="R160" i="1"/>
  <c r="O238" i="2" s="1"/>
  <c r="O156" i="12" s="1"/>
  <c r="T160" i="1"/>
  <c r="Q238" i="2" s="1"/>
  <c r="V160" i="1"/>
  <c r="U238" i="2" s="1"/>
  <c r="V238" s="1"/>
  <c r="V156" i="12" s="1"/>
  <c r="X160" i="1"/>
  <c r="Y238" i="2" s="1"/>
  <c r="Y156" i="12" s="1"/>
  <c r="AE160" i="1"/>
  <c r="AH238" i="2" s="1"/>
  <c r="AH156" i="12" s="1"/>
  <c r="AH160" i="1"/>
  <c r="AJ156" i="12" s="1"/>
  <c r="AJ160" i="1"/>
  <c r="AN238" i="2" s="1"/>
  <c r="AO238" s="1"/>
  <c r="AO156" i="12" s="1"/>
  <c r="AL160" i="1"/>
  <c r="AP238" i="2" s="1"/>
  <c r="AP156" i="12" s="1"/>
  <c r="AN160" i="1"/>
  <c r="AT238" i="2" s="1"/>
  <c r="AP160" i="1"/>
  <c r="AX238" i="2" s="1"/>
  <c r="J161" i="1"/>
  <c r="G239" i="2" s="1"/>
  <c r="G157" i="12" s="1"/>
  <c r="M161" i="1"/>
  <c r="I239" i="2" s="1"/>
  <c r="P161" i="1"/>
  <c r="K239" i="2" s="1"/>
  <c r="K157" i="12" s="1"/>
  <c r="R161" i="1"/>
  <c r="O239" i="2" s="1"/>
  <c r="O157" i="12" s="1"/>
  <c r="T161" i="1"/>
  <c r="Q239" i="2" s="1"/>
  <c r="V161" i="1"/>
  <c r="U239" i="2" s="1"/>
  <c r="V239" s="1"/>
  <c r="V157" i="12" s="1"/>
  <c r="X161" i="1"/>
  <c r="Y239" i="2" s="1"/>
  <c r="Y157" i="12" s="1"/>
  <c r="AE161" i="1"/>
  <c r="AH239" i="2" s="1"/>
  <c r="AH161" i="1"/>
  <c r="AJ157" i="12" s="1"/>
  <c r="AJ161" i="1"/>
  <c r="AN239" i="2" s="1"/>
  <c r="AN157" i="12" s="1"/>
  <c r="AL161" i="1"/>
  <c r="AP239" i="2" s="1"/>
  <c r="AP157" i="12" s="1"/>
  <c r="AN161" i="1"/>
  <c r="AT239" i="2" s="1"/>
  <c r="AT157" i="12" s="1"/>
  <c r="AP161" i="1"/>
  <c r="AX239" i="2" s="1"/>
  <c r="AX157" i="12" s="1"/>
  <c r="J162" i="1"/>
  <c r="G240" i="2" s="1"/>
  <c r="G158" i="12" s="1"/>
  <c r="K240" i="2"/>
  <c r="R162" i="1"/>
  <c r="O240" i="2" s="1"/>
  <c r="T162" i="1"/>
  <c r="Q240" i="2" s="1"/>
  <c r="V162" i="1"/>
  <c r="U240" i="2" s="1"/>
  <c r="W240" s="1"/>
  <c r="W158" i="12" s="1"/>
  <c r="X162" i="1"/>
  <c r="Y240" i="2" s="1"/>
  <c r="Y158" i="12" s="1"/>
  <c r="AE162" i="1"/>
  <c r="AH240" i="2" s="1"/>
  <c r="AH162" i="1"/>
  <c r="AJ162"/>
  <c r="AN240" i="2" s="1"/>
  <c r="AL162" i="1"/>
  <c r="AP240" i="2" s="1"/>
  <c r="AN162" i="1"/>
  <c r="AT240" i="2" s="1"/>
  <c r="AP162" i="1"/>
  <c r="AX240" i="2" s="1"/>
  <c r="J163" i="1"/>
  <c r="G241" i="2" s="1"/>
  <c r="G159" i="12" s="1"/>
  <c r="M163" i="1"/>
  <c r="I241" i="2" s="1"/>
  <c r="P163" i="1"/>
  <c r="K241" i="2" s="1"/>
  <c r="R163" i="1"/>
  <c r="O241" i="2" s="1"/>
  <c r="O159" i="12" s="1"/>
  <c r="T163" i="1"/>
  <c r="Q241" i="2" s="1"/>
  <c r="V163" i="1"/>
  <c r="U241" i="2" s="1"/>
  <c r="W241" s="1"/>
  <c r="W159" i="12" s="1"/>
  <c r="X163" i="1"/>
  <c r="Y241" i="2" s="1"/>
  <c r="Y159" i="12" s="1"/>
  <c r="AE163" i="1"/>
  <c r="AH241" i="2" s="1"/>
  <c r="AH159" i="12" s="1"/>
  <c r="AH163" i="1"/>
  <c r="AJ159" i="12" s="1"/>
  <c r="AJ163" i="1"/>
  <c r="AN241" i="2" s="1"/>
  <c r="AN159" i="12" s="1"/>
  <c r="AL163" i="1"/>
  <c r="AP241" i="2" s="1"/>
  <c r="AP159" i="12" s="1"/>
  <c r="AN163" i="1"/>
  <c r="AT241" i="2" s="1"/>
  <c r="AT159" i="12" s="1"/>
  <c r="AP163" i="1"/>
  <c r="AX241" i="2" s="1"/>
  <c r="AX159" i="12" s="1"/>
  <c r="J164" i="1"/>
  <c r="G242" i="2" s="1"/>
  <c r="G160" i="12" s="1"/>
  <c r="M164" i="1"/>
  <c r="I242" i="2" s="1"/>
  <c r="P164" i="1"/>
  <c r="K242" i="2" s="1"/>
  <c r="R164" i="1"/>
  <c r="O242" i="2" s="1"/>
  <c r="O160" i="12" s="1"/>
  <c r="T164" i="1"/>
  <c r="Q242" i="2" s="1"/>
  <c r="V164" i="1"/>
  <c r="U242" i="2" s="1"/>
  <c r="W242" s="1"/>
  <c r="W160" i="12" s="1"/>
  <c r="X164" i="1"/>
  <c r="Y242" i="2" s="1"/>
  <c r="Y160" i="12" s="1"/>
  <c r="AE164" i="1"/>
  <c r="AH242" i="2" s="1"/>
  <c r="AH164" i="1"/>
  <c r="AJ160" i="12" s="1"/>
  <c r="AJ164" i="1"/>
  <c r="AN242" i="2" s="1"/>
  <c r="AN160" i="12" s="1"/>
  <c r="AL164" i="1"/>
  <c r="AP242" i="2" s="1"/>
  <c r="AP160" i="12" s="1"/>
  <c r="AN164" i="1"/>
  <c r="AT242" i="2" s="1"/>
  <c r="AU242" s="1"/>
  <c r="AU160" i="12" s="1"/>
  <c r="AP164" i="1"/>
  <c r="AX242" i="2" s="1"/>
  <c r="AY242" s="1"/>
  <c r="AY160" i="12" s="1"/>
  <c r="J165" i="1"/>
  <c r="G243" i="2" s="1"/>
  <c r="G161" i="12" s="1"/>
  <c r="M165" i="1"/>
  <c r="I243" i="2" s="1"/>
  <c r="P165" i="1"/>
  <c r="K243" i="2" s="1"/>
  <c r="R165" i="1"/>
  <c r="O243" i="2" s="1"/>
  <c r="O161" i="12" s="1"/>
  <c r="T165" i="1"/>
  <c r="Q243" i="2" s="1"/>
  <c r="V165" i="1"/>
  <c r="U243" i="2" s="1"/>
  <c r="W243" s="1"/>
  <c r="W161" i="12" s="1"/>
  <c r="X165" i="1"/>
  <c r="Y243" i="2" s="1"/>
  <c r="Y161" i="12" s="1"/>
  <c r="AE165" i="1"/>
  <c r="AH243" i="2" s="1"/>
  <c r="AH165" i="1"/>
  <c r="AJ161" i="12" s="1"/>
  <c r="AJ165" i="1"/>
  <c r="AN243" i="2" s="1"/>
  <c r="AN161" i="12" s="1"/>
  <c r="AL165" i="1"/>
  <c r="AP243" i="2" s="1"/>
  <c r="AP161" i="12" s="1"/>
  <c r="AN165" i="1"/>
  <c r="AT243" i="2" s="1"/>
  <c r="AT161" i="12" s="1"/>
  <c r="AP165" i="1"/>
  <c r="AX243" i="2" s="1"/>
  <c r="AX161" i="12" s="1"/>
  <c r="J166" i="1"/>
  <c r="G244" i="2" s="1"/>
  <c r="G162" i="12" s="1"/>
  <c r="M166" i="1"/>
  <c r="I244" i="2" s="1"/>
  <c r="P166" i="1"/>
  <c r="K244" i="2" s="1"/>
  <c r="R166" i="1"/>
  <c r="O244" i="2" s="1"/>
  <c r="O162" i="12" s="1"/>
  <c r="T166" i="1"/>
  <c r="Q244" i="2" s="1"/>
  <c r="V166" i="1"/>
  <c r="U244" i="2" s="1"/>
  <c r="W244" s="1"/>
  <c r="W162" i="12" s="1"/>
  <c r="X166" i="1"/>
  <c r="Y244" i="2" s="1"/>
  <c r="Y162" i="12" s="1"/>
  <c r="AE166" i="1"/>
  <c r="AH244" i="2" s="1"/>
  <c r="AH166" i="1"/>
  <c r="AJ166"/>
  <c r="AN244" i="2" s="1"/>
  <c r="AL166" i="1"/>
  <c r="AP244" i="2" s="1"/>
  <c r="AP162" i="12" s="1"/>
  <c r="AN166" i="1"/>
  <c r="AT244" i="2" s="1"/>
  <c r="AT162" i="12" s="1"/>
  <c r="AP166" i="1"/>
  <c r="AX244" i="2" s="1"/>
  <c r="J167" i="1"/>
  <c r="G245" i="2" s="1"/>
  <c r="G163" i="12" s="1"/>
  <c r="M167" i="1"/>
  <c r="I245" i="2" s="1"/>
  <c r="P167" i="1"/>
  <c r="K245" i="2" s="1"/>
  <c r="R167" i="1"/>
  <c r="O245" i="2" s="1"/>
  <c r="O163" i="12" s="1"/>
  <c r="T167" i="1"/>
  <c r="Q245" i="2" s="1"/>
  <c r="V167" i="1"/>
  <c r="U245" i="2" s="1"/>
  <c r="W245" s="1"/>
  <c r="W163" i="12" s="1"/>
  <c r="X167" i="1"/>
  <c r="Y245" i="2" s="1"/>
  <c r="Y163" i="12" s="1"/>
  <c r="AE167" i="1"/>
  <c r="AH245" i="2" s="1"/>
  <c r="AH167" i="1"/>
  <c r="AJ163" i="12" s="1"/>
  <c r="AJ167" i="1"/>
  <c r="AN245" i="2" s="1"/>
  <c r="AN163" i="12" s="1"/>
  <c r="AL167" i="1"/>
  <c r="AP245" i="2" s="1"/>
  <c r="AP163" i="12" s="1"/>
  <c r="AN167" i="1"/>
  <c r="AT245" i="2" s="1"/>
  <c r="AV245" s="1"/>
  <c r="AW245" s="1"/>
  <c r="AW163" i="12" s="1"/>
  <c r="AP167" i="1"/>
  <c r="AX245" i="2" s="1"/>
  <c r="AZ245" s="1"/>
  <c r="BA245" s="1"/>
  <c r="BA163" i="12" s="1"/>
  <c r="J168" i="1"/>
  <c r="G246" i="2" s="1"/>
  <c r="G164" i="12" s="1"/>
  <c r="M168" i="1"/>
  <c r="I246" i="2" s="1"/>
  <c r="P168" i="1"/>
  <c r="K246" i="2" s="1"/>
  <c r="K164" i="12" s="1"/>
  <c r="R168" i="1"/>
  <c r="O246" i="2" s="1"/>
  <c r="O164" i="12" s="1"/>
  <c r="T168" i="1"/>
  <c r="Q246" i="2" s="1"/>
  <c r="V168" i="1"/>
  <c r="U246" i="2" s="1"/>
  <c r="X168" i="1"/>
  <c r="Y246" i="2" s="1"/>
  <c r="Y164" i="12" s="1"/>
  <c r="AE168" i="1"/>
  <c r="AH246" i="2" s="1"/>
  <c r="AH164" i="12" s="1"/>
  <c r="AH168" i="1"/>
  <c r="AJ164" i="12" s="1"/>
  <c r="AJ168" i="1"/>
  <c r="AN246" i="2" s="1"/>
  <c r="AL168" i="1"/>
  <c r="AP246" i="2" s="1"/>
  <c r="AP164" i="12" s="1"/>
  <c r="AN168" i="1"/>
  <c r="AT246" i="2" s="1"/>
  <c r="AU246" s="1"/>
  <c r="AU164" i="12" s="1"/>
  <c r="AP168" i="1"/>
  <c r="AX246" i="2" s="1"/>
  <c r="J169" i="1"/>
  <c r="G247" i="2" s="1"/>
  <c r="G165" i="12" s="1"/>
  <c r="K247" i="2"/>
  <c r="R169" i="1"/>
  <c r="O247" i="2" s="1"/>
  <c r="T169" i="1"/>
  <c r="Q247" i="2" s="1"/>
  <c r="V169" i="1"/>
  <c r="U247" i="2" s="1"/>
  <c r="W247" s="1"/>
  <c r="X247" s="1"/>
  <c r="X165" i="12" s="1"/>
  <c r="X169" i="1"/>
  <c r="Y247" i="2" s="1"/>
  <c r="Y165" i="12" s="1"/>
  <c r="AH247" i="2"/>
  <c r="AH165" i="12" s="1"/>
  <c r="AJ165"/>
  <c r="AJ169" i="1"/>
  <c r="AN247" i="2" s="1"/>
  <c r="AL169" i="1"/>
  <c r="AP247" i="2" s="1"/>
  <c r="AP165" i="12" s="1"/>
  <c r="AN169" i="1"/>
  <c r="AT247" i="2" s="1"/>
  <c r="AP169" i="1"/>
  <c r="AX247" i="2" s="1"/>
  <c r="J170" i="1"/>
  <c r="G248" i="2" s="1"/>
  <c r="G166" i="12" s="1"/>
  <c r="M170" i="1"/>
  <c r="I248" i="2" s="1"/>
  <c r="P170" i="1"/>
  <c r="K248" i="2" s="1"/>
  <c r="R170" i="1"/>
  <c r="O248" i="2" s="1"/>
  <c r="O166" i="12" s="1"/>
  <c r="T170" i="1"/>
  <c r="Q248" i="2" s="1"/>
  <c r="V170" i="1"/>
  <c r="U248" i="2" s="1"/>
  <c r="W248" s="1"/>
  <c r="X248" s="1"/>
  <c r="X166" i="12" s="1"/>
  <c r="X170" i="1"/>
  <c r="Y248" i="2" s="1"/>
  <c r="Y166" i="12" s="1"/>
  <c r="AE170" i="1"/>
  <c r="AH248" i="2" s="1"/>
  <c r="AH170" i="1"/>
  <c r="AJ170"/>
  <c r="AN248" i="2" s="1"/>
  <c r="AL170" i="1"/>
  <c r="AP248" i="2" s="1"/>
  <c r="AP166" i="12" s="1"/>
  <c r="AN170" i="1"/>
  <c r="AT248" i="2" s="1"/>
  <c r="AP170" i="1"/>
  <c r="AX248" i="2" s="1"/>
  <c r="AY248" s="1"/>
  <c r="AY166" i="12" s="1"/>
  <c r="J171" i="1"/>
  <c r="G249" i="2" s="1"/>
  <c r="G167" i="12" s="1"/>
  <c r="M171" i="1"/>
  <c r="I249" i="2" s="1"/>
  <c r="P171" i="1"/>
  <c r="K249" i="2" s="1"/>
  <c r="R171" i="1"/>
  <c r="O249" i="2" s="1"/>
  <c r="O167" i="12" s="1"/>
  <c r="T171" i="1"/>
  <c r="Q249" i="2" s="1"/>
  <c r="V171" i="1"/>
  <c r="U249" i="2" s="1"/>
  <c r="X171" i="1"/>
  <c r="Y249" i="2" s="1"/>
  <c r="Y167" i="12" s="1"/>
  <c r="AE171" i="1"/>
  <c r="AH249" i="2" s="1"/>
  <c r="AH171" i="1"/>
  <c r="AJ167" i="12" s="1"/>
  <c r="AJ171" i="1"/>
  <c r="AN249" i="2" s="1"/>
  <c r="AO249" s="1"/>
  <c r="AO167" i="12" s="1"/>
  <c r="AL171" i="1"/>
  <c r="AP249" i="2" s="1"/>
  <c r="AQ249" s="1"/>
  <c r="AQ167" i="12" s="1"/>
  <c r="AN171" i="1"/>
  <c r="AT249" i="2" s="1"/>
  <c r="AT167" i="12" s="1"/>
  <c r="AP171" i="1"/>
  <c r="AX249" i="2" s="1"/>
  <c r="AX167" i="12" s="1"/>
  <c r="J172" i="1"/>
  <c r="G250" i="2" s="1"/>
  <c r="G168" i="12" s="1"/>
  <c r="M172" i="1"/>
  <c r="I250" i="2" s="1"/>
  <c r="P172" i="1"/>
  <c r="K250" i="2" s="1"/>
  <c r="L250" s="1"/>
  <c r="L168" i="12" s="1"/>
  <c r="R172" i="1"/>
  <c r="O250" i="2" s="1"/>
  <c r="O168" i="12" s="1"/>
  <c r="T172" i="1"/>
  <c r="Q250" i="2" s="1"/>
  <c r="V172" i="1"/>
  <c r="U250" i="2" s="1"/>
  <c r="X172" i="1"/>
  <c r="Y250" i="2" s="1"/>
  <c r="Y168" i="12" s="1"/>
  <c r="AE172" i="1"/>
  <c r="AH250" i="2" s="1"/>
  <c r="AH172" i="1"/>
  <c r="AJ172"/>
  <c r="AN250" i="2" s="1"/>
  <c r="AO250" s="1"/>
  <c r="AO168" i="12" s="1"/>
  <c r="AL172" i="1"/>
  <c r="AP250" i="2" s="1"/>
  <c r="AQ250" s="1"/>
  <c r="AQ168" i="12" s="1"/>
  <c r="AN172" i="1"/>
  <c r="AT250" i="2" s="1"/>
  <c r="AT168" i="12" s="1"/>
  <c r="AP172" i="1"/>
  <c r="AX250" i="2" s="1"/>
  <c r="AX168" i="12" s="1"/>
  <c r="J173" i="1"/>
  <c r="G251" i="2" s="1"/>
  <c r="G169" i="12" s="1"/>
  <c r="M173" i="1"/>
  <c r="I251" i="2" s="1"/>
  <c r="P173" i="1"/>
  <c r="K251" i="2" s="1"/>
  <c r="K169" i="12" s="1"/>
  <c r="R173" i="1"/>
  <c r="O251" i="2" s="1"/>
  <c r="O169" i="12" s="1"/>
  <c r="T173" i="1"/>
  <c r="Q251" i="2" s="1"/>
  <c r="V173" i="1"/>
  <c r="U251" i="2" s="1"/>
  <c r="X173" i="1"/>
  <c r="Y251" i="2" s="1"/>
  <c r="Y169" i="12" s="1"/>
  <c r="AH251" i="2"/>
  <c r="AH169" i="12" s="1"/>
  <c r="AH173" i="1"/>
  <c r="AK251" i="2" s="1"/>
  <c r="AK169" i="12" s="1"/>
  <c r="AJ173" i="1"/>
  <c r="AN251" i="2" s="1"/>
  <c r="AN169" i="12" s="1"/>
  <c r="AL173" i="1"/>
  <c r="AP251" i="2" s="1"/>
  <c r="AP169" i="12" s="1"/>
  <c r="AN173" i="1"/>
  <c r="AT251" i="2" s="1"/>
  <c r="AV251" s="1"/>
  <c r="AV169" i="12" s="1"/>
  <c r="AP173" i="1"/>
  <c r="AX251" i="2" s="1"/>
  <c r="AZ251" s="1"/>
  <c r="AZ169" i="12" s="1"/>
  <c r="J174" i="1"/>
  <c r="G252" i="2" s="1"/>
  <c r="G170" i="12" s="1"/>
  <c r="M174" i="1"/>
  <c r="I252" i="2" s="1"/>
  <c r="P174" i="1"/>
  <c r="K252" i="2" s="1"/>
  <c r="R174" i="1"/>
  <c r="O252" i="2" s="1"/>
  <c r="O170" i="12" s="1"/>
  <c r="T174" i="1"/>
  <c r="Q252" i="2" s="1"/>
  <c r="V174" i="1"/>
  <c r="U252" i="2" s="1"/>
  <c r="W252" s="1"/>
  <c r="W170" i="12" s="1"/>
  <c r="X174" i="1"/>
  <c r="Y252" i="2" s="1"/>
  <c r="Y170" i="12" s="1"/>
  <c r="AE174" i="1"/>
  <c r="AH252" i="2" s="1"/>
  <c r="AH174" i="1"/>
  <c r="AJ170" i="12" s="1"/>
  <c r="AJ174" i="1"/>
  <c r="AN252" i="2" s="1"/>
  <c r="AN170" i="12" s="1"/>
  <c r="AL174" i="1"/>
  <c r="AP252" i="2" s="1"/>
  <c r="AP170" i="12" s="1"/>
  <c r="AN174" i="1"/>
  <c r="AT252" i="2" s="1"/>
  <c r="AT170" i="12" s="1"/>
  <c r="AP174" i="1"/>
  <c r="AX252" i="2" s="1"/>
  <c r="AX170" i="12" s="1"/>
  <c r="J175" i="1"/>
  <c r="G253" i="2" s="1"/>
  <c r="G171" i="12" s="1"/>
  <c r="M175" i="1"/>
  <c r="I253" i="2" s="1"/>
  <c r="P175" i="1"/>
  <c r="K253" i="2" s="1"/>
  <c r="R175" i="1"/>
  <c r="O253" i="2" s="1"/>
  <c r="O171" i="12" s="1"/>
  <c r="T175" i="1"/>
  <c r="Q253" i="2" s="1"/>
  <c r="V175" i="1"/>
  <c r="U253" i="2" s="1"/>
  <c r="W253" s="1"/>
  <c r="W171" i="12" s="1"/>
  <c r="X175" i="1"/>
  <c r="Y253" i="2" s="1"/>
  <c r="Y171" i="12" s="1"/>
  <c r="AE175" i="1"/>
  <c r="AH253" i="2" s="1"/>
  <c r="AH175" i="1"/>
  <c r="AJ171" i="12" s="1"/>
  <c r="AJ175" i="1"/>
  <c r="AN253" i="2" s="1"/>
  <c r="AL175" i="1"/>
  <c r="AP253" i="2" s="1"/>
  <c r="AP171" i="12" s="1"/>
  <c r="AN175" i="1"/>
  <c r="AT253" i="2" s="1"/>
  <c r="AP175" i="1"/>
  <c r="AX253" i="2" s="1"/>
  <c r="J176" i="1"/>
  <c r="G254" i="2" s="1"/>
  <c r="G172" i="12" s="1"/>
  <c r="M176" i="1"/>
  <c r="I254" i="2" s="1"/>
  <c r="P176" i="1"/>
  <c r="K254" i="2" s="1"/>
  <c r="R176" i="1"/>
  <c r="O254" i="2" s="1"/>
  <c r="O172" i="12" s="1"/>
  <c r="T176" i="1"/>
  <c r="Q254" i="2" s="1"/>
  <c r="V176" i="1"/>
  <c r="U254" i="2" s="1"/>
  <c r="W254" s="1"/>
  <c r="W172" i="12" s="1"/>
  <c r="X176" i="1"/>
  <c r="Y254" i="2" s="1"/>
  <c r="Y172" i="12" s="1"/>
  <c r="AE176" i="1"/>
  <c r="AH254" i="2" s="1"/>
  <c r="AH172" i="12" s="1"/>
  <c r="AH176" i="1"/>
  <c r="AJ172" i="12" s="1"/>
  <c r="AJ176" i="1"/>
  <c r="AN254" i="2" s="1"/>
  <c r="AO254" s="1"/>
  <c r="AO172" i="12" s="1"/>
  <c r="AL176" i="1"/>
  <c r="AP254" i="2" s="1"/>
  <c r="AQ254" s="1"/>
  <c r="AQ172" i="12" s="1"/>
  <c r="AN176" i="1"/>
  <c r="AT254" i="2" s="1"/>
  <c r="AU254" s="1"/>
  <c r="AU172" i="12" s="1"/>
  <c r="AP176" i="1"/>
  <c r="AX254" i="2" s="1"/>
  <c r="AY254" s="1"/>
  <c r="AY172" i="12" s="1"/>
  <c r="J177" i="1"/>
  <c r="G255" i="2" s="1"/>
  <c r="G173" i="12" s="1"/>
  <c r="M177" i="1"/>
  <c r="I255" i="2" s="1"/>
  <c r="P177" i="1"/>
  <c r="K255" i="2" s="1"/>
  <c r="K173" i="12" s="1"/>
  <c r="R177" i="1"/>
  <c r="O255" i="2" s="1"/>
  <c r="O173" i="12" s="1"/>
  <c r="T177" i="1"/>
  <c r="Q255" i="2" s="1"/>
  <c r="V177" i="1"/>
  <c r="U255" i="2" s="1"/>
  <c r="X177" i="1"/>
  <c r="Y255" i="2" s="1"/>
  <c r="Y173" i="12" s="1"/>
  <c r="AE177" i="1"/>
  <c r="AH255" i="2" s="1"/>
  <c r="AH173" i="12" s="1"/>
  <c r="AH177" i="1"/>
  <c r="AK255" i="2" s="1"/>
  <c r="AK173" i="12" s="1"/>
  <c r="AJ177" i="1"/>
  <c r="AN255" i="2" s="1"/>
  <c r="AO255" s="1"/>
  <c r="AO173" i="12" s="1"/>
  <c r="AL177" i="1"/>
  <c r="AP255" i="2" s="1"/>
  <c r="AP173" i="12" s="1"/>
  <c r="AN177" i="1"/>
  <c r="AT255" i="2" s="1"/>
  <c r="AV255" s="1"/>
  <c r="AW255" s="1"/>
  <c r="AW173" i="12" s="1"/>
  <c r="AP177" i="1"/>
  <c r="AX255" i="2" s="1"/>
  <c r="AZ255" s="1"/>
  <c r="BA255" s="1"/>
  <c r="BA173" i="12" s="1"/>
  <c r="J178" i="1"/>
  <c r="G256" i="2" s="1"/>
  <c r="G174" i="12" s="1"/>
  <c r="M178" i="1"/>
  <c r="I256" i="2" s="1"/>
  <c r="P178" i="1"/>
  <c r="K256" i="2" s="1"/>
  <c r="L256" s="1"/>
  <c r="L174" i="12" s="1"/>
  <c r="R178" i="1"/>
  <c r="O256" i="2" s="1"/>
  <c r="O174" i="12" s="1"/>
  <c r="T178" i="1"/>
  <c r="Q256" i="2" s="1"/>
  <c r="V178" i="1"/>
  <c r="U256" i="2" s="1"/>
  <c r="V256" s="1"/>
  <c r="V174" i="12" s="1"/>
  <c r="X178" i="1"/>
  <c r="Y256" i="2" s="1"/>
  <c r="Y174" i="12" s="1"/>
  <c r="AE178" i="1"/>
  <c r="AH256" i="2" s="1"/>
  <c r="AH174" i="12" s="1"/>
  <c r="AH178" i="1"/>
  <c r="AK256" i="2" s="1"/>
  <c r="AK174" i="12" s="1"/>
  <c r="AJ178" i="1"/>
  <c r="AN256" i="2" s="1"/>
  <c r="AL178" i="1"/>
  <c r="AP256" i="2" s="1"/>
  <c r="AP174" i="12" s="1"/>
  <c r="AN178" i="1"/>
  <c r="AT256" i="2" s="1"/>
  <c r="AV256" s="1"/>
  <c r="AV174" i="12" s="1"/>
  <c r="AP178" i="1"/>
  <c r="AX256" i="2" s="1"/>
  <c r="AZ256" s="1"/>
  <c r="AZ174" i="12" s="1"/>
  <c r="J179" i="1"/>
  <c r="G257" i="2" s="1"/>
  <c r="G175" i="12" s="1"/>
  <c r="M179" i="1"/>
  <c r="I257" i="2" s="1"/>
  <c r="P179" i="1"/>
  <c r="K257" i="2" s="1"/>
  <c r="R179" i="1"/>
  <c r="O257" i="2" s="1"/>
  <c r="O175" i="12" s="1"/>
  <c r="T179" i="1"/>
  <c r="Q257" i="2" s="1"/>
  <c r="V179" i="1"/>
  <c r="U257" i="2" s="1"/>
  <c r="X179" i="1"/>
  <c r="Y257" i="2" s="1"/>
  <c r="Y175" i="12" s="1"/>
  <c r="AH257" i="2"/>
  <c r="AJ175" i="12"/>
  <c r="AJ179" i="1"/>
  <c r="AN257" i="2" s="1"/>
  <c r="AO257" s="1"/>
  <c r="AO175" i="12" s="1"/>
  <c r="AL179" i="1"/>
  <c r="AP257" i="2" s="1"/>
  <c r="AQ257" s="1"/>
  <c r="AQ175" i="12" s="1"/>
  <c r="AN179" i="1"/>
  <c r="AT257" i="2" s="1"/>
  <c r="AT175" i="12" s="1"/>
  <c r="AP179" i="1"/>
  <c r="AX257" i="2" s="1"/>
  <c r="AX175" i="12" s="1"/>
  <c r="J180" i="1"/>
  <c r="G258" i="2" s="1"/>
  <c r="G176" i="12" s="1"/>
  <c r="M180" i="1"/>
  <c r="I258" i="2" s="1"/>
  <c r="P180" i="1"/>
  <c r="K258" i="2" s="1"/>
  <c r="K176" i="12" s="1"/>
  <c r="R180" i="1"/>
  <c r="O258" i="2" s="1"/>
  <c r="O176" i="12" s="1"/>
  <c r="T180" i="1"/>
  <c r="Q258" i="2" s="1"/>
  <c r="V180" i="1"/>
  <c r="U258" i="2" s="1"/>
  <c r="X180" i="1"/>
  <c r="Y258" i="2" s="1"/>
  <c r="Y176" i="12" s="1"/>
  <c r="AE180" i="1"/>
  <c r="AH258" i="2" s="1"/>
  <c r="AH180" i="1"/>
  <c r="AJ176" i="12" s="1"/>
  <c r="AJ180" i="1"/>
  <c r="AN258" i="2" s="1"/>
  <c r="AO258" s="1"/>
  <c r="AL180" i="1"/>
  <c r="AP258" i="2" s="1"/>
  <c r="AQ258" s="1"/>
  <c r="AQ176" i="12" s="1"/>
  <c r="AN180" i="1"/>
  <c r="AT258" i="2" s="1"/>
  <c r="AT176" i="12" s="1"/>
  <c r="AP180" i="1"/>
  <c r="AX258" i="2" s="1"/>
  <c r="AX176" i="12" s="1"/>
  <c r="J181" i="1"/>
  <c r="G259" i="2" s="1"/>
  <c r="G177" i="12" s="1"/>
  <c r="M181" i="1"/>
  <c r="I259" i="2" s="1"/>
  <c r="P181" i="1"/>
  <c r="K259" i="2" s="1"/>
  <c r="L259" s="1"/>
  <c r="L177" i="12" s="1"/>
  <c r="R181" i="1"/>
  <c r="O259" i="2" s="1"/>
  <c r="O177" i="12" s="1"/>
  <c r="T181" i="1"/>
  <c r="Q259" i="2" s="1"/>
  <c r="V181" i="1"/>
  <c r="U259" i="2" s="1"/>
  <c r="X181" i="1"/>
  <c r="Y259" i="2" s="1"/>
  <c r="Y177" i="12" s="1"/>
  <c r="AE181" i="1"/>
  <c r="AH259" i="2" s="1"/>
  <c r="AI259" s="1"/>
  <c r="AI177" i="12" s="1"/>
  <c r="AH181" i="1"/>
  <c r="AJ177" i="12" s="1"/>
  <c r="AJ181" i="1"/>
  <c r="AN259" i="2" s="1"/>
  <c r="AO259" s="1"/>
  <c r="AO177" i="12" s="1"/>
  <c r="AL181" i="1"/>
  <c r="AP259" i="2" s="1"/>
  <c r="AQ259" s="1"/>
  <c r="AQ177" i="12" s="1"/>
  <c r="AN181" i="1"/>
  <c r="AT259" i="2" s="1"/>
  <c r="AT177" i="12" s="1"/>
  <c r="AP181" i="1"/>
  <c r="AX259" i="2" s="1"/>
  <c r="AX177" i="12" s="1"/>
  <c r="J182" i="1"/>
  <c r="G277" i="2" s="1"/>
  <c r="G178" i="12" s="1"/>
  <c r="M182" i="1"/>
  <c r="I277" i="2" s="1"/>
  <c r="I178" i="12" s="1"/>
  <c r="P182" i="1"/>
  <c r="K277" i="2" s="1"/>
  <c r="K178" i="12" s="1"/>
  <c r="R182" i="1"/>
  <c r="O277" i="2" s="1"/>
  <c r="O178" i="12" s="1"/>
  <c r="T182" i="1"/>
  <c r="Q277" i="2" s="1"/>
  <c r="Q178" i="12" s="1"/>
  <c r="V182" i="1"/>
  <c r="U277" i="2" s="1"/>
  <c r="U178" i="12" s="1"/>
  <c r="X182" i="1"/>
  <c r="Y277" i="2" s="1"/>
  <c r="Y178" i="12" s="1"/>
  <c r="AE182" i="1"/>
  <c r="AH277" i="2" s="1"/>
  <c r="AH178" i="12" s="1"/>
  <c r="AH182" i="1"/>
  <c r="AJ277" i="2" s="1"/>
  <c r="AJ178" i="12" s="1"/>
  <c r="AJ182" i="1"/>
  <c r="AN277" i="2" s="1"/>
  <c r="AN178" i="12" s="1"/>
  <c r="AL182" i="1"/>
  <c r="AP277" i="2" s="1"/>
  <c r="AP178" i="12" s="1"/>
  <c r="AN182" i="1"/>
  <c r="AT277" i="2" s="1"/>
  <c r="AT178" i="12" s="1"/>
  <c r="AP182" i="1"/>
  <c r="AX277" i="2" s="1"/>
  <c r="AX178" i="12" s="1"/>
  <c r="J183" i="1"/>
  <c r="G278" i="2" s="1"/>
  <c r="G179" i="12" s="1"/>
  <c r="M183" i="1"/>
  <c r="I278" i="2" s="1"/>
  <c r="P183" i="1"/>
  <c r="K278" i="2" s="1"/>
  <c r="R183" i="1"/>
  <c r="O278" i="2" s="1"/>
  <c r="O179" i="12" s="1"/>
  <c r="T183" i="1"/>
  <c r="Q278" i="2" s="1"/>
  <c r="V183" i="1"/>
  <c r="U278" i="2" s="1"/>
  <c r="W278" s="1"/>
  <c r="W179" i="12" s="1"/>
  <c r="X183" i="1"/>
  <c r="Y278" i="2" s="1"/>
  <c r="Y179" i="12" s="1"/>
  <c r="AE183" i="1"/>
  <c r="AH278" i="2" s="1"/>
  <c r="AH183" i="1"/>
  <c r="AJ179" i="12" s="1"/>
  <c r="AJ183" i="1"/>
  <c r="AN278" i="2" s="1"/>
  <c r="AN179" i="12" s="1"/>
  <c r="AL183" i="1"/>
  <c r="AP278" i="2" s="1"/>
  <c r="AP179" i="12" s="1"/>
  <c r="AN183" i="1"/>
  <c r="AT278" i="2" s="1"/>
  <c r="AV278" s="1"/>
  <c r="AP183" i="1"/>
  <c r="AX278" i="2" s="1"/>
  <c r="AZ278" s="1"/>
  <c r="J184" i="1"/>
  <c r="G279" i="2" s="1"/>
  <c r="G180" i="12" s="1"/>
  <c r="K279" i="2"/>
  <c r="R184" i="1"/>
  <c r="O279" i="2" s="1"/>
  <c r="T184" i="1"/>
  <c r="Q279" i="2" s="1"/>
  <c r="V184" i="1"/>
  <c r="U279" i="2" s="1"/>
  <c r="W279" s="1"/>
  <c r="W180" i="12" s="1"/>
  <c r="X184" i="1"/>
  <c r="Y279" i="2" s="1"/>
  <c r="Y180" i="12" s="1"/>
  <c r="AH279" i="2"/>
  <c r="AJ184" i="1"/>
  <c r="AN279" i="2" s="1"/>
  <c r="AL184" i="1"/>
  <c r="AP279" i="2" s="1"/>
  <c r="AN184" i="1"/>
  <c r="AT279" i="2" s="1"/>
  <c r="AP184" i="1"/>
  <c r="AX279" i="2" s="1"/>
  <c r="J185" i="1"/>
  <c r="G280" i="2" s="1"/>
  <c r="G181" i="12" s="1"/>
  <c r="K280" i="2"/>
  <c r="K181" i="12" s="1"/>
  <c r="R185" i="1"/>
  <c r="O280" i="2" s="1"/>
  <c r="T185" i="1"/>
  <c r="Q280" i="2" s="1"/>
  <c r="V185" i="1"/>
  <c r="U280" i="2" s="1"/>
  <c r="U181" i="12" s="1"/>
  <c r="X185" i="1"/>
  <c r="Y280" i="2" s="1"/>
  <c r="Y181" i="12" s="1"/>
  <c r="AH280" i="2"/>
  <c r="AI280" s="1"/>
  <c r="AI181" i="12" s="1"/>
  <c r="AJ181"/>
  <c r="AJ185" i="1"/>
  <c r="AN280" i="2" s="1"/>
  <c r="AN181" i="12" s="1"/>
  <c r="AL185" i="1"/>
  <c r="AP280" i="2" s="1"/>
  <c r="AP181" i="12" s="1"/>
  <c r="AN185" i="1"/>
  <c r="AT280" i="2" s="1"/>
  <c r="AV280" s="1"/>
  <c r="AP185" i="1"/>
  <c r="AX280" i="2" s="1"/>
  <c r="AZ280" s="1"/>
  <c r="J186" i="1"/>
  <c r="G281" i="2" s="1"/>
  <c r="G182" i="12" s="1"/>
  <c r="K281" i="2"/>
  <c r="R186" i="1"/>
  <c r="O281" i="2" s="1"/>
  <c r="T186" i="1"/>
  <c r="Q281" i="2" s="1"/>
  <c r="V186" i="1"/>
  <c r="U281" i="2" s="1"/>
  <c r="W281" s="1"/>
  <c r="X281" s="1"/>
  <c r="X182" i="12" s="1"/>
  <c r="X186" i="1"/>
  <c r="Y281" i="2" s="1"/>
  <c r="Y182" i="12" s="1"/>
  <c r="AH281" i="2"/>
  <c r="AJ186" i="1"/>
  <c r="AN281" i="2" s="1"/>
  <c r="AL186" i="1"/>
  <c r="AP281" i="2" s="1"/>
  <c r="AN186" i="1"/>
  <c r="AT281" i="2" s="1"/>
  <c r="AP186" i="1"/>
  <c r="AX281" i="2" s="1"/>
  <c r="J187" i="1"/>
  <c r="G282" i="2" s="1"/>
  <c r="G183" i="12" s="1"/>
  <c r="M187" i="1"/>
  <c r="I282" i="2" s="1"/>
  <c r="P187" i="1"/>
  <c r="K282" i="2" s="1"/>
  <c r="R187" i="1"/>
  <c r="O282" i="2" s="1"/>
  <c r="O183" i="12" s="1"/>
  <c r="T187" i="1"/>
  <c r="Q282" i="2" s="1"/>
  <c r="V187" i="1"/>
  <c r="U282" i="2" s="1"/>
  <c r="W282" s="1"/>
  <c r="X282" s="1"/>
  <c r="X183" i="12" s="1"/>
  <c r="X187" i="1"/>
  <c r="Y282" i="2" s="1"/>
  <c r="Y183" i="12" s="1"/>
  <c r="AE187" i="1"/>
  <c r="AH282" i="2" s="1"/>
  <c r="AH187" i="1"/>
  <c r="AK282" i="2" s="1"/>
  <c r="AK183" i="12" s="1"/>
  <c r="AJ187" i="1"/>
  <c r="AN282" i="2" s="1"/>
  <c r="AO282" s="1"/>
  <c r="AO183" i="12" s="1"/>
  <c r="AL187" i="1"/>
  <c r="AP282" i="2" s="1"/>
  <c r="AQ282" s="1"/>
  <c r="AQ183" i="12" s="1"/>
  <c r="AN187" i="1"/>
  <c r="AT282" i="2" s="1"/>
  <c r="AU282" s="1"/>
  <c r="AU183" i="12" s="1"/>
  <c r="AP187" i="1"/>
  <c r="AX282" i="2" s="1"/>
  <c r="AX183" i="12" s="1"/>
  <c r="J188" i="1"/>
  <c r="G283" i="2" s="1"/>
  <c r="G184" i="12" s="1"/>
  <c r="M188" i="1"/>
  <c r="I283" i="2" s="1"/>
  <c r="P188" i="1"/>
  <c r="K283" i="2" s="1"/>
  <c r="R188" i="1"/>
  <c r="O283" i="2" s="1"/>
  <c r="O184" i="12" s="1"/>
  <c r="T188" i="1"/>
  <c r="Q283" i="2" s="1"/>
  <c r="V188" i="1"/>
  <c r="U283" i="2" s="1"/>
  <c r="W283" s="1"/>
  <c r="X283" s="1"/>
  <c r="X184" i="12" s="1"/>
  <c r="X188" i="1"/>
  <c r="Y283" i="2" s="1"/>
  <c r="Y184" i="12" s="1"/>
  <c r="AE188" i="1"/>
  <c r="AH283" i="2" s="1"/>
  <c r="AH188" i="1"/>
  <c r="AJ184" i="12" s="1"/>
  <c r="AJ188" i="1"/>
  <c r="AN283" i="2" s="1"/>
  <c r="AL188" i="1"/>
  <c r="AP283" i="2" s="1"/>
  <c r="AN188" i="1"/>
  <c r="AT283" i="2" s="1"/>
  <c r="AP188" i="1"/>
  <c r="AX283" i="2" s="1"/>
  <c r="J189" i="1"/>
  <c r="G284" i="2" s="1"/>
  <c r="G185" i="12" s="1"/>
  <c r="M189" i="1"/>
  <c r="I284" i="2" s="1"/>
  <c r="P189" i="1"/>
  <c r="K284" i="2" s="1"/>
  <c r="R189" i="1"/>
  <c r="O284" i="2" s="1"/>
  <c r="O185" i="12" s="1"/>
  <c r="T189" i="1"/>
  <c r="Q284" i="2" s="1"/>
  <c r="V189" i="1"/>
  <c r="U284" i="2" s="1"/>
  <c r="W284" s="1"/>
  <c r="X284" s="1"/>
  <c r="X185" i="12" s="1"/>
  <c r="X189" i="1"/>
  <c r="Y284" i="2" s="1"/>
  <c r="Y185" i="12" s="1"/>
  <c r="AE189" i="1"/>
  <c r="AH284" i="2" s="1"/>
  <c r="AH189" i="1"/>
  <c r="AJ185" i="12" s="1"/>
  <c r="AJ189" i="1"/>
  <c r="AN284" i="2" s="1"/>
  <c r="AO284" s="1"/>
  <c r="AO185" i="12" s="1"/>
  <c r="AL189" i="1"/>
  <c r="AP284" i="2" s="1"/>
  <c r="AQ284" s="1"/>
  <c r="AQ185" i="12" s="1"/>
  <c r="AN189" i="1"/>
  <c r="AT284" i="2" s="1"/>
  <c r="AU284" s="1"/>
  <c r="AU185" i="12" s="1"/>
  <c r="AP189" i="1"/>
  <c r="AX284" i="2" s="1"/>
  <c r="AX185" i="12" s="1"/>
  <c r="J190" i="1"/>
  <c r="G285" i="2" s="1"/>
  <c r="G186" i="12" s="1"/>
  <c r="M190" i="1"/>
  <c r="I285" i="2" s="1"/>
  <c r="P190" i="1"/>
  <c r="K285" i="2" s="1"/>
  <c r="R190" i="1"/>
  <c r="O285" i="2" s="1"/>
  <c r="O186" i="12" s="1"/>
  <c r="T190" i="1"/>
  <c r="Q285" i="2" s="1"/>
  <c r="V190" i="1"/>
  <c r="U285" i="2" s="1"/>
  <c r="W285" s="1"/>
  <c r="X285" s="1"/>
  <c r="X186" i="12" s="1"/>
  <c r="X190" i="1"/>
  <c r="Y285" i="2" s="1"/>
  <c r="Y186" i="12" s="1"/>
  <c r="AE190" i="1"/>
  <c r="AH285" i="2" s="1"/>
  <c r="AH190" i="1"/>
  <c r="AJ186" i="12" s="1"/>
  <c r="AJ190" i="1"/>
  <c r="AN285" i="2" s="1"/>
  <c r="AN186" i="12" s="1"/>
  <c r="AL190" i="1"/>
  <c r="AP285" i="2" s="1"/>
  <c r="AP186" i="12" s="1"/>
  <c r="AN190" i="1"/>
  <c r="AT285" i="2" s="1"/>
  <c r="AP190" i="1"/>
  <c r="AX285" i="2" s="1"/>
  <c r="AX186" i="12" s="1"/>
  <c r="J191" i="1"/>
  <c r="G286" i="2" s="1"/>
  <c r="G187" i="12" s="1"/>
  <c r="M191" i="1"/>
  <c r="I286" i="2" s="1"/>
  <c r="P191" i="1"/>
  <c r="K286" i="2" s="1"/>
  <c r="R191" i="1"/>
  <c r="O286" i="2" s="1"/>
  <c r="O187" i="12" s="1"/>
  <c r="T191" i="1"/>
  <c r="Q286" i="2" s="1"/>
  <c r="V191" i="1"/>
  <c r="U286" i="2" s="1"/>
  <c r="W286" s="1"/>
  <c r="X286" s="1"/>
  <c r="X187" i="12" s="1"/>
  <c r="X191" i="1"/>
  <c r="Y286" i="2" s="1"/>
  <c r="Y187" i="12" s="1"/>
  <c r="AE191" i="1"/>
  <c r="AH286" i="2" s="1"/>
  <c r="AH191" i="1"/>
  <c r="AK286" i="2" s="1"/>
  <c r="AK187" i="12" s="1"/>
  <c r="AJ191" i="1"/>
  <c r="AN286" i="2" s="1"/>
  <c r="AO286" s="1"/>
  <c r="AO187" i="12" s="1"/>
  <c r="AL191" i="1"/>
  <c r="AP286" i="2" s="1"/>
  <c r="AP187" i="12" s="1"/>
  <c r="AN191" i="1"/>
  <c r="AT286" i="2" s="1"/>
  <c r="AU286" s="1"/>
  <c r="AU187" i="12" s="1"/>
  <c r="AP191" i="1"/>
  <c r="AX286" i="2" s="1"/>
  <c r="AY286" s="1"/>
  <c r="AY187" i="12" s="1"/>
  <c r="J192" i="1"/>
  <c r="G287" i="2" s="1"/>
  <c r="G188" i="12" s="1"/>
  <c r="K287" i="2"/>
  <c r="K188" i="12" s="1"/>
  <c r="R192" i="1"/>
  <c r="O287" i="2" s="1"/>
  <c r="T192" i="1"/>
  <c r="Q287" i="2" s="1"/>
  <c r="V192" i="1"/>
  <c r="U287" i="2" s="1"/>
  <c r="V287" s="1"/>
  <c r="V188" i="12" s="1"/>
  <c r="X192" i="1"/>
  <c r="Y287" i="2" s="1"/>
  <c r="Y188" i="12" s="1"/>
  <c r="AH287" i="2"/>
  <c r="AH188" i="12" s="1"/>
  <c r="AJ188"/>
  <c r="AJ192" i="1"/>
  <c r="AN287" i="2" s="1"/>
  <c r="AN188" i="12" s="1"/>
  <c r="AL192" i="1"/>
  <c r="AP287" i="2" s="1"/>
  <c r="AP188" i="12" s="1"/>
  <c r="AN192" i="1"/>
  <c r="AT287" i="2" s="1"/>
  <c r="AT188" i="12" s="1"/>
  <c r="AP192" i="1"/>
  <c r="AX287" i="2" s="1"/>
  <c r="AX188" i="12" s="1"/>
  <c r="J193" i="1"/>
  <c r="G288" i="2" s="1"/>
  <c r="G189" i="12" s="1"/>
  <c r="M193" i="1"/>
  <c r="I288" i="2" s="1"/>
  <c r="P193" i="1"/>
  <c r="K288" i="2" s="1"/>
  <c r="K189" i="12" s="1"/>
  <c r="R193" i="1"/>
  <c r="O288" i="2" s="1"/>
  <c r="O189" i="12" s="1"/>
  <c r="T193" i="1"/>
  <c r="Q288" i="2" s="1"/>
  <c r="V193" i="1"/>
  <c r="U288" i="2" s="1"/>
  <c r="V288" s="1"/>
  <c r="V189" i="12" s="1"/>
  <c r="X193" i="1"/>
  <c r="Y288" i="2" s="1"/>
  <c r="Y189" i="12" s="1"/>
  <c r="AE193" i="1"/>
  <c r="AH288" i="2" s="1"/>
  <c r="AH189" i="12" s="1"/>
  <c r="AH193" i="1"/>
  <c r="AJ189" i="12" s="1"/>
  <c r="AJ193" i="1"/>
  <c r="AN288" i="2" s="1"/>
  <c r="AN189" i="12" s="1"/>
  <c r="AL193" i="1"/>
  <c r="AP288" i="2" s="1"/>
  <c r="AP189" i="12" s="1"/>
  <c r="AN193" i="1"/>
  <c r="AT288" i="2" s="1"/>
  <c r="AT189" i="12" s="1"/>
  <c r="AP193" i="1"/>
  <c r="AX288" i="2" s="1"/>
  <c r="AX189" i="12" s="1"/>
  <c r="J194" i="1"/>
  <c r="G289" i="2" s="1"/>
  <c r="G190" i="12" s="1"/>
  <c r="M194" i="1"/>
  <c r="I289" i="2" s="1"/>
  <c r="P194" i="1"/>
  <c r="K289" i="2" s="1"/>
  <c r="K190" i="12" s="1"/>
  <c r="R194" i="1"/>
  <c r="O289" i="2" s="1"/>
  <c r="O190" i="12" s="1"/>
  <c r="T194" i="1"/>
  <c r="Q289" i="2" s="1"/>
  <c r="V194" i="1"/>
  <c r="U289" i="2" s="1"/>
  <c r="V289" s="1"/>
  <c r="V190" i="12" s="1"/>
  <c r="X194" i="1"/>
  <c r="Y289" i="2" s="1"/>
  <c r="Y190" i="12" s="1"/>
  <c r="AE194" i="1"/>
  <c r="AH289" i="2" s="1"/>
  <c r="AH190" i="12" s="1"/>
  <c r="AH194" i="1"/>
  <c r="AJ194"/>
  <c r="AN289" i="2" s="1"/>
  <c r="AN190" i="12" s="1"/>
  <c r="AL194" i="1"/>
  <c r="AP289" i="2" s="1"/>
  <c r="AP190" i="12" s="1"/>
  <c r="AN194" i="1"/>
  <c r="AT289" i="2" s="1"/>
  <c r="AT190" i="12" s="1"/>
  <c r="AP194" i="1"/>
  <c r="AX289" i="2" s="1"/>
  <c r="AX190" i="12" s="1"/>
  <c r="J195" i="1"/>
  <c r="G290" i="2" s="1"/>
  <c r="G191" i="12" s="1"/>
  <c r="K290" i="2"/>
  <c r="R195" i="1"/>
  <c r="O290" i="2" s="1"/>
  <c r="T195" i="1"/>
  <c r="Q290" i="2" s="1"/>
  <c r="V195" i="1"/>
  <c r="U290" i="2" s="1"/>
  <c r="W290" s="1"/>
  <c r="W191" i="12" s="1"/>
  <c r="X195" i="1"/>
  <c r="Y290" i="2" s="1"/>
  <c r="Y191" i="12" s="1"/>
  <c r="AH290" i="2"/>
  <c r="AK290"/>
  <c r="AK191" i="12" s="1"/>
  <c r="AJ195" i="1"/>
  <c r="AN290" i="2" s="1"/>
  <c r="AO290" s="1"/>
  <c r="AO191" i="12" s="1"/>
  <c r="AL195" i="1"/>
  <c r="AP290" i="2" s="1"/>
  <c r="AP191" i="12" s="1"/>
  <c r="AN195" i="1"/>
  <c r="AT290" i="2" s="1"/>
  <c r="AU290" s="1"/>
  <c r="AU191" i="12" s="1"/>
  <c r="AP195" i="1"/>
  <c r="AX290" i="2" s="1"/>
  <c r="AY290" s="1"/>
  <c r="AY191" i="12" s="1"/>
  <c r="J196" i="1"/>
  <c r="G291" i="2" s="1"/>
  <c r="G192" i="12" s="1"/>
  <c r="M196" i="1"/>
  <c r="I291" i="2" s="1"/>
  <c r="P196" i="1"/>
  <c r="K291" i="2" s="1"/>
  <c r="R196" i="1"/>
  <c r="O291" i="2" s="1"/>
  <c r="O192" i="12" s="1"/>
  <c r="T196" i="1"/>
  <c r="Q291" i="2" s="1"/>
  <c r="V196" i="1"/>
  <c r="U291" i="2" s="1"/>
  <c r="W291" s="1"/>
  <c r="W192" i="12" s="1"/>
  <c r="X196" i="1"/>
  <c r="Y291" i="2" s="1"/>
  <c r="Y192" i="12" s="1"/>
  <c r="AE196" i="1"/>
  <c r="AH291" i="2" s="1"/>
  <c r="AH196" i="1"/>
  <c r="AJ196"/>
  <c r="AN291" i="2" s="1"/>
  <c r="AL196" i="1"/>
  <c r="AP291" i="2" s="1"/>
  <c r="AN196" i="1"/>
  <c r="AT291" i="2" s="1"/>
  <c r="AP196" i="1"/>
  <c r="AX291" i="2" s="1"/>
  <c r="J197" i="1"/>
  <c r="G292" i="2" s="1"/>
  <c r="G193" i="12" s="1"/>
  <c r="M197" i="1"/>
  <c r="I292" i="2" s="1"/>
  <c r="P197" i="1"/>
  <c r="K292" i="2" s="1"/>
  <c r="R197" i="1"/>
  <c r="O292" i="2" s="1"/>
  <c r="O193" i="12" s="1"/>
  <c r="T197" i="1"/>
  <c r="Q292" i="2" s="1"/>
  <c r="V197" i="1"/>
  <c r="U292" i="2" s="1"/>
  <c r="W292" s="1"/>
  <c r="W193" i="12" s="1"/>
  <c r="X197" i="1"/>
  <c r="Y292" i="2" s="1"/>
  <c r="Y193" i="12" s="1"/>
  <c r="AE197" i="1"/>
  <c r="AH292" i="2" s="1"/>
  <c r="AH193" i="12" s="1"/>
  <c r="AH197" i="1"/>
  <c r="AK292" i="2" s="1"/>
  <c r="AK193" i="12" s="1"/>
  <c r="AJ197" i="1"/>
  <c r="AN292" i="2" s="1"/>
  <c r="AO292" s="1"/>
  <c r="AO193" i="12" s="1"/>
  <c r="AL197" i="1"/>
  <c r="AP292" i="2" s="1"/>
  <c r="AP193" i="12" s="1"/>
  <c r="AN197" i="1"/>
  <c r="AT292" i="2" s="1"/>
  <c r="AU292" s="1"/>
  <c r="AU193" i="12" s="1"/>
  <c r="AP197" i="1"/>
  <c r="AX292" i="2" s="1"/>
  <c r="AY292" s="1"/>
  <c r="AY193" i="12" s="1"/>
  <c r="J198" i="1"/>
  <c r="G293" i="2" s="1"/>
  <c r="G194" i="12" s="1"/>
  <c r="M198" i="1"/>
  <c r="I293" i="2" s="1"/>
  <c r="P198" i="1"/>
  <c r="K293" i="2" s="1"/>
  <c r="R198" i="1"/>
  <c r="O293" i="2" s="1"/>
  <c r="O194" i="12" s="1"/>
  <c r="T198" i="1"/>
  <c r="Q293" i="2" s="1"/>
  <c r="V198" i="1"/>
  <c r="U293" i="2" s="1"/>
  <c r="W293" s="1"/>
  <c r="W194" i="12" s="1"/>
  <c r="X198" i="1"/>
  <c r="Y293" i="2" s="1"/>
  <c r="Y194" i="12" s="1"/>
  <c r="AE198" i="1"/>
  <c r="AH293" i="2" s="1"/>
  <c r="AH198" i="1"/>
  <c r="AJ194" i="12" s="1"/>
  <c r="AJ198" i="1"/>
  <c r="AN293" i="2" s="1"/>
  <c r="AN194" i="12" s="1"/>
  <c r="AL198" i="1"/>
  <c r="AP293" i="2" s="1"/>
  <c r="AP194" i="12" s="1"/>
  <c r="AN198" i="1"/>
  <c r="AT293" i="2" s="1"/>
  <c r="AT194" i="12" s="1"/>
  <c r="AP198" i="1"/>
  <c r="AX293" i="2" s="1"/>
  <c r="AX194" i="12" s="1"/>
  <c r="J199" i="1"/>
  <c r="G294" i="2" s="1"/>
  <c r="G195" i="12" s="1"/>
  <c r="M199" i="1"/>
  <c r="I294" i="2" s="1"/>
  <c r="P199" i="1"/>
  <c r="K294" i="2" s="1"/>
  <c r="R199" i="1"/>
  <c r="O294" i="2" s="1"/>
  <c r="T199" i="1"/>
  <c r="Q294" i="2" s="1"/>
  <c r="V199" i="1"/>
  <c r="U294" i="2" s="1"/>
  <c r="W294" s="1"/>
  <c r="W195" i="12" s="1"/>
  <c r="X199" i="1"/>
  <c r="Y294" i="2" s="1"/>
  <c r="Y195" i="12" s="1"/>
  <c r="AE199" i="1"/>
  <c r="AH294" i="2" s="1"/>
  <c r="AI294" s="1"/>
  <c r="AI195" i="12" s="1"/>
  <c r="AH199" i="1"/>
  <c r="AJ195" i="12" s="1"/>
  <c r="AJ199" i="1"/>
  <c r="AN294" i="2" s="1"/>
  <c r="AL199" i="1"/>
  <c r="AP294" i="2" s="1"/>
  <c r="AQ294" s="1"/>
  <c r="AQ195" i="12" s="1"/>
  <c r="AN199" i="1"/>
  <c r="AT294" i="2" s="1"/>
  <c r="AV294" s="1"/>
  <c r="AW294" s="1"/>
  <c r="AW195" i="12" s="1"/>
  <c r="AP199" i="1"/>
  <c r="AX294" i="2" s="1"/>
  <c r="AZ294" s="1"/>
  <c r="AZ195" i="12" s="1"/>
  <c r="J200" i="1"/>
  <c r="G295" i="2" s="1"/>
  <c r="G196" i="12" s="1"/>
  <c r="M200" i="1"/>
  <c r="I295" i="2" s="1"/>
  <c r="P200" i="1"/>
  <c r="K295" i="2" s="1"/>
  <c r="R200" i="1"/>
  <c r="O295" i="2" s="1"/>
  <c r="O196" i="12" s="1"/>
  <c r="T200" i="1"/>
  <c r="Q295" i="2" s="1"/>
  <c r="V200" i="1"/>
  <c r="U295" i="2" s="1"/>
  <c r="W295" s="1"/>
  <c r="W196" i="12" s="1"/>
  <c r="X200" i="1"/>
  <c r="Y295" i="2" s="1"/>
  <c r="Y196" i="12" s="1"/>
  <c r="AE200" i="1"/>
  <c r="AH295" i="2" s="1"/>
  <c r="AH200" i="1"/>
  <c r="AJ200"/>
  <c r="AN295" i="2" s="1"/>
  <c r="AL200" i="1"/>
  <c r="AP295" i="2" s="1"/>
  <c r="AP196" i="12" s="1"/>
  <c r="AN200" i="1"/>
  <c r="AT295" i="2" s="1"/>
  <c r="AP200" i="1"/>
  <c r="AX295" i="2" s="1"/>
  <c r="AY295" s="1"/>
  <c r="AY196" i="12" s="1"/>
  <c r="J201" i="1"/>
  <c r="G296" i="2" s="1"/>
  <c r="G197" i="12" s="1"/>
  <c r="M201" i="1"/>
  <c r="I296" i="2" s="1"/>
  <c r="P201" i="1"/>
  <c r="K296" i="2" s="1"/>
  <c r="R201" i="1"/>
  <c r="O296" i="2" s="1"/>
  <c r="O197" i="12" s="1"/>
  <c r="T201" i="1"/>
  <c r="Q296" i="2" s="1"/>
  <c r="V201" i="1"/>
  <c r="U296" i="2" s="1"/>
  <c r="W296" s="1"/>
  <c r="W197" i="12" s="1"/>
  <c r="X201" i="1"/>
  <c r="Y296" i="2" s="1"/>
  <c r="Y197" i="12" s="1"/>
  <c r="AE201" i="1"/>
  <c r="AH296" i="2" s="1"/>
  <c r="AI296" s="1"/>
  <c r="AI197" i="12" s="1"/>
  <c r="AH201" i="1"/>
  <c r="AK296" i="2" s="1"/>
  <c r="AK197" i="12" s="1"/>
  <c r="AJ201" i="1"/>
  <c r="AN296" i="2" s="1"/>
  <c r="AL201" i="1"/>
  <c r="AP296" i="2" s="1"/>
  <c r="AP197" i="12" s="1"/>
  <c r="AN201" i="1"/>
  <c r="AT296" i="2" s="1"/>
  <c r="AV296" s="1"/>
  <c r="AV197" i="12" s="1"/>
  <c r="AP201" i="1"/>
  <c r="AX296" i="2" s="1"/>
  <c r="AZ296" s="1"/>
  <c r="BA296" s="1"/>
  <c r="BA197" i="12" s="1"/>
  <c r="J202" i="1"/>
  <c r="G297" i="2" s="1"/>
  <c r="G198" i="12" s="1"/>
  <c r="K297" i="2"/>
  <c r="K198" i="12" s="1"/>
  <c r="R202" i="1"/>
  <c r="O297" i="2" s="1"/>
  <c r="T202" i="1"/>
  <c r="Q297" i="2" s="1"/>
  <c r="V202" i="1"/>
  <c r="U297" i="2" s="1"/>
  <c r="U198" i="12" s="1"/>
  <c r="X202" i="1"/>
  <c r="Y297" i="2" s="1"/>
  <c r="Y198" i="12" s="1"/>
  <c r="AH297" i="2"/>
  <c r="AH198" i="12" s="1"/>
  <c r="AJ198"/>
  <c r="AJ202" i="1"/>
  <c r="AN297" i="2" s="1"/>
  <c r="AO297" s="1"/>
  <c r="AO198" i="12" s="1"/>
  <c r="AL202" i="1"/>
  <c r="AP297" i="2" s="1"/>
  <c r="AP198" i="12" s="1"/>
  <c r="AN202" i="1"/>
  <c r="AT297" i="2" s="1"/>
  <c r="AU297" s="1"/>
  <c r="AU198" i="12" s="1"/>
  <c r="AP202" i="1"/>
  <c r="AX297" i="2" s="1"/>
  <c r="J203" i="1"/>
  <c r="G298" i="2" s="1"/>
  <c r="G199" i="12" s="1"/>
  <c r="M203" i="1"/>
  <c r="I298" i="2" s="1"/>
  <c r="P203" i="1"/>
  <c r="K298" i="2" s="1"/>
  <c r="K199" i="12" s="1"/>
  <c r="R203" i="1"/>
  <c r="O298" i="2" s="1"/>
  <c r="O199" i="12" s="1"/>
  <c r="T203" i="1"/>
  <c r="Q298" i="2" s="1"/>
  <c r="V203" i="1"/>
  <c r="U298" i="2" s="1"/>
  <c r="U199" i="12" s="1"/>
  <c r="X203" i="1"/>
  <c r="Y298" i="2" s="1"/>
  <c r="Y199" i="12" s="1"/>
  <c r="AE203" i="1"/>
  <c r="AH298" i="2" s="1"/>
  <c r="AH203" i="1"/>
  <c r="AJ199" i="12" s="1"/>
  <c r="AJ203" i="1"/>
  <c r="AN298" i="2" s="1"/>
  <c r="AN199" i="12" s="1"/>
  <c r="AL203" i="1"/>
  <c r="AP298" i="2" s="1"/>
  <c r="AQ298" s="1"/>
  <c r="AQ199" i="12" s="1"/>
  <c r="AN203" i="1"/>
  <c r="AT298" i="2" s="1"/>
  <c r="AT199" i="12" s="1"/>
  <c r="AP203" i="1"/>
  <c r="AX298" i="2" s="1"/>
  <c r="AX199" i="12" s="1"/>
  <c r="J204" i="1"/>
  <c r="G299" i="2" s="1"/>
  <c r="G200" i="12" s="1"/>
  <c r="M204" i="1"/>
  <c r="I299" i="2" s="1"/>
  <c r="P204" i="1"/>
  <c r="K299" i="2" s="1"/>
  <c r="K200" i="12" s="1"/>
  <c r="R204" i="1"/>
  <c r="O299" i="2" s="1"/>
  <c r="O200" i="12" s="1"/>
  <c r="T204" i="1"/>
  <c r="Q299" i="2" s="1"/>
  <c r="V204" i="1"/>
  <c r="U299" i="2" s="1"/>
  <c r="U200" i="12" s="1"/>
  <c r="X204" i="1"/>
  <c r="Y299" i="2" s="1"/>
  <c r="Y200" i="12" s="1"/>
  <c r="AE204" i="1"/>
  <c r="AH299" i="2" s="1"/>
  <c r="AH200" i="12" s="1"/>
  <c r="AH204" i="1"/>
  <c r="AJ200" i="12" s="1"/>
  <c r="AJ204" i="1"/>
  <c r="AN299" i="2" s="1"/>
  <c r="AL204" i="1"/>
  <c r="AP299" i="2" s="1"/>
  <c r="AP200" i="12" s="1"/>
  <c r="AN204" i="1"/>
  <c r="AT299" i="2" s="1"/>
  <c r="AU299" s="1"/>
  <c r="AU200" i="12" s="1"/>
  <c r="AP204" i="1"/>
  <c r="AX299" i="2" s="1"/>
  <c r="J205" i="1"/>
  <c r="G300" i="2" s="1"/>
  <c r="G201" i="12" s="1"/>
  <c r="K300" i="2"/>
  <c r="R205" i="1"/>
  <c r="O300" i="2" s="1"/>
  <c r="T205" i="1"/>
  <c r="Q300" i="2" s="1"/>
  <c r="V205" i="1"/>
  <c r="U300" i="2" s="1"/>
  <c r="W300" s="1"/>
  <c r="X300" s="1"/>
  <c r="X201" i="12" s="1"/>
  <c r="X205" i="1"/>
  <c r="Y300" i="2" s="1"/>
  <c r="Y201" i="12" s="1"/>
  <c r="AB205" i="1"/>
  <c r="AF300" i="2" s="1"/>
  <c r="AG300" s="1"/>
  <c r="AG201" i="12" s="1"/>
  <c r="AH300" i="2"/>
  <c r="AJ201" i="12"/>
  <c r="AJ205" i="1"/>
  <c r="AN300" i="2" s="1"/>
  <c r="AN201" i="12" s="1"/>
  <c r="AL205" i="1"/>
  <c r="AP300" i="2" s="1"/>
  <c r="AP201" i="12" s="1"/>
  <c r="AN205" i="1"/>
  <c r="AT300" i="2" s="1"/>
  <c r="AV300" s="1"/>
  <c r="AW300" s="1"/>
  <c r="AW201" i="12" s="1"/>
  <c r="AP205" i="1"/>
  <c r="AX300" i="2" s="1"/>
  <c r="AZ300" s="1"/>
  <c r="AZ201" i="12" s="1"/>
  <c r="J206" i="1"/>
  <c r="G301" i="2" s="1"/>
  <c r="G202" i="12" s="1"/>
  <c r="I301" i="2"/>
  <c r="P206" i="1"/>
  <c r="K301" i="2" s="1"/>
  <c r="R206" i="1"/>
  <c r="O301" i="2" s="1"/>
  <c r="T206" i="1"/>
  <c r="Q301" i="2" s="1"/>
  <c r="V206" i="1"/>
  <c r="U301" i="2" s="1"/>
  <c r="W301" s="1"/>
  <c r="X301" s="1"/>
  <c r="X202" i="12" s="1"/>
  <c r="X206" i="1"/>
  <c r="Y301" i="2" s="1"/>
  <c r="Y202" i="12" s="1"/>
  <c r="AB206" i="1"/>
  <c r="AF301" i="2" s="1"/>
  <c r="AF202" i="12" s="1"/>
  <c r="AH301" i="2"/>
  <c r="AJ202" i="12"/>
  <c r="AJ206" i="1"/>
  <c r="AN301" i="2" s="1"/>
  <c r="AL206" i="1"/>
  <c r="AP301" i="2" s="1"/>
  <c r="AP202" i="12" s="1"/>
  <c r="AN206" i="1"/>
  <c r="AT301" i="2" s="1"/>
  <c r="AP206" i="1"/>
  <c r="AX301" i="2" s="1"/>
  <c r="AY301" s="1"/>
  <c r="AY202" i="12" s="1"/>
  <c r="J207" i="1"/>
  <c r="G302" i="2" s="1"/>
  <c r="G203" i="12" s="1"/>
  <c r="M207" i="1"/>
  <c r="I302" i="2" s="1"/>
  <c r="P207" i="1"/>
  <c r="K302" i="2" s="1"/>
  <c r="R207" i="1"/>
  <c r="O302" i="2" s="1"/>
  <c r="O203" i="12" s="1"/>
  <c r="T207" i="1"/>
  <c r="Q302" i="2" s="1"/>
  <c r="V207" i="1"/>
  <c r="U302" i="2" s="1"/>
  <c r="W302" s="1"/>
  <c r="X302" s="1"/>
  <c r="X203" i="12" s="1"/>
  <c r="X207" i="1"/>
  <c r="Y302" i="2" s="1"/>
  <c r="Y203" i="12" s="1"/>
  <c r="AB207" i="1"/>
  <c r="AF302" i="2" s="1"/>
  <c r="AG302" s="1"/>
  <c r="AG203" i="12" s="1"/>
  <c r="AE207" i="1"/>
  <c r="AH302" i="2" s="1"/>
  <c r="AH207" i="1"/>
  <c r="AJ203" i="12" s="1"/>
  <c r="AJ207" i="1"/>
  <c r="AN302" i="2" s="1"/>
  <c r="AL207" i="1"/>
  <c r="AP302" i="2" s="1"/>
  <c r="AQ302" s="1"/>
  <c r="AQ203" i="12" s="1"/>
  <c r="AN207" i="1"/>
  <c r="AT302" i="2" s="1"/>
  <c r="AV302" s="1"/>
  <c r="AV203" i="12" s="1"/>
  <c r="AP207" i="1"/>
  <c r="AX302" i="2" s="1"/>
  <c r="AZ302" s="1"/>
  <c r="BA302" s="1"/>
  <c r="BA203" i="12" s="1"/>
  <c r="J208" i="1"/>
  <c r="G303" i="2" s="1"/>
  <c r="G204" i="12" s="1"/>
  <c r="M208" i="1"/>
  <c r="I303" i="2" s="1"/>
  <c r="P208" i="1"/>
  <c r="K303" i="2" s="1"/>
  <c r="R208" i="1"/>
  <c r="O303" i="2" s="1"/>
  <c r="O204" i="12" s="1"/>
  <c r="T208" i="1"/>
  <c r="Q303" i="2" s="1"/>
  <c r="V208" i="1"/>
  <c r="U303" i="2" s="1"/>
  <c r="V303" s="1"/>
  <c r="V204" i="12" s="1"/>
  <c r="X208" i="1"/>
  <c r="Y303" i="2" s="1"/>
  <c r="AB208" i="1"/>
  <c r="AF303" i="2" s="1"/>
  <c r="AF204" i="12" s="1"/>
  <c r="AE208" i="1"/>
  <c r="AH303" i="2" s="1"/>
  <c r="AH208" i="1"/>
  <c r="AJ204" i="12" s="1"/>
  <c r="AJ208" i="1"/>
  <c r="AN303" i="2" s="1"/>
  <c r="AN204" i="12" s="1"/>
  <c r="AL208" i="1"/>
  <c r="AP303" i="2" s="1"/>
  <c r="AP204" i="12" s="1"/>
  <c r="AN208" i="1"/>
  <c r="AT303" i="2" s="1"/>
  <c r="AT204" i="12" s="1"/>
  <c r="AP208" i="1"/>
  <c r="AX303" i="2" s="1"/>
  <c r="AZ303" s="1"/>
  <c r="M16" i="1"/>
  <c r="D13" i="4"/>
  <c r="C10"/>
  <c r="O9"/>
  <c r="L9"/>
  <c r="G9"/>
  <c r="C9"/>
  <c r="J19"/>
  <c r="J18"/>
  <c r="J16" i="1"/>
  <c r="J17"/>
  <c r="G14" i="2" s="1"/>
  <c r="G13" i="12" s="1"/>
  <c r="J18" i="1"/>
  <c r="G15" i="2" s="1"/>
  <c r="G14" i="12" s="1"/>
  <c r="J19" i="1"/>
  <c r="G16" i="2" s="1"/>
  <c r="G15" i="12" s="1"/>
  <c r="J20" i="1"/>
  <c r="G17" i="2" s="1"/>
  <c r="G16" i="12" s="1"/>
  <c r="J21" i="1"/>
  <c r="G18" i="2" s="1"/>
  <c r="G17" i="12" s="1"/>
  <c r="J22" i="1"/>
  <c r="G19" i="2" s="1"/>
  <c r="G18" i="12" s="1"/>
  <c r="J23" i="1"/>
  <c r="G20" i="2" s="1"/>
  <c r="G19" i="12" s="1"/>
  <c r="J24" i="1"/>
  <c r="G21" i="2" s="1"/>
  <c r="G20" i="12" s="1"/>
  <c r="J25" i="1"/>
  <c r="G22" i="2" s="1"/>
  <c r="G21" i="12" s="1"/>
  <c r="J26" i="1"/>
  <c r="G23" i="2" s="1"/>
  <c r="G22" i="12" s="1"/>
  <c r="J27" i="1"/>
  <c r="G24" i="2" s="1"/>
  <c r="G23" i="12" s="1"/>
  <c r="J28" i="1"/>
  <c r="G25" i="2" s="1"/>
  <c r="G24" i="12" s="1"/>
  <c r="J29" i="1"/>
  <c r="G26" i="2" s="1"/>
  <c r="G25" i="12" s="1"/>
  <c r="J30" i="1"/>
  <c r="G27" i="2" s="1"/>
  <c r="G26" i="12" s="1"/>
  <c r="J31" i="1"/>
  <c r="G28" i="2" s="1"/>
  <c r="G27" i="12" s="1"/>
  <c r="J32" i="1"/>
  <c r="G29" i="2" s="1"/>
  <c r="G28" i="12" s="1"/>
  <c r="J33" i="1"/>
  <c r="G30" i="2" s="1"/>
  <c r="G29" i="12" s="1"/>
  <c r="J34" i="1"/>
  <c r="G31" i="2" s="1"/>
  <c r="G30" i="12" s="1"/>
  <c r="J35" i="1"/>
  <c r="G32" i="2" s="1"/>
  <c r="G31" i="12" s="1"/>
  <c r="J36" i="1"/>
  <c r="G33" i="2" s="1"/>
  <c r="G32" i="12" s="1"/>
  <c r="J37" i="1"/>
  <c r="G34" i="2" s="1"/>
  <c r="G33" i="12" s="1"/>
  <c r="J38" i="1"/>
  <c r="G35" i="2" s="1"/>
  <c r="G34" i="12" s="1"/>
  <c r="J39" i="1"/>
  <c r="G36" i="2" s="1"/>
  <c r="G35" i="12" s="1"/>
  <c r="J40" i="1"/>
  <c r="G37" i="2" s="1"/>
  <c r="G36" i="12" s="1"/>
  <c r="J41" i="1"/>
  <c r="G38" i="2" s="1"/>
  <c r="G37" i="12" s="1"/>
  <c r="J42" i="1"/>
  <c r="G39" i="2" s="1"/>
  <c r="G38" i="12" s="1"/>
  <c r="J43" i="1"/>
  <c r="G40" i="2" s="1"/>
  <c r="G39" i="12" s="1"/>
  <c r="J44" i="1"/>
  <c r="G41" i="2" s="1"/>
  <c r="G40" i="12" s="1"/>
  <c r="J45" i="1"/>
  <c r="G58" i="2" s="1"/>
  <c r="G41" i="12" s="1"/>
  <c r="J46" i="1"/>
  <c r="G59" i="2" s="1"/>
  <c r="G42" i="12" s="1"/>
  <c r="J47" i="1"/>
  <c r="G60" i="2" s="1"/>
  <c r="G43" i="12" s="1"/>
  <c r="J48" i="1"/>
  <c r="G61" i="2" s="1"/>
  <c r="G44" i="12" s="1"/>
  <c r="J49" i="1"/>
  <c r="G62" i="2" s="1"/>
  <c r="G45" i="12" s="1"/>
  <c r="J50" i="1"/>
  <c r="G63" i="2" s="1"/>
  <c r="G46" i="12" s="1"/>
  <c r="J51" i="1"/>
  <c r="G64" i="2" s="1"/>
  <c r="G47" i="12" s="1"/>
  <c r="J52" i="1"/>
  <c r="G65" i="2" s="1"/>
  <c r="G48" i="12" s="1"/>
  <c r="J53" i="1"/>
  <c r="G66" i="2" s="1"/>
  <c r="G49" i="12" s="1"/>
  <c r="J54" i="1"/>
  <c r="G67" i="2" s="1"/>
  <c r="G50" i="12" s="1"/>
  <c r="J55" i="1"/>
  <c r="G68" i="2" s="1"/>
  <c r="G51" i="12" s="1"/>
  <c r="J56" i="1"/>
  <c r="G69" i="2" s="1"/>
  <c r="G52" i="12" s="1"/>
  <c r="J57" i="1"/>
  <c r="G70" i="2" s="1"/>
  <c r="G53" i="12" s="1"/>
  <c r="J58" i="1"/>
  <c r="G71" i="2" s="1"/>
  <c r="G54" i="12" s="1"/>
  <c r="J59" i="1"/>
  <c r="G72" i="2" s="1"/>
  <c r="G55" i="12" s="1"/>
  <c r="J60" i="1"/>
  <c r="G73" i="2" s="1"/>
  <c r="G56" i="12" s="1"/>
  <c r="J61" i="1"/>
  <c r="G74" i="2" s="1"/>
  <c r="G57" i="12" s="1"/>
  <c r="J62" i="1"/>
  <c r="G75" i="2" s="1"/>
  <c r="G58" i="12" s="1"/>
  <c r="J63" i="1"/>
  <c r="G76" i="2" s="1"/>
  <c r="G59" i="12" s="1"/>
  <c r="J64" i="1"/>
  <c r="G77" i="2" s="1"/>
  <c r="G60" i="12" s="1"/>
  <c r="J65" i="1"/>
  <c r="G78" i="2" s="1"/>
  <c r="G61" i="12" s="1"/>
  <c r="J66" i="1"/>
  <c r="G79" i="2" s="1"/>
  <c r="G62" i="12" s="1"/>
  <c r="J67" i="1"/>
  <c r="G80" i="2" s="1"/>
  <c r="G63" i="12" s="1"/>
  <c r="J68" i="1"/>
  <c r="G81" i="2" s="1"/>
  <c r="G64" i="12" s="1"/>
  <c r="J69" i="1"/>
  <c r="G82" i="2" s="1"/>
  <c r="G65" i="12" s="1"/>
  <c r="J70" i="1"/>
  <c r="G83" i="2" s="1"/>
  <c r="G66" i="12" s="1"/>
  <c r="J71" i="1"/>
  <c r="G84" i="2" s="1"/>
  <c r="G67" i="12" s="1"/>
  <c r="J72" i="1"/>
  <c r="G85" i="2" s="1"/>
  <c r="G68" i="12" s="1"/>
  <c r="J73" i="1"/>
  <c r="G101" i="2" s="1"/>
  <c r="G69" i="12" s="1"/>
  <c r="J74" i="1"/>
  <c r="G102" i="2" s="1"/>
  <c r="G70" i="12" s="1"/>
  <c r="J75" i="1"/>
  <c r="G103" i="2" s="1"/>
  <c r="G71" i="12" s="1"/>
  <c r="J76" i="1"/>
  <c r="G104" i="2" s="1"/>
  <c r="G72" i="12" s="1"/>
  <c r="J77" i="1"/>
  <c r="G105" i="2" s="1"/>
  <c r="G73" i="12" s="1"/>
  <c r="J78" i="1"/>
  <c r="G106" i="2" s="1"/>
  <c r="G74" i="12" s="1"/>
  <c r="J79" i="1"/>
  <c r="G107" i="2" s="1"/>
  <c r="G75" i="12" s="1"/>
  <c r="J80" i="1"/>
  <c r="G108" i="2" s="1"/>
  <c r="G76" i="12" s="1"/>
  <c r="J81" i="1"/>
  <c r="G109" i="2" s="1"/>
  <c r="G77" i="12" s="1"/>
  <c r="J82" i="1"/>
  <c r="G110" i="2" s="1"/>
  <c r="G78" i="12" s="1"/>
  <c r="J83" i="1"/>
  <c r="G111" i="2" s="1"/>
  <c r="G79" i="12" s="1"/>
  <c r="J84" i="1"/>
  <c r="G112" i="2" s="1"/>
  <c r="G80" i="12" s="1"/>
  <c r="J85" i="1"/>
  <c r="G113" i="2" s="1"/>
  <c r="G81" i="12" s="1"/>
  <c r="M17" i="1"/>
  <c r="I14" i="2" s="1"/>
  <c r="M18" i="1"/>
  <c r="I15" i="2" s="1"/>
  <c r="M19" i="1"/>
  <c r="I16" i="2" s="1"/>
  <c r="M20" i="1"/>
  <c r="I17" i="2" s="1"/>
  <c r="M21" i="1"/>
  <c r="I18" i="2" s="1"/>
  <c r="M22" i="1"/>
  <c r="I19" i="2" s="1"/>
  <c r="M23" i="1"/>
  <c r="I20" i="2" s="1"/>
  <c r="M24" i="1"/>
  <c r="I21" i="2" s="1"/>
  <c r="M25" i="1"/>
  <c r="I22" i="2" s="1"/>
  <c r="M26" i="1"/>
  <c r="I23" i="2" s="1"/>
  <c r="I24"/>
  <c r="M28" i="1"/>
  <c r="I25" i="2" s="1"/>
  <c r="M29" i="1"/>
  <c r="I26" i="2" s="1"/>
  <c r="M30" i="1"/>
  <c r="I27" i="2" s="1"/>
  <c r="M31" i="1"/>
  <c r="I28" i="2" s="1"/>
  <c r="M32" i="1"/>
  <c r="I29" i="2" s="1"/>
  <c r="I30"/>
  <c r="M34" i="1"/>
  <c r="I31" i="2" s="1"/>
  <c r="M35" i="1"/>
  <c r="I32" i="2" s="1"/>
  <c r="I33"/>
  <c r="M37" i="1"/>
  <c r="I34" i="2" s="1"/>
  <c r="M38" i="1"/>
  <c r="I35" i="2" s="1"/>
  <c r="I36"/>
  <c r="M40" i="1"/>
  <c r="I37" i="2" s="1"/>
  <c r="M41" i="1"/>
  <c r="I38" i="2" s="1"/>
  <c r="M42" i="1"/>
  <c r="I39" i="2" s="1"/>
  <c r="M43" i="1"/>
  <c r="I40" i="2" s="1"/>
  <c r="M44" i="1"/>
  <c r="I41" i="2" s="1"/>
  <c r="M45" i="1"/>
  <c r="I58" i="2" s="1"/>
  <c r="I41" i="12" s="1"/>
  <c r="M46" i="1"/>
  <c r="I59" i="2" s="1"/>
  <c r="M47" i="1"/>
  <c r="I60" i="2" s="1"/>
  <c r="I61"/>
  <c r="M49" i="1"/>
  <c r="I62" i="2" s="1"/>
  <c r="M50" i="1"/>
  <c r="I63" i="2" s="1"/>
  <c r="M51" i="1"/>
  <c r="I64" i="2" s="1"/>
  <c r="M52" i="1"/>
  <c r="I65" i="2" s="1"/>
  <c r="M53" i="1"/>
  <c r="I66" i="2" s="1"/>
  <c r="M54" i="1"/>
  <c r="I67" i="2" s="1"/>
  <c r="M55" i="1"/>
  <c r="I68" i="2" s="1"/>
  <c r="I69"/>
  <c r="M57" i="1"/>
  <c r="I70" i="2" s="1"/>
  <c r="M58" i="1"/>
  <c r="I71" i="2" s="1"/>
  <c r="M59" i="1"/>
  <c r="I72" i="2" s="1"/>
  <c r="M60" i="1"/>
  <c r="I73" i="2" s="1"/>
  <c r="M61" i="1"/>
  <c r="I74" i="2" s="1"/>
  <c r="M62" i="1"/>
  <c r="I75" i="2" s="1"/>
  <c r="I76"/>
  <c r="M64" i="1"/>
  <c r="I77" i="2" s="1"/>
  <c r="M65" i="1"/>
  <c r="I78" i="2" s="1"/>
  <c r="M66" i="1"/>
  <c r="I79" i="2" s="1"/>
  <c r="I80"/>
  <c r="M68" i="1"/>
  <c r="I81" i="2" s="1"/>
  <c r="M69" i="1"/>
  <c r="I82" i="2" s="1"/>
  <c r="M70" i="1"/>
  <c r="I83" i="2" s="1"/>
  <c r="M71" i="1"/>
  <c r="I84" i="2" s="1"/>
  <c r="M72" i="1"/>
  <c r="I85" i="2" s="1"/>
  <c r="I101"/>
  <c r="I69" i="12" s="1"/>
  <c r="M74" i="1"/>
  <c r="I102" i="2" s="1"/>
  <c r="M75" i="1"/>
  <c r="I103" i="2" s="1"/>
  <c r="M76" i="1"/>
  <c r="I104" i="2" s="1"/>
  <c r="M77" i="1"/>
  <c r="I105" i="2" s="1"/>
  <c r="M78" i="1"/>
  <c r="I106" i="2" s="1"/>
  <c r="I107"/>
  <c r="M80" i="1"/>
  <c r="I108" i="2" s="1"/>
  <c r="M81" i="1"/>
  <c r="I109" i="2" s="1"/>
  <c r="M82" i="1"/>
  <c r="I110" i="2" s="1"/>
  <c r="M83" i="1"/>
  <c r="I111" i="2" s="1"/>
  <c r="M84" i="1"/>
  <c r="I112" i="2" s="1"/>
  <c r="M85" i="1"/>
  <c r="I113" i="2" s="1"/>
  <c r="AJ190" i="12" l="1"/>
  <c r="AJ289" i="2"/>
  <c r="AJ250"/>
  <c r="AJ168" i="12" s="1"/>
  <c r="AJ162"/>
  <c r="AJ244" i="2"/>
  <c r="T16" i="15"/>
  <c r="AI16"/>
  <c r="AP177" i="12"/>
  <c r="AP176"/>
  <c r="AP175"/>
  <c r="AR256" i="2"/>
  <c r="AR174" i="12" s="1"/>
  <c r="AQ256" i="2"/>
  <c r="AQ174" i="12" s="1"/>
  <c r="AQ255" i="2"/>
  <c r="AQ173" i="12" s="1"/>
  <c r="AP172"/>
  <c r="AQ253" i="2"/>
  <c r="AQ171" i="12" s="1"/>
  <c r="AQ252" i="2"/>
  <c r="AQ170" i="12" s="1"/>
  <c r="AQ251" i="2"/>
  <c r="AQ169" i="12" s="1"/>
  <c r="AP168"/>
  <c r="AP167"/>
  <c r="AQ248" i="2"/>
  <c r="AQ166" i="12" s="1"/>
  <c r="AQ247" i="2"/>
  <c r="AQ165" i="12" s="1"/>
  <c r="AQ246" i="2"/>
  <c r="AQ164" i="12" s="1"/>
  <c r="AQ245" i="2"/>
  <c r="AQ244"/>
  <c r="AQ162" i="12" s="1"/>
  <c r="AQ243" i="2"/>
  <c r="AQ161" i="12" s="1"/>
  <c r="AQ242" i="2"/>
  <c r="AQ160" i="12" s="1"/>
  <c r="AQ241" i="2"/>
  <c r="AQ159" i="12" s="1"/>
  <c r="AP158"/>
  <c r="AQ240" i="2"/>
  <c r="AQ158" i="12" s="1"/>
  <c r="AQ239" i="2"/>
  <c r="AQ157" i="12" s="1"/>
  <c r="AQ238" i="2"/>
  <c r="AQ156" i="12" s="1"/>
  <c r="AQ237" i="2"/>
  <c r="AQ155" i="12" s="1"/>
  <c r="AQ236" i="2"/>
  <c r="AQ154" i="12" s="1"/>
  <c r="AQ235" i="2"/>
  <c r="AQ153" i="12" s="1"/>
  <c r="AQ303" i="2"/>
  <c r="AQ204" i="12" s="1"/>
  <c r="AR302" i="2"/>
  <c r="AR203" i="12" s="1"/>
  <c r="AP203"/>
  <c r="AQ301" i="2"/>
  <c r="AQ202" i="12" s="1"/>
  <c r="AQ300" i="2"/>
  <c r="AQ201" i="12" s="1"/>
  <c r="AQ299" i="2"/>
  <c r="AQ200" i="12" s="1"/>
  <c r="AP199"/>
  <c r="AQ297" i="2"/>
  <c r="AQ198" i="12" s="1"/>
  <c r="AR296" i="2"/>
  <c r="AR197" i="12" s="1"/>
  <c r="AQ296" i="2"/>
  <c r="AQ197" i="12" s="1"/>
  <c r="AQ295" i="2"/>
  <c r="AQ196" i="12" s="1"/>
  <c r="AP195"/>
  <c r="AR294" i="2"/>
  <c r="AR195" i="12" s="1"/>
  <c r="AQ293" i="2"/>
  <c r="AQ194" i="12" s="1"/>
  <c r="AQ292" i="2"/>
  <c r="AQ193" i="12" s="1"/>
  <c r="AP192"/>
  <c r="AQ291" i="2"/>
  <c r="AQ192" i="12" s="1"/>
  <c r="AQ290" i="2"/>
  <c r="AQ191" i="12" s="1"/>
  <c r="AQ289" i="2"/>
  <c r="AQ190" i="12" s="1"/>
  <c r="AQ288" i="2"/>
  <c r="AQ189" i="12" s="1"/>
  <c r="AQ287" i="2"/>
  <c r="AQ188" i="12" s="1"/>
  <c r="AQ286" i="2"/>
  <c r="AQ187" i="12" s="1"/>
  <c r="AQ285" i="2"/>
  <c r="AQ186" i="12" s="1"/>
  <c r="AP185"/>
  <c r="AP184"/>
  <c r="AQ283" i="2"/>
  <c r="AQ184" i="12" s="1"/>
  <c r="AP183"/>
  <c r="AP182"/>
  <c r="AQ281" i="2"/>
  <c r="AQ182" i="12" s="1"/>
  <c r="AQ280" i="2"/>
  <c r="AQ181" i="12" s="1"/>
  <c r="AP180"/>
  <c r="AQ279" i="2"/>
  <c r="AQ180" i="12" s="1"/>
  <c r="AQ278" i="2"/>
  <c r="AQ179" i="12" s="1"/>
  <c r="AQ213" i="2"/>
  <c r="AQ151" i="12" s="1"/>
  <c r="AQ212" i="2"/>
  <c r="AQ150" i="12" s="1"/>
  <c r="AQ211" i="2"/>
  <c r="AQ149" i="12" s="1"/>
  <c r="AQ210" i="2"/>
  <c r="AQ148" i="12" s="1"/>
  <c r="AQ209" i="2"/>
  <c r="AQ147" i="12" s="1"/>
  <c r="AQ208" i="2"/>
  <c r="AQ146" i="12" s="1"/>
  <c r="AQ207" i="2"/>
  <c r="AQ145" i="12" s="1"/>
  <c r="J29" i="16" s="1"/>
  <c r="K29" s="1"/>
  <c r="AQ206" i="2"/>
  <c r="AQ144" i="12" s="1"/>
  <c r="AQ205" i="2"/>
  <c r="AQ143" i="12" s="1"/>
  <c r="AQ204" i="2"/>
  <c r="AQ142" i="12" s="1"/>
  <c r="AQ203" i="2"/>
  <c r="AQ141" i="12" s="1"/>
  <c r="AQ202" i="2"/>
  <c r="AQ140" i="12" s="1"/>
  <c r="AQ201" i="2"/>
  <c r="AQ139" i="12" s="1"/>
  <c r="AQ200" i="2"/>
  <c r="AQ138" i="12" s="1"/>
  <c r="AQ199" i="2"/>
  <c r="AQ137" i="12" s="1"/>
  <c r="AQ198" i="2"/>
  <c r="AQ136" i="12" s="1"/>
  <c r="AQ197" i="2"/>
  <c r="AQ135" i="12" s="1"/>
  <c r="AQ196" i="2"/>
  <c r="AQ134" i="12" s="1"/>
  <c r="AQ195" i="2"/>
  <c r="AQ133" i="12" s="1"/>
  <c r="AQ194" i="2"/>
  <c r="AQ132" i="12" s="1"/>
  <c r="AQ193" i="2"/>
  <c r="AQ131" i="12" s="1"/>
  <c r="AQ192" i="2"/>
  <c r="AQ130" i="12" s="1"/>
  <c r="AQ191" i="2"/>
  <c r="AQ129" i="12" s="1"/>
  <c r="AQ190" i="2"/>
  <c r="AQ128" i="12" s="1"/>
  <c r="AQ189" i="2"/>
  <c r="AQ127" i="12" s="1"/>
  <c r="AQ188" i="2"/>
  <c r="AQ126" i="12" s="1"/>
  <c r="AP124"/>
  <c r="AQ170" i="2"/>
  <c r="AQ123" i="12" s="1"/>
  <c r="AQ169" i="2"/>
  <c r="AQ122" i="12" s="1"/>
  <c r="AQ168" i="2"/>
  <c r="AQ121" i="12" s="1"/>
  <c r="AQ167" i="2"/>
  <c r="AQ120" i="12" s="1"/>
  <c r="AQ166" i="2"/>
  <c r="AQ119" i="12" s="1"/>
  <c r="AQ165" i="2"/>
  <c r="AQ118" i="12" s="1"/>
  <c r="AQ164" i="2"/>
  <c r="AQ117" i="12" s="1"/>
  <c r="AQ163" i="2"/>
  <c r="AQ116" i="12" s="1"/>
  <c r="AQ162" i="2"/>
  <c r="AQ115" i="12" s="1"/>
  <c r="AQ161" i="2"/>
  <c r="AQ114" i="12" s="1"/>
  <c r="AQ160" i="2"/>
  <c r="AQ113" i="12" s="1"/>
  <c r="AQ159" i="2"/>
  <c r="AQ112" i="12" s="1"/>
  <c r="AQ158" i="2"/>
  <c r="AQ111" i="12" s="1"/>
  <c r="AQ157" i="2"/>
  <c r="AQ110" i="12" s="1"/>
  <c r="AQ156" i="2"/>
  <c r="AQ109" i="12" s="1"/>
  <c r="AQ155" i="2"/>
  <c r="AQ108" i="12" s="1"/>
  <c r="AQ154" i="2"/>
  <c r="AQ107" i="12" s="1"/>
  <c r="AQ153" i="2"/>
  <c r="AQ106" i="12" s="1"/>
  <c r="AQ152" i="2"/>
  <c r="AQ105" i="12" s="1"/>
  <c r="AQ151" i="2"/>
  <c r="AQ104" i="12" s="1"/>
  <c r="AQ150" i="2"/>
  <c r="AQ103" i="12" s="1"/>
  <c r="AQ149" i="2"/>
  <c r="AQ102" i="12" s="1"/>
  <c r="AQ148" i="2"/>
  <c r="AQ101" i="12" s="1"/>
  <c r="AQ147" i="2"/>
  <c r="AQ100" i="12" s="1"/>
  <c r="AQ146" i="2"/>
  <c r="AQ99" i="12" s="1"/>
  <c r="AQ145" i="2"/>
  <c r="AQ98" i="12" s="1"/>
  <c r="AQ128" i="2"/>
  <c r="AQ96" i="12" s="1"/>
  <c r="AQ127" i="2"/>
  <c r="AQ95" i="12" s="1"/>
  <c r="AQ126" i="2"/>
  <c r="AQ94" i="12" s="1"/>
  <c r="AQ125" i="2"/>
  <c r="AQ93" i="12" s="1"/>
  <c r="AQ124" i="2"/>
  <c r="AQ92" i="12" s="1"/>
  <c r="AQ123" i="2"/>
  <c r="AQ91" i="12" s="1"/>
  <c r="AQ122" i="2"/>
  <c r="AQ90" i="12" s="1"/>
  <c r="AQ121" i="2"/>
  <c r="AQ89" i="12" s="1"/>
  <c r="AQ120" i="2"/>
  <c r="AQ88" i="12" s="1"/>
  <c r="AQ119" i="2"/>
  <c r="AQ87" i="12" s="1"/>
  <c r="AQ118" i="2"/>
  <c r="AQ86" i="12" s="1"/>
  <c r="AQ117" i="2"/>
  <c r="AQ85" i="12" s="1"/>
  <c r="AQ116" i="2"/>
  <c r="AQ84" i="12" s="1"/>
  <c r="AP83"/>
  <c r="AQ115" i="2"/>
  <c r="AQ83" i="12" s="1"/>
  <c r="AR220"/>
  <c r="AS337" i="2"/>
  <c r="AS220" i="12" s="1"/>
  <c r="AR218"/>
  <c r="AS335" i="2"/>
  <c r="AS218" i="12" s="1"/>
  <c r="AR216"/>
  <c r="AS333" i="2"/>
  <c r="AS216" i="12" s="1"/>
  <c r="AO303" i="2"/>
  <c r="AO204" i="12" s="1"/>
  <c r="AR303" i="2"/>
  <c r="AR204" i="12" s="1"/>
  <c r="AN203"/>
  <c r="AO302" i="2"/>
  <c r="AO203" i="12" s="1"/>
  <c r="AN202"/>
  <c r="AR301" i="2"/>
  <c r="AR202" i="12" s="1"/>
  <c r="AO301" i="2"/>
  <c r="AO202" i="12" s="1"/>
  <c r="AO300" i="2"/>
  <c r="AO201" i="12" s="1"/>
  <c r="AR300" i="2"/>
  <c r="AR201" i="12" s="1"/>
  <c r="AN200"/>
  <c r="AR299" i="2"/>
  <c r="AR200" i="12" s="1"/>
  <c r="AO299" i="2"/>
  <c r="AO200" i="12" s="1"/>
  <c r="AR298" i="2"/>
  <c r="AR199" i="12" s="1"/>
  <c r="AO298" i="2"/>
  <c r="AO199" i="12" s="1"/>
  <c r="AN198"/>
  <c r="AR297" i="2"/>
  <c r="AR198" i="12" s="1"/>
  <c r="AN197"/>
  <c r="AO296" i="2"/>
  <c r="AO197" i="12" s="1"/>
  <c r="AN196"/>
  <c r="AR295" i="2"/>
  <c r="AR196" i="12" s="1"/>
  <c r="AO295" i="2"/>
  <c r="AO196" i="12" s="1"/>
  <c r="AN195"/>
  <c r="AO294" i="2"/>
  <c r="AO195" i="12" s="1"/>
  <c r="AO293" i="2"/>
  <c r="AO194" i="12" s="1"/>
  <c r="AR293" i="2"/>
  <c r="AN193" i="12"/>
  <c r="AR292" i="2"/>
  <c r="AN192" i="12"/>
  <c r="AO291" i="2"/>
  <c r="AO192" i="12" s="1"/>
  <c r="AR291" i="2"/>
  <c r="AR290"/>
  <c r="AN191" i="12"/>
  <c r="AO289" i="2"/>
  <c r="AO190" i="12" s="1"/>
  <c r="AR289" i="2"/>
  <c r="AR190" i="12" s="1"/>
  <c r="AO288" i="2"/>
  <c r="AO189" i="12" s="1"/>
  <c r="AR288" i="2"/>
  <c r="AO287"/>
  <c r="AO188" i="12" s="1"/>
  <c r="AR287" i="2"/>
  <c r="AR188" i="12" s="1"/>
  <c r="AR286" i="2"/>
  <c r="AN187" i="12"/>
  <c r="AO285" i="2"/>
  <c r="AO186" i="12" s="1"/>
  <c r="AR285" i="2"/>
  <c r="AN185" i="12"/>
  <c r="AR284" i="2"/>
  <c r="AN184" i="12"/>
  <c r="AR283" i="2"/>
  <c r="AO283"/>
  <c r="AO184" i="12" s="1"/>
  <c r="AR282" i="2"/>
  <c r="AN183" i="12"/>
  <c r="AN182"/>
  <c r="AO281" i="2"/>
  <c r="AO182" i="12" s="1"/>
  <c r="AR281" i="2"/>
  <c r="AO280"/>
  <c r="AO181" i="12" s="1"/>
  <c r="AR280" i="2"/>
  <c r="AN180" i="12"/>
  <c r="AR279" i="2"/>
  <c r="AO279"/>
  <c r="AO180" i="12" s="1"/>
  <c r="AO278" i="2"/>
  <c r="AO179" i="12" s="1"/>
  <c r="AR278" i="2"/>
  <c r="AR259"/>
  <c r="AN177" i="12"/>
  <c r="AN176"/>
  <c r="AR258" i="2"/>
  <c r="AR257"/>
  <c r="AN175" i="12"/>
  <c r="AO256" i="2"/>
  <c r="AO174" i="12" s="1"/>
  <c r="AN174"/>
  <c r="AN173"/>
  <c r="AR255" i="2"/>
  <c r="AN172" i="12"/>
  <c r="AR254" i="2"/>
  <c r="AN171" i="12"/>
  <c r="AR253" i="2"/>
  <c r="AR171" i="12" s="1"/>
  <c r="AO253" i="2"/>
  <c r="AO171" i="12" s="1"/>
  <c r="AO252" i="2"/>
  <c r="AO170" i="12" s="1"/>
  <c r="AR252" i="2"/>
  <c r="AO251"/>
  <c r="AO169" i="12" s="1"/>
  <c r="AR251" i="2"/>
  <c r="AR169" i="12" s="1"/>
  <c r="AR250" i="2"/>
  <c r="AN168" i="12"/>
  <c r="AN167"/>
  <c r="AR249" i="2"/>
  <c r="AN166" i="12"/>
  <c r="AR248" i="2"/>
  <c r="AR166" i="12" s="1"/>
  <c r="AO248" i="2"/>
  <c r="AO166" i="12" s="1"/>
  <c r="AN165"/>
  <c r="AR247" i="2"/>
  <c r="AR165" i="12" s="1"/>
  <c r="AO247" i="2"/>
  <c r="AO165" i="12" s="1"/>
  <c r="AN164"/>
  <c r="AR246" i="2"/>
  <c r="AR164" i="12" s="1"/>
  <c r="AO246" i="2"/>
  <c r="AO164" i="12" s="1"/>
  <c r="AO245" i="2"/>
  <c r="AO163" i="12" s="1"/>
  <c r="AR245" i="2"/>
  <c r="AR163" i="12" s="1"/>
  <c r="AN162"/>
  <c r="AR244" i="2"/>
  <c r="AR162" i="12" s="1"/>
  <c r="AO244" i="2"/>
  <c r="AO162" i="12" s="1"/>
  <c r="AO243" i="2"/>
  <c r="AO161" i="12" s="1"/>
  <c r="AR243" i="2"/>
  <c r="AO242"/>
  <c r="AO160" i="12" s="1"/>
  <c r="AR242" i="2"/>
  <c r="AO241"/>
  <c r="AO159" i="12" s="1"/>
  <c r="AR241" i="2"/>
  <c r="AN158" i="12"/>
  <c r="AR240" i="2"/>
  <c r="AO240"/>
  <c r="AO158" i="12" s="1"/>
  <c r="AR239" i="2"/>
  <c r="AO239"/>
  <c r="AO157" i="12" s="1"/>
  <c r="AN156"/>
  <c r="AR238" i="2"/>
  <c r="AR156" i="12" s="1"/>
  <c r="AO237" i="2"/>
  <c r="AO155" i="12" s="1"/>
  <c r="AR237" i="2"/>
  <c r="AR155" i="12" s="1"/>
  <c r="AO236" i="2"/>
  <c r="AO154" i="12" s="1"/>
  <c r="AR236" i="2"/>
  <c r="AR154" i="12" s="1"/>
  <c r="AN153"/>
  <c r="AR235" i="2"/>
  <c r="AR153" i="12" s="1"/>
  <c r="AO235" i="2"/>
  <c r="AO153" i="12" s="1"/>
  <c r="AR213" i="2"/>
  <c r="AO213"/>
  <c r="AO151" i="12" s="1"/>
  <c r="AR212" i="2"/>
  <c r="AR150" i="12" s="1"/>
  <c r="AO212" i="2"/>
  <c r="AO150" i="12" s="1"/>
  <c r="AN149"/>
  <c r="AR211" i="2"/>
  <c r="AR149" i="12" s="1"/>
  <c r="AO211" i="2"/>
  <c r="AO149" i="12" s="1"/>
  <c r="AO210" i="2"/>
  <c r="AO148" i="12" s="1"/>
  <c r="AR210" i="2"/>
  <c r="AN147" i="12"/>
  <c r="AR209" i="2"/>
  <c r="AR147" i="12" s="1"/>
  <c r="AO209" i="2"/>
  <c r="AO147" i="12" s="1"/>
  <c r="AN146"/>
  <c r="AR208" i="2"/>
  <c r="AR146" i="12" s="1"/>
  <c r="AN145"/>
  <c r="AR207" i="2"/>
  <c r="AR145" i="12" s="1"/>
  <c r="AO207" i="2"/>
  <c r="AO145" i="12" s="1"/>
  <c r="J28" i="16" s="1"/>
  <c r="AR206" i="2"/>
  <c r="AO206"/>
  <c r="AO144" i="12" s="1"/>
  <c r="AR205" i="2"/>
  <c r="AO205"/>
  <c r="AO143" i="12" s="1"/>
  <c r="AO204" i="2"/>
  <c r="AO142" i="12" s="1"/>
  <c r="AR204" i="2"/>
  <c r="AN141" i="12"/>
  <c r="AR203" i="2"/>
  <c r="AR141" i="12" s="1"/>
  <c r="AO202" i="2"/>
  <c r="AO140" i="12" s="1"/>
  <c r="AR202" i="2"/>
  <c r="AN139" i="12"/>
  <c r="AR201" i="2"/>
  <c r="AR139" i="12" s="1"/>
  <c r="AO201" i="2"/>
  <c r="AO139" i="12" s="1"/>
  <c r="AN138"/>
  <c r="AR200" i="2"/>
  <c r="AR138" i="12" s="1"/>
  <c r="AO200" i="2"/>
  <c r="AO138" i="12" s="1"/>
  <c r="AO199" i="2"/>
  <c r="AO137" i="12" s="1"/>
  <c r="AR199" i="2"/>
  <c r="AO198"/>
  <c r="AO136" i="12" s="1"/>
  <c r="AR198" i="2"/>
  <c r="AR136" i="12" s="1"/>
  <c r="AN135"/>
  <c r="AR197" i="2"/>
  <c r="AR135" i="12" s="1"/>
  <c r="AO197" i="2"/>
  <c r="AO135" i="12" s="1"/>
  <c r="AN134"/>
  <c r="AR196" i="2"/>
  <c r="AR134" i="12" s="1"/>
  <c r="AO196" i="2"/>
  <c r="AO134" i="12" s="1"/>
  <c r="AO195" i="2"/>
  <c r="AO133" i="12" s="1"/>
  <c r="AR195" i="2"/>
  <c r="AO194"/>
  <c r="AO132" i="12" s="1"/>
  <c r="AR194" i="2"/>
  <c r="AN131" i="12"/>
  <c r="AR193" i="2"/>
  <c r="AR131" i="12" s="1"/>
  <c r="AO193" i="2"/>
  <c r="AO131" i="12" s="1"/>
  <c r="AO192" i="2"/>
  <c r="AO130" i="12" s="1"/>
  <c r="AR192" i="2"/>
  <c r="AN129" i="12"/>
  <c r="AR191" i="2"/>
  <c r="AR129" i="12" s="1"/>
  <c r="AO190" i="2"/>
  <c r="AO128" i="12" s="1"/>
  <c r="AR190" i="2"/>
  <c r="AN127" i="12"/>
  <c r="AR189" i="2"/>
  <c r="AR127" i="12" s="1"/>
  <c r="AO189" i="2"/>
  <c r="AO127" i="12" s="1"/>
  <c r="AO188" i="2"/>
  <c r="AO126" i="12" s="1"/>
  <c r="AR188" i="2"/>
  <c r="AN124" i="12"/>
  <c r="AR171" i="2"/>
  <c r="AR124" i="12" s="1"/>
  <c r="AO170" i="2"/>
  <c r="AO123" i="12" s="1"/>
  <c r="AR170" i="2"/>
  <c r="AR123" i="12" s="1"/>
  <c r="AN122"/>
  <c r="AR169" i="2"/>
  <c r="AR122" i="12" s="1"/>
  <c r="AO169" i="2"/>
  <c r="AO122" i="12" s="1"/>
  <c r="AN121"/>
  <c r="AR168" i="2"/>
  <c r="AR121" i="12" s="1"/>
  <c r="AO168" i="2"/>
  <c r="AO121" i="12" s="1"/>
  <c r="AO167" i="2"/>
  <c r="AO120" i="12" s="1"/>
  <c r="AR167" i="2"/>
  <c r="AN119" i="12"/>
  <c r="AR166" i="2"/>
  <c r="AR119" i="12" s="1"/>
  <c r="AO166" i="2"/>
  <c r="AO119" i="12" s="1"/>
  <c r="AO165" i="2"/>
  <c r="AO118" i="12" s="1"/>
  <c r="AR165" i="2"/>
  <c r="AR164"/>
  <c r="AO164"/>
  <c r="AO117" i="12" s="1"/>
  <c r="AN116"/>
  <c r="AR163" i="2"/>
  <c r="AR116" i="12" s="1"/>
  <c r="AO162" i="2"/>
  <c r="AO115" i="12" s="1"/>
  <c r="AR162" i="2"/>
  <c r="AO161"/>
  <c r="AO114" i="12" s="1"/>
  <c r="AR161" i="2"/>
  <c r="AO160"/>
  <c r="AO113" i="12" s="1"/>
  <c r="AR160" i="2"/>
  <c r="AN112" i="12"/>
  <c r="AR159" i="2"/>
  <c r="AR112" i="12" s="1"/>
  <c r="AO159" i="2"/>
  <c r="AO112" i="12" s="1"/>
  <c r="AN111"/>
  <c r="AR158" i="2"/>
  <c r="AR111" i="12" s="1"/>
  <c r="AO158" i="2"/>
  <c r="AO111" i="12" s="1"/>
  <c r="AO157" i="2"/>
  <c r="AO110" i="12" s="1"/>
  <c r="AR157" i="2"/>
  <c r="AO156"/>
  <c r="AO109" i="12" s="1"/>
  <c r="AR156" i="2"/>
  <c r="AO155"/>
  <c r="AO108" i="12" s="1"/>
  <c r="AR155" i="2"/>
  <c r="AO154"/>
  <c r="AO107" i="12" s="1"/>
  <c r="AR154" i="2"/>
  <c r="AR107" i="12" s="1"/>
  <c r="AO153" i="2"/>
  <c r="AO106" i="12" s="1"/>
  <c r="AR153" i="2"/>
  <c r="AN105" i="12"/>
  <c r="AR152" i="2"/>
  <c r="AR105" i="12" s="1"/>
  <c r="AO152" i="2"/>
  <c r="AO105" i="12" s="1"/>
  <c r="AO151" i="2"/>
  <c r="AO104" i="12" s="1"/>
  <c r="AR151" i="2"/>
  <c r="AO150"/>
  <c r="AO103" i="12" s="1"/>
  <c r="AR150" i="2"/>
  <c r="AN102" i="12"/>
  <c r="AR149" i="2"/>
  <c r="AR102" i="12" s="1"/>
  <c r="AN101"/>
  <c r="AR148" i="2"/>
  <c r="AR101" i="12" s="1"/>
  <c r="AO148" i="2"/>
  <c r="AO101" i="12" s="1"/>
  <c r="AO147" i="2"/>
  <c r="AO100" i="12" s="1"/>
  <c r="AR147" i="2"/>
  <c r="AN99" i="12"/>
  <c r="AR146" i="2"/>
  <c r="AR99" i="12" s="1"/>
  <c r="AO146" i="2"/>
  <c r="AO99" i="12" s="1"/>
  <c r="AO145" i="2"/>
  <c r="AO98" i="12" s="1"/>
  <c r="AR145" i="2"/>
  <c r="AN96" i="12"/>
  <c r="AR128" i="2"/>
  <c r="AN95" i="12"/>
  <c r="AR127" i="2"/>
  <c r="AR95" i="12" s="1"/>
  <c r="AO127" i="2"/>
  <c r="AO95" i="12" s="1"/>
  <c r="AN94"/>
  <c r="AR126" i="2"/>
  <c r="AR94" i="12" s="1"/>
  <c r="AO126" i="2"/>
  <c r="AO94" i="12" s="1"/>
  <c r="AN93"/>
  <c r="AR125" i="2"/>
  <c r="AR93" i="12" s="1"/>
  <c r="AO125" i="2"/>
  <c r="AO93" i="12" s="1"/>
  <c r="AR124" i="2"/>
  <c r="AO124"/>
  <c r="AO92" i="12" s="1"/>
  <c r="AO123" i="2"/>
  <c r="AO91" i="12" s="1"/>
  <c r="AR123" i="2"/>
  <c r="AR122"/>
  <c r="AO122"/>
  <c r="AO90" i="12" s="1"/>
  <c r="AN89"/>
  <c r="AR121" i="2"/>
  <c r="AR89" i="12" s="1"/>
  <c r="AO121" i="2"/>
  <c r="AO89" i="12" s="1"/>
  <c r="AO120" i="2"/>
  <c r="AO88" i="12" s="1"/>
  <c r="AR120" i="2"/>
  <c r="AN87" i="12"/>
  <c r="AR119" i="2"/>
  <c r="AR87" i="12" s="1"/>
  <c r="AR118" i="2"/>
  <c r="AO118"/>
  <c r="AO86" i="12" s="1"/>
  <c r="AN85"/>
  <c r="AR117" i="2"/>
  <c r="AR85" i="12" s="1"/>
  <c r="AN84"/>
  <c r="AR116" i="2"/>
  <c r="AR84" i="12" s="1"/>
  <c r="AO116" i="2"/>
  <c r="AO84" i="12" s="1"/>
  <c r="AN83"/>
  <c r="AO115" i="2"/>
  <c r="AO83" i="12" s="1"/>
  <c r="AR115" i="2"/>
  <c r="AN82" i="12"/>
  <c r="AR114" i="2"/>
  <c r="AR82" i="12" s="1"/>
  <c r="AK303" i="2"/>
  <c r="AK204" i="12" s="1"/>
  <c r="AK302" i="2"/>
  <c r="AK203" i="12" s="1"/>
  <c r="AK301" i="2"/>
  <c r="AK202" i="12" s="1"/>
  <c r="AK300" i="2"/>
  <c r="AK201" i="12" s="1"/>
  <c r="AK299" i="2"/>
  <c r="AK200" i="12" s="1"/>
  <c r="AK298" i="2"/>
  <c r="AK199" i="12" s="1"/>
  <c r="AK297" i="2"/>
  <c r="AK198" i="12" s="1"/>
  <c r="AJ197"/>
  <c r="AJ196"/>
  <c r="AK295" i="2"/>
  <c r="AK196" i="12" s="1"/>
  <c r="AK294" i="2"/>
  <c r="AK195" i="12" s="1"/>
  <c r="AK293" i="2"/>
  <c r="AK194" i="12" s="1"/>
  <c r="AJ193"/>
  <c r="AJ192"/>
  <c r="AK291" i="2"/>
  <c r="AK192" i="12" s="1"/>
  <c r="AL290" i="2"/>
  <c r="AL191" i="12" s="1"/>
  <c r="AJ191"/>
  <c r="AK289" i="2"/>
  <c r="AK190" i="12" s="1"/>
  <c r="AK288" i="2"/>
  <c r="AK189" i="12" s="1"/>
  <c r="AK287" i="2"/>
  <c r="AK188" i="12" s="1"/>
  <c r="AJ187"/>
  <c r="AL286" i="2"/>
  <c r="AL187" i="12" s="1"/>
  <c r="AK285" i="2"/>
  <c r="AK186" i="12" s="1"/>
  <c r="AL284" i="2"/>
  <c r="AL185" i="12" s="1"/>
  <c r="AK284" i="2"/>
  <c r="AK185" i="12" s="1"/>
  <c r="AK283" i="2"/>
  <c r="AJ183" i="12"/>
  <c r="AL282" i="2"/>
  <c r="AL183" i="12" s="1"/>
  <c r="AJ182"/>
  <c r="AK281" i="2"/>
  <c r="AK182" i="12" s="1"/>
  <c r="AK280" i="2"/>
  <c r="AK181" i="12" s="1"/>
  <c r="AJ180"/>
  <c r="AK279" i="2"/>
  <c r="AK180" i="12" s="1"/>
  <c r="AK278" i="2"/>
  <c r="AK179" i="12" s="1"/>
  <c r="AK259" i="2"/>
  <c r="AK177" i="12" s="1"/>
  <c r="AK258" i="2"/>
  <c r="AK176" i="12" s="1"/>
  <c r="AL258" i="2"/>
  <c r="AL176" i="12" s="1"/>
  <c r="AL257" i="2"/>
  <c r="AL175" i="12" s="1"/>
  <c r="AK257" i="2"/>
  <c r="AK175" i="12" s="1"/>
  <c r="AJ174"/>
  <c r="AJ173"/>
  <c r="AK254" i="2"/>
  <c r="AK172" i="12" s="1"/>
  <c r="AK253" i="2"/>
  <c r="AK171" i="12" s="1"/>
  <c r="AK252" i="2"/>
  <c r="AK170" i="12" s="1"/>
  <c r="AJ169"/>
  <c r="AK250" i="2"/>
  <c r="AK168" i="12" s="1"/>
  <c r="AL250" i="2"/>
  <c r="AL168" i="12" s="1"/>
  <c r="AL249" i="2"/>
  <c r="AK249"/>
  <c r="AK167" i="12" s="1"/>
  <c r="AJ166"/>
  <c r="AK248" i="2"/>
  <c r="AK166" i="12" s="1"/>
  <c r="AK247" i="2"/>
  <c r="AK165" i="12" s="1"/>
  <c r="AK246" i="2"/>
  <c r="AK164" i="12" s="1"/>
  <c r="AK245" i="2"/>
  <c r="AK163" i="12" s="1"/>
  <c r="AK244" i="2"/>
  <c r="AK162" i="12" s="1"/>
  <c r="AK243" i="2"/>
  <c r="AK161" i="12" s="1"/>
  <c r="AK242" i="2"/>
  <c r="AK160" i="12" s="1"/>
  <c r="AK241" i="2"/>
  <c r="AK159" i="12" s="1"/>
  <c r="AJ158"/>
  <c r="AK240" i="2"/>
  <c r="AK158" i="12" s="1"/>
  <c r="AK239" i="2"/>
  <c r="AK157" i="12" s="1"/>
  <c r="AK238" i="2"/>
  <c r="AK156" i="12" s="1"/>
  <c r="AK237" i="2"/>
  <c r="AK155" i="12" s="1"/>
  <c r="AK236" i="2"/>
  <c r="AK154" i="12" s="1"/>
  <c r="AK235" i="2"/>
  <c r="AK153" i="12" s="1"/>
  <c r="AK213" i="2"/>
  <c r="AK151" i="12" s="1"/>
  <c r="AK212" i="2"/>
  <c r="AK150" i="12" s="1"/>
  <c r="AK211" i="2"/>
  <c r="AK149" i="12" s="1"/>
  <c r="AK210" i="2"/>
  <c r="AK148" i="12" s="1"/>
  <c r="AK209" i="2"/>
  <c r="AK147" i="12" s="1"/>
  <c r="AK208" i="2"/>
  <c r="AK146" i="12" s="1"/>
  <c r="AK207" i="2"/>
  <c r="AK145" i="12" s="1"/>
  <c r="J27" i="16" s="1"/>
  <c r="K27" s="1"/>
  <c r="AK206" i="2"/>
  <c r="AK144" i="12" s="1"/>
  <c r="AK205" i="2"/>
  <c r="AK143" i="12" s="1"/>
  <c r="AK204" i="2"/>
  <c r="AK142" i="12" s="1"/>
  <c r="AK203" i="2"/>
  <c r="AK141" i="12" s="1"/>
  <c r="AK202" i="2"/>
  <c r="AK140" i="12" s="1"/>
  <c r="AK201" i="2"/>
  <c r="AK139" i="12" s="1"/>
  <c r="AK200" i="2"/>
  <c r="AK138" i="12" s="1"/>
  <c r="AK199" i="2"/>
  <c r="AK137" i="12" s="1"/>
  <c r="AK198" i="2"/>
  <c r="AK136" i="12" s="1"/>
  <c r="AK197" i="2"/>
  <c r="AK135" i="12" s="1"/>
  <c r="AK196" i="2"/>
  <c r="AK134" i="12" s="1"/>
  <c r="AK195" i="2"/>
  <c r="AK133" i="12" s="1"/>
  <c r="AK194" i="2"/>
  <c r="AK132" i="12" s="1"/>
  <c r="AK193" i="2"/>
  <c r="AK131" i="12" s="1"/>
  <c r="AK192" i="2"/>
  <c r="AK130" i="12" s="1"/>
  <c r="AK191" i="2"/>
  <c r="AK129" i="12" s="1"/>
  <c r="AK190" i="2"/>
  <c r="AK128" i="12" s="1"/>
  <c r="AK189" i="2"/>
  <c r="AK127" i="12" s="1"/>
  <c r="AK188" i="2"/>
  <c r="AK126" i="12" s="1"/>
  <c r="AJ124"/>
  <c r="AK170" i="2"/>
  <c r="AK123" i="12" s="1"/>
  <c r="AK169" i="2"/>
  <c r="AK122" i="12" s="1"/>
  <c r="AK168" i="2"/>
  <c r="AK121" i="12" s="1"/>
  <c r="AK167" i="2"/>
  <c r="AK120" i="12" s="1"/>
  <c r="AK166" i="2"/>
  <c r="AK119" i="12" s="1"/>
  <c r="AK165" i="2"/>
  <c r="AK118" i="12" s="1"/>
  <c r="AK164" i="2"/>
  <c r="AK117" i="12" s="1"/>
  <c r="AK163" i="2"/>
  <c r="AK116" i="12" s="1"/>
  <c r="AK162" i="2"/>
  <c r="AK115" i="12" s="1"/>
  <c r="AK161" i="2"/>
  <c r="AK114" i="12" s="1"/>
  <c r="AK160" i="2"/>
  <c r="AK113" i="12" s="1"/>
  <c r="AK159" i="2"/>
  <c r="AK112" i="12" s="1"/>
  <c r="AK158" i="2"/>
  <c r="AK111" i="12" s="1"/>
  <c r="AK157" i="2"/>
  <c r="AK110" i="12" s="1"/>
  <c r="AK156" i="2"/>
  <c r="AK109" i="12" s="1"/>
  <c r="AK155" i="2"/>
  <c r="AK108" i="12" s="1"/>
  <c r="AK154" i="2"/>
  <c r="AK107" i="12" s="1"/>
  <c r="AK153" i="2"/>
  <c r="AK106" i="12" s="1"/>
  <c r="AL153" i="2"/>
  <c r="AL106" i="12" s="1"/>
  <c r="AK152" i="2"/>
  <c r="AK105" i="12" s="1"/>
  <c r="AL152" i="2"/>
  <c r="AL105" i="12" s="1"/>
  <c r="AK151" i="2"/>
  <c r="AK104" i="12" s="1"/>
  <c r="AL151" i="2"/>
  <c r="AL104" i="12" s="1"/>
  <c r="AK150" i="2"/>
  <c r="AK103" i="12" s="1"/>
  <c r="AL150" i="2"/>
  <c r="AL103" i="12" s="1"/>
  <c r="AK149" i="2"/>
  <c r="AK102" i="12" s="1"/>
  <c r="AL149" i="2"/>
  <c r="AL102" i="12" s="1"/>
  <c r="AK148" i="2"/>
  <c r="AK101" i="12" s="1"/>
  <c r="AL148" i="2"/>
  <c r="AL101" i="12" s="1"/>
  <c r="AK147" i="2"/>
  <c r="AK100" i="12" s="1"/>
  <c r="AL147" i="2"/>
  <c r="AL100" i="12" s="1"/>
  <c r="AK146" i="2"/>
  <c r="AK99" i="12" s="1"/>
  <c r="AL146" i="2"/>
  <c r="AK145"/>
  <c r="AK98" i="12" s="1"/>
  <c r="AL145" i="2"/>
  <c r="AL98" i="12" s="1"/>
  <c r="AK128" i="2"/>
  <c r="AK96" i="12" s="1"/>
  <c r="AJ96"/>
  <c r="AK127" i="2"/>
  <c r="AK95" i="12" s="1"/>
  <c r="AK126" i="2"/>
  <c r="AK94" i="12" s="1"/>
  <c r="AJ93"/>
  <c r="AK125" i="2"/>
  <c r="AK93" i="12" s="1"/>
  <c r="AK124" i="2"/>
  <c r="AK92" i="12" s="1"/>
  <c r="AK123" i="2"/>
  <c r="AK91" i="12" s="1"/>
  <c r="AK122" i="2"/>
  <c r="AK90" i="12" s="1"/>
  <c r="AK121" i="2"/>
  <c r="AK89" i="12" s="1"/>
  <c r="AK120" i="2"/>
  <c r="AK88" i="12" s="1"/>
  <c r="AK119" i="2"/>
  <c r="AK87" i="12" s="1"/>
  <c r="AL118" i="2"/>
  <c r="AL86" i="12" s="1"/>
  <c r="AK118" i="2"/>
  <c r="AK86" i="12" s="1"/>
  <c r="AL117" i="2"/>
  <c r="AK117"/>
  <c r="AK85" i="12" s="1"/>
  <c r="AL116" i="2"/>
  <c r="AL84" i="12" s="1"/>
  <c r="AK116" i="2"/>
  <c r="AK84" i="12" s="1"/>
  <c r="AJ83"/>
  <c r="AK115" i="2"/>
  <c r="AK83" i="12" s="1"/>
  <c r="AL115" i="2"/>
  <c r="AK114"/>
  <c r="AK82" i="12" s="1"/>
  <c r="AL114" i="2"/>
  <c r="AV220" i="12"/>
  <c r="AW337" i="2"/>
  <c r="AW220" i="12" s="1"/>
  <c r="AV218"/>
  <c r="AW335" i="2"/>
  <c r="AW218" i="12" s="1"/>
  <c r="AV216"/>
  <c r="AW333" i="2"/>
  <c r="AW216" i="12" s="1"/>
  <c r="AV259" i="2"/>
  <c r="AU259"/>
  <c r="AU177" i="12" s="1"/>
  <c r="AV258" i="2"/>
  <c r="AU258"/>
  <c r="AU176" i="12" s="1"/>
  <c r="AV257" i="2"/>
  <c r="AU257"/>
  <c r="AU175" i="12" s="1"/>
  <c r="AU256" i="2"/>
  <c r="AU174" i="12" s="1"/>
  <c r="AW256" i="2"/>
  <c r="AW174" i="12" s="1"/>
  <c r="AT174"/>
  <c r="AU255" i="2"/>
  <c r="AU173" i="12" s="1"/>
  <c r="AV173"/>
  <c r="AT173"/>
  <c r="AV254" i="2"/>
  <c r="AT172" i="12"/>
  <c r="AT171"/>
  <c r="AV253" i="2"/>
  <c r="AU253"/>
  <c r="AU171" i="12" s="1"/>
  <c r="AV252" i="2"/>
  <c r="AU252"/>
  <c r="AU170" i="12" s="1"/>
  <c r="AT169"/>
  <c r="AW251" i="2"/>
  <c r="AW169" i="12" s="1"/>
  <c r="AU251" i="2"/>
  <c r="AU169" i="12" s="1"/>
  <c r="AU250" i="2"/>
  <c r="AU168" i="12" s="1"/>
  <c r="AV250" i="2"/>
  <c r="AU249"/>
  <c r="AU167" i="12" s="1"/>
  <c r="AV249" i="2"/>
  <c r="AT166" i="12"/>
  <c r="AV248" i="2"/>
  <c r="AU248"/>
  <c r="AU166" i="12" s="1"/>
  <c r="AT165"/>
  <c r="AV247" i="2"/>
  <c r="AU247"/>
  <c r="AU165" i="12" s="1"/>
  <c r="AT164"/>
  <c r="AV246" i="2"/>
  <c r="AT163" i="12"/>
  <c r="AV163"/>
  <c r="AU245" i="2"/>
  <c r="AU163" i="12" s="1"/>
  <c r="AU244" i="2"/>
  <c r="AU162" i="12" s="1"/>
  <c r="AV244" i="2"/>
  <c r="AW244" s="1"/>
  <c r="AW162" i="12" s="1"/>
  <c r="AU243" i="2"/>
  <c r="AU161" i="12" s="1"/>
  <c r="AV243" i="2"/>
  <c r="AT160" i="12"/>
  <c r="AV242" i="2"/>
  <c r="AU241"/>
  <c r="AU159" i="12" s="1"/>
  <c r="AV241" i="2"/>
  <c r="AT158" i="12"/>
  <c r="AV240" i="2"/>
  <c r="AU240"/>
  <c r="AU158" i="12" s="1"/>
  <c r="AU239" i="2"/>
  <c r="AU157" i="12" s="1"/>
  <c r="AV239" i="2"/>
  <c r="AT156" i="12"/>
  <c r="AV238" i="2"/>
  <c r="AU238"/>
  <c r="AU156" i="12" s="1"/>
  <c r="AU237" i="2"/>
  <c r="AU155" i="12" s="1"/>
  <c r="AV237" i="2"/>
  <c r="AV154" i="12"/>
  <c r="AW236" i="2"/>
  <c r="AW154" i="12" s="1"/>
  <c r="AT154"/>
  <c r="AU236" i="2"/>
  <c r="AU154" i="12" s="1"/>
  <c r="AT153"/>
  <c r="AV235" i="2"/>
  <c r="AU235"/>
  <c r="AU153" i="12" s="1"/>
  <c r="AG303" i="2"/>
  <c r="AG204" i="12" s="1"/>
  <c r="AF203"/>
  <c r="AL302" i="2"/>
  <c r="AG301"/>
  <c r="AG202" i="12" s="1"/>
  <c r="AL300" i="2"/>
  <c r="AF201" i="12"/>
  <c r="AZ220"/>
  <c r="BA337" i="2"/>
  <c r="BA220" i="12" s="1"/>
  <c r="AZ218"/>
  <c r="BA335" i="2"/>
  <c r="BA218" i="12" s="1"/>
  <c r="AZ216"/>
  <c r="BA333" i="2"/>
  <c r="BA216" i="12" s="1"/>
  <c r="AZ204"/>
  <c r="BA303" i="2"/>
  <c r="BA204" i="12" s="1"/>
  <c r="AX204"/>
  <c r="AY303" i="2"/>
  <c r="AY204" i="12" s="1"/>
  <c r="AZ203"/>
  <c r="AY302" i="2"/>
  <c r="AY203" i="12" s="1"/>
  <c r="AX203"/>
  <c r="AX202"/>
  <c r="AZ301" i="2"/>
  <c r="BA300"/>
  <c r="BA201" i="12" s="1"/>
  <c r="AY300" i="2"/>
  <c r="AY201" i="12" s="1"/>
  <c r="AX201"/>
  <c r="AX200"/>
  <c r="AZ299" i="2"/>
  <c r="AY299"/>
  <c r="AY200" i="12" s="1"/>
  <c r="AZ298" i="2"/>
  <c r="AY298"/>
  <c r="AY199" i="12" s="1"/>
  <c r="AX198"/>
  <c r="AZ297" i="2"/>
  <c r="AY297"/>
  <c r="AY198" i="12" s="1"/>
  <c r="AZ197"/>
  <c r="AY296" i="2"/>
  <c r="AY197" i="12" s="1"/>
  <c r="AX197"/>
  <c r="AX196"/>
  <c r="AZ295" i="2"/>
  <c r="BA294"/>
  <c r="BA195" i="12" s="1"/>
  <c r="AY294" i="2"/>
  <c r="AY195" i="12" s="1"/>
  <c r="AX195"/>
  <c r="AY293" i="2"/>
  <c r="AY194" i="12" s="1"/>
  <c r="AZ293" i="2"/>
  <c r="AZ292"/>
  <c r="AX193" i="12"/>
  <c r="AX192"/>
  <c r="AZ291" i="2"/>
  <c r="AY291"/>
  <c r="AY192" i="12" s="1"/>
  <c r="AZ290" i="2"/>
  <c r="AX191" i="12"/>
  <c r="AZ289" i="2"/>
  <c r="AY289"/>
  <c r="AY190" i="12" s="1"/>
  <c r="AZ288" i="2"/>
  <c r="AY288"/>
  <c r="AY189" i="12" s="1"/>
  <c r="AY287" i="2"/>
  <c r="AY188" i="12" s="1"/>
  <c r="AZ287" i="2"/>
  <c r="AZ286"/>
  <c r="AX187" i="12"/>
  <c r="AY285" i="2"/>
  <c r="AY186" i="12" s="1"/>
  <c r="AZ285" i="2"/>
  <c r="AY284"/>
  <c r="AY185" i="12" s="1"/>
  <c r="AZ284" i="2"/>
  <c r="AX184" i="12"/>
  <c r="AZ283" i="2"/>
  <c r="AY283"/>
  <c r="AY184" i="12" s="1"/>
  <c r="AY282" i="2"/>
  <c r="AY183" i="12" s="1"/>
  <c r="AZ282" i="2"/>
  <c r="AX182" i="12"/>
  <c r="AY281" i="2"/>
  <c r="AY182" i="12" s="1"/>
  <c r="AZ281" i="2"/>
  <c r="AZ181" i="12"/>
  <c r="BA280" i="2"/>
  <c r="BA181" i="12" s="1"/>
  <c r="AY280" i="2"/>
  <c r="AY181" i="12" s="1"/>
  <c r="AX181"/>
  <c r="AX180"/>
  <c r="AY279" i="2"/>
  <c r="AY180" i="12" s="1"/>
  <c r="AZ279" i="2"/>
  <c r="AZ179" i="12"/>
  <c r="BA278" i="2"/>
  <c r="BA179" i="12" s="1"/>
  <c r="AY278" i="2"/>
  <c r="AY179" i="12" s="1"/>
  <c r="AX179"/>
  <c r="AZ259" i="2"/>
  <c r="AY259"/>
  <c r="AY177" i="12" s="1"/>
  <c r="AY258" i="2"/>
  <c r="AY176" i="12" s="1"/>
  <c r="AZ258" i="2"/>
  <c r="AZ257"/>
  <c r="AY257"/>
  <c r="AY175" i="12" s="1"/>
  <c r="AY256" i="2"/>
  <c r="AY174" i="12" s="1"/>
  <c r="BA256" i="2"/>
  <c r="BA174" i="12" s="1"/>
  <c r="AX174"/>
  <c r="AY255" i="2"/>
  <c r="AY173" i="12" s="1"/>
  <c r="AZ173"/>
  <c r="AX173"/>
  <c r="AX172"/>
  <c r="AZ254" i="2"/>
  <c r="AX171" i="12"/>
  <c r="AZ253" i="2"/>
  <c r="AY253"/>
  <c r="AY171" i="12" s="1"/>
  <c r="AY252" i="2"/>
  <c r="AY170" i="12" s="1"/>
  <c r="AZ252" i="2"/>
  <c r="AX169" i="12"/>
  <c r="BA251" i="2"/>
  <c r="BA169" i="12" s="1"/>
  <c r="AY251" i="2"/>
  <c r="AY169" i="12" s="1"/>
  <c r="AZ250" i="2"/>
  <c r="AY250"/>
  <c r="AY168" i="12" s="1"/>
  <c r="AY249" i="2"/>
  <c r="AY167" i="12" s="1"/>
  <c r="AZ249" i="2"/>
  <c r="AX166" i="12"/>
  <c r="AZ248" i="2"/>
  <c r="AX165" i="12"/>
  <c r="AZ247" i="2"/>
  <c r="AY247"/>
  <c r="AY165" i="12" s="1"/>
  <c r="AX164"/>
  <c r="AZ246" i="2"/>
  <c r="AY246"/>
  <c r="AY164" i="12" s="1"/>
  <c r="AX163"/>
  <c r="AZ163"/>
  <c r="AY245" i="2"/>
  <c r="AY163" i="12" s="1"/>
  <c r="AX162"/>
  <c r="AZ244" i="2"/>
  <c r="AY244"/>
  <c r="AY162" i="12" s="1"/>
  <c r="AZ243" i="2"/>
  <c r="AY243"/>
  <c r="AY161" i="12" s="1"/>
  <c r="AX160"/>
  <c r="AZ242" i="2"/>
  <c r="AY241"/>
  <c r="AY159" i="12" s="1"/>
  <c r="AZ241" i="2"/>
  <c r="AX158" i="12"/>
  <c r="AZ240" i="2"/>
  <c r="AY240"/>
  <c r="AY158" i="12" s="1"/>
  <c r="AY239" i="2"/>
  <c r="AY157" i="12" s="1"/>
  <c r="AZ239" i="2"/>
  <c r="AX156" i="12"/>
  <c r="AZ238" i="2"/>
  <c r="AY238"/>
  <c r="AY156" i="12" s="1"/>
  <c r="AZ237" i="2"/>
  <c r="AY237"/>
  <c r="AY155" i="12" s="1"/>
  <c r="AZ154"/>
  <c r="BA236" i="2"/>
  <c r="BA154" i="12" s="1"/>
  <c r="AX154"/>
  <c r="AY236" i="2"/>
  <c r="AY154" i="12" s="1"/>
  <c r="AX153"/>
  <c r="AZ235" i="2"/>
  <c r="AY235"/>
  <c r="AY153" i="12" s="1"/>
  <c r="AZ213" i="2"/>
  <c r="AY213"/>
  <c r="AY151" i="12" s="1"/>
  <c r="AX150"/>
  <c r="AZ212" i="2"/>
  <c r="AY212"/>
  <c r="AY150" i="12" s="1"/>
  <c r="AX149"/>
  <c r="AZ211" i="2"/>
  <c r="AY211"/>
  <c r="AY149" i="12" s="1"/>
  <c r="AY210" i="2"/>
  <c r="AY148" i="12" s="1"/>
  <c r="AZ210" i="2"/>
  <c r="AX147" i="12"/>
  <c r="AZ209" i="2"/>
  <c r="AY209"/>
  <c r="AY147" i="12" s="1"/>
  <c r="AX146"/>
  <c r="AZ208" i="2"/>
  <c r="AY207"/>
  <c r="AY145" i="12" s="1"/>
  <c r="J31" i="16" s="1"/>
  <c r="K31" s="1"/>
  <c r="AZ207" i="2"/>
  <c r="AY206"/>
  <c r="AY144" i="12" s="1"/>
  <c r="AZ206" i="2"/>
  <c r="AX143" i="12"/>
  <c r="AZ205" i="2"/>
  <c r="AY204"/>
  <c r="AY142" i="12" s="1"/>
  <c r="AZ204" i="2"/>
  <c r="AX141" i="12"/>
  <c r="AZ203" i="2"/>
  <c r="AY203"/>
  <c r="AY141" i="12" s="1"/>
  <c r="AY202" i="2"/>
  <c r="AY140" i="12" s="1"/>
  <c r="AZ202" i="2"/>
  <c r="AX139" i="12"/>
  <c r="AZ201" i="2"/>
  <c r="AX138" i="12"/>
  <c r="AZ200" i="2"/>
  <c r="AY200"/>
  <c r="AY138" i="12" s="1"/>
  <c r="AZ199" i="2"/>
  <c r="AY199"/>
  <c r="AY137" i="12" s="1"/>
  <c r="AX136"/>
  <c r="AZ198" i="2"/>
  <c r="AY198"/>
  <c r="AY136" i="12" s="1"/>
  <c r="AY197" i="2"/>
  <c r="AY135" i="12" s="1"/>
  <c r="AZ197" i="2"/>
  <c r="AX134" i="12"/>
  <c r="AZ196" i="2"/>
  <c r="AY196"/>
  <c r="AY134" i="12" s="1"/>
  <c r="AY195" i="2"/>
  <c r="AY133" i="12" s="1"/>
  <c r="AZ195" i="2"/>
  <c r="AY194"/>
  <c r="AY132" i="12" s="1"/>
  <c r="AZ194" i="2"/>
  <c r="AX131" i="12"/>
  <c r="AZ193" i="2"/>
  <c r="AZ192"/>
  <c r="AY192"/>
  <c r="AY130" i="12" s="1"/>
  <c r="AX129"/>
  <c r="AZ191" i="2"/>
  <c r="AY191"/>
  <c r="AY129" i="12" s="1"/>
  <c r="AY190" i="2"/>
  <c r="AY128" i="12" s="1"/>
  <c r="AZ190" i="2"/>
  <c r="AX127" i="12"/>
  <c r="AZ189" i="2"/>
  <c r="AZ188"/>
  <c r="AY188"/>
  <c r="AY126" i="12" s="1"/>
  <c r="AX124"/>
  <c r="BA171" i="2"/>
  <c r="BA124" i="12" s="1"/>
  <c r="AY171" i="2"/>
  <c r="AY124" i="12" s="1"/>
  <c r="AX123"/>
  <c r="AZ123"/>
  <c r="AY170" i="2"/>
  <c r="AY123" i="12" s="1"/>
  <c r="AZ169" i="2"/>
  <c r="BA169" s="1"/>
  <c r="BA122" i="12" s="1"/>
  <c r="AY169" i="2"/>
  <c r="AY122" i="12" s="1"/>
  <c r="AX121"/>
  <c r="AZ168" i="2"/>
  <c r="AY167"/>
  <c r="AY120" i="12" s="1"/>
  <c r="AZ167" i="2"/>
  <c r="AX119" i="12"/>
  <c r="AZ166" i="2"/>
  <c r="AY166"/>
  <c r="AY119" i="12" s="1"/>
  <c r="AZ165" i="2"/>
  <c r="AY165"/>
  <c r="AY118" i="12" s="1"/>
  <c r="AY164" i="2"/>
  <c r="AY117" i="12" s="1"/>
  <c r="AZ164" i="2"/>
  <c r="AX116" i="12"/>
  <c r="AZ163" i="2"/>
  <c r="AX115" i="12"/>
  <c r="AZ162" i="2"/>
  <c r="AY162"/>
  <c r="AY115" i="12" s="1"/>
  <c r="AY161" i="2"/>
  <c r="AY114" i="12" s="1"/>
  <c r="AZ161" i="2"/>
  <c r="AY160"/>
  <c r="AY113" i="12" s="1"/>
  <c r="AZ160" i="2"/>
  <c r="AX112" i="12"/>
  <c r="AZ159" i="2"/>
  <c r="AX111" i="12"/>
  <c r="AZ158" i="2"/>
  <c r="AY158"/>
  <c r="AY111" i="12" s="1"/>
  <c r="AZ157" i="2"/>
  <c r="AY157"/>
  <c r="AY110" i="12" s="1"/>
  <c r="AY156" i="2"/>
  <c r="AY109" i="12" s="1"/>
  <c r="AZ156" i="2"/>
  <c r="AY155"/>
  <c r="AY108" i="12" s="1"/>
  <c r="AZ155" i="2"/>
  <c r="AY154"/>
  <c r="AY107" i="12" s="1"/>
  <c r="AZ154" i="2"/>
  <c r="AZ153"/>
  <c r="AY153"/>
  <c r="AY106" i="12" s="1"/>
  <c r="AX105"/>
  <c r="AZ152" i="2"/>
  <c r="AY152"/>
  <c r="AY105" i="12" s="1"/>
  <c r="AX104"/>
  <c r="AZ151" i="2"/>
  <c r="AY151"/>
  <c r="AY104" i="12" s="1"/>
  <c r="AX103"/>
  <c r="AZ150" i="2"/>
  <c r="AY150"/>
  <c r="AY103" i="12" s="1"/>
  <c r="AX102"/>
  <c r="AZ149" i="2"/>
  <c r="AY149"/>
  <c r="AY102" i="12" s="1"/>
  <c r="AZ148" i="2"/>
  <c r="BA148" s="1"/>
  <c r="BA101" i="12" s="1"/>
  <c r="AY148" i="2"/>
  <c r="AY101" i="12" s="1"/>
  <c r="AY147" i="2"/>
  <c r="AY100" i="12" s="1"/>
  <c r="AZ147" i="2"/>
  <c r="AX99" i="12"/>
  <c r="AZ146" i="2"/>
  <c r="AY146"/>
  <c r="AY99" i="12" s="1"/>
  <c r="AY145" i="2"/>
  <c r="AY98" i="12" s="1"/>
  <c r="AZ145" i="2"/>
  <c r="AX96" i="12"/>
  <c r="AZ128" i="2"/>
  <c r="AX95" i="12"/>
  <c r="AZ127" i="2"/>
  <c r="AY127"/>
  <c r="AY95" i="12" s="1"/>
  <c r="AX94"/>
  <c r="AZ126" i="2"/>
  <c r="AY126"/>
  <c r="AY94" i="12" s="1"/>
  <c r="AX93"/>
  <c r="AZ125" i="2"/>
  <c r="AY124"/>
  <c r="AY92" i="12" s="1"/>
  <c r="AZ124" i="2"/>
  <c r="AX91" i="12"/>
  <c r="AZ123" i="2"/>
  <c r="AY123"/>
  <c r="AY91" i="12" s="1"/>
  <c r="AY122" i="2"/>
  <c r="AY90" i="12" s="1"/>
  <c r="AZ122" i="2"/>
  <c r="AX89" i="12"/>
  <c r="AZ121" i="2"/>
  <c r="AY120"/>
  <c r="AY88" i="12" s="1"/>
  <c r="AZ120" i="2"/>
  <c r="AX87" i="12"/>
  <c r="AZ119" i="2"/>
  <c r="AY119"/>
  <c r="AY87" i="12" s="1"/>
  <c r="AY118" i="2"/>
  <c r="AY86" i="12" s="1"/>
  <c r="AZ118" i="2"/>
  <c r="AX85" i="12"/>
  <c r="AZ117" i="2"/>
  <c r="AY117"/>
  <c r="AY85" i="12" s="1"/>
  <c r="AZ116" i="2"/>
  <c r="BA116" s="1"/>
  <c r="BA84" i="12" s="1"/>
  <c r="AY116" i="2"/>
  <c r="AY84" i="12" s="1"/>
  <c r="AX83"/>
  <c r="AY115" i="2"/>
  <c r="AY83" i="12" s="1"/>
  <c r="AZ115" i="2"/>
  <c r="AX82" i="12"/>
  <c r="AZ114" i="2"/>
  <c r="AU303"/>
  <c r="AU204" i="12" s="1"/>
  <c r="AV303" i="2"/>
  <c r="AW302"/>
  <c r="AW203" i="12" s="1"/>
  <c r="AU302" i="2"/>
  <c r="AU203" i="12" s="1"/>
  <c r="AT203"/>
  <c r="AT202"/>
  <c r="AV301" i="2"/>
  <c r="AU301"/>
  <c r="AU202" i="12" s="1"/>
  <c r="AV201"/>
  <c r="AU300" i="2"/>
  <c r="AU201" i="12" s="1"/>
  <c r="AT201"/>
  <c r="AT200"/>
  <c r="AV299" i="2"/>
  <c r="AU298"/>
  <c r="AU199" i="12" s="1"/>
  <c r="AV298" i="2"/>
  <c r="AT198" i="12"/>
  <c r="AV297" i="2"/>
  <c r="AW296"/>
  <c r="AW197" i="12" s="1"/>
  <c r="AU296" i="2"/>
  <c r="AU197" i="12" s="1"/>
  <c r="AT197"/>
  <c r="AT196"/>
  <c r="AV295" i="2"/>
  <c r="AU295"/>
  <c r="AU196" i="12" s="1"/>
  <c r="AV195"/>
  <c r="AU294" i="2"/>
  <c r="AU195" i="12" s="1"/>
  <c r="AT195"/>
  <c r="AU293" i="2"/>
  <c r="AU194" i="12" s="1"/>
  <c r="AV293" i="2"/>
  <c r="AT193" i="12"/>
  <c r="AV292" i="2"/>
  <c r="AT192" i="12"/>
  <c r="AV291" i="2"/>
  <c r="AU291"/>
  <c r="AU192" i="12" s="1"/>
  <c r="AV290" i="2"/>
  <c r="AT191" i="12"/>
  <c r="AU289" i="2"/>
  <c r="AU190" i="12" s="1"/>
  <c r="AV289" i="2"/>
  <c r="AU288"/>
  <c r="AU189" i="12" s="1"/>
  <c r="AV288" i="2"/>
  <c r="AV287"/>
  <c r="AU287"/>
  <c r="AU188" i="12" s="1"/>
  <c r="AT187"/>
  <c r="AV286" i="2"/>
  <c r="AT186" i="12"/>
  <c r="AV285" i="2"/>
  <c r="AU285"/>
  <c r="AU186" i="12" s="1"/>
  <c r="AV284" i="2"/>
  <c r="AT185" i="12"/>
  <c r="AT184"/>
  <c r="AU283" i="2"/>
  <c r="AU184" i="12" s="1"/>
  <c r="AV283" i="2"/>
  <c r="AT183" i="12"/>
  <c r="AV282" i="2"/>
  <c r="AT182" i="12"/>
  <c r="AU281" i="2"/>
  <c r="AU182" i="12" s="1"/>
  <c r="AV281" i="2"/>
  <c r="AV181" i="12"/>
  <c r="AW280" i="2"/>
  <c r="AW181" i="12" s="1"/>
  <c r="AU280" i="2"/>
  <c r="AU181" i="12" s="1"/>
  <c r="AT181"/>
  <c r="AT180"/>
  <c r="AV279" i="2"/>
  <c r="AU279"/>
  <c r="AU180" i="12" s="1"/>
  <c r="AV179"/>
  <c r="AW278" i="2"/>
  <c r="AW179" i="12" s="1"/>
  <c r="AU278" i="2"/>
  <c r="AU179" i="12" s="1"/>
  <c r="AT179"/>
  <c r="AV128" i="2"/>
  <c r="AT96" i="12"/>
  <c r="AT95"/>
  <c r="AV127" i="2"/>
  <c r="AU127"/>
  <c r="AU95" i="12" s="1"/>
  <c r="AT94"/>
  <c r="AV126" i="2"/>
  <c r="AU126"/>
  <c r="AU94" i="12" s="1"/>
  <c r="AT93"/>
  <c r="AV125" i="2"/>
  <c r="AU124"/>
  <c r="AU92" i="12" s="1"/>
  <c r="AV124" i="2"/>
  <c r="AU123"/>
  <c r="AU91" i="12" s="1"/>
  <c r="AV123" i="2"/>
  <c r="AV122"/>
  <c r="AU122"/>
  <c r="AU90" i="12" s="1"/>
  <c r="AT89"/>
  <c r="AV121" i="2"/>
  <c r="AU121"/>
  <c r="AU89" i="12" s="1"/>
  <c r="AU120" i="2"/>
  <c r="AU88" i="12" s="1"/>
  <c r="AV120" i="2"/>
  <c r="AT87" i="12"/>
  <c r="AV119" i="2"/>
  <c r="AV118"/>
  <c r="AU118"/>
  <c r="AU86" i="12" s="1"/>
  <c r="AT85"/>
  <c r="AV117" i="2"/>
  <c r="AU117"/>
  <c r="AU85" i="12" s="1"/>
  <c r="AT84"/>
  <c r="AV116" i="2"/>
  <c r="AT83" i="12"/>
  <c r="AU115" i="2"/>
  <c r="AU83" i="12" s="1"/>
  <c r="AV115" i="2"/>
  <c r="AT82" i="12"/>
  <c r="AV114" i="2"/>
  <c r="AU114"/>
  <c r="AU82" i="12" s="1"/>
  <c r="AL220"/>
  <c r="BB337" i="2"/>
  <c r="AL218" i="12"/>
  <c r="AM335" i="2"/>
  <c r="AM218" i="12" s="1"/>
  <c r="BB335" i="2"/>
  <c r="AL216" i="12"/>
  <c r="AM333" i="2"/>
  <c r="AM216" i="12" s="1"/>
  <c r="BB333" i="2"/>
  <c r="AH204" i="12"/>
  <c r="AL303" i="2"/>
  <c r="AL204" i="12" s="1"/>
  <c r="AI303" i="2"/>
  <c r="AI204" i="12" s="1"/>
  <c r="AL203"/>
  <c r="BB302" i="2"/>
  <c r="AI302"/>
  <c r="AI203" i="12" s="1"/>
  <c r="AH203"/>
  <c r="AH202"/>
  <c r="AL301" i="2"/>
  <c r="AI301"/>
  <c r="AI202" i="12" s="1"/>
  <c r="AL201"/>
  <c r="BB300" i="2"/>
  <c r="BB201" i="12" s="1"/>
  <c r="AI300" i="2"/>
  <c r="AI201" i="12" s="1"/>
  <c r="AH201"/>
  <c r="AI299" i="2"/>
  <c r="AI200" i="12" s="1"/>
  <c r="AL299" i="2"/>
  <c r="AH199" i="12"/>
  <c r="AL298" i="2"/>
  <c r="AL199" i="12" s="1"/>
  <c r="AI298" i="2"/>
  <c r="AI199" i="12" s="1"/>
  <c r="AL297" i="2"/>
  <c r="AI297"/>
  <c r="AI198" i="12" s="1"/>
  <c r="AH197"/>
  <c r="AL296" i="2"/>
  <c r="AH196" i="12"/>
  <c r="AL295" i="2"/>
  <c r="AI295"/>
  <c r="AI196" i="12" s="1"/>
  <c r="AH195"/>
  <c r="AL294" i="2"/>
  <c r="AH194" i="12"/>
  <c r="AL293" i="2"/>
  <c r="AL194" i="12" s="1"/>
  <c r="AI293" i="2"/>
  <c r="AI194" i="12" s="1"/>
  <c r="AI292" i="2"/>
  <c r="AI193" i="12" s="1"/>
  <c r="AL292" i="2"/>
  <c r="AL193" i="12" s="1"/>
  <c r="AH192"/>
  <c r="AI291" i="2"/>
  <c r="AI192" i="12" s="1"/>
  <c r="AL291" i="2"/>
  <c r="AH191" i="12"/>
  <c r="AI290" i="2"/>
  <c r="AI191" i="12" s="1"/>
  <c r="AI289" i="2"/>
  <c r="AI190" i="12" s="1"/>
  <c r="AL289" i="2"/>
  <c r="AI288"/>
  <c r="AI189" i="12" s="1"/>
  <c r="AL288" i="2"/>
  <c r="AL189" i="12" s="1"/>
  <c r="AI287" i="2"/>
  <c r="AI188" i="12" s="1"/>
  <c r="AL287" i="2"/>
  <c r="AH187" i="12"/>
  <c r="AI286" i="2"/>
  <c r="AI187" i="12" s="1"/>
  <c r="AH186"/>
  <c r="AL285" i="2"/>
  <c r="AL186" i="12" s="1"/>
  <c r="AI285" i="2"/>
  <c r="AI186" i="12" s="1"/>
  <c r="AI284" i="2"/>
  <c r="AI185" i="12" s="1"/>
  <c r="AH185"/>
  <c r="AH184"/>
  <c r="AI283" i="2"/>
  <c r="AI184" i="12" s="1"/>
  <c r="AL283" i="2"/>
  <c r="AH183" i="12"/>
  <c r="AI282" i="2"/>
  <c r="AI183" i="12" s="1"/>
  <c r="AH182"/>
  <c r="AI281" i="2"/>
  <c r="AI182" i="12" s="1"/>
  <c r="AL281" i="2"/>
  <c r="AH181" i="12"/>
  <c r="AL280" i="2"/>
  <c r="AL181" i="12" s="1"/>
  <c r="AH180"/>
  <c r="AI279" i="2"/>
  <c r="AI180" i="12" s="1"/>
  <c r="AL279" i="2"/>
  <c r="AH179" i="12"/>
  <c r="AL278" i="2"/>
  <c r="AL179" i="12" s="1"/>
  <c r="AI278" i="2"/>
  <c r="AI179" i="12" s="1"/>
  <c r="AH177"/>
  <c r="AL259" i="2"/>
  <c r="AH176" i="12"/>
  <c r="AI258" i="2"/>
  <c r="AI176" i="12" s="1"/>
  <c r="AI257" i="2"/>
  <c r="AI175" i="12" s="1"/>
  <c r="AH175"/>
  <c r="AI256" i="2"/>
  <c r="AI174" i="12" s="1"/>
  <c r="AL256" i="2"/>
  <c r="AL255"/>
  <c r="AI255"/>
  <c r="AI173" i="12" s="1"/>
  <c r="AL254" i="2"/>
  <c r="AL172" i="12" s="1"/>
  <c r="AI254" i="2"/>
  <c r="AI172" i="12" s="1"/>
  <c r="AH171"/>
  <c r="AL253" i="2"/>
  <c r="AI253"/>
  <c r="AI171" i="12" s="1"/>
  <c r="AH170"/>
  <c r="AL252" i="2"/>
  <c r="AL170" i="12" s="1"/>
  <c r="AI252" i="2"/>
  <c r="AI170" i="12" s="1"/>
  <c r="AI251" i="2"/>
  <c r="AI169" i="12" s="1"/>
  <c r="AL251" i="2"/>
  <c r="AH168" i="12"/>
  <c r="AI250" i="2"/>
  <c r="AI168" i="12" s="1"/>
  <c r="AL167"/>
  <c r="AI249" i="2"/>
  <c r="AI167" i="12" s="1"/>
  <c r="AH167"/>
  <c r="AH166"/>
  <c r="AL248" i="2"/>
  <c r="AI248"/>
  <c r="AI166" i="12" s="1"/>
  <c r="AL247" i="2"/>
  <c r="AI247"/>
  <c r="AI165" i="12" s="1"/>
  <c r="AI246" i="2"/>
  <c r="AI164" i="12" s="1"/>
  <c r="AL246" i="2"/>
  <c r="AH163" i="12"/>
  <c r="AL245" i="2"/>
  <c r="AI245"/>
  <c r="AI163" i="12" s="1"/>
  <c r="AH162"/>
  <c r="AL244" i="2"/>
  <c r="AL162" i="12" s="1"/>
  <c r="AI244" i="2"/>
  <c r="AI162" i="12" s="1"/>
  <c r="AH161"/>
  <c r="AL243" i="2"/>
  <c r="AL161" i="12" s="1"/>
  <c r="AI243" i="2"/>
  <c r="AI161" i="12" s="1"/>
  <c r="AH160"/>
  <c r="AL242" i="2"/>
  <c r="AL160" i="12" s="1"/>
  <c r="AI242" i="2"/>
  <c r="AI160" i="12" s="1"/>
  <c r="AI241" i="2"/>
  <c r="AI159" i="12" s="1"/>
  <c r="AL241" i="2"/>
  <c r="AL159" i="12" s="1"/>
  <c r="AH158"/>
  <c r="AI240" i="2"/>
  <c r="AI158" i="12" s="1"/>
  <c r="AL240" i="2"/>
  <c r="AH157" i="12"/>
  <c r="AL239" i="2"/>
  <c r="AL157" i="12" s="1"/>
  <c r="AI239" i="2"/>
  <c r="AI157" i="12" s="1"/>
  <c r="AL238" i="2"/>
  <c r="AI238"/>
  <c r="AI156" i="12" s="1"/>
  <c r="AI237" i="2"/>
  <c r="AI155" i="12" s="1"/>
  <c r="AL237" i="2"/>
  <c r="AH154" i="12"/>
  <c r="AL236" i="2"/>
  <c r="AL154" i="12" s="1"/>
  <c r="AI236" i="2"/>
  <c r="AI154" i="12" s="1"/>
  <c r="AI235" i="2"/>
  <c r="AI153" i="12" s="1"/>
  <c r="AL235" i="2"/>
  <c r="AH151" i="12"/>
  <c r="AL213" i="2"/>
  <c r="AL151" i="12" s="1"/>
  <c r="AI213" i="2"/>
  <c r="AI151" i="12" s="1"/>
  <c r="AI212" i="2"/>
  <c r="AI150" i="12" s="1"/>
  <c r="AL212" i="2"/>
  <c r="AI211"/>
  <c r="AI149" i="12" s="1"/>
  <c r="AL211" i="2"/>
  <c r="AH148" i="12"/>
  <c r="AL210" i="2"/>
  <c r="AL148" i="12" s="1"/>
  <c r="AI210" i="2"/>
  <c r="AI148" i="12" s="1"/>
  <c r="AI209" i="2"/>
  <c r="AI147" i="12" s="1"/>
  <c r="AL209" i="2"/>
  <c r="AH146" i="12"/>
  <c r="AL208" i="2"/>
  <c r="AL146" i="12" s="1"/>
  <c r="AH145"/>
  <c r="AL207" i="2"/>
  <c r="AL145" i="12" s="1"/>
  <c r="AI207" i="2"/>
  <c r="AI145" i="12" s="1"/>
  <c r="J26" i="16" s="1"/>
  <c r="K26" s="1"/>
  <c r="AH144" i="12"/>
  <c r="AL206" i="2"/>
  <c r="AL144" i="12" s="1"/>
  <c r="AI206" i="2"/>
  <c r="AI144" i="12" s="1"/>
  <c r="AH143"/>
  <c r="AL205" i="2"/>
  <c r="AL143" i="12" s="1"/>
  <c r="AI205" i="2"/>
  <c r="AI143" i="12" s="1"/>
  <c r="AH142"/>
  <c r="AL204" i="2"/>
  <c r="AL142" i="12" s="1"/>
  <c r="AI204" i="2"/>
  <c r="AI142" i="12" s="1"/>
  <c r="AI203" i="2"/>
  <c r="AI141" i="12" s="1"/>
  <c r="AL203" i="2"/>
  <c r="AH140" i="12"/>
  <c r="AL202" i="2"/>
  <c r="AL140" i="12" s="1"/>
  <c r="AI202" i="2"/>
  <c r="AI140" i="12" s="1"/>
  <c r="AI201" i="2"/>
  <c r="AI139" i="12" s="1"/>
  <c r="AL201" i="2"/>
  <c r="AH138" i="12"/>
  <c r="AL200" i="2"/>
  <c r="AL138" i="12" s="1"/>
  <c r="AI200" i="2"/>
  <c r="AI138" i="12" s="1"/>
  <c r="AH137"/>
  <c r="AL199" i="2"/>
  <c r="AL137" i="12" s="1"/>
  <c r="AI199" i="2"/>
  <c r="AI137" i="12" s="1"/>
  <c r="AI198" i="2"/>
  <c r="AI136" i="12" s="1"/>
  <c r="AL198" i="2"/>
  <c r="AL197"/>
  <c r="AL135" i="12" s="1"/>
  <c r="AI197" i="2"/>
  <c r="AI135" i="12" s="1"/>
  <c r="AH134"/>
  <c r="AL196" i="2"/>
  <c r="AL134" i="12" s="1"/>
  <c r="AI196" i="2"/>
  <c r="AI134" i="12" s="1"/>
  <c r="AH133"/>
  <c r="AL195" i="2"/>
  <c r="AL133" i="12" s="1"/>
  <c r="AI195" i="2"/>
  <c r="AI133" i="12" s="1"/>
  <c r="AH132"/>
  <c r="AL194" i="2"/>
  <c r="AL132" i="12" s="1"/>
  <c r="AI194" i="2"/>
  <c r="AI132" i="12" s="1"/>
  <c r="AH131"/>
  <c r="AL193" i="2"/>
  <c r="AL131" i="12" s="1"/>
  <c r="AI193" i="2"/>
  <c r="AI131" i="12" s="1"/>
  <c r="AH130"/>
  <c r="AL192" i="2"/>
  <c r="AL130" i="12" s="1"/>
  <c r="AI192" i="2"/>
  <c r="AI130" i="12" s="1"/>
  <c r="AI191" i="2"/>
  <c r="AI129" i="12" s="1"/>
  <c r="AL191" i="2"/>
  <c r="AH128" i="12"/>
  <c r="AL190" i="2"/>
  <c r="AL128" i="12" s="1"/>
  <c r="AI190" i="2"/>
  <c r="AI128" i="12" s="1"/>
  <c r="AL189" i="2"/>
  <c r="AI189"/>
  <c r="AI127" i="12" s="1"/>
  <c r="AH126"/>
  <c r="AL188" i="2"/>
  <c r="AL126" i="12" s="1"/>
  <c r="AI188" i="2"/>
  <c r="AI126" i="12" s="1"/>
  <c r="AL171" i="2"/>
  <c r="AH124" i="12"/>
  <c r="AI170" i="2"/>
  <c r="AI123" i="12" s="1"/>
  <c r="AL170" i="2"/>
  <c r="AH122" i="12"/>
  <c r="AL169" i="2"/>
  <c r="AL122" i="12" s="1"/>
  <c r="AI169" i="2"/>
  <c r="AI122" i="12" s="1"/>
  <c r="AI168" i="2"/>
  <c r="AI121" i="12" s="1"/>
  <c r="AL168" i="2"/>
  <c r="AH120" i="12"/>
  <c r="AL167" i="2"/>
  <c r="AL120" i="12" s="1"/>
  <c r="AI167" i="2"/>
  <c r="AI120" i="12" s="1"/>
  <c r="AI166" i="2"/>
  <c r="AI119" i="12" s="1"/>
  <c r="AL166" i="2"/>
  <c r="AH118" i="12"/>
  <c r="AL165" i="2"/>
  <c r="AL118" i="12" s="1"/>
  <c r="AH117"/>
  <c r="AL164" i="2"/>
  <c r="AL117" i="12" s="1"/>
  <c r="AI164" i="2"/>
  <c r="AI117" i="12" s="1"/>
  <c r="AH116"/>
  <c r="AL163" i="2"/>
  <c r="AL116" i="12" s="1"/>
  <c r="AH115"/>
  <c r="AL162" i="2"/>
  <c r="AL115" i="12" s="1"/>
  <c r="AI162" i="2"/>
  <c r="AI115" i="12" s="1"/>
  <c r="AH114"/>
  <c r="AL161" i="2"/>
  <c r="AL114" i="12" s="1"/>
  <c r="AH113"/>
  <c r="AL160" i="2"/>
  <c r="AL113" i="12" s="1"/>
  <c r="AI160" i="2"/>
  <c r="AI113" i="12" s="1"/>
  <c r="AH112"/>
  <c r="AL159" i="2"/>
  <c r="AL112" i="12" s="1"/>
  <c r="AH111"/>
  <c r="AL158" i="2"/>
  <c r="AL111" i="12" s="1"/>
  <c r="AI158" i="2"/>
  <c r="AI111" i="12" s="1"/>
  <c r="AH110"/>
  <c r="AL157" i="2"/>
  <c r="AL110" i="12" s="1"/>
  <c r="AH109"/>
  <c r="AL156" i="2"/>
  <c r="AL109" i="12" s="1"/>
  <c r="AI156" i="2"/>
  <c r="AI109" i="12" s="1"/>
  <c r="AH108"/>
  <c r="AL155" i="2"/>
  <c r="AL108" i="12" s="1"/>
  <c r="AI154" i="2"/>
  <c r="AI107" i="12" s="1"/>
  <c r="AL154" i="2"/>
  <c r="AI127"/>
  <c r="AI95" i="12" s="1"/>
  <c r="AL127" i="2"/>
  <c r="AI126"/>
  <c r="AI94" i="12" s="1"/>
  <c r="AL126" i="2"/>
  <c r="AH93" i="12"/>
  <c r="AL125" i="2"/>
  <c r="AI125"/>
  <c r="AI93" i="12" s="1"/>
  <c r="AI124" i="2"/>
  <c r="AI92" i="12" s="1"/>
  <c r="AL124" i="2"/>
  <c r="AL92" i="12" s="1"/>
  <c r="AH91"/>
  <c r="AL123" i="2"/>
  <c r="AL91" i="12" s="1"/>
  <c r="AI123" i="2"/>
  <c r="AI91" i="12" s="1"/>
  <c r="AH90"/>
  <c r="AL122" i="2"/>
  <c r="AL90" i="12" s="1"/>
  <c r="AI122" i="2"/>
  <c r="AI90" i="12" s="1"/>
  <c r="AH89"/>
  <c r="AL121" i="2"/>
  <c r="AH88" i="12"/>
  <c r="AL120" i="2"/>
  <c r="AL88" i="12" s="1"/>
  <c r="AH87"/>
  <c r="AL119" i="2"/>
  <c r="AI119"/>
  <c r="AI87" i="12" s="1"/>
  <c r="AL85"/>
  <c r="BB117" i="2"/>
  <c r="AL83" i="12"/>
  <c r="BB115" i="2"/>
  <c r="AM115"/>
  <c r="AM83" i="12" s="1"/>
  <c r="AU213" i="2"/>
  <c r="AU151" i="12" s="1"/>
  <c r="AV213" i="2"/>
  <c r="AT150" i="12"/>
  <c r="AV212" i="2"/>
  <c r="AU212"/>
  <c r="AU150" i="12" s="1"/>
  <c r="AT149"/>
  <c r="AV211" i="2"/>
  <c r="AU211"/>
  <c r="AU149" i="12" s="1"/>
  <c r="AT148"/>
  <c r="AV210" i="2"/>
  <c r="AU210"/>
  <c r="AU148" i="12" s="1"/>
  <c r="AT147"/>
  <c r="AV209" i="2"/>
  <c r="AU209"/>
  <c r="AU147" i="12" s="1"/>
  <c r="AT146"/>
  <c r="AV208" i="2"/>
  <c r="AU208"/>
  <c r="AU146" i="12" s="1"/>
  <c r="AU207" i="2"/>
  <c r="AU145" i="12" s="1"/>
  <c r="J30" i="16" s="1"/>
  <c r="K30" s="1"/>
  <c r="AV207" i="2"/>
  <c r="AW207" s="1"/>
  <c r="AW145" i="12" s="1"/>
  <c r="AU206" i="2"/>
  <c r="AU144" i="12" s="1"/>
  <c r="AV206" i="2"/>
  <c r="AT143" i="12"/>
  <c r="AV205" i="2"/>
  <c r="AU205"/>
  <c r="AU143" i="12" s="1"/>
  <c r="AV204" i="2"/>
  <c r="AU204"/>
  <c r="AU142" i="12" s="1"/>
  <c r="AT141"/>
  <c r="AV203" i="2"/>
  <c r="AU202"/>
  <c r="AU140" i="12" s="1"/>
  <c r="AV202" i="2"/>
  <c r="AT139" i="12"/>
  <c r="AV201" i="2"/>
  <c r="AU201"/>
  <c r="AU139" i="12" s="1"/>
  <c r="AT138"/>
  <c r="AV200" i="2"/>
  <c r="AU200"/>
  <c r="AU138" i="12" s="1"/>
  <c r="AV199" i="2"/>
  <c r="AU199"/>
  <c r="AU137" i="12" s="1"/>
  <c r="AT136"/>
  <c r="AV198" i="2"/>
  <c r="AU197"/>
  <c r="AU135" i="12" s="1"/>
  <c r="AV197" i="2"/>
  <c r="AW197" s="1"/>
  <c r="AW135" i="12" s="1"/>
  <c r="AT134"/>
  <c r="AV196" i="2"/>
  <c r="AU195"/>
  <c r="AU133" i="12" s="1"/>
  <c r="AV195" i="2"/>
  <c r="AU194"/>
  <c r="AU132" i="12" s="1"/>
  <c r="AV194" i="2"/>
  <c r="AT131" i="12"/>
  <c r="AV193" i="2"/>
  <c r="AU192"/>
  <c r="AU130" i="12" s="1"/>
  <c r="AV192" i="2"/>
  <c r="AT129" i="12"/>
  <c r="AV191" i="2"/>
  <c r="AU191"/>
  <c r="AU129" i="12" s="1"/>
  <c r="AV190" i="2"/>
  <c r="AU190"/>
  <c r="AU128" i="12" s="1"/>
  <c r="AT127"/>
  <c r="AV189" i="2"/>
  <c r="AU188"/>
  <c r="AU126" i="12" s="1"/>
  <c r="AV188" i="2"/>
  <c r="AU171"/>
  <c r="AU124" i="12" s="1"/>
  <c r="AW171" i="2"/>
  <c r="AW124" i="12" s="1"/>
  <c r="AT124"/>
  <c r="AT123"/>
  <c r="AT122"/>
  <c r="AV169" i="2"/>
  <c r="AT121" i="12"/>
  <c r="AV168" i="2"/>
  <c r="AU167"/>
  <c r="AU120" i="12" s="1"/>
  <c r="AV167" i="2"/>
  <c r="AT119" i="12"/>
  <c r="AV166" i="2"/>
  <c r="AU166"/>
  <c r="AU119" i="12" s="1"/>
  <c r="AV165" i="2"/>
  <c r="AU165"/>
  <c r="AU118" i="12" s="1"/>
  <c r="AV164" i="2"/>
  <c r="AU164"/>
  <c r="AU117" i="12" s="1"/>
  <c r="AT116"/>
  <c r="AV163" i="2"/>
  <c r="AU163"/>
  <c r="AU116" i="12" s="1"/>
  <c r="AT115"/>
  <c r="AV162" i="2"/>
  <c r="AU161"/>
  <c r="AU114" i="12" s="1"/>
  <c r="AV161" i="2"/>
  <c r="AU160"/>
  <c r="AU113" i="12" s="1"/>
  <c r="AV160" i="2"/>
  <c r="AT112" i="12"/>
  <c r="AV159" i="2"/>
  <c r="AT111" i="12"/>
  <c r="AV158" i="2"/>
  <c r="AU157"/>
  <c r="AU110" i="12" s="1"/>
  <c r="AV157" i="2"/>
  <c r="AU156"/>
  <c r="AU109" i="12" s="1"/>
  <c r="AV156" i="2"/>
  <c r="AU155"/>
  <c r="AU108" i="12" s="1"/>
  <c r="AV155" i="2"/>
  <c r="AU154"/>
  <c r="AU107" i="12" s="1"/>
  <c r="AV154" i="2"/>
  <c r="AU153"/>
  <c r="AU106" i="12" s="1"/>
  <c r="AV153" i="2"/>
  <c r="AT105" i="12"/>
  <c r="AV152" i="2"/>
  <c r="AU152"/>
  <c r="AU105" i="12" s="1"/>
  <c r="AT104"/>
  <c r="AV151" i="2"/>
  <c r="AU151"/>
  <c r="AU104" i="12" s="1"/>
  <c r="AV150" i="2"/>
  <c r="AU150"/>
  <c r="AU103" i="12" s="1"/>
  <c r="AT102"/>
  <c r="AV149" i="2"/>
  <c r="AU149"/>
  <c r="AU102" i="12" s="1"/>
  <c r="AT101"/>
  <c r="AV148" i="2"/>
  <c r="AU148"/>
  <c r="AU101" i="12" s="1"/>
  <c r="AU147" i="2"/>
  <c r="AU100" i="12" s="1"/>
  <c r="AV147" i="2"/>
  <c r="AT99" i="12"/>
  <c r="AV146" i="2"/>
  <c r="AU146"/>
  <c r="AU99" i="12" s="1"/>
  <c r="AV145" i="2"/>
  <c r="AU145"/>
  <c r="AU98" i="12" s="1"/>
  <c r="T28" i="15"/>
  <c r="AJ15"/>
  <c r="T15"/>
  <c r="AJ31"/>
  <c r="T31"/>
  <c r="AR104" i="12"/>
  <c r="BB151" i="2"/>
  <c r="AR186" i="12"/>
  <c r="BB285" i="2"/>
  <c r="AR194" i="12"/>
  <c r="BB293" i="2"/>
  <c r="AC346"/>
  <c r="AC229" i="12" s="1"/>
  <c r="AS295" i="2"/>
  <c r="AS196" i="12" s="1"/>
  <c r="AV162"/>
  <c r="AZ122"/>
  <c r="BB169" i="2"/>
  <c r="AR91" i="12"/>
  <c r="BB123" i="2"/>
  <c r="AR160" i="12"/>
  <c r="BB242" i="2"/>
  <c r="AR117" i="12"/>
  <c r="AS248" i="2"/>
  <c r="AS166" i="12" s="1"/>
  <c r="AS125" i="2"/>
  <c r="AS93" i="12" s="1"/>
  <c r="AM220"/>
  <c r="BC337" i="2"/>
  <c r="BC220" i="12" s="1"/>
  <c r="AL165"/>
  <c r="BB247" i="2"/>
  <c r="AR170" i="12"/>
  <c r="BB252" i="2"/>
  <c r="AR115" i="12"/>
  <c r="BB162" i="2"/>
  <c r="AR86" i="12"/>
  <c r="BB118" i="2"/>
  <c r="AR90" i="12"/>
  <c r="BB122" i="2"/>
  <c r="AL94" i="12"/>
  <c r="BB126" i="2"/>
  <c r="T346"/>
  <c r="T229" i="12" s="1"/>
  <c r="T326" i="2"/>
  <c r="T209" i="12" s="1"/>
  <c r="BB303" i="2"/>
  <c r="AM285"/>
  <c r="AS293"/>
  <c r="AS194" i="12" s="1"/>
  <c r="AM301" i="2"/>
  <c r="AM242"/>
  <c r="AS244"/>
  <c r="AS162" i="12" s="1"/>
  <c r="AM253" i="2"/>
  <c r="AM169"/>
  <c r="AS117"/>
  <c r="AS85" i="12" s="1"/>
  <c r="AM119" i="2"/>
  <c r="AS121"/>
  <c r="AS89" i="12" s="1"/>
  <c r="AM123" i="2"/>
  <c r="AR159" i="12"/>
  <c r="BB241" i="2"/>
  <c r="AR161" i="12"/>
  <c r="BB243" i="2"/>
  <c r="AR103" i="12"/>
  <c r="BB150" i="2"/>
  <c r="AR109" i="12"/>
  <c r="BB156" i="2"/>
  <c r="AL82" i="12"/>
  <c r="BB114" i="2"/>
  <c r="AK184" i="12"/>
  <c r="AM283" i="2"/>
  <c r="AV135" i="12"/>
  <c r="BB197" i="2"/>
  <c r="AV145" i="12"/>
  <c r="BB207" i="2"/>
  <c r="AZ84" i="12"/>
  <c r="BB116" i="2"/>
  <c r="AR88" i="12"/>
  <c r="BB120" i="2"/>
  <c r="AS285"/>
  <c r="AS186" i="12" s="1"/>
  <c r="AM293" i="2"/>
  <c r="AS301"/>
  <c r="AS202" i="12" s="1"/>
  <c r="AS242" i="2"/>
  <c r="AS160" i="12" s="1"/>
  <c r="AM244" i="2"/>
  <c r="AS253"/>
  <c r="AS171" i="12" s="1"/>
  <c r="AS169" i="2"/>
  <c r="AS122" i="12" s="1"/>
  <c r="AM117" i="2"/>
  <c r="AS119"/>
  <c r="AS87" i="12" s="1"/>
  <c r="AM121" i="2"/>
  <c r="AS123"/>
  <c r="AS91" i="12" s="1"/>
  <c r="AL207"/>
  <c r="AM324" i="2"/>
  <c r="AM207" i="12" s="1"/>
  <c r="BB324" i="2"/>
  <c r="BB210" i="12"/>
  <c r="BE327" i="2"/>
  <c r="BE210" i="12" s="1"/>
  <c r="AR215"/>
  <c r="AS332" i="2"/>
  <c r="AS215" i="12" s="1"/>
  <c r="BB332" i="2"/>
  <c r="AZ215" i="12"/>
  <c r="BA332" i="2"/>
  <c r="BA215" i="12" s="1"/>
  <c r="AV217"/>
  <c r="AW334" i="2"/>
  <c r="AW217" i="12" s="1"/>
  <c r="AR219"/>
  <c r="AS336" i="2"/>
  <c r="AS219" i="12" s="1"/>
  <c r="BB336" i="2"/>
  <c r="BG336" s="1"/>
  <c r="AZ219" i="12"/>
  <c r="BA336" i="2"/>
  <c r="BA219" i="12" s="1"/>
  <c r="BB230"/>
  <c r="BE347" i="2"/>
  <c r="BE230" i="12" s="1"/>
  <c r="BB234"/>
  <c r="BE351" i="2"/>
  <c r="BE234" i="12" s="1"/>
  <c r="AV183"/>
  <c r="AW282" i="2"/>
  <c r="AW183" i="12" s="1"/>
  <c r="AR185"/>
  <c r="AS284" i="2"/>
  <c r="AS185" i="12" s="1"/>
  <c r="BB284" i="2"/>
  <c r="AZ185" i="12"/>
  <c r="BA284" i="2"/>
  <c r="BA185" i="12" s="1"/>
  <c r="AV187"/>
  <c r="AW286" i="2"/>
  <c r="AW187" i="12" s="1"/>
  <c r="AR191"/>
  <c r="AS290" i="2"/>
  <c r="AS191" i="12" s="1"/>
  <c r="BB290" i="2"/>
  <c r="AZ191" i="12"/>
  <c r="BA290" i="2"/>
  <c r="BA191" i="12" s="1"/>
  <c r="AV193"/>
  <c r="AW292" i="2"/>
  <c r="AW193" i="12" s="1"/>
  <c r="AR137"/>
  <c r="BB199" i="2"/>
  <c r="AR151" i="12"/>
  <c r="BB213" i="2"/>
  <c r="AL99" i="12"/>
  <c r="BB146" i="2"/>
  <c r="AR106" i="12"/>
  <c r="BB153" i="2"/>
  <c r="AR108" i="12"/>
  <c r="BB155" i="2"/>
  <c r="AL119" i="12"/>
  <c r="BB166" i="2"/>
  <c r="AL121" i="12"/>
  <c r="BB168" i="2"/>
  <c r="BB204" i="12"/>
  <c r="BE303" i="2"/>
  <c r="BE204" i="12" s="1"/>
  <c r="AR157"/>
  <c r="BB239" i="2"/>
  <c r="AL127" i="12"/>
  <c r="BB189" i="2"/>
  <c r="AL129" i="12"/>
  <c r="BB191" i="2"/>
  <c r="AR132" i="12"/>
  <c r="BB194" i="2"/>
  <c r="AR140" i="12"/>
  <c r="BB202" i="2"/>
  <c r="AR142" i="12"/>
  <c r="BB204" i="2"/>
  <c r="AR148" i="12"/>
  <c r="BB210" i="2"/>
  <c r="AZ101" i="12"/>
  <c r="BB148" i="2"/>
  <c r="AL209" i="12"/>
  <c r="BB326" i="2"/>
  <c r="AL211" i="12"/>
  <c r="BB328" i="2"/>
  <c r="AL213" i="12"/>
  <c r="BB330" i="2"/>
  <c r="AL231" i="12"/>
  <c r="BB348" i="2"/>
  <c r="AL233" i="12"/>
  <c r="BB350" i="2"/>
  <c r="BB203" i="12"/>
  <c r="BE302" i="2"/>
  <c r="BE203" i="12" s="1"/>
  <c r="AL95"/>
  <c r="BB127" i="2"/>
  <c r="AM241"/>
  <c r="AM243"/>
  <c r="AM245"/>
  <c r="AM163" i="12" s="1"/>
  <c r="AS247" i="2"/>
  <c r="AS165" i="12" s="1"/>
  <c r="AS252" i="2"/>
  <c r="AS170" i="12" s="1"/>
  <c r="AS324" i="2"/>
  <c r="AS207" i="12" s="1"/>
  <c r="AM332" i="2"/>
  <c r="AM215" i="12" s="1"/>
  <c r="AM334" i="2"/>
  <c r="AM217" i="12" s="1"/>
  <c r="AM336" i="2"/>
  <c r="AM219" i="12" s="1"/>
  <c r="AM282" i="2"/>
  <c r="AM183" i="12" s="1"/>
  <c r="AM284" i="2"/>
  <c r="AM185" i="12" s="1"/>
  <c r="AM286" i="2"/>
  <c r="AM187" i="12" s="1"/>
  <c r="AM290" i="2"/>
  <c r="AM191" i="12" s="1"/>
  <c r="AM292" i="2"/>
  <c r="AM193" i="12" s="1"/>
  <c r="AM294" i="2"/>
  <c r="AM195" i="12" s="1"/>
  <c r="AM114" i="2"/>
  <c r="AM116"/>
  <c r="AM118"/>
  <c r="AM120"/>
  <c r="AM122"/>
  <c r="AS126"/>
  <c r="AS94" i="12" s="1"/>
  <c r="AM300" i="2"/>
  <c r="AM201" i="12" s="1"/>
  <c r="BB208"/>
  <c r="BE325" i="2"/>
  <c r="BE208" i="12" s="1"/>
  <c r="BB212"/>
  <c r="BE329" i="2"/>
  <c r="BE212" i="12" s="1"/>
  <c r="AV215"/>
  <c r="AW332" i="2"/>
  <c r="AW215" i="12" s="1"/>
  <c r="AR217"/>
  <c r="AS334" i="2"/>
  <c r="AS217" i="12" s="1"/>
  <c r="BB334" i="2"/>
  <c r="AZ217" i="12"/>
  <c r="BA334" i="2"/>
  <c r="BA217" i="12" s="1"/>
  <c r="AV219"/>
  <c r="AW336" i="2"/>
  <c r="AW219" i="12" s="1"/>
  <c r="AL229"/>
  <c r="AM346" i="2"/>
  <c r="AM229" i="12" s="1"/>
  <c r="BB232"/>
  <c r="BE349" i="2"/>
  <c r="BE232" i="12" s="1"/>
  <c r="AR183"/>
  <c r="AS282" i="2"/>
  <c r="AS183" i="12" s="1"/>
  <c r="BB282" i="2"/>
  <c r="AZ183" i="12"/>
  <c r="BA282" i="2"/>
  <c r="BA183" i="12" s="1"/>
  <c r="AV185"/>
  <c r="AW284" i="2"/>
  <c r="AW185" i="12" s="1"/>
  <c r="AR187"/>
  <c r="AS286" i="2"/>
  <c r="AS187" i="12" s="1"/>
  <c r="BB286" i="2"/>
  <c r="AZ187" i="12"/>
  <c r="BA286" i="2"/>
  <c r="BA187" i="12" s="1"/>
  <c r="AV191"/>
  <c r="AW290" i="2"/>
  <c r="AW191" i="12" s="1"/>
  <c r="AR193"/>
  <c r="AS292" i="2"/>
  <c r="AS193" i="12" s="1"/>
  <c r="BB292" i="2"/>
  <c r="AZ193" i="12"/>
  <c r="BA292" i="2"/>
  <c r="BA193" i="12" s="1"/>
  <c r="AR133"/>
  <c r="BB195" i="2"/>
  <c r="AL136" i="12"/>
  <c r="BB198" i="2"/>
  <c r="AR143" i="12"/>
  <c r="BB205" i="2"/>
  <c r="AL150" i="12"/>
  <c r="BB212" i="2"/>
  <c r="AR98" i="12"/>
  <c r="BB145" i="2"/>
  <c r="AR100" i="12"/>
  <c r="BB147" i="2"/>
  <c r="AL107" i="12"/>
  <c r="BB154" i="2"/>
  <c r="AR110" i="12"/>
  <c r="BB157" i="2"/>
  <c r="AR114" i="12"/>
  <c r="BB161" i="2"/>
  <c r="AR118" i="12"/>
  <c r="BB165" i="2"/>
  <c r="AR120" i="12"/>
  <c r="BB167" i="2"/>
  <c r="AR225" i="12"/>
  <c r="BB342" i="2"/>
  <c r="AL226" i="12"/>
  <c r="BB343" i="2"/>
  <c r="AR227" i="12"/>
  <c r="BB344" i="2"/>
  <c r="AR179" i="12"/>
  <c r="BB278" i="2"/>
  <c r="AR181" i="12"/>
  <c r="AL188"/>
  <c r="BB287" i="2"/>
  <c r="AR189" i="12"/>
  <c r="BB288" i="2"/>
  <c r="AL190" i="12"/>
  <c r="BB289" i="2"/>
  <c r="AL198" i="12"/>
  <c r="BB297" i="2"/>
  <c r="AL200" i="12"/>
  <c r="BB299" i="2"/>
  <c r="AL205" i="12"/>
  <c r="BB304" i="2"/>
  <c r="AL153" i="12"/>
  <c r="BB235" i="2"/>
  <c r="AL155" i="12"/>
  <c r="BB237" i="2"/>
  <c r="AL156" i="12"/>
  <c r="BB238" i="2"/>
  <c r="AL164" i="12"/>
  <c r="BB246" i="2"/>
  <c r="AR126" i="12"/>
  <c r="BB188" i="2"/>
  <c r="AR128" i="12"/>
  <c r="BB190" i="2"/>
  <c r="AR130" i="12"/>
  <c r="BB192" i="2"/>
  <c r="AL139" i="12"/>
  <c r="BB201" i="2"/>
  <c r="AL141" i="12"/>
  <c r="BB203" i="2"/>
  <c r="AR144" i="12"/>
  <c r="BB206" i="2"/>
  <c r="AL147" i="12"/>
  <c r="BB209" i="2"/>
  <c r="AL149" i="12"/>
  <c r="BB211" i="2"/>
  <c r="AR113" i="12"/>
  <c r="BB160" i="2"/>
  <c r="AR92" i="12"/>
  <c r="BB124" i="2"/>
  <c r="BE300"/>
  <c r="BE201" i="12" s="1"/>
  <c r="T329" i="2"/>
  <c r="T212" i="12" s="1"/>
  <c r="AS294" i="2"/>
  <c r="AS195" i="12" s="1"/>
  <c r="AS296" i="2"/>
  <c r="AS197" i="12" s="1"/>
  <c r="AS300" i="2"/>
  <c r="AS201" i="12" s="1"/>
  <c r="AS302" i="2"/>
  <c r="AS203" i="12" s="1"/>
  <c r="BB298" i="2"/>
  <c r="BB236"/>
  <c r="AS241"/>
  <c r="AS159" i="12" s="1"/>
  <c r="AS243" i="2"/>
  <c r="AS161" i="12" s="1"/>
  <c r="AM247" i="2"/>
  <c r="AM252"/>
  <c r="AM302"/>
  <c r="AM203" i="12" s="1"/>
  <c r="BB338" i="2"/>
  <c r="AS114"/>
  <c r="AS82" i="12" s="1"/>
  <c r="AS116" i="2"/>
  <c r="AS84" i="12" s="1"/>
  <c r="AS118" i="2"/>
  <c r="AS86" i="12" s="1"/>
  <c r="AS120" i="2"/>
  <c r="AS88" i="12" s="1"/>
  <c r="AS122" i="2"/>
  <c r="AS90" i="12" s="1"/>
  <c r="AM126" i="2"/>
  <c r="AM296"/>
  <c r="AM197" i="12" s="1"/>
  <c r="W229"/>
  <c r="X346" i="2"/>
  <c r="X229" i="12" s="1"/>
  <c r="W215"/>
  <c r="X332" i="2"/>
  <c r="X215" i="12" s="1"/>
  <c r="U177"/>
  <c r="W259" i="2"/>
  <c r="V259"/>
  <c r="V177" i="12" s="1"/>
  <c r="U176"/>
  <c r="W258" i="2"/>
  <c r="V258"/>
  <c r="V176" i="12" s="1"/>
  <c r="U175"/>
  <c r="W257" i="2"/>
  <c r="V257"/>
  <c r="V175" i="12" s="1"/>
  <c r="U174"/>
  <c r="W256" i="2"/>
  <c r="U173" i="12"/>
  <c r="W255" i="2"/>
  <c r="V255"/>
  <c r="V173" i="12" s="1"/>
  <c r="U172"/>
  <c r="X254" i="2"/>
  <c r="X172" i="12" s="1"/>
  <c r="V254" i="2"/>
  <c r="V172" i="12" s="1"/>
  <c r="U171"/>
  <c r="X253" i="2"/>
  <c r="X171" i="12" s="1"/>
  <c r="V253" i="2"/>
  <c r="V171" i="12" s="1"/>
  <c r="U170"/>
  <c r="X252" i="2"/>
  <c r="X170" i="12" s="1"/>
  <c r="V252" i="2"/>
  <c r="V170" i="12" s="1"/>
  <c r="U169"/>
  <c r="W251" i="2"/>
  <c r="V251"/>
  <c r="V169" i="12" s="1"/>
  <c r="U168"/>
  <c r="W250" i="2"/>
  <c r="V250"/>
  <c r="V168" i="12" s="1"/>
  <c r="U167"/>
  <c r="W249" i="2"/>
  <c r="V249"/>
  <c r="V167" i="12" s="1"/>
  <c r="U166"/>
  <c r="W166"/>
  <c r="V248" i="2"/>
  <c r="V166" i="12" s="1"/>
  <c r="U165"/>
  <c r="W165"/>
  <c r="V247" i="2"/>
  <c r="V165" i="12" s="1"/>
  <c r="U164"/>
  <c r="W246" i="2"/>
  <c r="V246"/>
  <c r="V164" i="12" s="1"/>
  <c r="U163"/>
  <c r="X245" i="2"/>
  <c r="X163" i="12" s="1"/>
  <c r="V245" i="2"/>
  <c r="V163" i="12" s="1"/>
  <c r="U162"/>
  <c r="X244" i="2"/>
  <c r="X162" i="12" s="1"/>
  <c r="V244" i="2"/>
  <c r="V162" i="12" s="1"/>
  <c r="U161"/>
  <c r="X243" i="2"/>
  <c r="X161" i="12" s="1"/>
  <c r="V243" i="2"/>
  <c r="V161" i="12" s="1"/>
  <c r="U160"/>
  <c r="X242" i="2"/>
  <c r="X160" i="12" s="1"/>
  <c r="V242" i="2"/>
  <c r="V160" i="12" s="1"/>
  <c r="U159"/>
  <c r="X241" i="2"/>
  <c r="X159" i="12" s="1"/>
  <c r="V241" i="2"/>
  <c r="V159" i="12" s="1"/>
  <c r="U158"/>
  <c r="X240" i="2"/>
  <c r="X158" i="12" s="1"/>
  <c r="V240" i="2"/>
  <c r="V158" i="12" s="1"/>
  <c r="W239" i="2"/>
  <c r="U157" i="12"/>
  <c r="W238" i="2"/>
  <c r="U156" i="12"/>
  <c r="W237" i="2"/>
  <c r="U155" i="12"/>
  <c r="W236" i="2"/>
  <c r="U154" i="12"/>
  <c r="U153"/>
  <c r="W235" i="2"/>
  <c r="V235"/>
  <c r="V153" i="12" s="1"/>
  <c r="U96"/>
  <c r="W128" i="2"/>
  <c r="V128"/>
  <c r="V96" i="12" s="1"/>
  <c r="W127" i="2"/>
  <c r="U95" i="12"/>
  <c r="V126" i="2"/>
  <c r="V94" i="12" s="1"/>
  <c r="W94"/>
  <c r="U94"/>
  <c r="V125" i="2"/>
  <c r="V93" i="12" s="1"/>
  <c r="W93"/>
  <c r="U93"/>
  <c r="W124" i="2"/>
  <c r="V124"/>
  <c r="V92" i="12" s="1"/>
  <c r="U91"/>
  <c r="X123" i="2"/>
  <c r="X91" i="12" s="1"/>
  <c r="V123" i="2"/>
  <c r="V91" i="12" s="1"/>
  <c r="U90"/>
  <c r="X122" i="2"/>
  <c r="X90" i="12" s="1"/>
  <c r="V122" i="2"/>
  <c r="V90" i="12" s="1"/>
  <c r="U89"/>
  <c r="X121" i="2"/>
  <c r="X89" i="12" s="1"/>
  <c r="V121" i="2"/>
  <c r="V89" i="12" s="1"/>
  <c r="U88"/>
  <c r="X120" i="2"/>
  <c r="X88" i="12" s="1"/>
  <c r="V120" i="2"/>
  <c r="V88" i="12" s="1"/>
  <c r="U87"/>
  <c r="X119" i="2"/>
  <c r="X87" i="12" s="1"/>
  <c r="V119" i="2"/>
  <c r="V87" i="12" s="1"/>
  <c r="U86"/>
  <c r="X118" i="2"/>
  <c r="X86" i="12" s="1"/>
  <c r="V118" i="2"/>
  <c r="V86" i="12" s="1"/>
  <c r="U85"/>
  <c r="X117" i="2"/>
  <c r="X85" i="12" s="1"/>
  <c r="V117" i="2"/>
  <c r="V85" i="12" s="1"/>
  <c r="U84"/>
  <c r="X116" i="2"/>
  <c r="X84" i="12" s="1"/>
  <c r="V116" i="2"/>
  <c r="V84" i="12" s="1"/>
  <c r="U83"/>
  <c r="X115" i="2"/>
  <c r="X83" i="12" s="1"/>
  <c r="V115" i="2"/>
  <c r="V83" i="12" s="1"/>
  <c r="U82"/>
  <c r="X114" i="2"/>
  <c r="X82" i="12" s="1"/>
  <c r="V114" i="2"/>
  <c r="V82" i="12" s="1"/>
  <c r="U204"/>
  <c r="W303" i="2"/>
  <c r="U203" i="12"/>
  <c r="W203"/>
  <c r="V302" i="2"/>
  <c r="V203" i="12" s="1"/>
  <c r="U202"/>
  <c r="W202"/>
  <c r="V301" i="2"/>
  <c r="V202" i="12" s="1"/>
  <c r="U201"/>
  <c r="W201"/>
  <c r="V300" i="2"/>
  <c r="V201" i="12" s="1"/>
  <c r="V299" i="2"/>
  <c r="V200" i="12" s="1"/>
  <c r="W299" i="2"/>
  <c r="V298"/>
  <c r="V199" i="12" s="1"/>
  <c r="W298" i="2"/>
  <c r="V297"/>
  <c r="V198" i="12" s="1"/>
  <c r="W297" i="2"/>
  <c r="V296"/>
  <c r="V197" i="12" s="1"/>
  <c r="X296" i="2"/>
  <c r="X197" i="12" s="1"/>
  <c r="U197"/>
  <c r="V295" i="2"/>
  <c r="V196" i="12" s="1"/>
  <c r="X295" i="2"/>
  <c r="X196" i="12" s="1"/>
  <c r="U196"/>
  <c r="V294" i="2"/>
  <c r="V195" i="12" s="1"/>
  <c r="X294" i="2"/>
  <c r="X195" i="12" s="1"/>
  <c r="U195"/>
  <c r="V293" i="2"/>
  <c r="V194" i="12" s="1"/>
  <c r="X293" i="2"/>
  <c r="X194" i="12" s="1"/>
  <c r="U194"/>
  <c r="V292" i="2"/>
  <c r="V193" i="12" s="1"/>
  <c r="X292" i="2"/>
  <c r="X193" i="12" s="1"/>
  <c r="U193"/>
  <c r="V291" i="2"/>
  <c r="V192" i="12" s="1"/>
  <c r="X291" i="2"/>
  <c r="X192" i="12" s="1"/>
  <c r="U192"/>
  <c r="V290" i="2"/>
  <c r="V191" i="12" s="1"/>
  <c r="X290" i="2"/>
  <c r="X191" i="12" s="1"/>
  <c r="U191"/>
  <c r="U190"/>
  <c r="W289" i="2"/>
  <c r="U189" i="12"/>
  <c r="W288" i="2"/>
  <c r="U188" i="12"/>
  <c r="W287" i="2"/>
  <c r="U187" i="12"/>
  <c r="W187"/>
  <c r="V286" i="2"/>
  <c r="V187" i="12" s="1"/>
  <c r="U186"/>
  <c r="W186"/>
  <c r="V285" i="2"/>
  <c r="V186" i="12" s="1"/>
  <c r="U185"/>
  <c r="W185"/>
  <c r="V284" i="2"/>
  <c r="V185" i="12" s="1"/>
  <c r="U184"/>
  <c r="W184"/>
  <c r="V283" i="2"/>
  <c r="V184" i="12" s="1"/>
  <c r="U183"/>
  <c r="W183"/>
  <c r="V282" i="2"/>
  <c r="V183" i="12" s="1"/>
  <c r="U182"/>
  <c r="W182"/>
  <c r="V281" i="2"/>
  <c r="V182" i="12" s="1"/>
  <c r="V280" i="2"/>
  <c r="V181" i="12" s="1"/>
  <c r="W280" i="2"/>
  <c r="V279"/>
  <c r="V180" i="12" s="1"/>
  <c r="X279" i="2"/>
  <c r="X180" i="12" s="1"/>
  <c r="U180"/>
  <c r="V278" i="2"/>
  <c r="V179" i="12" s="1"/>
  <c r="X278" i="2"/>
  <c r="X179" i="12" s="1"/>
  <c r="U179"/>
  <c r="U124"/>
  <c r="W171" i="2"/>
  <c r="V171"/>
  <c r="V124" i="12" s="1"/>
  <c r="U123"/>
  <c r="W170" i="2"/>
  <c r="W169"/>
  <c r="U122" i="12"/>
  <c r="W168" i="2"/>
  <c r="U121" i="12"/>
  <c r="W167" i="2"/>
  <c r="U120" i="12"/>
  <c r="W166" i="2"/>
  <c r="U119" i="12"/>
  <c r="W165" i="2"/>
  <c r="U118" i="12"/>
  <c r="W164" i="2"/>
  <c r="U117" i="12"/>
  <c r="W163" i="2"/>
  <c r="U116" i="12"/>
  <c r="W162" i="2"/>
  <c r="U115" i="12"/>
  <c r="W161" i="2"/>
  <c r="U114" i="12"/>
  <c r="W160" i="2"/>
  <c r="U113" i="12"/>
  <c r="W159" i="2"/>
  <c r="U112" i="12"/>
  <c r="W158" i="2"/>
  <c r="U111" i="12"/>
  <c r="W157" i="2"/>
  <c r="U110" i="12"/>
  <c r="W156" i="2"/>
  <c r="U109" i="12"/>
  <c r="W155" i="2"/>
  <c r="U108" i="12"/>
  <c r="W154" i="2"/>
  <c r="U107" i="12"/>
  <c r="W153" i="2"/>
  <c r="U106" i="12"/>
  <c r="W152" i="2"/>
  <c r="U105" i="12"/>
  <c r="W151" i="2"/>
  <c r="U104" i="12"/>
  <c r="W150" i="2"/>
  <c r="U103" i="12"/>
  <c r="W149" i="2"/>
  <c r="U102" i="12"/>
  <c r="W148" i="2"/>
  <c r="U101" i="12"/>
  <c r="W147" i="2"/>
  <c r="U100" i="12"/>
  <c r="W146" i="2"/>
  <c r="U99" i="12"/>
  <c r="W145" i="2"/>
  <c r="U98" i="12"/>
  <c r="W213" i="2"/>
  <c r="U151" i="12"/>
  <c r="W212" i="2"/>
  <c r="U150" i="12"/>
  <c r="W211" i="2"/>
  <c r="U149" i="12"/>
  <c r="W210" i="2"/>
  <c r="U148" i="12"/>
  <c r="W209" i="2"/>
  <c r="U147" i="12"/>
  <c r="W208" i="2"/>
  <c r="U146" i="12"/>
  <c r="W207" i="2"/>
  <c r="U145" i="12"/>
  <c r="W206" i="2"/>
  <c r="U144" i="12"/>
  <c r="W205" i="2"/>
  <c r="U143" i="12"/>
  <c r="W204" i="2"/>
  <c r="U142" i="12"/>
  <c r="W203" i="2"/>
  <c r="U141" i="12"/>
  <c r="W202" i="2"/>
  <c r="U140" i="12"/>
  <c r="W201" i="2"/>
  <c r="U139" i="12"/>
  <c r="W200" i="2"/>
  <c r="U138" i="12"/>
  <c r="W199" i="2"/>
  <c r="U137" i="12"/>
  <c r="W198" i="2"/>
  <c r="U136" i="12"/>
  <c r="W197" i="2"/>
  <c r="U135" i="12"/>
  <c r="W196" i="2"/>
  <c r="U134" i="12"/>
  <c r="W195" i="2"/>
  <c r="U133" i="12"/>
  <c r="W194" i="2"/>
  <c r="U132" i="12"/>
  <c r="W193" i="2"/>
  <c r="U131" i="12"/>
  <c r="W192" i="2"/>
  <c r="U130" i="12"/>
  <c r="W191" i="2"/>
  <c r="U129" i="12"/>
  <c r="W190" i="2"/>
  <c r="U128" i="12"/>
  <c r="W189" i="2"/>
  <c r="U127" i="12"/>
  <c r="U126"/>
  <c r="W188" i="2"/>
  <c r="V188"/>
  <c r="V126" i="12" s="1"/>
  <c r="K204"/>
  <c r="L303" i="2"/>
  <c r="L204" i="12" s="1"/>
  <c r="K203"/>
  <c r="L302" i="2"/>
  <c r="L203" i="12" s="1"/>
  <c r="K202"/>
  <c r="L301" i="2"/>
  <c r="L202" i="12" s="1"/>
  <c r="K201"/>
  <c r="L300" i="2"/>
  <c r="L201" i="12" s="1"/>
  <c r="M300" i="2"/>
  <c r="L299"/>
  <c r="L200" i="12" s="1"/>
  <c r="L298" i="2"/>
  <c r="L199" i="12" s="1"/>
  <c r="M297" i="2"/>
  <c r="M198" i="12" s="1"/>
  <c r="L297" i="2"/>
  <c r="L198" i="12" s="1"/>
  <c r="K197"/>
  <c r="L296" i="2"/>
  <c r="L197" i="12" s="1"/>
  <c r="K196"/>
  <c r="L295" i="2"/>
  <c r="L196" i="12" s="1"/>
  <c r="K195"/>
  <c r="L294" i="2"/>
  <c r="L195" i="12" s="1"/>
  <c r="K194"/>
  <c r="L293" i="2"/>
  <c r="L194" i="12" s="1"/>
  <c r="K193"/>
  <c r="L292" i="2"/>
  <c r="L193" i="12" s="1"/>
  <c r="K192"/>
  <c r="L291" i="2"/>
  <c r="L192" i="12" s="1"/>
  <c r="K191"/>
  <c r="L290" i="2"/>
  <c r="L191" i="12" s="1"/>
  <c r="M290" i="2"/>
  <c r="L289"/>
  <c r="L190" i="12" s="1"/>
  <c r="L288" i="2"/>
  <c r="L189" i="12" s="1"/>
  <c r="L287" i="2"/>
  <c r="L188" i="12" s="1"/>
  <c r="M287" i="2"/>
  <c r="K187" i="12"/>
  <c r="L286" i="2"/>
  <c r="L187" i="12" s="1"/>
  <c r="K186"/>
  <c r="L285" i="2"/>
  <c r="L186" i="12" s="1"/>
  <c r="K185"/>
  <c r="L284" i="2"/>
  <c r="L185" i="12" s="1"/>
  <c r="K184"/>
  <c r="L283" i="2"/>
  <c r="L184" i="12" s="1"/>
  <c r="K183"/>
  <c r="L282" i="2"/>
  <c r="L183" i="12" s="1"/>
  <c r="K182"/>
  <c r="L281" i="2"/>
  <c r="L182" i="12" s="1"/>
  <c r="M281" i="2"/>
  <c r="M280"/>
  <c r="M181" i="12" s="1"/>
  <c r="L280" i="2"/>
  <c r="L181" i="12" s="1"/>
  <c r="K180"/>
  <c r="L279" i="2"/>
  <c r="L180" i="12" s="1"/>
  <c r="M279" i="2"/>
  <c r="K179" i="12"/>
  <c r="L278" i="2"/>
  <c r="L179" i="12" s="1"/>
  <c r="K177"/>
  <c r="L258" i="2"/>
  <c r="L176" i="12" s="1"/>
  <c r="K175"/>
  <c r="L257" i="2"/>
  <c r="L175" i="12" s="1"/>
  <c r="K174"/>
  <c r="L255" i="2"/>
  <c r="L173" i="12" s="1"/>
  <c r="K172"/>
  <c r="L254" i="2"/>
  <c r="L172" i="12" s="1"/>
  <c r="K171"/>
  <c r="L253" i="2"/>
  <c r="L171" i="12" s="1"/>
  <c r="K170"/>
  <c r="L252" i="2"/>
  <c r="L170" i="12" s="1"/>
  <c r="L251" i="2"/>
  <c r="L169" i="12" s="1"/>
  <c r="K168"/>
  <c r="K167"/>
  <c r="L249" i="2"/>
  <c r="L167" i="12" s="1"/>
  <c r="K166"/>
  <c r="L248" i="2"/>
  <c r="L166" i="12" s="1"/>
  <c r="K165"/>
  <c r="L247" i="2"/>
  <c r="L165" i="12" s="1"/>
  <c r="M247" i="2"/>
  <c r="M165" i="12" s="1"/>
  <c r="L246" i="2"/>
  <c r="L164" i="12" s="1"/>
  <c r="K163"/>
  <c r="L245" i="2"/>
  <c r="L163" i="12" s="1"/>
  <c r="K162"/>
  <c r="L244" i="2"/>
  <c r="L162" i="12" s="1"/>
  <c r="K161"/>
  <c r="L243" i="2"/>
  <c r="L161" i="12" s="1"/>
  <c r="K160"/>
  <c r="L242" i="2"/>
  <c r="L160" i="12" s="1"/>
  <c r="K159"/>
  <c r="L241" i="2"/>
  <c r="L159" i="12" s="1"/>
  <c r="K158"/>
  <c r="L240" i="2"/>
  <c r="L158" i="12" s="1"/>
  <c r="M240" i="2"/>
  <c r="L239"/>
  <c r="L157" i="12" s="1"/>
  <c r="L238" i="2"/>
  <c r="L156" i="12" s="1"/>
  <c r="L237" i="2"/>
  <c r="L155" i="12" s="1"/>
  <c r="L236" i="2"/>
  <c r="L154" i="12" s="1"/>
  <c r="L235" i="2"/>
  <c r="L153" i="12" s="1"/>
  <c r="L213" i="2"/>
  <c r="L151" i="12" s="1"/>
  <c r="L212" i="2"/>
  <c r="L150" i="12" s="1"/>
  <c r="L211" i="2"/>
  <c r="L149" i="12" s="1"/>
  <c r="L210" i="2"/>
  <c r="L148" i="12" s="1"/>
  <c r="L209" i="2"/>
  <c r="L147" i="12" s="1"/>
  <c r="L208" i="2"/>
  <c r="L146" i="12" s="1"/>
  <c r="L207" i="2"/>
  <c r="L145" i="12" s="1"/>
  <c r="J20" i="16" s="1"/>
  <c r="K20" s="1"/>
  <c r="L206" i="2"/>
  <c r="L144" i="12" s="1"/>
  <c r="L205" i="2"/>
  <c r="L143" i="12" s="1"/>
  <c r="L204" i="2"/>
  <c r="L142" i="12" s="1"/>
  <c r="L203" i="2"/>
  <c r="L141" i="12" s="1"/>
  <c r="L202" i="2"/>
  <c r="L140" i="12" s="1"/>
  <c r="L201" i="2"/>
  <c r="L139" i="12" s="1"/>
  <c r="L200" i="2"/>
  <c r="L138" i="12" s="1"/>
  <c r="L199" i="2"/>
  <c r="L137" i="12" s="1"/>
  <c r="L198" i="2"/>
  <c r="L136" i="12" s="1"/>
  <c r="L196" i="2"/>
  <c r="L134" i="12" s="1"/>
  <c r="L195" i="2"/>
  <c r="L133" i="12" s="1"/>
  <c r="L194" i="2"/>
  <c r="L132" i="12" s="1"/>
  <c r="L193" i="2"/>
  <c r="L131" i="12" s="1"/>
  <c r="L192" i="2"/>
  <c r="L130" i="12" s="1"/>
  <c r="L191" i="2"/>
  <c r="L129" i="12" s="1"/>
  <c r="L190" i="2"/>
  <c r="L128" i="12" s="1"/>
  <c r="L189" i="2"/>
  <c r="L127" i="12" s="1"/>
  <c r="L188" i="2"/>
  <c r="L126" i="12" s="1"/>
  <c r="K124"/>
  <c r="K123"/>
  <c r="L170" i="2"/>
  <c r="L123" i="12" s="1"/>
  <c r="L169" i="2"/>
  <c r="L122" i="12" s="1"/>
  <c r="L168" i="2"/>
  <c r="L121" i="12" s="1"/>
  <c r="L167" i="2"/>
  <c r="L120" i="12" s="1"/>
  <c r="L166" i="2"/>
  <c r="L119" i="12" s="1"/>
  <c r="L165" i="2"/>
  <c r="L118" i="12" s="1"/>
  <c r="L164" i="2"/>
  <c r="L117" i="12" s="1"/>
  <c r="L163" i="2"/>
  <c r="L116" i="12" s="1"/>
  <c r="L162" i="2"/>
  <c r="L115" i="12" s="1"/>
  <c r="L161" i="2"/>
  <c r="L114" i="12" s="1"/>
  <c r="L160" i="2"/>
  <c r="L113" i="12" s="1"/>
  <c r="L159" i="2"/>
  <c r="L112" i="12" s="1"/>
  <c r="L158" i="2"/>
  <c r="L111" i="12" s="1"/>
  <c r="L157" i="2"/>
  <c r="L110" i="12" s="1"/>
  <c r="L156" i="2"/>
  <c r="L109" i="12" s="1"/>
  <c r="L155" i="2"/>
  <c r="L108" i="12" s="1"/>
  <c r="L154" i="2"/>
  <c r="L107" i="12" s="1"/>
  <c r="L153" i="2"/>
  <c r="L106" i="12" s="1"/>
  <c r="L152" i="2"/>
  <c r="L105" i="12" s="1"/>
  <c r="L151" i="2"/>
  <c r="L104" i="12" s="1"/>
  <c r="L150" i="2"/>
  <c r="L103" i="12" s="1"/>
  <c r="L149" i="2"/>
  <c r="L102" i="12" s="1"/>
  <c r="L148" i="2"/>
  <c r="L101" i="12" s="1"/>
  <c r="L147" i="2"/>
  <c r="L100" i="12" s="1"/>
  <c r="L146" i="2"/>
  <c r="L99" i="12" s="1"/>
  <c r="L145" i="2"/>
  <c r="L98" i="12" s="1"/>
  <c r="K96"/>
  <c r="L127" i="2"/>
  <c r="L95" i="12" s="1"/>
  <c r="M127" i="2"/>
  <c r="K94" i="12"/>
  <c r="L126" i="2"/>
  <c r="L94" i="12" s="1"/>
  <c r="K93"/>
  <c r="L125" i="2"/>
  <c r="L93" i="12" s="1"/>
  <c r="M125" i="2"/>
  <c r="M93" i="12" s="1"/>
  <c r="L124" i="2"/>
  <c r="L92" i="12" s="1"/>
  <c r="M124" i="2"/>
  <c r="K91" i="12"/>
  <c r="L123" i="2"/>
  <c r="L91" i="12" s="1"/>
  <c r="K90"/>
  <c r="L122" i="2"/>
  <c r="L90" i="12" s="1"/>
  <c r="K89"/>
  <c r="L121" i="2"/>
  <c r="L89" i="12" s="1"/>
  <c r="K88"/>
  <c r="L120" i="2"/>
  <c r="L88" i="12" s="1"/>
  <c r="K87"/>
  <c r="L119" i="2"/>
  <c r="L87" i="12" s="1"/>
  <c r="K86"/>
  <c r="L118" i="2"/>
  <c r="L86" i="12" s="1"/>
  <c r="K85"/>
  <c r="L117" i="2"/>
  <c r="L85" i="12" s="1"/>
  <c r="K84"/>
  <c r="L116" i="2"/>
  <c r="L84" i="12" s="1"/>
  <c r="K83"/>
  <c r="L115" i="2"/>
  <c r="L83" i="12" s="1"/>
  <c r="K82"/>
  <c r="L114" i="2"/>
  <c r="L82" i="12" s="1"/>
  <c r="L197" i="2"/>
  <c r="L135" i="12" s="1"/>
  <c r="I81"/>
  <c r="I79"/>
  <c r="I77"/>
  <c r="I75"/>
  <c r="I73"/>
  <c r="I71"/>
  <c r="I67"/>
  <c r="I65"/>
  <c r="I63"/>
  <c r="I61"/>
  <c r="I59"/>
  <c r="I57"/>
  <c r="I55"/>
  <c r="I53"/>
  <c r="I51"/>
  <c r="I49"/>
  <c r="I47"/>
  <c r="I45"/>
  <c r="I43"/>
  <c r="I39"/>
  <c r="I37"/>
  <c r="I35"/>
  <c r="I33"/>
  <c r="I31"/>
  <c r="I29"/>
  <c r="I27"/>
  <c r="I25"/>
  <c r="I23"/>
  <c r="I21"/>
  <c r="I19"/>
  <c r="I17"/>
  <c r="I15"/>
  <c r="I13"/>
  <c r="M303" i="2"/>
  <c r="I204" i="12"/>
  <c r="M302" i="2"/>
  <c r="I203" i="12"/>
  <c r="S301" i="2"/>
  <c r="O202" i="12"/>
  <c r="M301" i="2"/>
  <c r="I202" i="12"/>
  <c r="S300" i="2"/>
  <c r="O201" i="12"/>
  <c r="M299" i="2"/>
  <c r="I200" i="12"/>
  <c r="R298" i="2"/>
  <c r="R199" i="12" s="1"/>
  <c r="Q199"/>
  <c r="S297" i="2"/>
  <c r="O198" i="12"/>
  <c r="M296" i="2"/>
  <c r="I197" i="12"/>
  <c r="R295" i="2"/>
  <c r="R196" i="12" s="1"/>
  <c r="Q196"/>
  <c r="S294" i="2"/>
  <c r="O195" i="12"/>
  <c r="M294" i="2"/>
  <c r="I195" i="12"/>
  <c r="R293" i="2"/>
  <c r="R194" i="12" s="1"/>
  <c r="Q194"/>
  <c r="M292" i="2"/>
  <c r="I193" i="12"/>
  <c r="R291" i="2"/>
  <c r="R192" i="12" s="1"/>
  <c r="Q192"/>
  <c r="S290" i="2"/>
  <c r="O191" i="12"/>
  <c r="M289" i="2"/>
  <c r="I190" i="12"/>
  <c r="R288" i="2"/>
  <c r="R189" i="12" s="1"/>
  <c r="Q189"/>
  <c r="S287" i="2"/>
  <c r="O188" i="12"/>
  <c r="M286" i="2"/>
  <c r="I187" i="12"/>
  <c r="R285" i="2"/>
  <c r="R186" i="12" s="1"/>
  <c r="Q186"/>
  <c r="M284" i="2"/>
  <c r="I185" i="12"/>
  <c r="R283" i="2"/>
  <c r="R184" i="12" s="1"/>
  <c r="Q184"/>
  <c r="M282" i="2"/>
  <c r="I183" i="12"/>
  <c r="R281" i="2"/>
  <c r="R182" i="12" s="1"/>
  <c r="Q182"/>
  <c r="R280" i="2"/>
  <c r="R181" i="12" s="1"/>
  <c r="Q181"/>
  <c r="R279" i="2"/>
  <c r="R180" i="12" s="1"/>
  <c r="Q180"/>
  <c r="R278" i="2"/>
  <c r="R179" i="12" s="1"/>
  <c r="Q179"/>
  <c r="R259" i="2"/>
  <c r="R177" i="12" s="1"/>
  <c r="Q177"/>
  <c r="M258" i="2"/>
  <c r="M176" i="12" s="1"/>
  <c r="I176"/>
  <c r="R257" i="2"/>
  <c r="R175" i="12" s="1"/>
  <c r="Q175"/>
  <c r="M256" i="2"/>
  <c r="I174" i="12"/>
  <c r="R255" i="2"/>
  <c r="R173" i="12" s="1"/>
  <c r="Q173"/>
  <c r="M254" i="2"/>
  <c r="M172" i="12" s="1"/>
  <c r="I172"/>
  <c r="R253" i="2"/>
  <c r="R171" i="12" s="1"/>
  <c r="Q171"/>
  <c r="M252" i="2"/>
  <c r="M170" i="12" s="1"/>
  <c r="I170"/>
  <c r="R251" i="2"/>
  <c r="R169" i="12" s="1"/>
  <c r="Q169"/>
  <c r="M250" i="2"/>
  <c r="I168" i="12"/>
  <c r="R249" i="2"/>
  <c r="R167" i="12" s="1"/>
  <c r="Q167"/>
  <c r="M248" i="2"/>
  <c r="M166" i="12" s="1"/>
  <c r="I166"/>
  <c r="R247" i="2"/>
  <c r="R165" i="12" s="1"/>
  <c r="Q165"/>
  <c r="R246" i="2"/>
  <c r="R164" i="12" s="1"/>
  <c r="Q164"/>
  <c r="M245" i="2"/>
  <c r="M163" i="12" s="1"/>
  <c r="I163"/>
  <c r="R244" i="2"/>
  <c r="R162" i="12" s="1"/>
  <c r="Q162"/>
  <c r="M243" i="2"/>
  <c r="M161" i="12" s="1"/>
  <c r="I161"/>
  <c r="R242" i="2"/>
  <c r="R160" i="12" s="1"/>
  <c r="Q160"/>
  <c r="M241" i="2"/>
  <c r="M159" i="12" s="1"/>
  <c r="I159"/>
  <c r="R240" i="2"/>
  <c r="R158" i="12" s="1"/>
  <c r="Q158"/>
  <c r="R239" i="2"/>
  <c r="R157" i="12" s="1"/>
  <c r="Q157"/>
  <c r="M238" i="2"/>
  <c r="M156" i="12" s="1"/>
  <c r="I156"/>
  <c r="R237" i="2"/>
  <c r="R155" i="12" s="1"/>
  <c r="Q155"/>
  <c r="M236" i="2"/>
  <c r="M154" i="12" s="1"/>
  <c r="I154"/>
  <c r="R235" i="2"/>
  <c r="R153" i="12" s="1"/>
  <c r="Q153"/>
  <c r="R213" i="2"/>
  <c r="R151" i="12" s="1"/>
  <c r="Q151"/>
  <c r="M212" i="2"/>
  <c r="I150" i="12"/>
  <c r="R211" i="2"/>
  <c r="R149" i="12" s="1"/>
  <c r="Q149"/>
  <c r="M210" i="2"/>
  <c r="I148" i="12"/>
  <c r="R209" i="2"/>
  <c r="R147" i="12" s="1"/>
  <c r="Q147"/>
  <c r="M208" i="2"/>
  <c r="I146" i="12"/>
  <c r="R207" i="2"/>
  <c r="R145" i="12" s="1"/>
  <c r="J22" i="16" s="1"/>
  <c r="K22" s="1"/>
  <c r="Q145" i="12"/>
  <c r="M206" i="2"/>
  <c r="I144" i="12"/>
  <c r="R205" i="2"/>
  <c r="R143" i="12" s="1"/>
  <c r="Q143"/>
  <c r="M204" i="2"/>
  <c r="I142" i="12"/>
  <c r="R203" i="2"/>
  <c r="R141" i="12" s="1"/>
  <c r="Q141"/>
  <c r="M202" i="2"/>
  <c r="I140" i="12"/>
  <c r="R201" i="2"/>
  <c r="R139" i="12" s="1"/>
  <c r="Q139"/>
  <c r="M200" i="2"/>
  <c r="I138" i="12"/>
  <c r="R199" i="2"/>
  <c r="R137" i="12" s="1"/>
  <c r="Q137"/>
  <c r="M198" i="2"/>
  <c r="I136" i="12"/>
  <c r="R197" i="2"/>
  <c r="R135" i="12" s="1"/>
  <c r="Q135"/>
  <c r="M196" i="2"/>
  <c r="I134" i="12"/>
  <c r="R195" i="2"/>
  <c r="R133" i="12" s="1"/>
  <c r="Q133"/>
  <c r="M194" i="2"/>
  <c r="I132" i="12"/>
  <c r="R193" i="2"/>
  <c r="R131" i="12" s="1"/>
  <c r="Q131"/>
  <c r="M192" i="2"/>
  <c r="I130" i="12"/>
  <c r="R191" i="2"/>
  <c r="R129" i="12" s="1"/>
  <c r="Q129"/>
  <c r="M190" i="2"/>
  <c r="I128" i="12"/>
  <c r="R189" i="2"/>
  <c r="R127" i="12" s="1"/>
  <c r="Q127"/>
  <c r="S188" i="2"/>
  <c r="O126" i="12"/>
  <c r="M188" i="2"/>
  <c r="M126" i="12" s="1"/>
  <c r="I126"/>
  <c r="M171" i="2"/>
  <c r="I124" i="12"/>
  <c r="Z170" i="2"/>
  <c r="Z123" i="12" s="1"/>
  <c r="Y123"/>
  <c r="R170" i="2"/>
  <c r="R123" i="12" s="1"/>
  <c r="Q123"/>
  <c r="M169" i="2"/>
  <c r="I122" i="12"/>
  <c r="R168" i="2"/>
  <c r="R121" i="12" s="1"/>
  <c r="Q121"/>
  <c r="S167" i="2"/>
  <c r="O120" i="12"/>
  <c r="M167" i="2"/>
  <c r="M120" i="12" s="1"/>
  <c r="I120"/>
  <c r="R166" i="2"/>
  <c r="R119" i="12" s="1"/>
  <c r="Q119"/>
  <c r="M165" i="2"/>
  <c r="M118" i="12" s="1"/>
  <c r="I118"/>
  <c r="R164" i="2"/>
  <c r="R117" i="12" s="1"/>
  <c r="Q117"/>
  <c r="M163" i="2"/>
  <c r="M116" i="12" s="1"/>
  <c r="I116"/>
  <c r="R162" i="2"/>
  <c r="R115" i="12" s="1"/>
  <c r="Q115"/>
  <c r="M161" i="2"/>
  <c r="M114" i="12" s="1"/>
  <c r="I114"/>
  <c r="R160" i="2"/>
  <c r="R113" i="12" s="1"/>
  <c r="Q113"/>
  <c r="M159" i="2"/>
  <c r="M112" i="12" s="1"/>
  <c r="I112"/>
  <c r="R158" i="2"/>
  <c r="R111" i="12" s="1"/>
  <c r="Q111"/>
  <c r="M157" i="2"/>
  <c r="M110" i="12" s="1"/>
  <c r="I110"/>
  <c r="R156" i="2"/>
  <c r="R109" i="12" s="1"/>
  <c r="Q109"/>
  <c r="M155" i="2"/>
  <c r="M108" i="12" s="1"/>
  <c r="I108"/>
  <c r="R154" i="2"/>
  <c r="R107" i="12" s="1"/>
  <c r="Q107"/>
  <c r="R153" i="2"/>
  <c r="R106" i="12" s="1"/>
  <c r="Q106"/>
  <c r="R152" i="2"/>
  <c r="R105" i="12" s="1"/>
  <c r="Q105"/>
  <c r="R151" i="2"/>
  <c r="R104" i="12" s="1"/>
  <c r="Q104"/>
  <c r="R150" i="2"/>
  <c r="R103" i="12" s="1"/>
  <c r="Q103"/>
  <c r="R149" i="2"/>
  <c r="R102" i="12" s="1"/>
  <c r="Q102"/>
  <c r="R148" i="2"/>
  <c r="R101" i="12" s="1"/>
  <c r="Q101"/>
  <c r="R147" i="2"/>
  <c r="R100" i="12" s="1"/>
  <c r="Q100"/>
  <c r="R146" i="2"/>
  <c r="R99" i="12" s="1"/>
  <c r="Q99"/>
  <c r="R145" i="2"/>
  <c r="R98" i="12" s="1"/>
  <c r="Q98"/>
  <c r="R128" i="2"/>
  <c r="R96" i="12" s="1"/>
  <c r="Q96"/>
  <c r="S127" i="2"/>
  <c r="O95" i="12"/>
  <c r="S126" i="2"/>
  <c r="O94" i="12"/>
  <c r="M126" i="2"/>
  <c r="I94" i="12"/>
  <c r="R125" i="2"/>
  <c r="R93" i="12" s="1"/>
  <c r="Q93"/>
  <c r="R124" i="2"/>
  <c r="R92" i="12" s="1"/>
  <c r="Q92"/>
  <c r="R123" i="2"/>
  <c r="R91" i="12" s="1"/>
  <c r="Q91"/>
  <c r="S122" i="2"/>
  <c r="O90" i="12"/>
  <c r="M122" i="2"/>
  <c r="M90" i="12" s="1"/>
  <c r="I90"/>
  <c r="R121" i="2"/>
  <c r="R89" i="12" s="1"/>
  <c r="Q89"/>
  <c r="M120" i="2"/>
  <c r="M88" i="12" s="1"/>
  <c r="I88"/>
  <c r="R119" i="2"/>
  <c r="R87" i="12" s="1"/>
  <c r="Q87"/>
  <c r="R118" i="2"/>
  <c r="R86" i="12" s="1"/>
  <c r="Q86"/>
  <c r="R117" i="2"/>
  <c r="R85" i="12" s="1"/>
  <c r="Q85"/>
  <c r="R116" i="2"/>
  <c r="R84" i="12" s="1"/>
  <c r="Q84"/>
  <c r="R115" i="2"/>
  <c r="R83" i="12" s="1"/>
  <c r="Q83"/>
  <c r="R114" i="2"/>
  <c r="R82" i="12" s="1"/>
  <c r="Q82"/>
  <c r="X169" i="2"/>
  <c r="X122" i="12" s="1"/>
  <c r="W122"/>
  <c r="T205"/>
  <c r="T325" i="2"/>
  <c r="T208" i="12" s="1"/>
  <c r="S208"/>
  <c r="T327" i="2"/>
  <c r="T210" i="12" s="1"/>
  <c r="S210"/>
  <c r="S222"/>
  <c r="T339" i="2"/>
  <c r="T222" i="12" s="1"/>
  <c r="S224"/>
  <c r="T341" i="2"/>
  <c r="T224" i="12" s="1"/>
  <c r="T343" i="2"/>
  <c r="T226" i="12" s="1"/>
  <c r="S226"/>
  <c r="T345" i="2"/>
  <c r="T228" i="12" s="1"/>
  <c r="S228"/>
  <c r="AB304" i="2"/>
  <c r="AB205" i="12" s="1"/>
  <c r="AA205"/>
  <c r="AB324" i="2"/>
  <c r="AB207" i="12" s="1"/>
  <c r="AA207"/>
  <c r="AB325" i="2"/>
  <c r="AB208" i="12" s="1"/>
  <c r="AA208"/>
  <c r="AB326" i="2"/>
  <c r="AB209" i="12" s="1"/>
  <c r="AA209"/>
  <c r="AB327" i="2"/>
  <c r="AB210" i="12" s="1"/>
  <c r="AA210"/>
  <c r="AB328" i="2"/>
  <c r="AB211" i="12" s="1"/>
  <c r="AA211"/>
  <c r="AB329" i="2"/>
  <c r="AB212" i="12" s="1"/>
  <c r="AA212"/>
  <c r="AB330" i="2"/>
  <c r="AB213" i="12" s="1"/>
  <c r="AA213"/>
  <c r="AB331" i="2"/>
  <c r="AB214" i="12" s="1"/>
  <c r="AA214"/>
  <c r="AB333" i="2"/>
  <c r="AB216" i="12" s="1"/>
  <c r="AA216"/>
  <c r="AB334" i="2"/>
  <c r="AB217" i="12" s="1"/>
  <c r="AA217"/>
  <c r="AB335" i="2"/>
  <c r="AB218" i="12" s="1"/>
  <c r="AA218"/>
  <c r="AB336" i="2"/>
  <c r="AB219" i="12" s="1"/>
  <c r="AA219"/>
  <c r="AB337" i="2"/>
  <c r="AB220" i="12" s="1"/>
  <c r="AA220"/>
  <c r="AB338" i="2"/>
  <c r="AB221" i="12" s="1"/>
  <c r="AA221"/>
  <c r="AB339" i="2"/>
  <c r="AB222" i="12" s="1"/>
  <c r="AA222"/>
  <c r="AB340" i="2"/>
  <c r="AB223" i="12" s="1"/>
  <c r="AA223"/>
  <c r="AB341" i="2"/>
  <c r="AB224" i="12" s="1"/>
  <c r="AA224"/>
  <c r="AB342" i="2"/>
  <c r="AB225" i="12" s="1"/>
  <c r="AA225"/>
  <c r="AB343" i="2"/>
  <c r="AB226" i="12" s="1"/>
  <c r="AA226"/>
  <c r="AB344" i="2"/>
  <c r="AB227" i="12" s="1"/>
  <c r="AA227"/>
  <c r="AB345" i="2"/>
  <c r="AB228" i="12" s="1"/>
  <c r="AA228"/>
  <c r="AB347" i="2"/>
  <c r="AB230" i="12" s="1"/>
  <c r="AA230"/>
  <c r="AB348" i="2"/>
  <c r="AB231" i="12" s="1"/>
  <c r="AA231"/>
  <c r="AB349" i="2"/>
  <c r="AB232" i="12" s="1"/>
  <c r="AA232"/>
  <c r="AB350" i="2"/>
  <c r="AB233" i="12" s="1"/>
  <c r="AA233"/>
  <c r="AB351" i="2"/>
  <c r="AB234" i="12" s="1"/>
  <c r="AA234"/>
  <c r="X326" i="2"/>
  <c r="X209" i="12" s="1"/>
  <c r="W209"/>
  <c r="X328" i="2"/>
  <c r="X211" i="12" s="1"/>
  <c r="W211"/>
  <c r="X330" i="2"/>
  <c r="X213" i="12" s="1"/>
  <c r="W213"/>
  <c r="X343" i="2"/>
  <c r="X226" i="12" s="1"/>
  <c r="W226"/>
  <c r="X345" i="2"/>
  <c r="X228" i="12" s="1"/>
  <c r="W228"/>
  <c r="AS345" i="2"/>
  <c r="AS228" i="12" s="1"/>
  <c r="AR228"/>
  <c r="BA345" i="2"/>
  <c r="BA228" i="12" s="1"/>
  <c r="AZ228"/>
  <c r="AZ229"/>
  <c r="BA346" i="2"/>
  <c r="BA229" i="12" s="1"/>
  <c r="X347" i="2"/>
  <c r="X230" i="12" s="1"/>
  <c r="W230"/>
  <c r="X349" i="2"/>
  <c r="X232" i="12" s="1"/>
  <c r="W232"/>
  <c r="X351" i="2"/>
  <c r="X234" i="12" s="1"/>
  <c r="W234"/>
  <c r="X280" i="2"/>
  <c r="X181" i="12" s="1"/>
  <c r="W181"/>
  <c r="X288" i="2"/>
  <c r="X189" i="12" s="1"/>
  <c r="W189"/>
  <c r="X297" i="2"/>
  <c r="X198" i="12" s="1"/>
  <c r="W198"/>
  <c r="X299" i="2"/>
  <c r="X200" i="12" s="1"/>
  <c r="W200"/>
  <c r="X304" i="2"/>
  <c r="X205" i="12" s="1"/>
  <c r="W205"/>
  <c r="AW249" i="2"/>
  <c r="AW167" i="12" s="1"/>
  <c r="AV167"/>
  <c r="AR168"/>
  <c r="BB250" i="2"/>
  <c r="AS250"/>
  <c r="AS168" i="12" s="1"/>
  <c r="BA250" i="2"/>
  <c r="BA168" i="12" s="1"/>
  <c r="AZ168"/>
  <c r="AM251" i="2"/>
  <c r="AM169" i="12" s="1"/>
  <c r="AL169"/>
  <c r="BB251" i="2"/>
  <c r="AR172" i="12"/>
  <c r="BB254" i="2"/>
  <c r="AS254"/>
  <c r="AS172" i="12" s="1"/>
  <c r="BA254" i="2"/>
  <c r="BA172" i="12" s="1"/>
  <c r="AZ172"/>
  <c r="AM255" i="2"/>
  <c r="AM173" i="12" s="1"/>
  <c r="AL173"/>
  <c r="BB255" i="2"/>
  <c r="AS257"/>
  <c r="AS175" i="12" s="1"/>
  <c r="AR175"/>
  <c r="BB257" i="2"/>
  <c r="BA257"/>
  <c r="BA175" i="12" s="1"/>
  <c r="AZ175"/>
  <c r="AW258" i="2"/>
  <c r="AW176" i="12" s="1"/>
  <c r="AV176"/>
  <c r="AS259" i="2"/>
  <c r="AS177" i="12" s="1"/>
  <c r="AR177"/>
  <c r="BB259" i="2"/>
  <c r="BA259"/>
  <c r="BA177" i="12" s="1"/>
  <c r="AZ177"/>
  <c r="AG126"/>
  <c r="AM188" i="2"/>
  <c r="AG127" i="12"/>
  <c r="AM189" i="2"/>
  <c r="AG128" i="12"/>
  <c r="AM190" i="2"/>
  <c r="AG129" i="12"/>
  <c r="AM191" i="2"/>
  <c r="AG130" i="12"/>
  <c r="AM192" i="2"/>
  <c r="AG131" i="12"/>
  <c r="AM193" i="2"/>
  <c r="AG132" i="12"/>
  <c r="AM194" i="2"/>
  <c r="AG133" i="12"/>
  <c r="AM195" i="2"/>
  <c r="AG134" i="12"/>
  <c r="AM196" i="2"/>
  <c r="AG135" i="12"/>
  <c r="AM197" i="2"/>
  <c r="AG136" i="12"/>
  <c r="AM198" i="2"/>
  <c r="AG137" i="12"/>
  <c r="AM199" i="2"/>
  <c r="AG138" i="12"/>
  <c r="AM200" i="2"/>
  <c r="AG139" i="12"/>
  <c r="AM201" i="2"/>
  <c r="AG140" i="12"/>
  <c r="AM202" i="2"/>
  <c r="AG141" i="12"/>
  <c r="AM203" i="2"/>
  <c r="AG142" i="12"/>
  <c r="AM204" i="2"/>
  <c r="AG143" i="12"/>
  <c r="AM205" i="2"/>
  <c r="AG144" i="12"/>
  <c r="AM206" i="2"/>
  <c r="AG145" i="12"/>
  <c r="J25" i="16" s="1"/>
  <c r="AM207" i="2"/>
  <c r="AG146" i="12"/>
  <c r="AM208" i="2"/>
  <c r="AG147" i="12"/>
  <c r="AM209" i="2"/>
  <c r="AG148" i="12"/>
  <c r="AM210" i="2"/>
  <c r="AG149" i="12"/>
  <c r="AM211" i="2"/>
  <c r="AG150" i="12"/>
  <c r="AM212" i="2"/>
  <c r="AG151" i="12"/>
  <c r="AM213" i="2"/>
  <c r="AG98" i="12"/>
  <c r="AM145" i="2"/>
  <c r="AG99" i="12"/>
  <c r="AM146" i="2"/>
  <c r="AG100" i="12"/>
  <c r="AM147" i="2"/>
  <c r="AG101" i="12"/>
  <c r="AM148" i="2"/>
  <c r="AG102" i="12"/>
  <c r="AM149" i="2"/>
  <c r="AG103" i="12"/>
  <c r="AM150" i="2"/>
  <c r="AG104" i="12"/>
  <c r="AM151" i="2"/>
  <c r="AG105" i="12"/>
  <c r="AM152" i="2"/>
  <c r="AG106" i="12"/>
  <c r="AM153" i="2"/>
  <c r="AG107" i="12"/>
  <c r="AM154" i="2"/>
  <c r="AG108" i="12"/>
  <c r="AM155" i="2"/>
  <c r="AG109" i="12"/>
  <c r="AM156" i="2"/>
  <c r="AG110" i="12"/>
  <c r="AM157" i="2"/>
  <c r="AG111" i="12"/>
  <c r="AM158" i="2"/>
  <c r="AG112" i="12"/>
  <c r="AM159" i="2"/>
  <c r="AG113" i="12"/>
  <c r="AM160" i="2"/>
  <c r="AG114" i="12"/>
  <c r="AM161" i="2"/>
  <c r="AG115" i="12"/>
  <c r="AM162" i="2"/>
  <c r="AG116" i="12"/>
  <c r="AM163" i="2"/>
  <c r="AG117" i="12"/>
  <c r="AM164" i="2"/>
  <c r="AG118" i="12"/>
  <c r="AM165" i="2"/>
  <c r="AG119" i="12"/>
  <c r="AM166" i="2"/>
  <c r="AG120" i="12"/>
  <c r="AM167" i="2"/>
  <c r="AG121" i="12"/>
  <c r="AM168" i="2"/>
  <c r="AM171"/>
  <c r="AM124" i="12" s="1"/>
  <c r="AL124"/>
  <c r="BB171" i="2"/>
  <c r="X124"/>
  <c r="X92" i="12" s="1"/>
  <c r="W92"/>
  <c r="AW128" i="2"/>
  <c r="AW96" i="12" s="1"/>
  <c r="AV96"/>
  <c r="AM221"/>
  <c r="AQ163"/>
  <c r="AS245" i="2"/>
  <c r="AO176" i="12"/>
  <c r="AS258" i="2"/>
  <c r="AS176" i="12" s="1"/>
  <c r="M92"/>
  <c r="N124" i="2"/>
  <c r="N92" i="12" s="1"/>
  <c r="N127" i="2"/>
  <c r="N95" i="12" s="1"/>
  <c r="M95"/>
  <c r="AG96"/>
  <c r="AM128" i="2"/>
  <c r="R233" i="12"/>
  <c r="T350" i="2"/>
  <c r="T233" i="12" s="1"/>
  <c r="R213"/>
  <c r="T330" i="2"/>
  <c r="T213" i="12" s="1"/>
  <c r="R219"/>
  <c r="T336" i="2"/>
  <c r="T219" i="12" s="1"/>
  <c r="R231"/>
  <c r="T348" i="2"/>
  <c r="T231" i="12" s="1"/>
  <c r="AG223"/>
  <c r="AM340" i="2"/>
  <c r="AO224" i="12"/>
  <c r="AS341" i="2"/>
  <c r="AS224" i="12" s="1"/>
  <c r="M180"/>
  <c r="N279" i="2"/>
  <c r="N180" i="12" s="1"/>
  <c r="M182"/>
  <c r="N281" i="2"/>
  <c r="N182" i="12" s="1"/>
  <c r="M191"/>
  <c r="N290" i="2"/>
  <c r="N191" i="12" s="1"/>
  <c r="M201"/>
  <c r="N300" i="2"/>
  <c r="N201" i="12" s="1"/>
  <c r="M158"/>
  <c r="N240" i="2"/>
  <c r="N158" i="12" s="1"/>
  <c r="AG174"/>
  <c r="AM256" i="2"/>
  <c r="L23" i="16"/>
  <c r="K23"/>
  <c r="AG58" i="12"/>
  <c r="AG60"/>
  <c r="AG62"/>
  <c r="AG64"/>
  <c r="AG66"/>
  <c r="I80"/>
  <c r="I78"/>
  <c r="I76"/>
  <c r="I74"/>
  <c r="AB352" i="2"/>
  <c r="AB235" i="12" s="1"/>
  <c r="AA235"/>
  <c r="K28" i="16"/>
  <c r="L28"/>
  <c r="X325" i="2"/>
  <c r="X208" i="12" s="1"/>
  <c r="W208"/>
  <c r="X327" i="2"/>
  <c r="X210" i="12" s="1"/>
  <c r="W210"/>
  <c r="X329" i="2"/>
  <c r="X212" i="12" s="1"/>
  <c r="W212"/>
  <c r="X331" i="2"/>
  <c r="X214" i="12" s="1"/>
  <c r="W214"/>
  <c r="BB222"/>
  <c r="BC339" i="2"/>
  <c r="BC222" i="12" s="1"/>
  <c r="AM341" i="2"/>
  <c r="AM224" i="12" s="1"/>
  <c r="AL224"/>
  <c r="BB341" i="2"/>
  <c r="X342"/>
  <c r="X225" i="12" s="1"/>
  <c r="W225"/>
  <c r="X344" i="2"/>
  <c r="X227" i="12" s="1"/>
  <c r="W227"/>
  <c r="X348" i="2"/>
  <c r="X231" i="12" s="1"/>
  <c r="W231"/>
  <c r="X350" i="2"/>
  <c r="X233" i="12" s="1"/>
  <c r="W233"/>
  <c r="X352" i="2"/>
  <c r="X235" i="12" s="1"/>
  <c r="W235"/>
  <c r="X287" i="2"/>
  <c r="X188" i="12" s="1"/>
  <c r="W188"/>
  <c r="X289" i="2"/>
  <c r="X190" i="12" s="1"/>
  <c r="W190"/>
  <c r="X298" i="2"/>
  <c r="X199" i="12" s="1"/>
  <c r="W199"/>
  <c r="AG153"/>
  <c r="AM235" i="2"/>
  <c r="AG154" i="12"/>
  <c r="AM236" i="2"/>
  <c r="AG155" i="12"/>
  <c r="AM237" i="2"/>
  <c r="AG156" i="12"/>
  <c r="AM238" i="2"/>
  <c r="AG157" i="12"/>
  <c r="AM239" i="2"/>
  <c r="X127"/>
  <c r="X95" i="12" s="1"/>
  <c r="W95"/>
  <c r="M233"/>
  <c r="AC350" i="2"/>
  <c r="AC233" i="12" s="1"/>
  <c r="M234"/>
  <c r="AC351" i="2"/>
  <c r="AC234" i="12" s="1"/>
  <c r="N352" i="2"/>
  <c r="N235" i="12" s="1"/>
  <c r="M235"/>
  <c r="M205"/>
  <c r="AC304" i="2"/>
  <c r="M207" i="12"/>
  <c r="N324" i="2"/>
  <c r="N207" i="12" s="1"/>
  <c r="M208"/>
  <c r="AC325" i="2"/>
  <c r="AC208" i="12" s="1"/>
  <c r="M209"/>
  <c r="AC326" i="2"/>
  <c r="AC209" i="12" s="1"/>
  <c r="M210"/>
  <c r="AC327" i="2"/>
  <c r="AC210" i="12" s="1"/>
  <c r="M211"/>
  <c r="AC328" i="2"/>
  <c r="AC211" i="12" s="1"/>
  <c r="M212"/>
  <c r="AC329" i="2"/>
  <c r="AC212" i="12" s="1"/>
  <c r="M213"/>
  <c r="AC330" i="2"/>
  <c r="AC213" i="12" s="1"/>
  <c r="M214"/>
  <c r="AC331" i="2"/>
  <c r="AC214" i="12" s="1"/>
  <c r="M215"/>
  <c r="N332" i="2"/>
  <c r="N215" i="12" s="1"/>
  <c r="M216"/>
  <c r="AC333" i="2"/>
  <c r="AC216" i="12" s="1"/>
  <c r="M217"/>
  <c r="AC334" i="2"/>
  <c r="AC217" i="12" s="1"/>
  <c r="M218"/>
  <c r="AC335" i="2"/>
  <c r="AC218" i="12" s="1"/>
  <c r="M219"/>
  <c r="AC336" i="2"/>
  <c r="AC219" i="12" s="1"/>
  <c r="M220"/>
  <c r="AC337" i="2"/>
  <c r="AC220" i="12" s="1"/>
  <c r="M221"/>
  <c r="AC338" i="2"/>
  <c r="AC221" i="12" s="1"/>
  <c r="M222"/>
  <c r="AC339" i="2"/>
  <c r="AC222" i="12" s="1"/>
  <c r="N340" i="2"/>
  <c r="N223" i="12" s="1"/>
  <c r="M223"/>
  <c r="AC340" i="2"/>
  <c r="AC223" i="12" s="1"/>
  <c r="M225"/>
  <c r="N342" i="2"/>
  <c r="N225" i="12" s="1"/>
  <c r="M226"/>
  <c r="N343" i="2"/>
  <c r="N226" i="12" s="1"/>
  <c r="M227"/>
  <c r="N344" i="2"/>
  <c r="N227" i="12" s="1"/>
  <c r="M228"/>
  <c r="N345" i="2"/>
  <c r="N228" i="12" s="1"/>
  <c r="M229"/>
  <c r="N346" i="2"/>
  <c r="N229" i="12" s="1"/>
  <c r="M230"/>
  <c r="AC347" i="2"/>
  <c r="AC230" i="12" s="1"/>
  <c r="M231"/>
  <c r="AC348" i="2"/>
  <c r="AC231" i="12" s="1"/>
  <c r="M232"/>
  <c r="AC349" i="2"/>
  <c r="AC232" i="12" s="1"/>
  <c r="AM326" i="2"/>
  <c r="AM328"/>
  <c r="AM330"/>
  <c r="AM343"/>
  <c r="AM347"/>
  <c r="AM349"/>
  <c r="AM351"/>
  <c r="AM280"/>
  <c r="AM288"/>
  <c r="AM297"/>
  <c r="AM299"/>
  <c r="AM304"/>
  <c r="AS235"/>
  <c r="AS153" i="12" s="1"/>
  <c r="AS236" i="2"/>
  <c r="AS154" i="12" s="1"/>
  <c r="AS237" i="2"/>
  <c r="AS155" i="12" s="1"/>
  <c r="AS238" i="2"/>
  <c r="AS156" i="12" s="1"/>
  <c r="AS239" i="2"/>
  <c r="AS157" i="12" s="1"/>
  <c r="AM124" i="2"/>
  <c r="AS331"/>
  <c r="AS214" i="12" s="1"/>
  <c r="AS340" i="2"/>
  <c r="AS223" i="12" s="1"/>
  <c r="AM250" i="2"/>
  <c r="AM168" i="12" s="1"/>
  <c r="AM254" i="2"/>
  <c r="AM172" i="12" s="1"/>
  <c r="AS256" i="2"/>
  <c r="AS174" i="12" s="1"/>
  <c r="AM258" i="2"/>
  <c r="AM176" i="12" s="1"/>
  <c r="AS171" i="2"/>
  <c r="AS124" i="12" s="1"/>
  <c r="N125" i="2"/>
  <c r="N93" i="12" s="1"/>
  <c r="AS170" i="2"/>
  <c r="N247"/>
  <c r="N165" i="12" s="1"/>
  <c r="AS251" i="2"/>
  <c r="AM257"/>
  <c r="N280"/>
  <c r="N181" i="12" s="1"/>
  <c r="N297" i="2"/>
  <c r="N198" i="12" s="1"/>
  <c r="AC341" i="2"/>
  <c r="AC224" i="12" s="1"/>
  <c r="T331" i="2"/>
  <c r="T214" i="12" s="1"/>
  <c r="T337" i="2"/>
  <c r="T220" i="12" s="1"/>
  <c r="N341" i="2"/>
  <c r="N224" i="12" s="1"/>
  <c r="T347" i="2"/>
  <c r="T230" i="12" s="1"/>
  <c r="T351" i="2"/>
  <c r="T234" i="12" s="1"/>
  <c r="AC342" i="2"/>
  <c r="AC225" i="12" s="1"/>
  <c r="AC344" i="2"/>
  <c r="AC227" i="12" s="1"/>
  <c r="AS352" i="2"/>
  <c r="AM325"/>
  <c r="AM327"/>
  <c r="AM329"/>
  <c r="AM331"/>
  <c r="AS338"/>
  <c r="AS221" i="12" s="1"/>
  <c r="AM342" i="2"/>
  <c r="AM344"/>
  <c r="AM348"/>
  <c r="AM350"/>
  <c r="AM278"/>
  <c r="AM287"/>
  <c r="AM289"/>
  <c r="AM298"/>
  <c r="AM303"/>
  <c r="AM246"/>
  <c r="AS188"/>
  <c r="AS126" i="12" s="1"/>
  <c r="AS189" i="2"/>
  <c r="AS127" i="12" s="1"/>
  <c r="AS190" i="2"/>
  <c r="AS128" i="12" s="1"/>
  <c r="AS191" i="2"/>
  <c r="AS129" i="12" s="1"/>
  <c r="AS192" i="2"/>
  <c r="AS130" i="12" s="1"/>
  <c r="AS193" i="2"/>
  <c r="AS131" i="12" s="1"/>
  <c r="AS194" i="2"/>
  <c r="AS132" i="12" s="1"/>
  <c r="AS195" i="2"/>
  <c r="AS133" i="12" s="1"/>
  <c r="AS196" i="2"/>
  <c r="AS134" i="12" s="1"/>
  <c r="AS197" i="2"/>
  <c r="AS135" i="12" s="1"/>
  <c r="AS198" i="2"/>
  <c r="AS136" i="12" s="1"/>
  <c r="AS199" i="2"/>
  <c r="AS137" i="12" s="1"/>
  <c r="AS200" i="2"/>
  <c r="AS138" i="12" s="1"/>
  <c r="AS201" i="2"/>
  <c r="AS139" i="12" s="1"/>
  <c r="AS202" i="2"/>
  <c r="AS140" i="12" s="1"/>
  <c r="AS203" i="2"/>
  <c r="AS141" i="12" s="1"/>
  <c r="AS204" i="2"/>
  <c r="AS142" i="12" s="1"/>
  <c r="AS205" i="2"/>
  <c r="AS143" i="12" s="1"/>
  <c r="AS206" i="2"/>
  <c r="AS144" i="12" s="1"/>
  <c r="AS207" i="2"/>
  <c r="AS145" i="12" s="1"/>
  <c r="AS208" i="2"/>
  <c r="AS146" i="12" s="1"/>
  <c r="AS209" i="2"/>
  <c r="AS147" i="12" s="1"/>
  <c r="AS210" i="2"/>
  <c r="AS148" i="12" s="1"/>
  <c r="AS211" i="2"/>
  <c r="AS149" i="12" s="1"/>
  <c r="AS212" i="2"/>
  <c r="AS150" i="12" s="1"/>
  <c r="AS213" i="2"/>
  <c r="AS151" i="12" s="1"/>
  <c r="AS145" i="2"/>
  <c r="AS98" i="12" s="1"/>
  <c r="AS146" i="2"/>
  <c r="AS99" i="12" s="1"/>
  <c r="AS147" i="2"/>
  <c r="AS100" i="12" s="1"/>
  <c r="AS148" i="2"/>
  <c r="AS101" i="12" s="1"/>
  <c r="AS149" i="2"/>
  <c r="AS102" i="12" s="1"/>
  <c r="AS150" i="2"/>
  <c r="AS103" i="12" s="1"/>
  <c r="AS151" i="2"/>
  <c r="AS104" i="12" s="1"/>
  <c r="AS152" i="2"/>
  <c r="AS105" i="12" s="1"/>
  <c r="AS153" i="2"/>
  <c r="AS106" i="12" s="1"/>
  <c r="AS154" i="2"/>
  <c r="AS107" i="12" s="1"/>
  <c r="AS155" i="2"/>
  <c r="AS108" i="12" s="1"/>
  <c r="AS156" i="2"/>
  <c r="AS109" i="12" s="1"/>
  <c r="AS157" i="2"/>
  <c r="AS110" i="12" s="1"/>
  <c r="AS158" i="2"/>
  <c r="AS111" i="12" s="1"/>
  <c r="AS159" i="2"/>
  <c r="AS112" i="12" s="1"/>
  <c r="AS160" i="2"/>
  <c r="AS113" i="12" s="1"/>
  <c r="AS161" i="2"/>
  <c r="AS114" i="12" s="1"/>
  <c r="AS162" i="2"/>
  <c r="AS115" i="12" s="1"/>
  <c r="AS163" i="2"/>
  <c r="AS116" i="12" s="1"/>
  <c r="AS164" i="2"/>
  <c r="AS117" i="12" s="1"/>
  <c r="AS165" i="2"/>
  <c r="AS118" i="12" s="1"/>
  <c r="AS166" i="2"/>
  <c r="AS119" i="12" s="1"/>
  <c r="AS167" i="2"/>
  <c r="AS120" i="12" s="1"/>
  <c r="AS168" i="2"/>
  <c r="AS121" i="12" s="1"/>
  <c r="AM127" i="2"/>
  <c r="I72" i="12"/>
  <c r="I70"/>
  <c r="I68"/>
  <c r="I66"/>
  <c r="I64"/>
  <c r="I62"/>
  <c r="I60"/>
  <c r="I58"/>
  <c r="I56"/>
  <c r="I54"/>
  <c r="I52"/>
  <c r="I50"/>
  <c r="I48"/>
  <c r="I46"/>
  <c r="I44"/>
  <c r="I42"/>
  <c r="I40"/>
  <c r="I38"/>
  <c r="I36"/>
  <c r="I34"/>
  <c r="I32"/>
  <c r="I30"/>
  <c r="I28"/>
  <c r="I26"/>
  <c r="I24"/>
  <c r="I22"/>
  <c r="I20"/>
  <c r="I18"/>
  <c r="I16"/>
  <c r="I14"/>
  <c r="Z303" i="2"/>
  <c r="Z204" i="12" s="1"/>
  <c r="Y204"/>
  <c r="R303" i="2"/>
  <c r="R204" i="12" s="1"/>
  <c r="Q204"/>
  <c r="R302" i="2"/>
  <c r="R203" i="12" s="1"/>
  <c r="Q203"/>
  <c r="R301" i="2"/>
  <c r="R202" i="12" s="1"/>
  <c r="Q202"/>
  <c r="R300" i="2"/>
  <c r="R201" i="12" s="1"/>
  <c r="Q201"/>
  <c r="R299" i="2"/>
  <c r="R200" i="12" s="1"/>
  <c r="Q200"/>
  <c r="M298" i="2"/>
  <c r="I199" i="12"/>
  <c r="R297" i="2"/>
  <c r="R198" i="12" s="1"/>
  <c r="Q198"/>
  <c r="R296" i="2"/>
  <c r="R197" i="12" s="1"/>
  <c r="Q197"/>
  <c r="M295" i="2"/>
  <c r="I196" i="12"/>
  <c r="R294" i="2"/>
  <c r="R195" i="12" s="1"/>
  <c r="Q195"/>
  <c r="M293" i="2"/>
  <c r="I194" i="12"/>
  <c r="R292" i="2"/>
  <c r="R193" i="12" s="1"/>
  <c r="Q193"/>
  <c r="M291" i="2"/>
  <c r="I192" i="12"/>
  <c r="R290" i="2"/>
  <c r="R191" i="12" s="1"/>
  <c r="Q191"/>
  <c r="R289" i="2"/>
  <c r="R190" i="12" s="1"/>
  <c r="Q190"/>
  <c r="M288" i="2"/>
  <c r="I189" i="12"/>
  <c r="R287" i="2"/>
  <c r="R188" i="12" s="1"/>
  <c r="Q188"/>
  <c r="R286" i="2"/>
  <c r="R187" i="12" s="1"/>
  <c r="Q187"/>
  <c r="M285" i="2"/>
  <c r="I186" i="12"/>
  <c r="R284" i="2"/>
  <c r="R185" i="12" s="1"/>
  <c r="Q185"/>
  <c r="M283" i="2"/>
  <c r="I184" i="12"/>
  <c r="R282" i="2"/>
  <c r="R183" i="12" s="1"/>
  <c r="Q183"/>
  <c r="S281" i="2"/>
  <c r="O182" i="12"/>
  <c r="S280" i="2"/>
  <c r="O181" i="12"/>
  <c r="S279" i="2"/>
  <c r="S180" i="12" s="1"/>
  <c r="O180"/>
  <c r="M278" i="2"/>
  <c r="M179" i="12" s="1"/>
  <c r="I179"/>
  <c r="M259" i="2"/>
  <c r="I177" i="12"/>
  <c r="R258" i="2"/>
  <c r="R176" i="12" s="1"/>
  <c r="Q176"/>
  <c r="M257" i="2"/>
  <c r="I175" i="12"/>
  <c r="R256" i="2"/>
  <c r="R174" i="12" s="1"/>
  <c r="Q174"/>
  <c r="M255" i="2"/>
  <c r="I173" i="12"/>
  <c r="R254" i="2"/>
  <c r="R172" i="12" s="1"/>
  <c r="Q172"/>
  <c r="M253" i="2"/>
  <c r="M171" i="12" s="1"/>
  <c r="I171"/>
  <c r="R252" i="2"/>
  <c r="R170" i="12" s="1"/>
  <c r="Q170"/>
  <c r="M251" i="2"/>
  <c r="I169" i="12"/>
  <c r="R250" i="2"/>
  <c r="R168" i="12" s="1"/>
  <c r="Q168"/>
  <c r="M249" i="2"/>
  <c r="M167" i="12" s="1"/>
  <c r="I167"/>
  <c r="R248" i="2"/>
  <c r="R166" i="12" s="1"/>
  <c r="Q166"/>
  <c r="S247" i="2"/>
  <c r="O165" i="12"/>
  <c r="M246" i="2"/>
  <c r="M164" i="12" s="1"/>
  <c r="I164"/>
  <c r="R245" i="2"/>
  <c r="R163" i="12" s="1"/>
  <c r="Q163"/>
  <c r="M244" i="2"/>
  <c r="M162" i="12" s="1"/>
  <c r="I162"/>
  <c r="R243" i="2"/>
  <c r="R161" i="12" s="1"/>
  <c r="Q161"/>
  <c r="M242" i="2"/>
  <c r="M160" i="12" s="1"/>
  <c r="I160"/>
  <c r="R241" i="2"/>
  <c r="R159" i="12" s="1"/>
  <c r="Q159"/>
  <c r="S240" i="2"/>
  <c r="O158" i="12"/>
  <c r="M239" i="2"/>
  <c r="M157" i="12" s="1"/>
  <c r="I157"/>
  <c r="R238" i="2"/>
  <c r="R156" i="12" s="1"/>
  <c r="Q156"/>
  <c r="M237" i="2"/>
  <c r="M155" i="12" s="1"/>
  <c r="I155"/>
  <c r="R236" i="2"/>
  <c r="R154" i="12" s="1"/>
  <c r="Q154"/>
  <c r="M235" i="2"/>
  <c r="M153" i="12" s="1"/>
  <c r="I153"/>
  <c r="M213" i="2"/>
  <c r="I151" i="12"/>
  <c r="R212" i="2"/>
  <c r="R150" i="12" s="1"/>
  <c r="Q150"/>
  <c r="M211" i="2"/>
  <c r="I149" i="12"/>
  <c r="R210" i="2"/>
  <c r="R148" i="12" s="1"/>
  <c r="Q148"/>
  <c r="M209" i="2"/>
  <c r="I147" i="12"/>
  <c r="R208" i="2"/>
  <c r="R146" i="12" s="1"/>
  <c r="Q146"/>
  <c r="M207" i="2"/>
  <c r="I145" i="12"/>
  <c r="R206" i="2"/>
  <c r="R144" i="12" s="1"/>
  <c r="Q144"/>
  <c r="M205" i="2"/>
  <c r="I143" i="12"/>
  <c r="R204" i="2"/>
  <c r="R142" i="12" s="1"/>
  <c r="Q142"/>
  <c r="S203" i="2"/>
  <c r="O141" i="12"/>
  <c r="M203" i="2"/>
  <c r="I141" i="12"/>
  <c r="R202" i="2"/>
  <c r="R140" i="12" s="1"/>
  <c r="Q140"/>
  <c r="M201" i="2"/>
  <c r="I139" i="12"/>
  <c r="R200" i="2"/>
  <c r="R138" i="12" s="1"/>
  <c r="Q138"/>
  <c r="M199" i="2"/>
  <c r="I137" i="12"/>
  <c r="R198" i="2"/>
  <c r="R136" i="12" s="1"/>
  <c r="Q136"/>
  <c r="M197" i="2"/>
  <c r="I135" i="12"/>
  <c r="R196" i="2"/>
  <c r="R134" i="12" s="1"/>
  <c r="Q134"/>
  <c r="M195" i="2"/>
  <c r="I133" i="12"/>
  <c r="R194" i="2"/>
  <c r="R132" i="12" s="1"/>
  <c r="Q132"/>
  <c r="M193" i="2"/>
  <c r="I131" i="12"/>
  <c r="R192" i="2"/>
  <c r="R130" i="12" s="1"/>
  <c r="Q130"/>
  <c r="M191" i="2"/>
  <c r="I129" i="12"/>
  <c r="R190" i="2"/>
  <c r="R128" i="12" s="1"/>
  <c r="Q128"/>
  <c r="M189" i="2"/>
  <c r="I127" i="12"/>
  <c r="R188" i="2"/>
  <c r="R126" i="12" s="1"/>
  <c r="Q126"/>
  <c r="R171" i="2"/>
  <c r="R124" i="12" s="1"/>
  <c r="Q124"/>
  <c r="M170" i="2"/>
  <c r="I123" i="12"/>
  <c r="Z169" i="2"/>
  <c r="Z122" i="12" s="1"/>
  <c r="Y122"/>
  <c r="R169" i="2"/>
  <c r="R122" i="12" s="1"/>
  <c r="Q122"/>
  <c r="M168" i="2"/>
  <c r="M121" i="12" s="1"/>
  <c r="I121"/>
  <c r="R167" i="2"/>
  <c r="R120" i="12" s="1"/>
  <c r="Q120"/>
  <c r="M166" i="2"/>
  <c r="M119" i="12" s="1"/>
  <c r="I119"/>
  <c r="R165" i="2"/>
  <c r="R118" i="12" s="1"/>
  <c r="Q118"/>
  <c r="M164" i="2"/>
  <c r="M117" i="12" s="1"/>
  <c r="I117"/>
  <c r="R163" i="2"/>
  <c r="R116" i="12" s="1"/>
  <c r="Q116"/>
  <c r="M162" i="2"/>
  <c r="M115" i="12" s="1"/>
  <c r="I115"/>
  <c r="R161" i="2"/>
  <c r="R114" i="12" s="1"/>
  <c r="Q114"/>
  <c r="M160" i="2"/>
  <c r="M113" i="12" s="1"/>
  <c r="I113"/>
  <c r="R159" i="2"/>
  <c r="R112" i="12" s="1"/>
  <c r="Q112"/>
  <c r="M158" i="2"/>
  <c r="M111" i="12" s="1"/>
  <c r="I111"/>
  <c r="R157" i="2"/>
  <c r="R110" i="12" s="1"/>
  <c r="Q110"/>
  <c r="M156" i="2"/>
  <c r="M109" i="12" s="1"/>
  <c r="I109"/>
  <c r="R155" i="2"/>
  <c r="R108" i="12" s="1"/>
  <c r="Q108"/>
  <c r="M154" i="2"/>
  <c r="M107" i="12" s="1"/>
  <c r="I107"/>
  <c r="M153" i="2"/>
  <c r="M106" i="12" s="1"/>
  <c r="I106"/>
  <c r="M152" i="2"/>
  <c r="M105" i="12" s="1"/>
  <c r="I105"/>
  <c r="M151" i="2"/>
  <c r="M104" i="12" s="1"/>
  <c r="I104"/>
  <c r="M150" i="2"/>
  <c r="M103" i="12" s="1"/>
  <c r="I103"/>
  <c r="M149" i="2"/>
  <c r="M102" i="12" s="1"/>
  <c r="I102"/>
  <c r="M148" i="2"/>
  <c r="M101" i="12" s="1"/>
  <c r="I101"/>
  <c r="M147" i="2"/>
  <c r="M100" i="12" s="1"/>
  <c r="I100"/>
  <c r="M146" i="2"/>
  <c r="M99" i="12" s="1"/>
  <c r="I99"/>
  <c r="M145" i="2"/>
  <c r="M98" i="12" s="1"/>
  <c r="I98"/>
  <c r="M128" i="2"/>
  <c r="I96" i="12"/>
  <c r="R127" i="2"/>
  <c r="R95" i="12" s="1"/>
  <c r="Q95"/>
  <c r="R126" i="2"/>
  <c r="R94" i="12" s="1"/>
  <c r="Q94"/>
  <c r="S125" i="2"/>
  <c r="S93" i="12" s="1"/>
  <c r="O93"/>
  <c r="S124" i="2"/>
  <c r="S92" i="12" s="1"/>
  <c r="O92"/>
  <c r="M123" i="2"/>
  <c r="M91" i="12" s="1"/>
  <c r="I91"/>
  <c r="R122" i="2"/>
  <c r="R90" i="12" s="1"/>
  <c r="Q90"/>
  <c r="M121" i="2"/>
  <c r="M89" i="12" s="1"/>
  <c r="I89"/>
  <c r="R120" i="2"/>
  <c r="R88" i="12" s="1"/>
  <c r="Q88"/>
  <c r="M119" i="2"/>
  <c r="M87" i="12" s="1"/>
  <c r="I87"/>
  <c r="S118" i="2"/>
  <c r="O86" i="12"/>
  <c r="M118" i="2"/>
  <c r="M86" i="12" s="1"/>
  <c r="I86"/>
  <c r="M117" i="2"/>
  <c r="M85" i="12" s="1"/>
  <c r="I85"/>
  <c r="M116" i="2"/>
  <c r="M84" i="12" s="1"/>
  <c r="I84"/>
  <c r="M115" i="2"/>
  <c r="M83" i="12" s="1"/>
  <c r="I83"/>
  <c r="S114" i="2"/>
  <c r="O82" i="12"/>
  <c r="M114" i="2"/>
  <c r="M82" i="12" s="1"/>
  <c r="I82"/>
  <c r="X170" i="2"/>
  <c r="X123" i="12" s="1"/>
  <c r="W123"/>
  <c r="X303" i="2"/>
  <c r="X204" i="12" s="1"/>
  <c r="W204"/>
  <c r="AC324" i="2"/>
  <c r="S207" i="12"/>
  <c r="T332" i="2"/>
  <c r="T215" i="12" s="1"/>
  <c r="S215"/>
  <c r="T338" i="2"/>
  <c r="T221" i="12" s="1"/>
  <c r="S221"/>
  <c r="T342" i="2"/>
  <c r="T225" i="12" s="1"/>
  <c r="S225"/>
  <c r="T344" i="2"/>
  <c r="T227" i="12" s="1"/>
  <c r="S227"/>
  <c r="AB332" i="2"/>
  <c r="AB215" i="12" s="1"/>
  <c r="AA215"/>
  <c r="AB346" i="2"/>
  <c r="AB229" i="12" s="1"/>
  <c r="AA229"/>
  <c r="L21" i="16"/>
  <c r="M21" s="1"/>
  <c r="K21"/>
  <c r="AL223" i="12"/>
  <c r="BB340" i="2"/>
  <c r="AM345"/>
  <c r="AM228" i="12" s="1"/>
  <c r="AL228"/>
  <c r="BB345" i="2"/>
  <c r="AW345"/>
  <c r="AW228" i="12" s="1"/>
  <c r="AV228"/>
  <c r="AW346" i="2"/>
  <c r="AW229" i="12" s="1"/>
  <c r="AV229"/>
  <c r="BB346" i="2"/>
  <c r="AM352"/>
  <c r="AM235" i="12" s="1"/>
  <c r="AL235"/>
  <c r="BB352" i="2"/>
  <c r="X236"/>
  <c r="X154" i="12" s="1"/>
  <c r="W154"/>
  <c r="X237" i="2"/>
  <c r="X155" i="12" s="1"/>
  <c r="W155"/>
  <c r="X238" i="2"/>
  <c r="X156" i="12" s="1"/>
  <c r="W156"/>
  <c r="X239" i="2"/>
  <c r="X157" i="12" s="1"/>
  <c r="W157"/>
  <c r="AS249" i="2"/>
  <c r="AS167" i="12" s="1"/>
  <c r="AR167"/>
  <c r="BB249" i="2"/>
  <c r="BA249"/>
  <c r="BA167" i="12" s="1"/>
  <c r="AZ167"/>
  <c r="AW250" i="2"/>
  <c r="AW168" i="12" s="1"/>
  <c r="AV168"/>
  <c r="AW254" i="2"/>
  <c r="AW172" i="12" s="1"/>
  <c r="AV172"/>
  <c r="AL174"/>
  <c r="BB256" i="2"/>
  <c r="AW257"/>
  <c r="AW175" i="12" s="1"/>
  <c r="AV175"/>
  <c r="AR176"/>
  <c r="BB258" i="2"/>
  <c r="BA258"/>
  <c r="BA176" i="12" s="1"/>
  <c r="AZ176"/>
  <c r="AW259" i="2"/>
  <c r="AW177" i="12" s="1"/>
  <c r="AV177"/>
  <c r="X189" i="2"/>
  <c r="X127" i="12" s="1"/>
  <c r="W127"/>
  <c r="X190" i="2"/>
  <c r="X128" i="12" s="1"/>
  <c r="W128"/>
  <c r="X191" i="2"/>
  <c r="X129" i="12" s="1"/>
  <c r="W129"/>
  <c r="X192" i="2"/>
  <c r="X130" i="12" s="1"/>
  <c r="W130"/>
  <c r="X193" i="2"/>
  <c r="X131" i="12" s="1"/>
  <c r="W131"/>
  <c r="X194" i="2"/>
  <c r="X132" i="12" s="1"/>
  <c r="W132"/>
  <c r="X195" i="2"/>
  <c r="X133" i="12" s="1"/>
  <c r="W133"/>
  <c r="X196" i="2"/>
  <c r="X134" i="12" s="1"/>
  <c r="W134"/>
  <c r="X197" i="2"/>
  <c r="X135" i="12" s="1"/>
  <c r="W135"/>
  <c r="X198" i="2"/>
  <c r="X136" i="12" s="1"/>
  <c r="W136"/>
  <c r="X199" i="2"/>
  <c r="X137" i="12" s="1"/>
  <c r="W137"/>
  <c r="X200" i="2"/>
  <c r="X138" i="12" s="1"/>
  <c r="W138"/>
  <c r="X201" i="2"/>
  <c r="X139" i="12" s="1"/>
  <c r="W139"/>
  <c r="X202" i="2"/>
  <c r="X140" i="12" s="1"/>
  <c r="W140"/>
  <c r="X203" i="2"/>
  <c r="X141" i="12" s="1"/>
  <c r="W141"/>
  <c r="X204" i="2"/>
  <c r="X142" i="12" s="1"/>
  <c r="W142"/>
  <c r="X205" i="2"/>
  <c r="X143" i="12" s="1"/>
  <c r="W143"/>
  <c r="X206" i="2"/>
  <c r="X144" i="12" s="1"/>
  <c r="W144"/>
  <c r="X207" i="2"/>
  <c r="X145" i="12" s="1"/>
  <c r="W145"/>
  <c r="X208" i="2"/>
  <c r="X146" i="12" s="1"/>
  <c r="W146"/>
  <c r="X209" i="2"/>
  <c r="X147" i="12" s="1"/>
  <c r="W147"/>
  <c r="X210" i="2"/>
  <c r="X148" i="12" s="1"/>
  <c r="W148"/>
  <c r="X211" i="2"/>
  <c r="X149" i="12" s="1"/>
  <c r="W149"/>
  <c r="X212" i="2"/>
  <c r="X150" i="12" s="1"/>
  <c r="W150"/>
  <c r="X213" i="2"/>
  <c r="X151" i="12" s="1"/>
  <c r="W151"/>
  <c r="X145" i="2"/>
  <c r="X98" i="12" s="1"/>
  <c r="W98"/>
  <c r="X146" i="2"/>
  <c r="X99" i="12" s="1"/>
  <c r="W99"/>
  <c r="X147" i="2"/>
  <c r="X100" i="12" s="1"/>
  <c r="W100"/>
  <c r="X148" i="2"/>
  <c r="X101" i="12" s="1"/>
  <c r="W101"/>
  <c r="X149" i="2"/>
  <c r="X102" i="12" s="1"/>
  <c r="W102"/>
  <c r="X150" i="2"/>
  <c r="X103" i="12" s="1"/>
  <c r="W103"/>
  <c r="X151" i="2"/>
  <c r="X104" i="12" s="1"/>
  <c r="W104"/>
  <c r="X152" i="2"/>
  <c r="X105" i="12" s="1"/>
  <c r="W105"/>
  <c r="X153" i="2"/>
  <c r="X106" i="12" s="1"/>
  <c r="W106"/>
  <c r="X154" i="2"/>
  <c r="X107" i="12" s="1"/>
  <c r="W107"/>
  <c r="X155" i="2"/>
  <c r="X108" i="12" s="1"/>
  <c r="W108"/>
  <c r="X156" i="2"/>
  <c r="X109" i="12" s="1"/>
  <c r="W109"/>
  <c r="X157" i="2"/>
  <c r="X110" i="12" s="1"/>
  <c r="W110"/>
  <c r="X158" i="2"/>
  <c r="X111" i="12" s="1"/>
  <c r="W111"/>
  <c r="X159" i="2"/>
  <c r="X112" i="12" s="1"/>
  <c r="W112"/>
  <c r="X160" i="2"/>
  <c r="X113" i="12" s="1"/>
  <c r="W113"/>
  <c r="X161" i="2"/>
  <c r="X114" i="12" s="1"/>
  <c r="W114"/>
  <c r="X162" i="2"/>
  <c r="X115" i="12" s="1"/>
  <c r="W115"/>
  <c r="X163" i="2"/>
  <c r="X116" i="12" s="1"/>
  <c r="W116"/>
  <c r="X164" i="2"/>
  <c r="X117" i="12" s="1"/>
  <c r="W117"/>
  <c r="X165" i="2"/>
  <c r="X118" i="12" s="1"/>
  <c r="W118"/>
  <c r="X166" i="2"/>
  <c r="X119" i="12" s="1"/>
  <c r="W119"/>
  <c r="X167" i="2"/>
  <c r="X120" i="12" s="1"/>
  <c r="W120"/>
  <c r="X168" i="2"/>
  <c r="X121" i="12" s="1"/>
  <c r="W121"/>
  <c r="AM170" i="2"/>
  <c r="AM123" i="12" s="1"/>
  <c r="AL123"/>
  <c r="BB170" i="2"/>
  <c r="AS128"/>
  <c r="AS96" i="12" s="1"/>
  <c r="AR96"/>
  <c r="BB128" i="2"/>
  <c r="BA128"/>
  <c r="BA96" i="12" s="1"/>
  <c r="AZ96"/>
  <c r="AS325" i="2"/>
  <c r="AS208" i="12" s="1"/>
  <c r="AS326" i="2"/>
  <c r="AS209" i="12" s="1"/>
  <c r="AS327" i="2"/>
  <c r="AS210" i="12" s="1"/>
  <c r="AS328" i="2"/>
  <c r="AS211" i="12" s="1"/>
  <c r="AS329" i="2"/>
  <c r="AS212" i="12" s="1"/>
  <c r="AS330" i="2"/>
  <c r="AS213" i="12" s="1"/>
  <c r="AS342" i="2"/>
  <c r="AS225" i="12" s="1"/>
  <c r="AS343" i="2"/>
  <c r="AS226" i="12" s="1"/>
  <c r="AS344" i="2"/>
  <c r="AS227" i="12" s="1"/>
  <c r="AS347" i="2"/>
  <c r="AS230" i="12" s="1"/>
  <c r="AS348" i="2"/>
  <c r="AS231" i="12" s="1"/>
  <c r="AS349" i="2"/>
  <c r="AS232" i="12" s="1"/>
  <c r="AS350" i="2"/>
  <c r="AS233" i="12" s="1"/>
  <c r="AS351" i="2"/>
  <c r="AS234" i="12" s="1"/>
  <c r="AS278" i="2"/>
  <c r="AS179" i="12" s="1"/>
  <c r="AS280" i="2"/>
  <c r="AS181" i="12" s="1"/>
  <c r="AS287" i="2"/>
  <c r="AS188" i="12" s="1"/>
  <c r="AS288" i="2"/>
  <c r="AS189" i="12" s="1"/>
  <c r="AS289" i="2"/>
  <c r="AS190" i="12" s="1"/>
  <c r="AS297" i="2"/>
  <c r="AS198" i="12" s="1"/>
  <c r="AS298" i="2"/>
  <c r="AS199" i="12" s="1"/>
  <c r="AS299" i="2"/>
  <c r="AS200" i="12" s="1"/>
  <c r="AS303" i="2"/>
  <c r="AS204" i="12" s="1"/>
  <c r="AS304" i="2"/>
  <c r="AS205" i="12" s="1"/>
  <c r="AS246" i="2"/>
  <c r="AS164" i="12" s="1"/>
  <c r="AS124" i="2"/>
  <c r="AS92" i="12" s="1"/>
  <c r="AS127" i="2"/>
  <c r="AS95" i="12" s="1"/>
  <c r="AA303" i="2"/>
  <c r="Z302"/>
  <c r="Z203" i="12" s="1"/>
  <c r="AA302" i="2"/>
  <c r="Z301"/>
  <c r="Z202" i="12" s="1"/>
  <c r="AA301" i="2"/>
  <c r="Z300"/>
  <c r="Z201" i="12" s="1"/>
  <c r="AA300" i="2"/>
  <c r="AC300" s="1"/>
  <c r="Z299"/>
  <c r="Z200" i="12" s="1"/>
  <c r="AA299" i="2"/>
  <c r="Z298"/>
  <c r="Z199" i="12" s="1"/>
  <c r="AA298" i="2"/>
  <c r="Z297"/>
  <c r="Z198" i="12" s="1"/>
  <c r="AA297" i="2"/>
  <c r="Z296"/>
  <c r="Z197" i="12" s="1"/>
  <c r="AA296" i="2"/>
  <c r="Z295"/>
  <c r="Z196" i="12" s="1"/>
  <c r="AA295" i="2"/>
  <c r="Z294"/>
  <c r="Z195" i="12" s="1"/>
  <c r="AA294" i="2"/>
  <c r="Z293"/>
  <c r="Z194" i="12" s="1"/>
  <c r="AA293" i="2"/>
  <c r="Z292"/>
  <c r="Z193" i="12" s="1"/>
  <c r="AA292" i="2"/>
  <c r="Z291"/>
  <c r="Z192" i="12" s="1"/>
  <c r="AA291" i="2"/>
  <c r="Z290"/>
  <c r="Z191" i="12" s="1"/>
  <c r="AA290" i="2"/>
  <c r="AC290" s="1"/>
  <c r="Z289"/>
  <c r="Z190" i="12" s="1"/>
  <c r="AA289" i="2"/>
  <c r="Z288"/>
  <c r="Z189" i="12" s="1"/>
  <c r="AA288" i="2"/>
  <c r="Z287"/>
  <c r="Z188" i="12" s="1"/>
  <c r="AA287" i="2"/>
  <c r="Z286"/>
  <c r="Z187" i="12" s="1"/>
  <c r="AA286" i="2"/>
  <c r="Z285"/>
  <c r="Z186" i="12" s="1"/>
  <c r="AA285" i="2"/>
  <c r="Z284"/>
  <c r="Z185" i="12" s="1"/>
  <c r="AA284" i="2"/>
  <c r="Z283"/>
  <c r="Z184" i="12" s="1"/>
  <c r="AA283" i="2"/>
  <c r="Z282"/>
  <c r="Z183" i="12" s="1"/>
  <c r="AA282" i="2"/>
  <c r="Z281"/>
  <c r="Z182" i="12" s="1"/>
  <c r="AA281" i="2"/>
  <c r="Z280"/>
  <c r="Z181" i="12" s="1"/>
  <c r="AA280" i="2"/>
  <c r="Z279"/>
  <c r="Z180" i="12" s="1"/>
  <c r="AA279" i="2"/>
  <c r="AC279" s="1"/>
  <c r="Z278"/>
  <c r="Z179" i="12" s="1"/>
  <c r="AA278" i="2"/>
  <c r="AC278" s="1"/>
  <c r="AA259"/>
  <c r="Z259"/>
  <c r="Z177" i="12" s="1"/>
  <c r="AA258" i="2"/>
  <c r="Z258"/>
  <c r="Z176" i="12" s="1"/>
  <c r="AA257" i="2"/>
  <c r="Z257"/>
  <c r="Z175" i="12" s="1"/>
  <c r="Z256" i="2"/>
  <c r="Z174" i="12" s="1"/>
  <c r="AA256" i="2"/>
  <c r="AC256" s="1"/>
  <c r="Z255"/>
  <c r="Z173" i="12" s="1"/>
  <c r="AA255" i="2"/>
  <c r="Z254"/>
  <c r="Z172" i="12" s="1"/>
  <c r="AA254" i="2"/>
  <c r="Z253"/>
  <c r="Z171" i="12" s="1"/>
  <c r="AA253" i="2"/>
  <c r="Z252"/>
  <c r="Z170" i="12" s="1"/>
  <c r="AA252" i="2"/>
  <c r="Z251"/>
  <c r="Z169" i="12" s="1"/>
  <c r="AA251" i="2"/>
  <c r="AA250"/>
  <c r="Z250"/>
  <c r="Z168" i="12" s="1"/>
  <c r="AA249" i="2"/>
  <c r="Z249"/>
  <c r="Z167" i="12" s="1"/>
  <c r="Z248" i="2"/>
  <c r="Z166" i="12" s="1"/>
  <c r="AA248" i="2"/>
  <c r="Z247"/>
  <c r="Z165" i="12" s="1"/>
  <c r="AA247" i="2"/>
  <c r="Z246"/>
  <c r="Z164" i="12" s="1"/>
  <c r="AA246" i="2"/>
  <c r="Z245"/>
  <c r="Z163" i="12" s="1"/>
  <c r="AA245" i="2"/>
  <c r="Z244"/>
  <c r="Z162" i="12" s="1"/>
  <c r="AA244" i="2"/>
  <c r="Z243"/>
  <c r="Z161" i="12" s="1"/>
  <c r="AA243" i="2"/>
  <c r="Z242"/>
  <c r="Z160" i="12" s="1"/>
  <c r="AA242" i="2"/>
  <c r="Z241"/>
  <c r="Z159" i="12" s="1"/>
  <c r="AA241" i="2"/>
  <c r="Z240"/>
  <c r="Z158" i="12" s="1"/>
  <c r="AA240" i="2"/>
  <c r="AC240" s="1"/>
  <c r="Z239"/>
  <c r="Z157" i="12" s="1"/>
  <c r="AA239" i="2"/>
  <c r="Z238"/>
  <c r="Z156" i="12" s="1"/>
  <c r="AA238" i="2"/>
  <c r="Z237"/>
  <c r="Z155" i="12" s="1"/>
  <c r="AA237" i="2"/>
  <c r="Z236"/>
  <c r="Z154" i="12" s="1"/>
  <c r="AA236" i="2"/>
  <c r="Z235"/>
  <c r="Z153" i="12" s="1"/>
  <c r="AA235" i="2"/>
  <c r="Z213"/>
  <c r="Z151" i="12" s="1"/>
  <c r="AA213" i="2"/>
  <c r="Z212"/>
  <c r="Z150" i="12" s="1"/>
  <c r="AA212" i="2"/>
  <c r="Z211"/>
  <c r="Z149" i="12" s="1"/>
  <c r="AA211" i="2"/>
  <c r="AC211" s="1"/>
  <c r="AC149" i="12" s="1"/>
  <c r="Z210" i="2"/>
  <c r="Z148" i="12" s="1"/>
  <c r="AA210" i="2"/>
  <c r="Z209"/>
  <c r="Z147" i="12" s="1"/>
  <c r="AA209" i="2"/>
  <c r="Z208"/>
  <c r="Z146" i="12" s="1"/>
  <c r="AA208" i="2"/>
  <c r="Z207"/>
  <c r="Z145" i="12" s="1"/>
  <c r="J24" i="16" s="1"/>
  <c r="AA207" i="2"/>
  <c r="Z206"/>
  <c r="Z144" i="12" s="1"/>
  <c r="AA206" i="2"/>
  <c r="Z205"/>
  <c r="Z143" i="12" s="1"/>
  <c r="AA205" i="2"/>
  <c r="Z204"/>
  <c r="Z142" i="12" s="1"/>
  <c r="AA204" i="2"/>
  <c r="Z203"/>
  <c r="Z141" i="12" s="1"/>
  <c r="AA203" i="2"/>
  <c r="AC203" s="1"/>
  <c r="Z202"/>
  <c r="Z140" i="12" s="1"/>
  <c r="AA202" i="2"/>
  <c r="Z201"/>
  <c r="Z139" i="12" s="1"/>
  <c r="AA201" i="2"/>
  <c r="Z200"/>
  <c r="Z138" i="12" s="1"/>
  <c r="AA200" i="2"/>
  <c r="Z199"/>
  <c r="Z137" i="12" s="1"/>
  <c r="AA199" i="2"/>
  <c r="Z198"/>
  <c r="Z136" i="12" s="1"/>
  <c r="AA198" i="2"/>
  <c r="Z197"/>
  <c r="Z135" i="12" s="1"/>
  <c r="AA197" i="2"/>
  <c r="Z196"/>
  <c r="Z134" i="12" s="1"/>
  <c r="AA196" i="2"/>
  <c r="Z195"/>
  <c r="Z133" i="12" s="1"/>
  <c r="AA195" i="2"/>
  <c r="Z194"/>
  <c r="Z132" i="12" s="1"/>
  <c r="AA194" i="2"/>
  <c r="Z193"/>
  <c r="Z131" i="12" s="1"/>
  <c r="AA193" i="2"/>
  <c r="Z192"/>
  <c r="Z130" i="12" s="1"/>
  <c r="AA192" i="2"/>
  <c r="Z191"/>
  <c r="Z129" i="12" s="1"/>
  <c r="AA191" i="2"/>
  <c r="Z190"/>
  <c r="Z128" i="12" s="1"/>
  <c r="AA190" i="2"/>
  <c r="Z189"/>
  <c r="Z127" i="12" s="1"/>
  <c r="AA189" i="2"/>
  <c r="Z188"/>
  <c r="Z126" i="12" s="1"/>
  <c r="AA188" i="2"/>
  <c r="AA171"/>
  <c r="Z171"/>
  <c r="Z124" i="12" s="1"/>
  <c r="AA170" i="2"/>
  <c r="AA169"/>
  <c r="Z168"/>
  <c r="Z121" i="12" s="1"/>
  <c r="AA168" i="2"/>
  <c r="Z167"/>
  <c r="Z120" i="12" s="1"/>
  <c r="AA167" i="2"/>
  <c r="AC167" s="1"/>
  <c r="Z166"/>
  <c r="Z119" i="12" s="1"/>
  <c r="AA166" i="2"/>
  <c r="Z165"/>
  <c r="Z118" i="12" s="1"/>
  <c r="AA165" i="2"/>
  <c r="Z164"/>
  <c r="Z117" i="12" s="1"/>
  <c r="AA164" i="2"/>
  <c r="Z163"/>
  <c r="Z116" i="12" s="1"/>
  <c r="AA163" i="2"/>
  <c r="Z162"/>
  <c r="Z115" i="12" s="1"/>
  <c r="AA162" i="2"/>
  <c r="Z161"/>
  <c r="Z114" i="12" s="1"/>
  <c r="AA161" i="2"/>
  <c r="Z160"/>
  <c r="Z113" i="12" s="1"/>
  <c r="AA160" i="2"/>
  <c r="Z159"/>
  <c r="Z112" i="12" s="1"/>
  <c r="AA159" i="2"/>
  <c r="Z158"/>
  <c r="Z111" i="12" s="1"/>
  <c r="AA158" i="2"/>
  <c r="Z157"/>
  <c r="Z110" i="12" s="1"/>
  <c r="AA157" i="2"/>
  <c r="Z156"/>
  <c r="Z109" i="12" s="1"/>
  <c r="AA156" i="2"/>
  <c r="Z155"/>
  <c r="Z108" i="12" s="1"/>
  <c r="AA155" i="2"/>
  <c r="Z154"/>
  <c r="Z107" i="12" s="1"/>
  <c r="AA154" i="2"/>
  <c r="Z153"/>
  <c r="Z106" i="12" s="1"/>
  <c r="AA153" i="2"/>
  <c r="Z152"/>
  <c r="Z105" i="12" s="1"/>
  <c r="AA152" i="2"/>
  <c r="Z151"/>
  <c r="Z104" i="12" s="1"/>
  <c r="AA151" i="2"/>
  <c r="Z150"/>
  <c r="Z103" i="12" s="1"/>
  <c r="AA150" i="2"/>
  <c r="Z149"/>
  <c r="Z102" i="12" s="1"/>
  <c r="AA149" i="2"/>
  <c r="Z148"/>
  <c r="Z101" i="12" s="1"/>
  <c r="AA148" i="2"/>
  <c r="Z147"/>
  <c r="Z100" i="12" s="1"/>
  <c r="AA147" i="2"/>
  <c r="Z146"/>
  <c r="Z99" i="12" s="1"/>
  <c r="AA146" i="2"/>
  <c r="Z145"/>
  <c r="Z98" i="12" s="1"/>
  <c r="AA145" i="2"/>
  <c r="AA128"/>
  <c r="Z128"/>
  <c r="Z96" i="12" s="1"/>
  <c r="Z127" i="2"/>
  <c r="Z95" i="12" s="1"/>
  <c r="AA127" i="2"/>
  <c r="AC127" s="1"/>
  <c r="Z126"/>
  <c r="Z94" i="12" s="1"/>
  <c r="AA126" i="2"/>
  <c r="Z125"/>
  <c r="Z93" i="12" s="1"/>
  <c r="AA125" i="2"/>
  <c r="Z124"/>
  <c r="Z92" i="12" s="1"/>
  <c r="AA124" i="2"/>
  <c r="AC124" s="1"/>
  <c r="Z123"/>
  <c r="Z91" i="12" s="1"/>
  <c r="AA123" i="2"/>
  <c r="Z122"/>
  <c r="Z90" i="12" s="1"/>
  <c r="AA122" i="2"/>
  <c r="AC122" s="1"/>
  <c r="Z121"/>
  <c r="Z89" i="12" s="1"/>
  <c r="AA121" i="2"/>
  <c r="Z120"/>
  <c r="Z88" i="12" s="1"/>
  <c r="AA120" i="2"/>
  <c r="Z119"/>
  <c r="Z87" i="12" s="1"/>
  <c r="AA119" i="2"/>
  <c r="Z118"/>
  <c r="Z86" i="12" s="1"/>
  <c r="AA118" i="2"/>
  <c r="Z117"/>
  <c r="Z85" i="12" s="1"/>
  <c r="AA117" i="2"/>
  <c r="Z116"/>
  <c r="Z84" i="12" s="1"/>
  <c r="AA116" i="2"/>
  <c r="Z115"/>
  <c r="Z83" i="12" s="1"/>
  <c r="AA115" i="2"/>
  <c r="Z114"/>
  <c r="Z82" i="12" s="1"/>
  <c r="AA114" i="2"/>
  <c r="AC114" s="1"/>
  <c r="AC82" i="12" s="1"/>
  <c r="S303" i="2"/>
  <c r="S204" i="12" s="1"/>
  <c r="S302" i="2"/>
  <c r="S299"/>
  <c r="S298"/>
  <c r="AC298" s="1"/>
  <c r="S296"/>
  <c r="S295"/>
  <c r="S293"/>
  <c r="S292"/>
  <c r="S291"/>
  <c r="S289"/>
  <c r="S288"/>
  <c r="S286"/>
  <c r="AC286" s="1"/>
  <c r="S285"/>
  <c r="S284"/>
  <c r="S283"/>
  <c r="S282"/>
  <c r="S278"/>
  <c r="S259"/>
  <c r="S258"/>
  <c r="S257"/>
  <c r="S256"/>
  <c r="S255"/>
  <c r="S254"/>
  <c r="S253"/>
  <c r="S252"/>
  <c r="S251"/>
  <c r="S250"/>
  <c r="AC250" s="1"/>
  <c r="S249"/>
  <c r="AC249" s="1"/>
  <c r="S248"/>
  <c r="S246"/>
  <c r="AC246" s="1"/>
  <c r="AC164" i="12" s="1"/>
  <c r="S245" i="2"/>
  <c r="S244"/>
  <c r="S243"/>
  <c r="S242"/>
  <c r="S241"/>
  <c r="S239"/>
  <c r="S238"/>
  <c r="S237"/>
  <c r="S236"/>
  <c r="S235"/>
  <c r="S213"/>
  <c r="S212"/>
  <c r="S211"/>
  <c r="S210"/>
  <c r="S209"/>
  <c r="S208"/>
  <c r="S207"/>
  <c r="S206"/>
  <c r="S205"/>
  <c r="S204"/>
  <c r="S202"/>
  <c r="S201"/>
  <c r="S200"/>
  <c r="S199"/>
  <c r="S198"/>
  <c r="S197"/>
  <c r="AC197" s="1"/>
  <c r="S196"/>
  <c r="S195"/>
  <c r="S194"/>
  <c r="S193"/>
  <c r="S192"/>
  <c r="S191"/>
  <c r="S190"/>
  <c r="S189"/>
  <c r="AC189" s="1"/>
  <c r="S171"/>
  <c r="S170"/>
  <c r="S123" i="12" s="1"/>
  <c r="S169" i="2"/>
  <c r="S122" i="12" s="1"/>
  <c r="S168" i="2"/>
  <c r="S166"/>
  <c r="S165"/>
  <c r="AC165" s="1"/>
  <c r="S164"/>
  <c r="S163"/>
  <c r="S162"/>
  <c r="S161"/>
  <c r="S160"/>
  <c r="S159"/>
  <c r="S158"/>
  <c r="S157"/>
  <c r="S156"/>
  <c r="S155"/>
  <c r="S154"/>
  <c r="S153"/>
  <c r="S152"/>
  <c r="S151"/>
  <c r="S150"/>
  <c r="S149"/>
  <c r="AC149" s="1"/>
  <c r="S148"/>
  <c r="S147"/>
  <c r="S146"/>
  <c r="S145"/>
  <c r="AC145" s="1"/>
  <c r="AC98" i="12" s="1"/>
  <c r="S128" i="2"/>
  <c r="S123"/>
  <c r="S121"/>
  <c r="S120"/>
  <c r="AC120" s="1"/>
  <c r="S119"/>
  <c r="S117"/>
  <c r="S116"/>
  <c r="S115"/>
  <c r="AC281"/>
  <c r="AC182" i="12" s="1"/>
  <c r="T279" i="2"/>
  <c r="T180" i="12" s="1"/>
  <c r="AC254" i="2"/>
  <c r="AC172" i="12" s="1"/>
  <c r="AC247" i="2"/>
  <c r="AC165" i="12" s="1"/>
  <c r="AC236" i="2"/>
  <c r="AC154" i="12" s="1"/>
  <c r="AC157" i="2"/>
  <c r="AC110" i="12" s="1"/>
  <c r="T124" i="2"/>
  <c r="T92" i="12" s="1"/>
  <c r="AC118" i="2"/>
  <c r="AC86" i="12" s="1"/>
  <c r="AE332" i="2"/>
  <c r="AE215" i="12" s="1"/>
  <c r="BD332" i="2"/>
  <c r="BD215" i="12" s="1"/>
  <c r="BG332" i="2"/>
  <c r="BG215" i="12" s="1"/>
  <c r="AE324" i="2"/>
  <c r="AE207" i="12" s="1"/>
  <c r="BG324" i="2"/>
  <c r="BG207" i="12" s="1"/>
  <c r="BG304" i="2"/>
  <c r="BG205" i="12" s="1"/>
  <c r="AC301" i="2"/>
  <c r="AC202" i="12" s="1"/>
  <c r="AC293" i="2"/>
  <c r="AC194" i="12" s="1"/>
  <c r="AC282" i="2"/>
  <c r="AC183" i="12" s="1"/>
  <c r="N258" i="2"/>
  <c r="N176" i="12" s="1"/>
  <c r="N254" i="2"/>
  <c r="N172" i="12" s="1"/>
  <c r="N252" i="2"/>
  <c r="N170" i="12" s="1"/>
  <c r="N248" i="2"/>
  <c r="N166" i="12" s="1"/>
  <c r="N244" i="2"/>
  <c r="N162" i="12" s="1"/>
  <c r="N242" i="2"/>
  <c r="N160" i="12" s="1"/>
  <c r="N239" i="2"/>
  <c r="N157" i="12" s="1"/>
  <c r="N237" i="2"/>
  <c r="N155" i="12" s="1"/>
  <c r="N235" i="2"/>
  <c r="N153" i="12" s="1"/>
  <c r="AC207" i="2"/>
  <c r="AC145" i="12" s="1"/>
  <c r="AC201" i="2"/>
  <c r="AC139" i="12" s="1"/>
  <c r="AC193" i="2"/>
  <c r="AC131" i="12" s="1"/>
  <c r="AC188" i="2"/>
  <c r="AC126" i="12" s="1"/>
  <c r="N168" i="2"/>
  <c r="N121" i="12" s="1"/>
  <c r="N166" i="2"/>
  <c r="N119" i="12" s="1"/>
  <c r="N164" i="2"/>
  <c r="N117" i="12" s="1"/>
  <c r="N162" i="2"/>
  <c r="N115" i="12" s="1"/>
  <c r="N160" i="2"/>
  <c r="N113" i="12" s="1"/>
  <c r="N158" i="2"/>
  <c r="N111" i="12" s="1"/>
  <c r="N156" i="2"/>
  <c r="N109" i="12" s="1"/>
  <c r="N154" i="2"/>
  <c r="N107" i="12" s="1"/>
  <c r="N152" i="2"/>
  <c r="N105" i="12" s="1"/>
  <c r="N150" i="2"/>
  <c r="N103" i="12" s="1"/>
  <c r="N148" i="2"/>
  <c r="N146"/>
  <c r="N99" i="12" s="1"/>
  <c r="AC126" i="2"/>
  <c r="AC94" i="12" s="1"/>
  <c r="N122" i="2"/>
  <c r="N90" i="12" s="1"/>
  <c r="N120" i="2"/>
  <c r="N88" i="12" s="1"/>
  <c r="N118" i="2"/>
  <c r="N86" i="12" s="1"/>
  <c r="N116" i="2"/>
  <c r="N84" i="12" s="1"/>
  <c r="N114" i="2"/>
  <c r="N82" i="12" s="1"/>
  <c r="AE341" i="2"/>
  <c r="AE224" i="12" s="1"/>
  <c r="AD341" i="2"/>
  <c r="AE346"/>
  <c r="AE229" i="12" s="1"/>
  <c r="BG346" i="2"/>
  <c r="BG229" i="12" s="1"/>
  <c r="AD346" i="2"/>
  <c r="BD346"/>
  <c r="BD229" i="12" s="1"/>
  <c r="AE340" i="2"/>
  <c r="AE223" i="12" s="1"/>
  <c r="BG340" i="2"/>
  <c r="BG223" i="12" s="1"/>
  <c r="AD340" i="2"/>
  <c r="BD340"/>
  <c r="BD223" i="12" s="1"/>
  <c r="AE325" i="2"/>
  <c r="AE208" i="12" s="1"/>
  <c r="AD325" i="2"/>
  <c r="AE326"/>
  <c r="AE209" i="12" s="1"/>
  <c r="AD326" i="2"/>
  <c r="AE327"/>
  <c r="AE210" i="12" s="1"/>
  <c r="AD327" i="2"/>
  <c r="AE328"/>
  <c r="AE211" i="12" s="1"/>
  <c r="AD328" i="2"/>
  <c r="AE329"/>
  <c r="AE212" i="12" s="1"/>
  <c r="AD329" i="2"/>
  <c r="AE330"/>
  <c r="AE213" i="12" s="1"/>
  <c r="AD330" i="2"/>
  <c r="AE331"/>
  <c r="AE214" i="12" s="1"/>
  <c r="AD331" i="2"/>
  <c r="AE333"/>
  <c r="AE216" i="12" s="1"/>
  <c r="AD333" i="2"/>
  <c r="AE334"/>
  <c r="AE217" i="12" s="1"/>
  <c r="AD334" i="2"/>
  <c r="AE335"/>
  <c r="AE218" i="12" s="1"/>
  <c r="AD335" i="2"/>
  <c r="AE336"/>
  <c r="AE219" i="12" s="1"/>
  <c r="AD336" i="2"/>
  <c r="AE220" i="12"/>
  <c r="AD337" i="2"/>
  <c r="AE338"/>
  <c r="AE221" i="12" s="1"/>
  <c r="AD338" i="2"/>
  <c r="AE339"/>
  <c r="AE222" i="12" s="1"/>
  <c r="AD339" i="2"/>
  <c r="AE347"/>
  <c r="AE230" i="12" s="1"/>
  <c r="BG347" i="2"/>
  <c r="BG230" i="12" s="1"/>
  <c r="AD347" i="2"/>
  <c r="BD347"/>
  <c r="BD230" i="12" s="1"/>
  <c r="AE348" i="2"/>
  <c r="AE231" i="12" s="1"/>
  <c r="BG348" i="2"/>
  <c r="BG231" i="12" s="1"/>
  <c r="AD348" i="2"/>
  <c r="BD348"/>
  <c r="BD231" i="12" s="1"/>
  <c r="AE349" i="2"/>
  <c r="AE232" i="12" s="1"/>
  <c r="BG349" i="2"/>
  <c r="BG232" i="12" s="1"/>
  <c r="AD349" i="2"/>
  <c r="BD349"/>
  <c r="BD232" i="12" s="1"/>
  <c r="AD350" i="2"/>
  <c r="AE234" i="12"/>
  <c r="AD351" i="2"/>
  <c r="AE342"/>
  <c r="AE225" i="12" s="1"/>
  <c r="AD342" i="2"/>
  <c r="AE343"/>
  <c r="AE226" i="12" s="1"/>
  <c r="BG343" i="2"/>
  <c r="BG226" i="12" s="1"/>
  <c r="AD343" i="2"/>
  <c r="BD343"/>
  <c r="BD226" i="12" s="1"/>
  <c r="AE344" i="2"/>
  <c r="AE227" i="12" s="1"/>
  <c r="BG344" i="2"/>
  <c r="BG227" i="12" s="1"/>
  <c r="AD344" i="2"/>
  <c r="BD344"/>
  <c r="BD227" i="12" s="1"/>
  <c r="AE345" i="2"/>
  <c r="AE228" i="12" s="1"/>
  <c r="AD345" i="2"/>
  <c r="AC352"/>
  <c r="AC235" i="12" s="1"/>
  <c r="AC303" i="2"/>
  <c r="AC204" i="12" s="1"/>
  <c r="BG282" i="2"/>
  <c r="BG183" i="12" s="1"/>
  <c r="BG236" i="2"/>
  <c r="BG154" i="12" s="1"/>
  <c r="BG254" i="2"/>
  <c r="BG172" i="12" s="1"/>
  <c r="BD201" i="2"/>
  <c r="BD139" i="12" s="1"/>
  <c r="BD207" i="2"/>
  <c r="BD145" i="12" s="1"/>
  <c r="AC169" i="2"/>
  <c r="AC122" i="12" s="1"/>
  <c r="AD126" i="2"/>
  <c r="J20" i="4"/>
  <c r="J24"/>
  <c r="J26"/>
  <c r="J28"/>
  <c r="J30"/>
  <c r="J21"/>
  <c r="J23"/>
  <c r="J25"/>
  <c r="J27"/>
  <c r="J29"/>
  <c r="J31"/>
  <c r="AR192" i="12" l="1"/>
  <c r="AS291" i="2"/>
  <c r="AS192" i="12" s="1"/>
  <c r="AR184"/>
  <c r="AS283" i="2"/>
  <c r="AS184" i="12" s="1"/>
  <c r="AR182"/>
  <c r="AS281" i="2"/>
  <c r="AS182" i="12" s="1"/>
  <c r="AR180"/>
  <c r="AS279" i="2"/>
  <c r="AS180" i="12" s="1"/>
  <c r="AR173"/>
  <c r="AS255" i="2"/>
  <c r="AS173" i="12" s="1"/>
  <c r="AR158"/>
  <c r="AS240" i="2"/>
  <c r="AS158" i="12" s="1"/>
  <c r="AR83"/>
  <c r="AS115" i="2"/>
  <c r="AS83" i="12" s="1"/>
  <c r="L31" i="16"/>
  <c r="M31" s="1"/>
  <c r="BB280" i="2"/>
  <c r="BB244"/>
  <c r="AV171" i="12"/>
  <c r="AW253" i="2"/>
  <c r="AW171" i="12" s="1"/>
  <c r="AV170"/>
  <c r="AW252" i="2"/>
  <c r="AW170" i="12" s="1"/>
  <c r="AV166"/>
  <c r="AW248" i="2"/>
  <c r="AW166" i="12" s="1"/>
  <c r="AV165"/>
  <c r="AW247" i="2"/>
  <c r="AW165" i="12" s="1"/>
  <c r="AV164"/>
  <c r="AW246" i="2"/>
  <c r="AW164" i="12" s="1"/>
  <c r="AV161"/>
  <c r="AW243" i="2"/>
  <c r="AW161" i="12" s="1"/>
  <c r="AV160"/>
  <c r="AW242" i="2"/>
  <c r="AW160" i="12" s="1"/>
  <c r="AV159"/>
  <c r="AW241" i="2"/>
  <c r="AW159" i="12" s="1"/>
  <c r="AV158"/>
  <c r="AW240" i="2"/>
  <c r="AW158" i="12" s="1"/>
  <c r="AV157"/>
  <c r="AW239" i="2"/>
  <c r="AW157" i="12" s="1"/>
  <c r="AV156"/>
  <c r="AW238" i="2"/>
  <c r="AW156" i="12" s="1"/>
  <c r="AV155"/>
  <c r="AW237" i="2"/>
  <c r="AW155" i="12" s="1"/>
  <c r="AV153"/>
  <c r="AW235" i="2"/>
  <c r="AW153" i="12" s="1"/>
  <c r="BB164" i="2"/>
  <c r="AZ202" i="12"/>
  <c r="BA301" i="2"/>
  <c r="BA202" i="12" s="1"/>
  <c r="AZ200"/>
  <c r="BA299" i="2"/>
  <c r="BA200" i="12" s="1"/>
  <c r="AZ199"/>
  <c r="BA298" i="2"/>
  <c r="BA199" i="12" s="1"/>
  <c r="AZ198"/>
  <c r="BA297" i="2"/>
  <c r="BA198" i="12" s="1"/>
  <c r="AZ196"/>
  <c r="BA295" i="2"/>
  <c r="BA196" i="12" s="1"/>
  <c r="AZ194"/>
  <c r="BA293" i="2"/>
  <c r="BA194" i="12" s="1"/>
  <c r="AZ192"/>
  <c r="BA291" i="2"/>
  <c r="BA192" i="12" s="1"/>
  <c r="AZ190"/>
  <c r="BA289" i="2"/>
  <c r="BA190" i="12" s="1"/>
  <c r="AZ189"/>
  <c r="BA288" i="2"/>
  <c r="BA189" i="12" s="1"/>
  <c r="AZ188"/>
  <c r="BA287" i="2"/>
  <c r="BA188" i="12" s="1"/>
  <c r="AZ186"/>
  <c r="BA285" i="2"/>
  <c r="BA186" i="12" s="1"/>
  <c r="AZ184"/>
  <c r="BA283" i="2"/>
  <c r="BA184" i="12" s="1"/>
  <c r="AZ182"/>
  <c r="BA281" i="2"/>
  <c r="BA182" i="12" s="1"/>
  <c r="AZ180"/>
  <c r="BA279" i="2"/>
  <c r="BA180" i="12" s="1"/>
  <c r="AZ171"/>
  <c r="BA253" i="2"/>
  <c r="BA171" i="12" s="1"/>
  <c r="AZ170"/>
  <c r="BA252" i="2"/>
  <c r="BA170" i="12" s="1"/>
  <c r="AZ166"/>
  <c r="BA248" i="2"/>
  <c r="BA166" i="12" s="1"/>
  <c r="AZ165"/>
  <c r="BA247" i="2"/>
  <c r="BA165" i="12" s="1"/>
  <c r="AZ164"/>
  <c r="BA246" i="2"/>
  <c r="BA164" i="12" s="1"/>
  <c r="AZ162"/>
  <c r="BA244" i="2"/>
  <c r="BA162" i="12" s="1"/>
  <c r="AZ161"/>
  <c r="BA243" i="2"/>
  <c r="BA161" i="12" s="1"/>
  <c r="AZ160"/>
  <c r="BA242" i="2"/>
  <c r="BA160" i="12" s="1"/>
  <c r="AZ159"/>
  <c r="BA241" i="2"/>
  <c r="BA159" i="12" s="1"/>
  <c r="AZ158"/>
  <c r="BA240" i="2"/>
  <c r="BA158" i="12" s="1"/>
  <c r="AZ157"/>
  <c r="BA239" i="2"/>
  <c r="BA157" i="12" s="1"/>
  <c r="AZ156"/>
  <c r="BA238" i="2"/>
  <c r="BA156" i="12" s="1"/>
  <c r="AZ155"/>
  <c r="BA237" i="2"/>
  <c r="BA155" i="12" s="1"/>
  <c r="AZ153"/>
  <c r="BA235" i="2"/>
  <c r="BA153" i="12" s="1"/>
  <c r="AZ151"/>
  <c r="BA213" i="2"/>
  <c r="BA151" i="12" s="1"/>
  <c r="AZ150"/>
  <c r="BA212" i="2"/>
  <c r="BA150" i="12" s="1"/>
  <c r="AZ149"/>
  <c r="BA211" i="2"/>
  <c r="BA149" i="12" s="1"/>
  <c r="AZ148"/>
  <c r="BA210" i="2"/>
  <c r="BA148" i="12" s="1"/>
  <c r="AZ147"/>
  <c r="BA209" i="2"/>
  <c r="BA147" i="12" s="1"/>
  <c r="AZ146"/>
  <c r="BA208" i="2"/>
  <c r="BA146" i="12" s="1"/>
  <c r="AZ145"/>
  <c r="BA207" i="2"/>
  <c r="BA145" i="12" s="1"/>
  <c r="AZ144"/>
  <c r="BA206" i="2"/>
  <c r="BA144" i="12" s="1"/>
  <c r="AZ143"/>
  <c r="BA205" i="2"/>
  <c r="BA143" i="12" s="1"/>
  <c r="AZ142"/>
  <c r="BA204" i="2"/>
  <c r="BA142" i="12" s="1"/>
  <c r="AZ141"/>
  <c r="BA203" i="2"/>
  <c r="BA141" i="12" s="1"/>
  <c r="AZ140"/>
  <c r="BA202" i="2"/>
  <c r="BA140" i="12" s="1"/>
  <c r="AZ139"/>
  <c r="BA201" i="2"/>
  <c r="BA139" i="12" s="1"/>
  <c r="AZ138"/>
  <c r="BA200" i="2"/>
  <c r="BA138" i="12" s="1"/>
  <c r="AZ137"/>
  <c r="BA199" i="2"/>
  <c r="BA137" i="12" s="1"/>
  <c r="AZ136"/>
  <c r="BA198" i="2"/>
  <c r="BA136" i="12" s="1"/>
  <c r="AZ135"/>
  <c r="BA197" i="2"/>
  <c r="BA135" i="12" s="1"/>
  <c r="AZ134"/>
  <c r="BA196" i="2"/>
  <c r="BA134" i="12" s="1"/>
  <c r="AZ133"/>
  <c r="BA195" i="2"/>
  <c r="BA133" i="12" s="1"/>
  <c r="AZ132"/>
  <c r="BA194" i="2"/>
  <c r="BA132" i="12" s="1"/>
  <c r="AZ131"/>
  <c r="BA193" i="2"/>
  <c r="BA131" i="12" s="1"/>
  <c r="AZ130"/>
  <c r="BA192" i="2"/>
  <c r="BA130" i="12" s="1"/>
  <c r="AZ129"/>
  <c r="BA191" i="2"/>
  <c r="BA129" i="12" s="1"/>
  <c r="AZ128"/>
  <c r="BA190" i="2"/>
  <c r="BA128" i="12" s="1"/>
  <c r="AZ127"/>
  <c r="BA189" i="2"/>
  <c r="BA127" i="12" s="1"/>
  <c r="AZ126"/>
  <c r="BA188" i="2"/>
  <c r="BA126" i="12" s="1"/>
  <c r="AZ121"/>
  <c r="BA168" i="2"/>
  <c r="BA121" i="12" s="1"/>
  <c r="AZ120"/>
  <c r="BA167" i="2"/>
  <c r="BA120" i="12" s="1"/>
  <c r="AZ119"/>
  <c r="BA166" i="2"/>
  <c r="BA119" i="12" s="1"/>
  <c r="AZ118"/>
  <c r="BA165" i="2"/>
  <c r="BA118" i="12" s="1"/>
  <c r="AZ117"/>
  <c r="BA164" i="2"/>
  <c r="BA117" i="12" s="1"/>
  <c r="AZ116"/>
  <c r="BA163" i="2"/>
  <c r="BA116" i="12" s="1"/>
  <c r="AZ115"/>
  <c r="BA162" i="2"/>
  <c r="BA115" i="12" s="1"/>
  <c r="AZ114"/>
  <c r="BA161" i="2"/>
  <c r="BA114" i="12" s="1"/>
  <c r="AZ113"/>
  <c r="BA160" i="2"/>
  <c r="BA113" i="12" s="1"/>
  <c r="AZ112"/>
  <c r="BA159" i="2"/>
  <c r="BA112" i="12" s="1"/>
  <c r="AZ111"/>
  <c r="BA158" i="2"/>
  <c r="BA111" i="12" s="1"/>
  <c r="AZ110"/>
  <c r="BA157" i="2"/>
  <c r="BA110" i="12" s="1"/>
  <c r="AZ109"/>
  <c r="BA156" i="2"/>
  <c r="BA109" i="12" s="1"/>
  <c r="AZ108"/>
  <c r="BA155" i="2"/>
  <c r="BA108" i="12" s="1"/>
  <c r="AZ107"/>
  <c r="BA154" i="2"/>
  <c r="BA107" i="12" s="1"/>
  <c r="AZ106"/>
  <c r="BA153" i="2"/>
  <c r="BA106" i="12" s="1"/>
  <c r="AZ105"/>
  <c r="BA152" i="2"/>
  <c r="BA105" i="12" s="1"/>
  <c r="AZ104"/>
  <c r="BA151" i="2"/>
  <c r="BA104" i="12" s="1"/>
  <c r="AZ103"/>
  <c r="BA150" i="2"/>
  <c r="BA103" i="12" s="1"/>
  <c r="AZ102"/>
  <c r="BA149" i="2"/>
  <c r="BA102" i="12" s="1"/>
  <c r="AZ100"/>
  <c r="BA147" i="2"/>
  <c r="BA100" i="12" s="1"/>
  <c r="AZ99"/>
  <c r="BA146" i="2"/>
  <c r="BA99" i="12" s="1"/>
  <c r="AZ98"/>
  <c r="BA145" i="2"/>
  <c r="BA98" i="12" s="1"/>
  <c r="AZ95"/>
  <c r="BA127" i="2"/>
  <c r="BA95" i="12" s="1"/>
  <c r="AZ94"/>
  <c r="BA126" i="2"/>
  <c r="BA94" i="12" s="1"/>
  <c r="AZ93"/>
  <c r="BA125" i="2"/>
  <c r="BA93" i="12" s="1"/>
  <c r="AZ92"/>
  <c r="BA124" i="2"/>
  <c r="BA92" i="12" s="1"/>
  <c r="AZ91"/>
  <c r="BA123" i="2"/>
  <c r="BA91" i="12" s="1"/>
  <c r="AZ90"/>
  <c r="BA122" i="2"/>
  <c r="BA90" i="12" s="1"/>
  <c r="AZ89"/>
  <c r="BA121" i="2"/>
  <c r="BA89" i="12" s="1"/>
  <c r="AZ88"/>
  <c r="BA120" i="2"/>
  <c r="BA88" i="12" s="1"/>
  <c r="AZ87"/>
  <c r="BA119" i="2"/>
  <c r="BA87" i="12" s="1"/>
  <c r="AZ86"/>
  <c r="BA118" i="2"/>
  <c r="BA86" i="12" s="1"/>
  <c r="AZ85"/>
  <c r="BA117" i="2"/>
  <c r="BA85" i="12" s="1"/>
  <c r="AZ83"/>
  <c r="BA115" i="2"/>
  <c r="BA83" i="12" s="1"/>
  <c r="AZ82"/>
  <c r="BA114" i="2"/>
  <c r="BA82" i="12" s="1"/>
  <c r="AV204"/>
  <c r="AW303" i="2"/>
  <c r="AW204" i="12" s="1"/>
  <c r="AV202"/>
  <c r="AW301" i="2"/>
  <c r="AW202" i="12" s="1"/>
  <c r="AV200"/>
  <c r="AW299" i="2"/>
  <c r="AW200" i="12" s="1"/>
  <c r="AV199"/>
  <c r="AW298" i="2"/>
  <c r="AW199" i="12" s="1"/>
  <c r="AV198"/>
  <c r="AW297" i="2"/>
  <c r="AW198" i="12" s="1"/>
  <c r="AV196"/>
  <c r="AW295" i="2"/>
  <c r="AW196" i="12" s="1"/>
  <c r="AV194"/>
  <c r="AW293" i="2"/>
  <c r="AW194" i="12" s="1"/>
  <c r="AV192"/>
  <c r="AW291" i="2"/>
  <c r="AW192" i="12" s="1"/>
  <c r="AV190"/>
  <c r="AW289" i="2"/>
  <c r="AW190" i="12" s="1"/>
  <c r="AV189"/>
  <c r="AW288" i="2"/>
  <c r="AW189" i="12" s="1"/>
  <c r="AV188"/>
  <c r="AW287" i="2"/>
  <c r="AW188" i="12" s="1"/>
  <c r="AV186"/>
  <c r="AW285" i="2"/>
  <c r="AW186" i="12" s="1"/>
  <c r="AV184"/>
  <c r="AW283" i="2"/>
  <c r="AW184" i="12" s="1"/>
  <c r="AV182"/>
  <c r="AW281" i="2"/>
  <c r="AW182" i="12" s="1"/>
  <c r="AV180"/>
  <c r="AW279" i="2"/>
  <c r="AW180" i="12" s="1"/>
  <c r="AV95"/>
  <c r="AW127" i="2"/>
  <c r="AW95" i="12" s="1"/>
  <c r="AV94"/>
  <c r="AW126" i="2"/>
  <c r="AW94" i="12" s="1"/>
  <c r="AV93"/>
  <c r="AW125" i="2"/>
  <c r="AW93" i="12" s="1"/>
  <c r="AV92"/>
  <c r="AW124" i="2"/>
  <c r="AW92" i="12" s="1"/>
  <c r="AV91"/>
  <c r="AW123" i="2"/>
  <c r="AW91" i="12" s="1"/>
  <c r="AV90"/>
  <c r="AW122" i="2"/>
  <c r="AW90" i="12" s="1"/>
  <c r="AV89"/>
  <c r="AW121" i="2"/>
  <c r="AW89" i="12" s="1"/>
  <c r="AV88"/>
  <c r="AW120" i="2"/>
  <c r="AW88" i="12" s="1"/>
  <c r="AV87"/>
  <c r="AW119" i="2"/>
  <c r="AW87" i="12" s="1"/>
  <c r="AV86"/>
  <c r="AW118" i="2"/>
  <c r="AW86" i="12" s="1"/>
  <c r="AV85"/>
  <c r="AW117" i="2"/>
  <c r="AW85" i="12" s="1"/>
  <c r="AV84"/>
  <c r="AW116" i="2"/>
  <c r="AW84" i="12" s="1"/>
  <c r="AV83"/>
  <c r="AW115" i="2"/>
  <c r="AW83" i="12" s="1"/>
  <c r="AV82"/>
  <c r="AW114" i="2"/>
  <c r="AW82" i="12" s="1"/>
  <c r="L30" i="16"/>
  <c r="M30" s="1"/>
  <c r="BB220" i="12"/>
  <c r="BE337" i="2"/>
  <c r="BE220" i="12" s="1"/>
  <c r="BB218"/>
  <c r="BC335" i="2"/>
  <c r="BC218" i="12" s="1"/>
  <c r="BE335" i="2"/>
  <c r="BE218" i="12" s="1"/>
  <c r="BB216"/>
  <c r="BC333" i="2"/>
  <c r="BC216" i="12" s="1"/>
  <c r="BE333" i="2"/>
  <c r="BE216" i="12" s="1"/>
  <c r="AL202"/>
  <c r="BB301" i="2"/>
  <c r="BB296"/>
  <c r="AL197" i="12"/>
  <c r="AL196"/>
  <c r="BB295" i="2"/>
  <c r="AM295"/>
  <c r="AM196" i="12" s="1"/>
  <c r="BB294" i="2"/>
  <c r="AL195" i="12"/>
  <c r="AL192"/>
  <c r="AM291" i="2"/>
  <c r="AM192" i="12" s="1"/>
  <c r="BB291" i="2"/>
  <c r="AL184" i="12"/>
  <c r="BB283" i="2"/>
  <c r="AL182" i="12"/>
  <c r="AM281" i="2"/>
  <c r="AM182" i="12" s="1"/>
  <c r="BB281" i="2"/>
  <c r="AL180" i="12"/>
  <c r="AM279" i="2"/>
  <c r="AM180" i="12" s="1"/>
  <c r="BB279" i="2"/>
  <c r="BD279" s="1"/>
  <c r="BD180" i="12" s="1"/>
  <c r="AL177"/>
  <c r="AM259" i="2"/>
  <c r="AM177" i="12" s="1"/>
  <c r="AL171"/>
  <c r="BB253" i="2"/>
  <c r="AM249"/>
  <c r="AM167" i="12" s="1"/>
  <c r="AL166"/>
  <c r="BB248" i="2"/>
  <c r="AM248"/>
  <c r="AM166" i="12" s="1"/>
  <c r="AL163"/>
  <c r="BB245" i="2"/>
  <c r="AL158" i="12"/>
  <c r="AM240" i="2"/>
  <c r="AM158" i="12" s="1"/>
  <c r="BB240" i="2"/>
  <c r="AL93" i="12"/>
  <c r="BB125" i="2"/>
  <c r="AM125"/>
  <c r="AM93" i="12" s="1"/>
  <c r="AL89"/>
  <c r="BB121" i="2"/>
  <c r="AL87" i="12"/>
  <c r="BB119" i="2"/>
  <c r="BB85" i="12"/>
  <c r="BE117" i="2"/>
  <c r="BE85" i="12" s="1"/>
  <c r="BB83"/>
  <c r="BE115" i="2"/>
  <c r="BE83" i="12" s="1"/>
  <c r="BC115" i="2"/>
  <c r="BC83" i="12" s="1"/>
  <c r="AV151"/>
  <c r="AW213" i="2"/>
  <c r="AW151" i="12" s="1"/>
  <c r="AV150"/>
  <c r="AW212" i="2"/>
  <c r="AW150" i="12" s="1"/>
  <c r="AV149"/>
  <c r="AW211" i="2"/>
  <c r="AW149" i="12" s="1"/>
  <c r="AV148"/>
  <c r="AW210" i="2"/>
  <c r="AW148" i="12" s="1"/>
  <c r="AV147"/>
  <c r="AW209" i="2"/>
  <c r="AW147" i="12" s="1"/>
  <c r="AV146"/>
  <c r="BB208" i="2"/>
  <c r="AW208"/>
  <c r="AW146" i="12" s="1"/>
  <c r="AV144"/>
  <c r="AW206" i="2"/>
  <c r="AW144" i="12" s="1"/>
  <c r="AV143"/>
  <c r="AW205" i="2"/>
  <c r="AW143" i="12" s="1"/>
  <c r="AV142"/>
  <c r="AW204" i="2"/>
  <c r="AW142" i="12" s="1"/>
  <c r="AV141"/>
  <c r="AW203" i="2"/>
  <c r="AW141" i="12" s="1"/>
  <c r="AV140"/>
  <c r="AW202" i="2"/>
  <c r="AW140" i="12" s="1"/>
  <c r="AV139"/>
  <c r="AW201" i="2"/>
  <c r="AW139" i="12" s="1"/>
  <c r="AV138"/>
  <c r="BB200" i="2"/>
  <c r="AW200"/>
  <c r="AW138" i="12" s="1"/>
  <c r="AV137"/>
  <c r="AW199" i="2"/>
  <c r="AW137" i="12" s="1"/>
  <c r="AV136"/>
  <c r="AW198" i="2"/>
  <c r="AW136" i="12" s="1"/>
  <c r="AV134"/>
  <c r="BB196" i="2"/>
  <c r="AW196"/>
  <c r="AW134" i="12" s="1"/>
  <c r="AV133"/>
  <c r="AW195" i="2"/>
  <c r="AW133" i="12" s="1"/>
  <c r="AV132"/>
  <c r="AW194" i="2"/>
  <c r="AW132" i="12" s="1"/>
  <c r="AV131"/>
  <c r="BB193" i="2"/>
  <c r="AW193"/>
  <c r="AW131" i="12" s="1"/>
  <c r="AV130"/>
  <c r="AW192" i="2"/>
  <c r="AW130" i="12" s="1"/>
  <c r="AV129"/>
  <c r="AW191" i="2"/>
  <c r="AW129" i="12" s="1"/>
  <c r="AV128"/>
  <c r="AW190" i="2"/>
  <c r="AW128" i="12" s="1"/>
  <c r="AV127"/>
  <c r="AW189" i="2"/>
  <c r="AW127" i="12" s="1"/>
  <c r="AV126"/>
  <c r="AW188" i="2"/>
  <c r="AW126" i="12" s="1"/>
  <c r="AV122"/>
  <c r="AW169" i="2"/>
  <c r="AW122" i="12" s="1"/>
  <c r="AV121"/>
  <c r="AW168" i="2"/>
  <c r="AW121" i="12" s="1"/>
  <c r="AV120"/>
  <c r="AW167" i="2"/>
  <c r="AW120" i="12" s="1"/>
  <c r="AV119"/>
  <c r="AW166" i="2"/>
  <c r="AW119" i="12" s="1"/>
  <c r="AV118"/>
  <c r="AW165" i="2"/>
  <c r="AW118" i="12" s="1"/>
  <c r="AV117"/>
  <c r="AW164" i="2"/>
  <c r="AW117" i="12" s="1"/>
  <c r="AV116"/>
  <c r="BB163" i="2"/>
  <c r="AW163"/>
  <c r="AW116" i="12" s="1"/>
  <c r="AV115"/>
  <c r="AW162" i="2"/>
  <c r="AW115" i="12" s="1"/>
  <c r="AV114"/>
  <c r="AW161" i="2"/>
  <c r="AW114" i="12" s="1"/>
  <c r="AV113"/>
  <c r="AW160" i="2"/>
  <c r="AW113" i="12" s="1"/>
  <c r="AV112"/>
  <c r="BB159" i="2"/>
  <c r="AW159"/>
  <c r="AW112" i="12" s="1"/>
  <c r="AV111"/>
  <c r="BB158" i="2"/>
  <c r="AW158"/>
  <c r="AW111" i="12" s="1"/>
  <c r="AV110"/>
  <c r="AW157" i="2"/>
  <c r="AW110" i="12" s="1"/>
  <c r="AV109"/>
  <c r="AW156" i="2"/>
  <c r="AW109" i="12" s="1"/>
  <c r="AV108"/>
  <c r="AW155" i="2"/>
  <c r="AW108" i="12" s="1"/>
  <c r="AV107"/>
  <c r="AW154" i="2"/>
  <c r="AW107" i="12" s="1"/>
  <c r="AV106"/>
  <c r="AW153" i="2"/>
  <c r="AW106" i="12" s="1"/>
  <c r="AV105"/>
  <c r="BB152" i="2"/>
  <c r="AW152"/>
  <c r="AW105" i="12" s="1"/>
  <c r="AV104"/>
  <c r="AW151" i="2"/>
  <c r="AW104" i="12" s="1"/>
  <c r="AV103"/>
  <c r="AW150" i="2"/>
  <c r="AW103" i="12" s="1"/>
  <c r="AV102"/>
  <c r="BB149" i="2"/>
  <c r="AW149"/>
  <c r="AW102" i="12" s="1"/>
  <c r="AV101"/>
  <c r="AW148" i="2"/>
  <c r="AW101" i="12" s="1"/>
  <c r="AV100"/>
  <c r="AW147" i="2"/>
  <c r="AW100" i="12" s="1"/>
  <c r="AV99"/>
  <c r="AW146" i="2"/>
  <c r="AW99" i="12" s="1"/>
  <c r="AV98"/>
  <c r="AW145" i="2"/>
  <c r="AW98" i="12" s="1"/>
  <c r="AC102"/>
  <c r="AE149" i="2"/>
  <c r="AE102" i="12" s="1"/>
  <c r="AC127"/>
  <c r="BD189" i="2"/>
  <c r="BD127" i="12" s="1"/>
  <c r="BG189" i="2"/>
  <c r="BG127" i="12" s="1"/>
  <c r="AC135"/>
  <c r="BG197" i="2"/>
  <c r="BG135" i="12" s="1"/>
  <c r="BD197" i="2"/>
  <c r="BD135" i="12" s="1"/>
  <c r="AC167"/>
  <c r="BD249" i="2"/>
  <c r="BD167" i="12" s="1"/>
  <c r="BG249" i="2"/>
  <c r="BG167" i="12" s="1"/>
  <c r="AC187"/>
  <c r="BD286" i="2"/>
  <c r="BD187" i="12" s="1"/>
  <c r="AC199"/>
  <c r="BG298" i="2"/>
  <c r="BG199" i="12" s="1"/>
  <c r="BD298" i="2"/>
  <c r="BD199" i="12" s="1"/>
  <c r="AC90"/>
  <c r="AE122" i="2"/>
  <c r="AE90" i="12" s="1"/>
  <c r="AC141"/>
  <c r="BG141"/>
  <c r="BD203" i="2"/>
  <c r="BD141" i="12" s="1"/>
  <c r="AC158"/>
  <c r="BD240" i="2"/>
  <c r="BD158" i="12" s="1"/>
  <c r="AC174"/>
  <c r="BD256" i="2"/>
  <c r="BD174" i="12" s="1"/>
  <c r="BG256" i="2"/>
  <c r="BG174" i="12" s="1"/>
  <c r="AC201"/>
  <c r="BG201"/>
  <c r="AC118"/>
  <c r="AE165" i="2"/>
  <c r="AE118" i="12" s="1"/>
  <c r="AC153" i="2"/>
  <c r="AC106" i="12" s="1"/>
  <c r="AC161" i="2"/>
  <c r="AC244"/>
  <c r="BB117" i="12"/>
  <c r="BE164" i="2"/>
  <c r="BE117" i="12" s="1"/>
  <c r="BB160"/>
  <c r="BE242" i="2"/>
  <c r="BE160" i="12" s="1"/>
  <c r="BB91"/>
  <c r="BE123" i="2"/>
  <c r="BE91" i="12" s="1"/>
  <c r="BB122"/>
  <c r="BE169" i="2"/>
  <c r="BE122" i="12" s="1"/>
  <c r="BB162"/>
  <c r="BE244" i="2"/>
  <c r="BE162" i="12" s="1"/>
  <c r="BB194"/>
  <c r="BE293" i="2"/>
  <c r="BE194" i="12" s="1"/>
  <c r="BB186"/>
  <c r="BE285" i="2"/>
  <c r="BE186" i="12" s="1"/>
  <c r="BB104"/>
  <c r="BE151" i="2"/>
  <c r="BE104" i="12" s="1"/>
  <c r="AE86"/>
  <c r="T170" i="2"/>
  <c r="T123" i="12" s="1"/>
  <c r="AE157" i="2"/>
  <c r="AE110" i="12" s="1"/>
  <c r="BG207" i="2"/>
  <c r="BG145" i="12" s="1"/>
  <c r="BG201" i="2"/>
  <c r="BG139" i="12" s="1"/>
  <c r="BD254" i="2"/>
  <c r="BD172" i="12" s="1"/>
  <c r="BD247" i="2"/>
  <c r="BD165" i="12" s="1"/>
  <c r="BD236" i="2"/>
  <c r="BD154" i="12" s="1"/>
  <c r="BD282" i="2"/>
  <c r="BD183" i="12" s="1"/>
  <c r="BG182"/>
  <c r="AC205" i="2"/>
  <c r="AC209"/>
  <c r="BD209" s="1"/>
  <c r="BD147" i="12" s="1"/>
  <c r="AC213" i="2"/>
  <c r="AC238"/>
  <c r="AC156" i="12" s="1"/>
  <c r="AC291" i="2"/>
  <c r="BC125"/>
  <c r="BC93" i="12" s="1"/>
  <c r="BC248" i="2"/>
  <c r="BC166" i="12" s="1"/>
  <c r="AC92"/>
  <c r="AE92"/>
  <c r="AD124" i="2"/>
  <c r="AC95" i="12"/>
  <c r="BD127" i="2"/>
  <c r="BD95" i="12" s="1"/>
  <c r="AC114"/>
  <c r="AE161" i="2"/>
  <c r="AE114" i="12" s="1"/>
  <c r="AC120"/>
  <c r="AD167" i="2"/>
  <c r="AE120" i="12"/>
  <c r="AC162"/>
  <c r="BD244" i="2"/>
  <c r="BD162" i="12" s="1"/>
  <c r="BG244" i="2"/>
  <c r="BG162" i="12" s="1"/>
  <c r="AC191"/>
  <c r="BG191"/>
  <c r="AC143"/>
  <c r="BD205" i="2"/>
  <c r="BD143" i="12" s="1"/>
  <c r="BG205" i="2"/>
  <c r="BG143" i="12" s="1"/>
  <c r="AC147"/>
  <c r="BG209" i="2"/>
  <c r="BG147" i="12" s="1"/>
  <c r="AC151"/>
  <c r="BG213" i="2"/>
  <c r="BG151" i="12" s="1"/>
  <c r="BG238" i="2"/>
  <c r="BG156" i="12" s="1"/>
  <c r="AC168"/>
  <c r="BG250" i="2"/>
  <c r="BG168" i="12" s="1"/>
  <c r="BD250" i="2"/>
  <c r="BD168" i="12" s="1"/>
  <c r="AC192"/>
  <c r="BD291" i="2"/>
  <c r="BD192" i="12" s="1"/>
  <c r="BG291" i="2"/>
  <c r="BG192" i="12" s="1"/>
  <c r="AM194"/>
  <c r="BC293" i="2"/>
  <c r="BC194" i="12" s="1"/>
  <c r="BB88"/>
  <c r="BE120" i="2"/>
  <c r="BE88" i="12" s="1"/>
  <c r="BB84"/>
  <c r="BE116" i="2"/>
  <c r="BE84" i="12" s="1"/>
  <c r="BB145"/>
  <c r="BE207" i="2"/>
  <c r="BE145" i="12" s="1"/>
  <c r="BB135"/>
  <c r="BE197" i="2"/>
  <c r="BE135" i="12" s="1"/>
  <c r="AM184"/>
  <c r="BC283" i="2"/>
  <c r="BC184" i="12" s="1"/>
  <c r="BB82"/>
  <c r="BE114" i="2"/>
  <c r="BE82" i="12" s="1"/>
  <c r="BB109"/>
  <c r="BE156" i="2"/>
  <c r="BE109" i="12" s="1"/>
  <c r="BB103"/>
  <c r="BE150" i="2"/>
  <c r="BE103" i="12" s="1"/>
  <c r="BB161"/>
  <c r="BE243" i="2"/>
  <c r="BE161" i="12" s="1"/>
  <c r="BB159"/>
  <c r="BE241" i="2"/>
  <c r="BE159" i="12" s="1"/>
  <c r="AM91"/>
  <c r="BC123" i="2"/>
  <c r="BC91" i="12" s="1"/>
  <c r="AM87"/>
  <c r="BC119" i="2"/>
  <c r="BC87" i="12" s="1"/>
  <c r="AM122"/>
  <c r="BC169" i="2"/>
  <c r="BC122" i="12" s="1"/>
  <c r="AM171"/>
  <c r="BC253" i="2"/>
  <c r="BC171" i="12" s="1"/>
  <c r="AM160"/>
  <c r="BC242" i="2"/>
  <c r="BC160" i="12" s="1"/>
  <c r="AM89"/>
  <c r="BC121" i="2"/>
  <c r="BC89" i="12" s="1"/>
  <c r="AM85"/>
  <c r="BC117" i="2"/>
  <c r="BC85" i="12" s="1"/>
  <c r="AM162"/>
  <c r="BC244" i="2"/>
  <c r="BC162" i="12" s="1"/>
  <c r="AM202"/>
  <c r="BC301" i="2"/>
  <c r="BC202" i="12" s="1"/>
  <c r="AM186"/>
  <c r="BC285" i="2"/>
  <c r="BC186" i="12" s="1"/>
  <c r="BB94"/>
  <c r="BE126" i="2"/>
  <c r="BE94" i="12" s="1"/>
  <c r="BB90"/>
  <c r="BE122" i="2"/>
  <c r="BE90" i="12" s="1"/>
  <c r="BB86"/>
  <c r="BE118" i="2"/>
  <c r="BE86" i="12" s="1"/>
  <c r="BB115"/>
  <c r="BE162" i="2"/>
  <c r="BE115" i="12" s="1"/>
  <c r="BB170"/>
  <c r="BE252" i="2"/>
  <c r="BE170" i="12" s="1"/>
  <c r="BB165"/>
  <c r="BE247" i="2"/>
  <c r="BE165" i="12" s="1"/>
  <c r="BG286" i="2"/>
  <c r="BG187" i="12" s="1"/>
  <c r="AC147" i="2"/>
  <c r="BD147" s="1"/>
  <c r="BD100" i="12" s="1"/>
  <c r="AC151" i="2"/>
  <c r="AC155"/>
  <c r="AC108" i="12" s="1"/>
  <c r="AC159" i="2"/>
  <c r="AC163"/>
  <c r="AC116" i="12" s="1"/>
  <c r="AC191" i="2"/>
  <c r="AC195"/>
  <c r="AC133" i="12" s="1"/>
  <c r="AC199" i="2"/>
  <c r="AC242"/>
  <c r="AC160" i="12" s="1"/>
  <c r="AC284" i="2"/>
  <c r="AC185" i="12" s="1"/>
  <c r="AC295" i="2"/>
  <c r="BD295" s="1"/>
  <c r="BD196" i="12" s="1"/>
  <c r="AC116" i="2"/>
  <c r="AC88" i="12"/>
  <c r="AE120" i="2"/>
  <c r="AE88" i="12" s="1"/>
  <c r="AC100"/>
  <c r="AC104"/>
  <c r="AE151" i="2"/>
  <c r="AE104" i="12" s="1"/>
  <c r="AE155" i="2"/>
  <c r="AE108" i="12" s="1"/>
  <c r="AC112"/>
  <c r="AE159" i="2"/>
  <c r="AE112" i="12" s="1"/>
  <c r="AC129"/>
  <c r="BG191" i="2"/>
  <c r="BG129" i="12" s="1"/>
  <c r="BD191" i="2"/>
  <c r="BD129" i="12" s="1"/>
  <c r="AC137"/>
  <c r="BD199" i="2"/>
  <c r="BD137" i="12" s="1"/>
  <c r="BG137"/>
  <c r="BD242" i="2"/>
  <c r="BD160" i="12" s="1"/>
  <c r="BG295" i="2"/>
  <c r="BG196" i="12" s="1"/>
  <c r="AC84"/>
  <c r="AE116" i="2"/>
  <c r="AE84" i="12" s="1"/>
  <c r="AC180"/>
  <c r="BG180"/>
  <c r="AM165"/>
  <c r="BC247" i="2"/>
  <c r="BC165" i="12" s="1"/>
  <c r="BB199"/>
  <c r="BE298" i="2"/>
  <c r="BE199" i="12" s="1"/>
  <c r="BB92"/>
  <c r="BE124" i="2"/>
  <c r="BE92" i="12" s="1"/>
  <c r="BB187"/>
  <c r="BC286" i="2"/>
  <c r="BC187" i="12" s="1"/>
  <c r="BE286" i="2"/>
  <c r="BE187" i="12" s="1"/>
  <c r="BB217"/>
  <c r="BC334" i="2"/>
  <c r="BC217" i="12" s="1"/>
  <c r="BE334" i="2"/>
  <c r="BE217" i="12" s="1"/>
  <c r="AM88"/>
  <c r="BC120" i="2"/>
  <c r="BC88" i="12" s="1"/>
  <c r="AM84"/>
  <c r="BC116" i="2"/>
  <c r="BC84" i="12" s="1"/>
  <c r="AM159"/>
  <c r="BC241" i="2"/>
  <c r="BC159" i="12" s="1"/>
  <c r="BB95"/>
  <c r="BE127" i="2"/>
  <c r="BE95" i="12" s="1"/>
  <c r="BB233"/>
  <c r="BE350" i="2"/>
  <c r="BE233" i="12" s="1"/>
  <c r="BB231"/>
  <c r="BE348" i="2"/>
  <c r="BE231" i="12" s="1"/>
  <c r="BB213"/>
  <c r="BE330" i="2"/>
  <c r="BE213" i="12" s="1"/>
  <c r="BB211"/>
  <c r="BE328" i="2"/>
  <c r="BE211" i="12" s="1"/>
  <c r="BB209"/>
  <c r="BE326" i="2"/>
  <c r="BE209" i="12" s="1"/>
  <c r="BB101"/>
  <c r="BE148" i="2"/>
  <c r="BE101" i="12" s="1"/>
  <c r="BB148"/>
  <c r="BE210" i="2"/>
  <c r="BE148" i="12" s="1"/>
  <c r="BB142"/>
  <c r="BE204" i="2"/>
  <c r="BE142" i="12" s="1"/>
  <c r="BB140"/>
  <c r="BE202" i="2"/>
  <c r="BE140" i="12" s="1"/>
  <c r="BB132"/>
  <c r="BE194" i="2"/>
  <c r="BE132" i="12" s="1"/>
  <c r="BB129"/>
  <c r="BE191" i="2"/>
  <c r="BE129" i="12" s="1"/>
  <c r="BB127"/>
  <c r="BE189" i="2"/>
  <c r="BE127" i="12" s="1"/>
  <c r="BB157"/>
  <c r="BE239" i="2"/>
  <c r="BE157" i="12" s="1"/>
  <c r="BB121"/>
  <c r="BE168" i="2"/>
  <c r="BE121" i="12" s="1"/>
  <c r="BB119"/>
  <c r="BE166" i="2"/>
  <c r="BE119" i="12" s="1"/>
  <c r="BB108"/>
  <c r="BE155" i="2"/>
  <c r="BE108" i="12" s="1"/>
  <c r="BB106"/>
  <c r="BE153" i="2"/>
  <c r="BE106" i="12" s="1"/>
  <c r="BB99"/>
  <c r="BE146" i="2"/>
  <c r="BE99" i="12" s="1"/>
  <c r="BB151"/>
  <c r="BE213" i="2"/>
  <c r="BE151" i="12" s="1"/>
  <c r="BB137"/>
  <c r="BE199" i="2"/>
  <c r="BE137" i="12" s="1"/>
  <c r="BB191"/>
  <c r="BC290" i="2"/>
  <c r="BC191" i="12" s="1"/>
  <c r="BE290" i="2"/>
  <c r="BE191" i="12" s="1"/>
  <c r="BB219"/>
  <c r="BC336" i="2"/>
  <c r="BC219" i="12" s="1"/>
  <c r="BE336" i="2"/>
  <c r="BE219" i="12" s="1"/>
  <c r="BB207"/>
  <c r="BC324" i="2"/>
  <c r="BC207" i="12" s="1"/>
  <c r="BE324" i="2"/>
  <c r="BE207" i="12" s="1"/>
  <c r="BC300" i="2"/>
  <c r="BC201" i="12" s="1"/>
  <c r="BC296" i="2"/>
  <c r="BC197" i="12" s="1"/>
  <c r="AM94"/>
  <c r="BC126" i="2"/>
  <c r="BC94" i="12" s="1"/>
  <c r="BB221"/>
  <c r="BE338" i="2"/>
  <c r="BE221" i="12" s="1"/>
  <c r="AM170"/>
  <c r="BC252" i="2"/>
  <c r="BC170" i="12" s="1"/>
  <c r="BB154"/>
  <c r="BE236" i="2"/>
  <c r="BE154" i="12" s="1"/>
  <c r="BB113"/>
  <c r="BE160" i="2"/>
  <c r="BE113" i="12" s="1"/>
  <c r="BB149"/>
  <c r="BE211" i="2"/>
  <c r="BE149" i="12" s="1"/>
  <c r="BB147"/>
  <c r="BE209" i="2"/>
  <c r="BE147" i="12" s="1"/>
  <c r="BB144"/>
  <c r="BE206" i="2"/>
  <c r="BE144" i="12" s="1"/>
  <c r="BB141"/>
  <c r="BE203" i="2"/>
  <c r="BE141" i="12" s="1"/>
  <c r="BB139"/>
  <c r="BE201" i="2"/>
  <c r="BE139" i="12" s="1"/>
  <c r="BB130"/>
  <c r="BE192" i="2"/>
  <c r="BE130" i="12" s="1"/>
  <c r="BB128"/>
  <c r="BE190" i="2"/>
  <c r="BE128" i="12" s="1"/>
  <c r="BB126"/>
  <c r="BE188" i="2"/>
  <c r="BE126" i="12" s="1"/>
  <c r="BB164"/>
  <c r="BE246" i="2"/>
  <c r="BE164" i="12" s="1"/>
  <c r="BB156"/>
  <c r="BE238" i="2"/>
  <c r="BE156" i="12" s="1"/>
  <c r="BB155"/>
  <c r="BE237" i="2"/>
  <c r="BE155" i="12" s="1"/>
  <c r="BB153"/>
  <c r="BE235" i="2"/>
  <c r="BE153" i="12" s="1"/>
  <c r="BB205"/>
  <c r="BE304" i="2"/>
  <c r="BE205" i="12" s="1"/>
  <c r="BB200"/>
  <c r="BE299" i="2"/>
  <c r="BE200" i="12" s="1"/>
  <c r="BB198"/>
  <c r="BE297" i="2"/>
  <c r="BE198" i="12" s="1"/>
  <c r="BB190"/>
  <c r="BE289" i="2"/>
  <c r="BE190" i="12" s="1"/>
  <c r="BB189"/>
  <c r="BE288" i="2"/>
  <c r="BE189" i="12" s="1"/>
  <c r="BB188"/>
  <c r="BE287" i="2"/>
  <c r="BE188" i="12" s="1"/>
  <c r="BB181"/>
  <c r="BE280" i="2"/>
  <c r="BE181" i="12" s="1"/>
  <c r="BB179"/>
  <c r="BE278" i="2"/>
  <c r="BE179" i="12" s="1"/>
  <c r="BB227"/>
  <c r="BE344" i="2"/>
  <c r="BE227" i="12" s="1"/>
  <c r="BB226"/>
  <c r="BE343" i="2"/>
  <c r="BE226" i="12" s="1"/>
  <c r="BB225"/>
  <c r="BE342" i="2"/>
  <c r="BE225" i="12" s="1"/>
  <c r="BB120"/>
  <c r="BE167" i="2"/>
  <c r="BE120" i="12" s="1"/>
  <c r="BB118"/>
  <c r="BE165" i="2"/>
  <c r="BE118" i="12" s="1"/>
  <c r="BB114"/>
  <c r="BE161" i="2"/>
  <c r="BE114" i="12" s="1"/>
  <c r="BB110"/>
  <c r="BE157" i="2"/>
  <c r="BE110" i="12" s="1"/>
  <c r="BB107"/>
  <c r="BE154" i="2"/>
  <c r="BE107" i="12" s="1"/>
  <c r="BB100"/>
  <c r="BE147" i="2"/>
  <c r="BE100" i="12" s="1"/>
  <c r="BB98"/>
  <c r="BE145" i="2"/>
  <c r="BE98" i="12" s="1"/>
  <c r="BB150"/>
  <c r="BE212" i="2"/>
  <c r="BE150" i="12" s="1"/>
  <c r="BB143"/>
  <c r="BE205" i="2"/>
  <c r="BE143" i="12" s="1"/>
  <c r="BB136"/>
  <c r="BE198" i="2"/>
  <c r="BE136" i="12" s="1"/>
  <c r="BB133"/>
  <c r="BE195" i="2"/>
  <c r="BE133" i="12" s="1"/>
  <c r="BB193"/>
  <c r="BC292" i="2"/>
  <c r="BC193" i="12" s="1"/>
  <c r="BE292" i="2"/>
  <c r="BE193" i="12" s="1"/>
  <c r="BB183"/>
  <c r="BC282" i="2"/>
  <c r="BC183" i="12" s="1"/>
  <c r="BE282" i="2"/>
  <c r="BE183" i="12" s="1"/>
  <c r="AM90"/>
  <c r="BC122" i="2"/>
  <c r="BC90" i="12" s="1"/>
  <c r="AM86"/>
  <c r="BC118" i="2"/>
  <c r="BC86" i="12" s="1"/>
  <c r="AM82"/>
  <c r="BC114" i="2"/>
  <c r="BC82" i="12" s="1"/>
  <c r="AM161"/>
  <c r="BC243" i="2"/>
  <c r="BC161" i="12" s="1"/>
  <c r="BB185"/>
  <c r="BC284" i="2"/>
  <c r="BC185" i="12" s="1"/>
  <c r="BE284" i="2"/>
  <c r="BE185" i="12" s="1"/>
  <c r="BB215"/>
  <c r="BC332" i="2"/>
  <c r="BC215" i="12" s="1"/>
  <c r="BE332" i="2"/>
  <c r="BE215" i="12" s="1"/>
  <c r="BC294" i="2"/>
  <c r="BC195" i="12" s="1"/>
  <c r="BC302" i="2"/>
  <c r="BC203" i="12" s="1"/>
  <c r="W177"/>
  <c r="X259" i="2"/>
  <c r="X177" i="12" s="1"/>
  <c r="W176"/>
  <c r="X258" i="2"/>
  <c r="X176" i="12" s="1"/>
  <c r="W175"/>
  <c r="X257" i="2"/>
  <c r="X175" i="12" s="1"/>
  <c r="W174"/>
  <c r="X256" i="2"/>
  <c r="X174" i="12" s="1"/>
  <c r="W173"/>
  <c r="X255" i="2"/>
  <c r="X173" i="12" s="1"/>
  <c r="W169"/>
  <c r="X251" i="2"/>
  <c r="X169" i="12" s="1"/>
  <c r="W168"/>
  <c r="X250" i="2"/>
  <c r="X168" i="12" s="1"/>
  <c r="W167"/>
  <c r="X249" i="2"/>
  <c r="X167" i="12" s="1"/>
  <c r="BG165"/>
  <c r="W164"/>
  <c r="X246" i="2"/>
  <c r="X164" i="12" s="1"/>
  <c r="BG158"/>
  <c r="W153"/>
  <c r="X235" i="2"/>
  <c r="X153" i="12" s="1"/>
  <c r="W96"/>
  <c r="X128" i="2"/>
  <c r="X96" i="12" s="1"/>
  <c r="AE95"/>
  <c r="AE94"/>
  <c r="AE350" i="2"/>
  <c r="AE233" i="12" s="1"/>
  <c r="BD301" i="2"/>
  <c r="BD202" i="12" s="1"/>
  <c r="BD213" i="2"/>
  <c r="BD151" i="12" s="1"/>
  <c r="BG133"/>
  <c r="BG131"/>
  <c r="AE106"/>
  <c r="AD122" i="2"/>
  <c r="AD90" i="12" s="1"/>
  <c r="AD114" i="2"/>
  <c r="BF114" s="1"/>
  <c r="BF82" i="12" s="1"/>
  <c r="BG202"/>
  <c r="BD300" i="2"/>
  <c r="BD201" i="12" s="1"/>
  <c r="BG194"/>
  <c r="BD290" i="2"/>
  <c r="BD191" i="12" s="1"/>
  <c r="BG284" i="2"/>
  <c r="BG185" i="12" s="1"/>
  <c r="BD281" i="2"/>
  <c r="BD182" i="12" s="1"/>
  <c r="W124"/>
  <c r="X171" i="2"/>
  <c r="X124" i="12" s="1"/>
  <c r="BD211" i="2"/>
  <c r="BD149" i="12" s="1"/>
  <c r="W126"/>
  <c r="X188" i="2"/>
  <c r="X126" i="12" s="1"/>
  <c r="BD293" i="2"/>
  <c r="BD194" i="12" s="1"/>
  <c r="M188"/>
  <c r="N287" i="2"/>
  <c r="N188" i="12" s="1"/>
  <c r="BD284" i="2"/>
  <c r="BD185" i="12" s="1"/>
  <c r="BG211" i="2"/>
  <c r="BG149" i="12" s="1"/>
  <c r="L19" i="16"/>
  <c r="M19" s="1"/>
  <c r="BD195" i="2"/>
  <c r="BD133" i="12" s="1"/>
  <c r="AD118" i="2"/>
  <c r="AD86" i="12" s="1"/>
  <c r="AD92"/>
  <c r="BF126" i="2"/>
  <c r="BF94" i="12" s="1"/>
  <c r="AD94"/>
  <c r="AD120"/>
  <c r="AD228"/>
  <c r="AD227"/>
  <c r="AD226"/>
  <c r="AD225"/>
  <c r="AD234"/>
  <c r="AD233"/>
  <c r="AD232"/>
  <c r="AD231"/>
  <c r="AD230"/>
  <c r="BF339" i="2"/>
  <c r="BF222" i="12" s="1"/>
  <c r="AD222"/>
  <c r="AD221"/>
  <c r="BF337" i="2"/>
  <c r="BF220" i="12" s="1"/>
  <c r="AD220"/>
  <c r="BF336" i="2"/>
  <c r="BF219" i="12" s="1"/>
  <c r="AD219"/>
  <c r="AD218"/>
  <c r="BF334" i="2"/>
  <c r="BF217" i="12" s="1"/>
  <c r="AD217"/>
  <c r="BF333" i="2"/>
  <c r="BF216" i="12" s="1"/>
  <c r="AD216"/>
  <c r="AD214"/>
  <c r="AD213"/>
  <c r="AD212"/>
  <c r="AD211"/>
  <c r="AD210"/>
  <c r="AD209"/>
  <c r="AD208"/>
  <c r="AD223"/>
  <c r="AD229"/>
  <c r="AD224"/>
  <c r="N101"/>
  <c r="AC179"/>
  <c r="T115" i="2"/>
  <c r="T83" i="12" s="1"/>
  <c r="S83"/>
  <c r="T117" i="2"/>
  <c r="T85" i="12" s="1"/>
  <c r="S85"/>
  <c r="T120" i="2"/>
  <c r="S88" i="12"/>
  <c r="T123" i="2"/>
  <c r="T91" i="12" s="1"/>
  <c r="S91"/>
  <c r="T145" i="2"/>
  <c r="T98" i="12" s="1"/>
  <c r="S98"/>
  <c r="T147" i="2"/>
  <c r="T100" i="12" s="1"/>
  <c r="S100"/>
  <c r="T149" i="2"/>
  <c r="T102" i="12" s="1"/>
  <c r="S102"/>
  <c r="T151" i="2"/>
  <c r="T104" i="12" s="1"/>
  <c r="S104"/>
  <c r="T153" i="2"/>
  <c r="T106" i="12" s="1"/>
  <c r="S106"/>
  <c r="T155" i="2"/>
  <c r="T108" i="12" s="1"/>
  <c r="S108"/>
  <c r="T157" i="2"/>
  <c r="T110" i="12" s="1"/>
  <c r="S110"/>
  <c r="T159" i="2"/>
  <c r="T112" i="12" s="1"/>
  <c r="S112"/>
  <c r="T161" i="2"/>
  <c r="T114" i="12" s="1"/>
  <c r="S114"/>
  <c r="T163" i="2"/>
  <c r="T116" i="12" s="1"/>
  <c r="S116"/>
  <c r="T165" i="2"/>
  <c r="T118" i="12" s="1"/>
  <c r="S118"/>
  <c r="T168" i="2"/>
  <c r="T121" i="12" s="1"/>
  <c r="S121"/>
  <c r="T189" i="2"/>
  <c r="T127" i="12" s="1"/>
  <c r="S127"/>
  <c r="T191" i="2"/>
  <c r="T129" i="12" s="1"/>
  <c r="S129"/>
  <c r="T193" i="2"/>
  <c r="T131" i="12" s="1"/>
  <c r="S131"/>
  <c r="T195" i="2"/>
  <c r="T133" i="12" s="1"/>
  <c r="S133"/>
  <c r="T197" i="2"/>
  <c r="T135" i="12" s="1"/>
  <c r="S135"/>
  <c r="T199" i="2"/>
  <c r="T137" i="12" s="1"/>
  <c r="S137"/>
  <c r="T201" i="2"/>
  <c r="T139" i="12" s="1"/>
  <c r="S139"/>
  <c r="T204" i="2"/>
  <c r="T142" i="12" s="1"/>
  <c r="S142"/>
  <c r="T206" i="2"/>
  <c r="T144" i="12" s="1"/>
  <c r="S144"/>
  <c r="T208" i="2"/>
  <c r="T146" i="12" s="1"/>
  <c r="S146"/>
  <c r="T210" i="2"/>
  <c r="T148" i="12" s="1"/>
  <c r="S148"/>
  <c r="T212" i="2"/>
  <c r="T150" i="12" s="1"/>
  <c r="S150"/>
  <c r="T235" i="2"/>
  <c r="T153" i="12" s="1"/>
  <c r="S153"/>
  <c r="T237" i="2"/>
  <c r="T155" i="12" s="1"/>
  <c r="S155"/>
  <c r="T239" i="2"/>
  <c r="T157" i="12" s="1"/>
  <c r="S157"/>
  <c r="T242" i="2"/>
  <c r="T160" i="12" s="1"/>
  <c r="S160"/>
  <c r="T244" i="2"/>
  <c r="T162" i="12" s="1"/>
  <c r="S162"/>
  <c r="T246" i="2"/>
  <c r="T164" i="12" s="1"/>
  <c r="S164"/>
  <c r="T249" i="2"/>
  <c r="T167" i="12" s="1"/>
  <c r="S167"/>
  <c r="T251" i="2"/>
  <c r="T169" i="12" s="1"/>
  <c r="S169"/>
  <c r="T253" i="2"/>
  <c r="T171" i="12" s="1"/>
  <c r="S171"/>
  <c r="T255" i="2"/>
  <c r="T173" i="12" s="1"/>
  <c r="S173"/>
  <c r="T257" i="2"/>
  <c r="T175" i="12" s="1"/>
  <c r="S175"/>
  <c r="T259" i="2"/>
  <c r="T177" i="12" s="1"/>
  <c r="S177"/>
  <c r="T282" i="2"/>
  <c r="T183" i="12" s="1"/>
  <c r="S183"/>
  <c r="T284" i="2"/>
  <c r="T185" i="12" s="1"/>
  <c r="S185"/>
  <c r="T286" i="2"/>
  <c r="T187" i="12" s="1"/>
  <c r="S187"/>
  <c r="T289" i="2"/>
  <c r="T190" i="12" s="1"/>
  <c r="S190"/>
  <c r="T292" i="2"/>
  <c r="T193" i="12" s="1"/>
  <c r="S193"/>
  <c r="T295" i="2"/>
  <c r="T196" i="12" s="1"/>
  <c r="S196"/>
  <c r="T298" i="2"/>
  <c r="T199" i="12" s="1"/>
  <c r="S199"/>
  <c r="T302" i="2"/>
  <c r="T203" i="12" s="1"/>
  <c r="S203"/>
  <c r="AB114" i="2"/>
  <c r="AB82" i="12" s="1"/>
  <c r="AA82"/>
  <c r="AB115" i="2"/>
  <c r="AB83" i="12" s="1"/>
  <c r="AA83"/>
  <c r="AB116" i="2"/>
  <c r="AB84" i="12" s="1"/>
  <c r="AA84"/>
  <c r="AB117" i="2"/>
  <c r="AB85" i="12" s="1"/>
  <c r="AA85"/>
  <c r="AB118" i="2"/>
  <c r="AB86" i="12" s="1"/>
  <c r="AA86"/>
  <c r="AB119" i="2"/>
  <c r="AB87" i="12" s="1"/>
  <c r="AA87"/>
  <c r="AB120" i="2"/>
  <c r="AB88" i="12" s="1"/>
  <c r="AA88"/>
  <c r="AB121" i="2"/>
  <c r="AB89" i="12" s="1"/>
  <c r="AA89"/>
  <c r="AB122" i="2"/>
  <c r="AB90" i="12" s="1"/>
  <c r="AA90"/>
  <c r="AB123" i="2"/>
  <c r="AB91" i="12" s="1"/>
  <c r="AA91"/>
  <c r="AB125" i="2"/>
  <c r="AB93" i="12" s="1"/>
  <c r="AA93"/>
  <c r="AB126" i="2"/>
  <c r="AB94" i="12" s="1"/>
  <c r="AA94"/>
  <c r="AB127" i="2"/>
  <c r="AB95" i="12" s="1"/>
  <c r="AA95"/>
  <c r="AB145" i="2"/>
  <c r="AB98" i="12" s="1"/>
  <c r="AA98"/>
  <c r="AB146" i="2"/>
  <c r="AB99" i="12" s="1"/>
  <c r="AA99"/>
  <c r="AB147" i="2"/>
  <c r="AB100" i="12" s="1"/>
  <c r="AA100"/>
  <c r="AB148" i="2"/>
  <c r="AB101" i="12" s="1"/>
  <c r="AA101"/>
  <c r="AB149" i="2"/>
  <c r="AB102" i="12" s="1"/>
  <c r="AA102"/>
  <c r="AB150" i="2"/>
  <c r="AB103" i="12" s="1"/>
  <c r="AA103"/>
  <c r="AB151" i="2"/>
  <c r="AB104" i="12" s="1"/>
  <c r="AA104"/>
  <c r="AB152" i="2"/>
  <c r="AB105" i="12" s="1"/>
  <c r="AA105"/>
  <c r="AB153" i="2"/>
  <c r="AB106" i="12" s="1"/>
  <c r="AA106"/>
  <c r="AB154" i="2"/>
  <c r="AB107" i="12" s="1"/>
  <c r="AA107"/>
  <c r="AB155" i="2"/>
  <c r="AB108" i="12" s="1"/>
  <c r="AA108"/>
  <c r="AB156" i="2"/>
  <c r="AB109" i="12" s="1"/>
  <c r="AA109"/>
  <c r="AB157" i="2"/>
  <c r="AB110" i="12" s="1"/>
  <c r="AA110"/>
  <c r="AB158" i="2"/>
  <c r="AB111" i="12" s="1"/>
  <c r="AA111"/>
  <c r="AB159" i="2"/>
  <c r="AB112" i="12" s="1"/>
  <c r="AA112"/>
  <c r="AB160" i="2"/>
  <c r="AB113" i="12" s="1"/>
  <c r="AA113"/>
  <c r="AB161" i="2"/>
  <c r="AB114" i="12" s="1"/>
  <c r="AA114"/>
  <c r="AB162" i="2"/>
  <c r="AB115" i="12" s="1"/>
  <c r="AA115"/>
  <c r="AB163" i="2"/>
  <c r="AB116" i="12" s="1"/>
  <c r="AA116"/>
  <c r="AB164" i="2"/>
  <c r="AB117" i="12" s="1"/>
  <c r="AA117"/>
  <c r="AB165" i="2"/>
  <c r="AB118" i="12" s="1"/>
  <c r="AA118"/>
  <c r="AB166" i="2"/>
  <c r="AB119" i="12" s="1"/>
  <c r="AA119"/>
  <c r="AB167" i="2"/>
  <c r="AB120" i="12" s="1"/>
  <c r="AA120"/>
  <c r="AB168" i="2"/>
  <c r="AB121" i="12" s="1"/>
  <c r="AA121"/>
  <c r="AB169" i="2"/>
  <c r="AB122" i="12" s="1"/>
  <c r="AA122"/>
  <c r="AB188" i="2"/>
  <c r="AB126" i="12" s="1"/>
  <c r="AA126"/>
  <c r="AB189" i="2"/>
  <c r="AB127" i="12" s="1"/>
  <c r="AA127"/>
  <c r="AB190" i="2"/>
  <c r="AB128" i="12" s="1"/>
  <c r="AA128"/>
  <c r="AB191" i="2"/>
  <c r="AB129" i="12" s="1"/>
  <c r="AA129"/>
  <c r="AB192" i="2"/>
  <c r="AB130" i="12" s="1"/>
  <c r="AA130"/>
  <c r="AB193" i="2"/>
  <c r="AB131" i="12" s="1"/>
  <c r="AA131"/>
  <c r="AB194" i="2"/>
  <c r="AB132" i="12" s="1"/>
  <c r="AA132"/>
  <c r="AB195" i="2"/>
  <c r="AB133" i="12" s="1"/>
  <c r="AA133"/>
  <c r="AB196" i="2"/>
  <c r="AB134" i="12" s="1"/>
  <c r="AA134"/>
  <c r="AB197" i="2"/>
  <c r="AB135" i="12" s="1"/>
  <c r="AA135"/>
  <c r="AB198" i="2"/>
  <c r="AB136" i="12" s="1"/>
  <c r="AA136"/>
  <c r="AB199" i="2"/>
  <c r="AB137" i="12" s="1"/>
  <c r="AA137"/>
  <c r="AB200" i="2"/>
  <c r="AB138" i="12" s="1"/>
  <c r="AA138"/>
  <c r="AB201" i="2"/>
  <c r="AB139" i="12" s="1"/>
  <c r="AA139"/>
  <c r="AB202" i="2"/>
  <c r="AB140" i="12" s="1"/>
  <c r="AA140"/>
  <c r="AB203" i="2"/>
  <c r="AB141" i="12" s="1"/>
  <c r="AA141"/>
  <c r="AB204" i="2"/>
  <c r="AB142" i="12" s="1"/>
  <c r="AA142"/>
  <c r="AB205" i="2"/>
  <c r="AB143" i="12" s="1"/>
  <c r="AA143"/>
  <c r="AB206" i="2"/>
  <c r="AB144" i="12" s="1"/>
  <c r="AA144"/>
  <c r="AB207" i="2"/>
  <c r="AB145" i="12" s="1"/>
  <c r="AA145"/>
  <c r="AB208" i="2"/>
  <c r="AB146" i="12" s="1"/>
  <c r="AA146"/>
  <c r="AB209" i="2"/>
  <c r="AB147" i="12" s="1"/>
  <c r="AA147"/>
  <c r="AB210" i="2"/>
  <c r="AB148" i="12" s="1"/>
  <c r="AA148"/>
  <c r="AB211" i="2"/>
  <c r="AB149" i="12" s="1"/>
  <c r="AA149"/>
  <c r="AB212" i="2"/>
  <c r="AB150" i="12" s="1"/>
  <c r="AA150"/>
  <c r="AB213" i="2"/>
  <c r="AB151" i="12" s="1"/>
  <c r="AA151"/>
  <c r="AB235" i="2"/>
  <c r="AB153" i="12" s="1"/>
  <c r="AA153"/>
  <c r="AB236" i="2"/>
  <c r="AB154" i="12" s="1"/>
  <c r="AA154"/>
  <c r="AB237" i="2"/>
  <c r="AB155" i="12" s="1"/>
  <c r="AA155"/>
  <c r="AB238" i="2"/>
  <c r="AB156" i="12" s="1"/>
  <c r="AA156"/>
  <c r="AB239" i="2"/>
  <c r="AB157" i="12" s="1"/>
  <c r="AA157"/>
  <c r="AB240" i="2"/>
  <c r="AB158" i="12" s="1"/>
  <c r="AA158"/>
  <c r="AB241" i="2"/>
  <c r="AB159" i="12" s="1"/>
  <c r="AA159"/>
  <c r="AB242" i="2"/>
  <c r="AB160" i="12" s="1"/>
  <c r="AA160"/>
  <c r="AB243" i="2"/>
  <c r="AB161" i="12" s="1"/>
  <c r="AA161"/>
  <c r="AB244" i="2"/>
  <c r="AB162" i="12" s="1"/>
  <c r="AA162"/>
  <c r="AB245" i="2"/>
  <c r="AB163" i="12" s="1"/>
  <c r="AA163"/>
  <c r="AB246" i="2"/>
  <c r="AB164" i="12" s="1"/>
  <c r="AA164"/>
  <c r="AB247" i="2"/>
  <c r="AB165" i="12" s="1"/>
  <c r="AA165"/>
  <c r="AB248" i="2"/>
  <c r="AB166" i="12" s="1"/>
  <c r="AA166"/>
  <c r="AB251" i="2"/>
  <c r="AB169" i="12" s="1"/>
  <c r="AA169"/>
  <c r="AB252" i="2"/>
  <c r="AB170" i="12" s="1"/>
  <c r="AA170"/>
  <c r="AB253" i="2"/>
  <c r="AB171" i="12" s="1"/>
  <c r="AA171"/>
  <c r="AB254" i="2"/>
  <c r="AB172" i="12" s="1"/>
  <c r="AA172"/>
  <c r="AB255" i="2"/>
  <c r="AB173" i="12" s="1"/>
  <c r="AA173"/>
  <c r="AB256" i="2"/>
  <c r="AB174" i="12" s="1"/>
  <c r="AA174"/>
  <c r="AB278" i="2"/>
  <c r="AB179" i="12" s="1"/>
  <c r="AA179"/>
  <c r="BB123"/>
  <c r="BE170" i="2"/>
  <c r="BE123" i="12" s="1"/>
  <c r="BB235"/>
  <c r="BE352" i="2"/>
  <c r="BE235" i="12" s="1"/>
  <c r="BB228"/>
  <c r="BE345" i="2"/>
  <c r="BE228" i="12" s="1"/>
  <c r="BC345" i="2"/>
  <c r="BC228" i="12" s="1"/>
  <c r="AD324" i="2"/>
  <c r="AC207" i="12"/>
  <c r="T114" i="2"/>
  <c r="T82" i="12" s="1"/>
  <c r="S82"/>
  <c r="T118" i="2"/>
  <c r="T86" i="12" s="1"/>
  <c r="S86"/>
  <c r="N128" i="2"/>
  <c r="N96" i="12" s="1"/>
  <c r="M96"/>
  <c r="N170" i="2"/>
  <c r="N123" i="12" s="1"/>
  <c r="M123"/>
  <c r="N189" i="2"/>
  <c r="N127" i="12" s="1"/>
  <c r="M127"/>
  <c r="N191" i="2"/>
  <c r="N129" i="12" s="1"/>
  <c r="M129"/>
  <c r="N193" i="2"/>
  <c r="N131" i="12" s="1"/>
  <c r="M131"/>
  <c r="N195" i="2"/>
  <c r="N133" i="12" s="1"/>
  <c r="M133"/>
  <c r="N197" i="2"/>
  <c r="N135" i="12" s="1"/>
  <c r="M135"/>
  <c r="N199" i="2"/>
  <c r="N137" i="12" s="1"/>
  <c r="M137"/>
  <c r="N201" i="2"/>
  <c r="N139" i="12" s="1"/>
  <c r="M139"/>
  <c r="N203" i="2"/>
  <c r="N141" i="12" s="1"/>
  <c r="M141"/>
  <c r="T203" i="2"/>
  <c r="T141" i="12" s="1"/>
  <c r="S141"/>
  <c r="N205" i="2"/>
  <c r="N143" i="12" s="1"/>
  <c r="M143"/>
  <c r="N207" i="2"/>
  <c r="N145" i="12" s="1"/>
  <c r="M145"/>
  <c r="N209" i="2"/>
  <c r="N147" i="12" s="1"/>
  <c r="M147"/>
  <c r="N211" i="2"/>
  <c r="N149" i="12" s="1"/>
  <c r="M149"/>
  <c r="N213" i="2"/>
  <c r="N151" i="12" s="1"/>
  <c r="M151"/>
  <c r="T240" i="2"/>
  <c r="T158" i="12" s="1"/>
  <c r="S158"/>
  <c r="T247" i="2"/>
  <c r="T165" i="12" s="1"/>
  <c r="S165"/>
  <c r="N251" i="2"/>
  <c r="N169" i="12" s="1"/>
  <c r="M169"/>
  <c r="N255" i="2"/>
  <c r="N173" i="12" s="1"/>
  <c r="M173"/>
  <c r="N257" i="2"/>
  <c r="N175" i="12" s="1"/>
  <c r="M175"/>
  <c r="N259" i="2"/>
  <c r="N177" i="12" s="1"/>
  <c r="M177"/>
  <c r="T280" i="2"/>
  <c r="T181" i="12" s="1"/>
  <c r="S181"/>
  <c r="T281" i="2"/>
  <c r="T182" i="12" s="1"/>
  <c r="S182"/>
  <c r="N283" i="2"/>
  <c r="N184" i="12" s="1"/>
  <c r="M184"/>
  <c r="N285" i="2"/>
  <c r="N186" i="12" s="1"/>
  <c r="M186"/>
  <c r="N288" i="2"/>
  <c r="N189" i="12" s="1"/>
  <c r="M189"/>
  <c r="N291" i="2"/>
  <c r="N192" i="12" s="1"/>
  <c r="M192"/>
  <c r="N293" i="2"/>
  <c r="N194" i="12" s="1"/>
  <c r="M194"/>
  <c r="N295" i="2"/>
  <c r="N196" i="12" s="1"/>
  <c r="M196"/>
  <c r="N298" i="2"/>
  <c r="N199" i="12" s="1"/>
  <c r="M199"/>
  <c r="AM95"/>
  <c r="BC127" i="2"/>
  <c r="BC95" i="12" s="1"/>
  <c r="AM204"/>
  <c r="BC303" i="2"/>
  <c r="BC204" i="12" s="1"/>
  <c r="AM190"/>
  <c r="BC289" i="2"/>
  <c r="BC190" i="12" s="1"/>
  <c r="AM179"/>
  <c r="BC278" i="2"/>
  <c r="BC179" i="12" s="1"/>
  <c r="AM231"/>
  <c r="BC348" i="2"/>
  <c r="BC231" i="12" s="1"/>
  <c r="AM225"/>
  <c r="BC342" i="2"/>
  <c r="BC225" i="12" s="1"/>
  <c r="AM214"/>
  <c r="BC331" i="2"/>
  <c r="BC214" i="12" s="1"/>
  <c r="AM210"/>
  <c r="BC327" i="2"/>
  <c r="BC210" i="12" s="1"/>
  <c r="BC352" i="2"/>
  <c r="BC235" i="12" s="1"/>
  <c r="AS235"/>
  <c r="BC251" i="2"/>
  <c r="BC169" i="12" s="1"/>
  <c r="AS169"/>
  <c r="BC170" i="2"/>
  <c r="BC123" i="12" s="1"/>
  <c r="AS123"/>
  <c r="AM200"/>
  <c r="BC299" i="2"/>
  <c r="BC200" i="12" s="1"/>
  <c r="AM189"/>
  <c r="BC288" i="2"/>
  <c r="BC189" i="12" s="1"/>
  <c r="AM234"/>
  <c r="BC351" i="2"/>
  <c r="BC234" i="12" s="1"/>
  <c r="AM230"/>
  <c r="BC347" i="2"/>
  <c r="BC230" i="12" s="1"/>
  <c r="AM213"/>
  <c r="BC330" i="2"/>
  <c r="BC213" i="12" s="1"/>
  <c r="AM209"/>
  <c r="BC326" i="2"/>
  <c r="BC209" i="12" s="1"/>
  <c r="AC205"/>
  <c r="BD304" i="2"/>
  <c r="BD205" i="12" s="1"/>
  <c r="AM157"/>
  <c r="BC239" i="2"/>
  <c r="BC157" i="12" s="1"/>
  <c r="AM156"/>
  <c r="BC238" i="2"/>
  <c r="BC156" i="12" s="1"/>
  <c r="AM155"/>
  <c r="BC237" i="2"/>
  <c r="BC155" i="12" s="1"/>
  <c r="AM154"/>
  <c r="BC236" i="2"/>
  <c r="BC154" i="12" s="1"/>
  <c r="AM153"/>
  <c r="BC235" i="2"/>
  <c r="BC153" i="12" s="1"/>
  <c r="BB224"/>
  <c r="BE341" i="2"/>
  <c r="BE224" i="12" s="1"/>
  <c r="BC341" i="2"/>
  <c r="BC224" i="12" s="1"/>
  <c r="BC256" i="2"/>
  <c r="BC174" i="12" s="1"/>
  <c r="AM174"/>
  <c r="BC340" i="2"/>
  <c r="BC223" i="12" s="1"/>
  <c r="AM223"/>
  <c r="BC128" i="2"/>
  <c r="BC96" i="12" s="1"/>
  <c r="AM96"/>
  <c r="AS163"/>
  <c r="BC245" i="2"/>
  <c r="BC163" i="12" s="1"/>
  <c r="BC171" i="2"/>
  <c r="BC124" i="12" s="1"/>
  <c r="BB124"/>
  <c r="BE171" i="2"/>
  <c r="BE124" i="12" s="1"/>
  <c r="K25" i="16"/>
  <c r="L26"/>
  <c r="BB175" i="12"/>
  <c r="BE257" i="2"/>
  <c r="BE175" i="12" s="1"/>
  <c r="T122" i="2"/>
  <c r="T90" i="12" s="1"/>
  <c r="S90"/>
  <c r="N126" i="2"/>
  <c r="N94" i="12" s="1"/>
  <c r="M94"/>
  <c r="T126" i="2"/>
  <c r="T94" i="12" s="1"/>
  <c r="S94"/>
  <c r="T127" i="2"/>
  <c r="T95" i="12" s="1"/>
  <c r="S95"/>
  <c r="T167" i="2"/>
  <c r="T120" i="12" s="1"/>
  <c r="S120"/>
  <c r="N169" i="2"/>
  <c r="N122" i="12" s="1"/>
  <c r="M122"/>
  <c r="N171" i="2"/>
  <c r="N124" i="12" s="1"/>
  <c r="M124"/>
  <c r="T188" i="2"/>
  <c r="T126" i="12" s="1"/>
  <c r="S126"/>
  <c r="N190" i="2"/>
  <c r="N128" i="12" s="1"/>
  <c r="M128"/>
  <c r="N192" i="2"/>
  <c r="N130" i="12" s="1"/>
  <c r="M130"/>
  <c r="N194" i="2"/>
  <c r="N132" i="12" s="1"/>
  <c r="M132"/>
  <c r="N196" i="2"/>
  <c r="N134" i="12" s="1"/>
  <c r="M134"/>
  <c r="N198" i="2"/>
  <c r="N136" i="12" s="1"/>
  <c r="M136"/>
  <c r="N200" i="2"/>
  <c r="N138" i="12" s="1"/>
  <c r="M138"/>
  <c r="N202" i="2"/>
  <c r="N140" i="12" s="1"/>
  <c r="M140"/>
  <c r="N204" i="2"/>
  <c r="N142" i="12" s="1"/>
  <c r="M142"/>
  <c r="N206" i="2"/>
  <c r="N144" i="12" s="1"/>
  <c r="M144"/>
  <c r="N208" i="2"/>
  <c r="N146" i="12" s="1"/>
  <c r="M146"/>
  <c r="N210" i="2"/>
  <c r="N148" i="12" s="1"/>
  <c r="M148"/>
  <c r="N212" i="2"/>
  <c r="N150" i="12" s="1"/>
  <c r="M150"/>
  <c r="N250" i="2"/>
  <c r="N168" i="12" s="1"/>
  <c r="M168"/>
  <c r="N256" i="2"/>
  <c r="N174" i="12" s="1"/>
  <c r="M174"/>
  <c r="N282" i="2"/>
  <c r="N183" i="12" s="1"/>
  <c r="M183"/>
  <c r="N284" i="2"/>
  <c r="N185" i="12" s="1"/>
  <c r="M185"/>
  <c r="N286" i="2"/>
  <c r="N187" i="12" s="1"/>
  <c r="M187"/>
  <c r="T287" i="2"/>
  <c r="T188" i="12" s="1"/>
  <c r="S188"/>
  <c r="N289" i="2"/>
  <c r="N190" i="12" s="1"/>
  <c r="M190"/>
  <c r="T290" i="2"/>
  <c r="T191" i="12" s="1"/>
  <c r="S191"/>
  <c r="N292" i="2"/>
  <c r="N193" i="12" s="1"/>
  <c r="M193"/>
  <c r="N294" i="2"/>
  <c r="N195" i="12" s="1"/>
  <c r="M195"/>
  <c r="T294" i="2"/>
  <c r="T195" i="12" s="1"/>
  <c r="S195"/>
  <c r="N296" i="2"/>
  <c r="N197" i="12" s="1"/>
  <c r="M197"/>
  <c r="T297" i="2"/>
  <c r="T198" i="12" s="1"/>
  <c r="S198"/>
  <c r="N299" i="2"/>
  <c r="N200" i="12" s="1"/>
  <c r="M200"/>
  <c r="T300" i="2"/>
  <c r="T201" i="12" s="1"/>
  <c r="S201"/>
  <c r="N301" i="2"/>
  <c r="N202" i="12" s="1"/>
  <c r="M202"/>
  <c r="T301" i="2"/>
  <c r="T202" i="12" s="1"/>
  <c r="S202"/>
  <c r="N302" i="2"/>
  <c r="N203" i="12" s="1"/>
  <c r="M203"/>
  <c r="N303" i="2"/>
  <c r="N204" i="12" s="1"/>
  <c r="M204"/>
  <c r="T116" i="2"/>
  <c r="S84" i="12"/>
  <c r="T119" i="2"/>
  <c r="T87" i="12" s="1"/>
  <c r="S87"/>
  <c r="T121" i="2"/>
  <c r="T89" i="12" s="1"/>
  <c r="S89"/>
  <c r="T128" i="2"/>
  <c r="T96" i="12" s="1"/>
  <c r="S96"/>
  <c r="T146" i="2"/>
  <c r="T99" i="12" s="1"/>
  <c r="S99"/>
  <c r="T148" i="2"/>
  <c r="T101" i="12" s="1"/>
  <c r="S101"/>
  <c r="T150" i="2"/>
  <c r="T103" i="12" s="1"/>
  <c r="S103"/>
  <c r="T152" i="2"/>
  <c r="T105" i="12" s="1"/>
  <c r="S105"/>
  <c r="T154" i="2"/>
  <c r="T107" i="12" s="1"/>
  <c r="S107"/>
  <c r="T156" i="2"/>
  <c r="T109" i="12" s="1"/>
  <c r="S109"/>
  <c r="T158" i="2"/>
  <c r="T111" i="12" s="1"/>
  <c r="S111"/>
  <c r="T160" i="2"/>
  <c r="T113" i="12" s="1"/>
  <c r="S113"/>
  <c r="T162" i="2"/>
  <c r="T115" i="12" s="1"/>
  <c r="S115"/>
  <c r="T164" i="2"/>
  <c r="T117" i="12" s="1"/>
  <c r="S117"/>
  <c r="T166" i="2"/>
  <c r="T119" i="12" s="1"/>
  <c r="S119"/>
  <c r="T171" i="2"/>
  <c r="T124" i="12" s="1"/>
  <c r="S124"/>
  <c r="T190" i="2"/>
  <c r="T128" i="12" s="1"/>
  <c r="S128"/>
  <c r="T192" i="2"/>
  <c r="T130" i="12" s="1"/>
  <c r="S130"/>
  <c r="T194" i="2"/>
  <c r="T132" i="12" s="1"/>
  <c r="S132"/>
  <c r="T196" i="2"/>
  <c r="T134" i="12" s="1"/>
  <c r="S134"/>
  <c r="T198" i="2"/>
  <c r="T136" i="12" s="1"/>
  <c r="S136"/>
  <c r="T200" i="2"/>
  <c r="T138" i="12" s="1"/>
  <c r="S138"/>
  <c r="T202" i="2"/>
  <c r="T140" i="12" s="1"/>
  <c r="S140"/>
  <c r="T205" i="2"/>
  <c r="T143" i="12" s="1"/>
  <c r="S143"/>
  <c r="T207" i="2"/>
  <c r="T145" i="12" s="1"/>
  <c r="S145"/>
  <c r="T209" i="2"/>
  <c r="T147" i="12" s="1"/>
  <c r="S147"/>
  <c r="T211" i="2"/>
  <c r="T149" i="12" s="1"/>
  <c r="S149"/>
  <c r="T213" i="2"/>
  <c r="T151" i="12" s="1"/>
  <c r="S151"/>
  <c r="T236" i="2"/>
  <c r="T154" i="12" s="1"/>
  <c r="S154"/>
  <c r="T238" i="2"/>
  <c r="T156" i="12" s="1"/>
  <c r="S156"/>
  <c r="T241" i="2"/>
  <c r="T159" i="12" s="1"/>
  <c r="S159"/>
  <c r="T243" i="2"/>
  <c r="T161" i="12" s="1"/>
  <c r="S161"/>
  <c r="T245" i="2"/>
  <c r="T163" i="12" s="1"/>
  <c r="S163"/>
  <c r="T248" i="2"/>
  <c r="T166" i="12" s="1"/>
  <c r="S166"/>
  <c r="T250" i="2"/>
  <c r="T168" i="12" s="1"/>
  <c r="S168"/>
  <c r="T252" i="2"/>
  <c r="T170" i="12" s="1"/>
  <c r="S170"/>
  <c r="T254" i="2"/>
  <c r="T172" i="12" s="1"/>
  <c r="S172"/>
  <c r="T256" i="2"/>
  <c r="T174" i="12" s="1"/>
  <c r="S174"/>
  <c r="T258" i="2"/>
  <c r="T176" i="12" s="1"/>
  <c r="S176"/>
  <c r="T278" i="2"/>
  <c r="T179" i="12" s="1"/>
  <c r="S179"/>
  <c r="T283" i="2"/>
  <c r="T184" i="12" s="1"/>
  <c r="S184"/>
  <c r="T285" i="2"/>
  <c r="T186" i="12" s="1"/>
  <c r="S186"/>
  <c r="T288" i="2"/>
  <c r="T189" i="12" s="1"/>
  <c r="S189"/>
  <c r="T291" i="2"/>
  <c r="T192" i="12" s="1"/>
  <c r="S192"/>
  <c r="T293" i="2"/>
  <c r="T194" i="12" s="1"/>
  <c r="S194"/>
  <c r="T296" i="2"/>
  <c r="T197" i="12" s="1"/>
  <c r="S197"/>
  <c r="T299" i="2"/>
  <c r="T200" i="12" s="1"/>
  <c r="S200"/>
  <c r="AB124" i="2"/>
  <c r="AB92" i="12" s="1"/>
  <c r="AA92"/>
  <c r="AB128" i="2"/>
  <c r="AB96" i="12" s="1"/>
  <c r="AA96"/>
  <c r="AB170" i="2"/>
  <c r="AB123" i="12" s="1"/>
  <c r="AA123"/>
  <c r="AB171" i="2"/>
  <c r="AB124" i="12" s="1"/>
  <c r="AA124"/>
  <c r="L24" i="16"/>
  <c r="K24"/>
  <c r="AB249" i="2"/>
  <c r="AB167" i="12" s="1"/>
  <c r="AA167"/>
  <c r="AB250" i="2"/>
  <c r="AB168" i="12" s="1"/>
  <c r="AA168"/>
  <c r="AB257" i="2"/>
  <c r="AB175" i="12" s="1"/>
  <c r="AA175"/>
  <c r="AB258" i="2"/>
  <c r="AB176" i="12" s="1"/>
  <c r="AA176"/>
  <c r="AB259" i="2"/>
  <c r="AB177" i="12" s="1"/>
  <c r="AA177"/>
  <c r="AB279" i="2"/>
  <c r="AB180" i="12" s="1"/>
  <c r="AA180"/>
  <c r="AB280" i="2"/>
  <c r="AB181" i="12" s="1"/>
  <c r="AA181"/>
  <c r="AB281" i="2"/>
  <c r="AB182" i="12" s="1"/>
  <c r="AA182"/>
  <c r="AB282" i="2"/>
  <c r="AB183" i="12" s="1"/>
  <c r="AA183"/>
  <c r="AB283" i="2"/>
  <c r="AB184" i="12" s="1"/>
  <c r="AA184"/>
  <c r="AB284" i="2"/>
  <c r="AB185" i="12" s="1"/>
  <c r="AA185"/>
  <c r="AB285" i="2"/>
  <c r="AB186" i="12" s="1"/>
  <c r="AA186"/>
  <c r="AB286" i="2"/>
  <c r="AB187" i="12" s="1"/>
  <c r="AA187"/>
  <c r="AB287" i="2"/>
  <c r="AB188" i="12" s="1"/>
  <c r="AA188"/>
  <c r="AB288" i="2"/>
  <c r="AB189" i="12" s="1"/>
  <c r="AA189"/>
  <c r="AB289" i="2"/>
  <c r="AB190" i="12" s="1"/>
  <c r="AA190"/>
  <c r="AB290" i="2"/>
  <c r="AB191" i="12" s="1"/>
  <c r="AA191"/>
  <c r="AB291" i="2"/>
  <c r="AB192" i="12" s="1"/>
  <c r="AA192"/>
  <c r="AB292" i="2"/>
  <c r="AB193" i="12" s="1"/>
  <c r="AA193"/>
  <c r="AB293" i="2"/>
  <c r="AB194" i="12" s="1"/>
  <c r="AA194"/>
  <c r="AB294" i="2"/>
  <c r="AB195" i="12" s="1"/>
  <c r="AA195"/>
  <c r="AB295" i="2"/>
  <c r="AB196" i="12" s="1"/>
  <c r="AA196"/>
  <c r="AB296" i="2"/>
  <c r="AB197" i="12" s="1"/>
  <c r="AA197"/>
  <c r="AB297" i="2"/>
  <c r="AB198" i="12" s="1"/>
  <c r="AA198"/>
  <c r="AB298" i="2"/>
  <c r="AB199" i="12" s="1"/>
  <c r="AA199"/>
  <c r="AB299" i="2"/>
  <c r="AB200" i="12" s="1"/>
  <c r="AA200"/>
  <c r="AB300" i="2"/>
  <c r="AB201" i="12" s="1"/>
  <c r="AA201"/>
  <c r="AB301" i="2"/>
  <c r="AB202" i="12" s="1"/>
  <c r="AA202"/>
  <c r="AB302" i="2"/>
  <c r="AB203" i="12" s="1"/>
  <c r="AA203"/>
  <c r="AB303" i="2"/>
  <c r="AB204" i="12" s="1"/>
  <c r="AA204"/>
  <c r="BB96"/>
  <c r="BE128" i="2"/>
  <c r="BE96" i="12" s="1"/>
  <c r="BB176"/>
  <c r="BE258" i="2"/>
  <c r="BE176" i="12" s="1"/>
  <c r="BC258" i="2"/>
  <c r="BC176" i="12" s="1"/>
  <c r="BB174"/>
  <c r="BE256" i="2"/>
  <c r="BE174" i="12" s="1"/>
  <c r="BB167"/>
  <c r="BE249" i="2"/>
  <c r="BE167" i="12" s="1"/>
  <c r="BC346" i="2"/>
  <c r="BC229" i="12" s="1"/>
  <c r="BB229"/>
  <c r="BE346" i="2"/>
  <c r="BE229" i="12" s="1"/>
  <c r="BB223"/>
  <c r="BE340" i="2"/>
  <c r="BE223" i="12" s="1"/>
  <c r="AM164"/>
  <c r="BC246" i="2"/>
  <c r="BC164" i="12" s="1"/>
  <c r="AM199"/>
  <c r="BC298" i="2"/>
  <c r="BC199" i="12" s="1"/>
  <c r="AM188"/>
  <c r="BC287" i="2"/>
  <c r="BC188" i="12" s="1"/>
  <c r="AM233"/>
  <c r="BC350" i="2"/>
  <c r="BC233" i="12" s="1"/>
  <c r="AM227"/>
  <c r="BC344" i="2"/>
  <c r="BC227" i="12" s="1"/>
  <c r="AM212"/>
  <c r="BC329" i="2"/>
  <c r="BC212" i="12" s="1"/>
  <c r="AM208"/>
  <c r="BC325" i="2"/>
  <c r="BC208" i="12" s="1"/>
  <c r="BC257" i="2"/>
  <c r="BC175" i="12" s="1"/>
  <c r="AM175"/>
  <c r="AM92"/>
  <c r="BC124" i="2"/>
  <c r="BC92" i="12" s="1"/>
  <c r="AM205"/>
  <c r="BC304" i="2"/>
  <c r="BC205" i="12" s="1"/>
  <c r="AM198"/>
  <c r="BC297" i="2"/>
  <c r="BC198" i="12" s="1"/>
  <c r="AM181"/>
  <c r="BC280" i="2"/>
  <c r="BC181" i="12" s="1"/>
  <c r="AM232"/>
  <c r="BC349" i="2"/>
  <c r="BC232" i="12" s="1"/>
  <c r="AM226"/>
  <c r="BC343" i="2"/>
  <c r="BC226" i="12" s="1"/>
  <c r="AM211"/>
  <c r="BC328" i="2"/>
  <c r="BC211" i="12" s="1"/>
  <c r="AM121"/>
  <c r="BC168" i="2"/>
  <c r="BC121" i="12" s="1"/>
  <c r="AM120"/>
  <c r="BC167" i="2"/>
  <c r="BC120" i="12" s="1"/>
  <c r="AM119"/>
  <c r="BC166" i="2"/>
  <c r="BC119" i="12" s="1"/>
  <c r="AM118"/>
  <c r="BC165" i="2"/>
  <c r="BC118" i="12" s="1"/>
  <c r="AM117"/>
  <c r="BC164" i="2"/>
  <c r="BC117" i="12" s="1"/>
  <c r="AM116"/>
  <c r="AM115"/>
  <c r="BC162" i="2"/>
  <c r="BC115" i="12" s="1"/>
  <c r="AM114"/>
  <c r="BC161" i="2"/>
  <c r="BC114" i="12" s="1"/>
  <c r="AM113"/>
  <c r="BC160" i="2"/>
  <c r="BC113" i="12" s="1"/>
  <c r="AM112"/>
  <c r="BC159" i="2"/>
  <c r="BC112" i="12" s="1"/>
  <c r="AM111"/>
  <c r="BC158" i="2"/>
  <c r="BC111" i="12" s="1"/>
  <c r="AM110"/>
  <c r="BC157" i="2"/>
  <c r="BC110" i="12" s="1"/>
  <c r="AM109"/>
  <c r="BC156" i="2"/>
  <c r="BC109" i="12" s="1"/>
  <c r="AM108"/>
  <c r="BC155" i="2"/>
  <c r="BC108" i="12" s="1"/>
  <c r="AM107"/>
  <c r="BC154" i="2"/>
  <c r="BC107" i="12" s="1"/>
  <c r="AM106"/>
  <c r="BC153" i="2"/>
  <c r="BC106" i="12" s="1"/>
  <c r="AM105"/>
  <c r="BC152" i="2"/>
  <c r="BC105" i="12" s="1"/>
  <c r="AM104"/>
  <c r="BC151" i="2"/>
  <c r="BC104" i="12" s="1"/>
  <c r="AM103"/>
  <c r="BC150" i="2"/>
  <c r="BC103" i="12" s="1"/>
  <c r="AM102"/>
  <c r="BC149" i="2"/>
  <c r="BC102" i="12" s="1"/>
  <c r="AM101"/>
  <c r="BC148" i="2"/>
  <c r="BC101" i="12" s="1"/>
  <c r="AM100"/>
  <c r="BC147" i="2"/>
  <c r="BC100" i="12" s="1"/>
  <c r="AM99"/>
  <c r="BC146" i="2"/>
  <c r="BC99" i="12" s="1"/>
  <c r="AM98"/>
  <c r="BC145" i="2"/>
  <c r="BC98" i="12" s="1"/>
  <c r="AM151"/>
  <c r="BC213" i="2"/>
  <c r="BC151" i="12" s="1"/>
  <c r="AM150"/>
  <c r="BC212" i="2"/>
  <c r="BC150" i="12" s="1"/>
  <c r="AM149"/>
  <c r="BC211" i="2"/>
  <c r="BC149" i="12" s="1"/>
  <c r="AM148"/>
  <c r="BC210" i="2"/>
  <c r="BC148" i="12" s="1"/>
  <c r="AM147"/>
  <c r="BC209" i="2"/>
  <c r="BC147" i="12" s="1"/>
  <c r="AM146"/>
  <c r="BC208" i="2"/>
  <c r="BC146" i="12" s="1"/>
  <c r="AM145"/>
  <c r="BC207" i="2"/>
  <c r="BC145" i="12" s="1"/>
  <c r="AM144"/>
  <c r="BC206" i="2"/>
  <c r="BC144" i="12" s="1"/>
  <c r="AM143"/>
  <c r="BC205" i="2"/>
  <c r="BC143" i="12" s="1"/>
  <c r="AM142"/>
  <c r="BC204" i="2"/>
  <c r="BC142" i="12" s="1"/>
  <c r="AM141"/>
  <c r="BC203" i="2"/>
  <c r="BC141" i="12" s="1"/>
  <c r="AM140"/>
  <c r="BC202" i="2"/>
  <c r="BC140" i="12" s="1"/>
  <c r="AM139"/>
  <c r="BC201" i="2"/>
  <c r="BC139" i="12" s="1"/>
  <c r="AM138"/>
  <c r="BC200" i="2"/>
  <c r="BC138" i="12" s="1"/>
  <c r="AM137"/>
  <c r="BC199" i="2"/>
  <c r="BC137" i="12" s="1"/>
  <c r="AM136"/>
  <c r="BC198" i="2"/>
  <c r="BC136" i="12" s="1"/>
  <c r="AM135"/>
  <c r="BC197" i="2"/>
  <c r="BC135" i="12" s="1"/>
  <c r="AM134"/>
  <c r="BC196" i="2"/>
  <c r="BC134" i="12" s="1"/>
  <c r="AM133"/>
  <c r="BC195" i="2"/>
  <c r="BC133" i="12" s="1"/>
  <c r="AM132"/>
  <c r="BC194" i="2"/>
  <c r="BC132" i="12" s="1"/>
  <c r="AM131"/>
  <c r="BC193" i="2"/>
  <c r="BC131" i="12" s="1"/>
  <c r="AM130"/>
  <c r="BC192" i="2"/>
  <c r="BC130" i="12" s="1"/>
  <c r="AM129"/>
  <c r="BC191" i="2"/>
  <c r="BC129" i="12" s="1"/>
  <c r="AM128"/>
  <c r="BC190" i="2"/>
  <c r="BC128" i="12" s="1"/>
  <c r="AM127"/>
  <c r="BC189" i="2"/>
  <c r="BC127" i="12" s="1"/>
  <c r="AM126"/>
  <c r="BC188" i="2"/>
  <c r="BC126" i="12" s="1"/>
  <c r="BB177"/>
  <c r="BE259" i="2"/>
  <c r="BE177" i="12" s="1"/>
  <c r="BB173"/>
  <c r="BC255" i="2"/>
  <c r="BC173" i="12" s="1"/>
  <c r="BE255" i="2"/>
  <c r="BE173" i="12" s="1"/>
  <c r="BB172"/>
  <c r="BC254" i="2"/>
  <c r="BC172" i="12" s="1"/>
  <c r="BE254" i="2"/>
  <c r="BE172" i="12" s="1"/>
  <c r="BB169"/>
  <c r="BE251" i="2"/>
  <c r="BE169" i="12" s="1"/>
  <c r="BB168"/>
  <c r="BC250" i="2"/>
  <c r="BC168" i="12" s="1"/>
  <c r="BE250" i="2"/>
  <c r="BE168" i="12" s="1"/>
  <c r="AD304" i="2"/>
  <c r="BC259"/>
  <c r="BC177" i="12" s="1"/>
  <c r="BC249" i="2"/>
  <c r="BC167" i="12" s="1"/>
  <c r="J22" i="4"/>
  <c r="BD124" i="2"/>
  <c r="BD92" i="12" s="1"/>
  <c r="BG92"/>
  <c r="BD122" i="2"/>
  <c r="BD90" i="12" s="1"/>
  <c r="BG122" i="2"/>
  <c r="BG90" i="12" s="1"/>
  <c r="BD120" i="2"/>
  <c r="BD88" i="12" s="1"/>
  <c r="BG120" i="2"/>
  <c r="BG88" i="12" s="1"/>
  <c r="BD118" i="2"/>
  <c r="BD86" i="12" s="1"/>
  <c r="BG86"/>
  <c r="BD116" i="2"/>
  <c r="BD84" i="12" s="1"/>
  <c r="BG116" i="2"/>
  <c r="BG84" i="12" s="1"/>
  <c r="BD114" i="2"/>
  <c r="BD82" i="12" s="1"/>
  <c r="AE82"/>
  <c r="BG95"/>
  <c r="AD127" i="2"/>
  <c r="BD126"/>
  <c r="BD94" i="12" s="1"/>
  <c r="AC170" i="2"/>
  <c r="AC123" i="12" s="1"/>
  <c r="BD167" i="2"/>
  <c r="BD120" i="12" s="1"/>
  <c r="BG120"/>
  <c r="BD165" i="2"/>
  <c r="BD118" i="12" s="1"/>
  <c r="BG165" i="2"/>
  <c r="BG118" i="12" s="1"/>
  <c r="BG116"/>
  <c r="BD161" i="2"/>
  <c r="BD114" i="12" s="1"/>
  <c r="BG161" i="2"/>
  <c r="BG114" i="12" s="1"/>
  <c r="BD159" i="2"/>
  <c r="BD112" i="12" s="1"/>
  <c r="BG159" i="2"/>
  <c r="BG112" i="12" s="1"/>
  <c r="BD157" i="2"/>
  <c r="BD110" i="12" s="1"/>
  <c r="BG157" i="2"/>
  <c r="BG110" i="12" s="1"/>
  <c r="BD155" i="2"/>
  <c r="BD108" i="12" s="1"/>
  <c r="BG155" i="2"/>
  <c r="BG108" i="12" s="1"/>
  <c r="BD153" i="2"/>
  <c r="BD106" i="12" s="1"/>
  <c r="BG153" i="2"/>
  <c r="BG106" i="12" s="1"/>
  <c r="BD151" i="2"/>
  <c r="BD104" i="12" s="1"/>
  <c r="BG151" i="2"/>
  <c r="BG104" i="12" s="1"/>
  <c r="BD149" i="2"/>
  <c r="BD102" i="12" s="1"/>
  <c r="BG102"/>
  <c r="AE147" i="2"/>
  <c r="AE100" i="12" s="1"/>
  <c r="T169" i="2"/>
  <c r="T122" i="12" s="1"/>
  <c r="AE213" i="2"/>
  <c r="AE151" i="12" s="1"/>
  <c r="AD211" i="2"/>
  <c r="AE211"/>
  <c r="AE149" i="12" s="1"/>
  <c r="AE209" i="2"/>
  <c r="AE147" i="12" s="1"/>
  <c r="AE207" i="2"/>
  <c r="AE145" i="12" s="1"/>
  <c r="AE205" i="2"/>
  <c r="AE143" i="12" s="1"/>
  <c r="AD203" i="2"/>
  <c r="AE141" i="12"/>
  <c r="AD201" i="2"/>
  <c r="AE201"/>
  <c r="AE139" i="12" s="1"/>
  <c r="AD199" i="2"/>
  <c r="AE199"/>
  <c r="AE137" i="12" s="1"/>
  <c r="AD197" i="2"/>
  <c r="AE197"/>
  <c r="AE135" i="12" s="1"/>
  <c r="AD195" i="2"/>
  <c r="AE195"/>
  <c r="AE133" i="12" s="1"/>
  <c r="AD193" i="2"/>
  <c r="AE193"/>
  <c r="AE131" i="12" s="1"/>
  <c r="AD191" i="2"/>
  <c r="AE191"/>
  <c r="AE129" i="12" s="1"/>
  <c r="AD189" i="2"/>
  <c r="AE189"/>
  <c r="AE127" i="12" s="1"/>
  <c r="AE254" i="2"/>
  <c r="AE172" i="12" s="1"/>
  <c r="AE249" i="2"/>
  <c r="AE167" i="12" s="1"/>
  <c r="AD247" i="2"/>
  <c r="AE165" i="12"/>
  <c r="AD244" i="2"/>
  <c r="AE244"/>
  <c r="AE162" i="12" s="1"/>
  <c r="AD242" i="2"/>
  <c r="AE242"/>
  <c r="AE160" i="12" s="1"/>
  <c r="AD240" i="2"/>
  <c r="AE158" i="12"/>
  <c r="AE238" i="2"/>
  <c r="AE156" i="12" s="1"/>
  <c r="AE236" i="2"/>
  <c r="AE154" i="12" s="1"/>
  <c r="AE256" i="2"/>
  <c r="AE174" i="12" s="1"/>
  <c r="AE250" i="2"/>
  <c r="AE168" i="12" s="1"/>
  <c r="AD301" i="2"/>
  <c r="AE202" i="12"/>
  <c r="AD300" i="2"/>
  <c r="AE201" i="12"/>
  <c r="AE298" i="2"/>
  <c r="AE199" i="12" s="1"/>
  <c r="AE295" i="2"/>
  <c r="AE196" i="12" s="1"/>
  <c r="AD293" i="2"/>
  <c r="AE194" i="12"/>
  <c r="AE291" i="2"/>
  <c r="AE192" i="12" s="1"/>
  <c r="AD290" i="2"/>
  <c r="AE191" i="12"/>
  <c r="AE286" i="2"/>
  <c r="AE187" i="12" s="1"/>
  <c r="AD284" i="2"/>
  <c r="AE284"/>
  <c r="AE185" i="12" s="1"/>
  <c r="AE282" i="2"/>
  <c r="AE183" i="12" s="1"/>
  <c r="AD281" i="2"/>
  <c r="AE182" i="12"/>
  <c r="AD279" i="2"/>
  <c r="AE180" i="12"/>
  <c r="T303" i="2"/>
  <c r="T204" i="12" s="1"/>
  <c r="BD345" i="2"/>
  <c r="BD228" i="12" s="1"/>
  <c r="BG345" i="2"/>
  <c r="BG228" i="12" s="1"/>
  <c r="BD342" i="2"/>
  <c r="BD225" i="12" s="1"/>
  <c r="BG342" i="2"/>
  <c r="BG225" i="12" s="1"/>
  <c r="BD351" i="2"/>
  <c r="BD234" i="12" s="1"/>
  <c r="BG234"/>
  <c r="BD350" i="2"/>
  <c r="BD233" i="12" s="1"/>
  <c r="BG350" i="2"/>
  <c r="BG233" i="12" s="1"/>
  <c r="BD339" i="2"/>
  <c r="BD222" i="12" s="1"/>
  <c r="BG339" i="2"/>
  <c r="BG222" i="12" s="1"/>
  <c r="BD338" i="2"/>
  <c r="BD221" i="12" s="1"/>
  <c r="BG338" i="2"/>
  <c r="BG221" i="12" s="1"/>
  <c r="BD337" i="2"/>
  <c r="BD220" i="12" s="1"/>
  <c r="BG220"/>
  <c r="BD336" i="2"/>
  <c r="BD219" i="12" s="1"/>
  <c r="BG219"/>
  <c r="BD335" i="2"/>
  <c r="BD218" i="12" s="1"/>
  <c r="BG335" i="2"/>
  <c r="BG218" i="12" s="1"/>
  <c r="BD334" i="2"/>
  <c r="BD217" i="12" s="1"/>
  <c r="BG334" i="2"/>
  <c r="BG217" i="12" s="1"/>
  <c r="BD333" i="2"/>
  <c r="BD216" i="12" s="1"/>
  <c r="BG333" i="2"/>
  <c r="BG216" i="12" s="1"/>
  <c r="BD331" i="2"/>
  <c r="BD214" i="12" s="1"/>
  <c r="BG331" i="2"/>
  <c r="BG214" i="12" s="1"/>
  <c r="BD330" i="2"/>
  <c r="BD213" i="12" s="1"/>
  <c r="BG330" i="2"/>
  <c r="BG213" i="12" s="1"/>
  <c r="BD329" i="2"/>
  <c r="BD212" i="12" s="1"/>
  <c r="BG329" i="2"/>
  <c r="BG212" i="12" s="1"/>
  <c r="BD328" i="2"/>
  <c r="BD211" i="12" s="1"/>
  <c r="BG328" i="2"/>
  <c r="BG211" i="12" s="1"/>
  <c r="BD327" i="2"/>
  <c r="BD210" i="12" s="1"/>
  <c r="BG327" i="2"/>
  <c r="BG210" i="12" s="1"/>
  <c r="BD326" i="2"/>
  <c r="BD209" i="12" s="1"/>
  <c r="BG326" i="2"/>
  <c r="BG209" i="12" s="1"/>
  <c r="BD325" i="2"/>
  <c r="BD208" i="12" s="1"/>
  <c r="BG325" i="2"/>
  <c r="BG208" i="12" s="1"/>
  <c r="BD341" i="2"/>
  <c r="BD224" i="12" s="1"/>
  <c r="BG341" i="2"/>
  <c r="BG224" i="12" s="1"/>
  <c r="N115" i="2"/>
  <c r="N83" i="12" s="1"/>
  <c r="N117" i="2"/>
  <c r="N85" i="12" s="1"/>
  <c r="N119" i="2"/>
  <c r="N87" i="12" s="1"/>
  <c r="N121" i="2"/>
  <c r="N89" i="12" s="1"/>
  <c r="N123" i="2"/>
  <c r="N91" i="12" s="1"/>
  <c r="AC128" i="2"/>
  <c r="N145"/>
  <c r="N98" i="12" s="1"/>
  <c r="N147" i="2"/>
  <c r="N100" i="12" s="1"/>
  <c r="N149" i="2"/>
  <c r="N151"/>
  <c r="N153"/>
  <c r="N155"/>
  <c r="N157"/>
  <c r="N159"/>
  <c r="N161"/>
  <c r="N163"/>
  <c r="N165"/>
  <c r="N167"/>
  <c r="N120" i="12" s="1"/>
  <c r="AC171" i="2"/>
  <c r="N188"/>
  <c r="N126" i="12" s="1"/>
  <c r="AC190" i="2"/>
  <c r="AC192"/>
  <c r="AC194"/>
  <c r="AC196"/>
  <c r="AC198"/>
  <c r="AC200"/>
  <c r="AC202"/>
  <c r="AC204"/>
  <c r="AC206"/>
  <c r="AC208"/>
  <c r="AC210"/>
  <c r="AC212"/>
  <c r="AC235"/>
  <c r="AC153" i="12" s="1"/>
  <c r="N236" i="2"/>
  <c r="N154" i="12" s="1"/>
  <c r="N238" i="2"/>
  <c r="N156" i="12" s="1"/>
  <c r="N241" i="2"/>
  <c r="N159" i="12" s="1"/>
  <c r="N243" i="2"/>
  <c r="N161" i="12" s="1"/>
  <c r="N245" i="2"/>
  <c r="N163" i="12" s="1"/>
  <c r="N246" i="2"/>
  <c r="N164" i="12" s="1"/>
  <c r="N249" i="2"/>
  <c r="N167" i="12" s="1"/>
  <c r="AC251" i="2"/>
  <c r="N253"/>
  <c r="N171" i="12" s="1"/>
  <c r="AC255" i="2"/>
  <c r="AC257"/>
  <c r="AC259"/>
  <c r="N278"/>
  <c r="N179" i="12" s="1"/>
  <c r="AC283" i="2"/>
  <c r="AC285"/>
  <c r="AC289"/>
  <c r="AC292"/>
  <c r="AC294"/>
  <c r="AC296"/>
  <c r="AC299"/>
  <c r="AC302"/>
  <c r="AE304"/>
  <c r="AE205" i="12" s="1"/>
  <c r="BD324" i="2"/>
  <c r="BD207" i="12" s="1"/>
  <c r="AC115" i="2"/>
  <c r="AC117"/>
  <c r="AC119"/>
  <c r="AC121"/>
  <c r="AC123"/>
  <c r="T125"/>
  <c r="T93" i="12" s="1"/>
  <c r="AC146" i="2"/>
  <c r="AC148"/>
  <c r="AD148" s="1"/>
  <c r="AC150"/>
  <c r="AC152"/>
  <c r="AC154"/>
  <c r="AC156"/>
  <c r="AC158"/>
  <c r="AC160"/>
  <c r="AC162"/>
  <c r="AC164"/>
  <c r="AC166"/>
  <c r="AC168"/>
  <c r="AC237"/>
  <c r="AC239"/>
  <c r="AC241"/>
  <c r="AC243"/>
  <c r="AC245"/>
  <c r="AC248"/>
  <c r="AC253"/>
  <c r="AC258"/>
  <c r="AC280"/>
  <c r="AC287"/>
  <c r="AC297"/>
  <c r="AD332"/>
  <c r="AC125"/>
  <c r="M28" i="16"/>
  <c r="M23"/>
  <c r="BC338" i="2"/>
  <c r="BC221" i="12" s="1"/>
  <c r="AC288" i="2"/>
  <c r="AC189" i="12" s="1"/>
  <c r="AC252" i="2"/>
  <c r="AE278"/>
  <c r="AE179" i="12" s="1"/>
  <c r="BD278" i="2"/>
  <c r="BD179" i="12" s="1"/>
  <c r="BG278" i="2"/>
  <c r="BG179" i="12" s="1"/>
  <c r="BD246" i="2"/>
  <c r="BD164" i="12" s="1"/>
  <c r="BG246" i="2"/>
  <c r="BG164" i="12" s="1"/>
  <c r="AE246" i="2"/>
  <c r="AE164" i="12" s="1"/>
  <c r="BD235" i="2"/>
  <c r="BD153" i="12" s="1"/>
  <c r="AE235" i="2"/>
  <c r="AE153" i="12" s="1"/>
  <c r="AE126"/>
  <c r="BD188" i="2"/>
  <c r="BD126" i="12" s="1"/>
  <c r="BG126"/>
  <c r="AD188" i="2"/>
  <c r="AE145"/>
  <c r="AE98" i="12" s="1"/>
  <c r="BD145" i="2"/>
  <c r="BD98" i="12" s="1"/>
  <c r="BG145" i="2"/>
  <c r="BG98" i="12" s="1"/>
  <c r="AD352" i="2"/>
  <c r="BD352"/>
  <c r="BD235" i="12" s="1"/>
  <c r="AE352" i="2"/>
  <c r="AE235" i="12" s="1"/>
  <c r="BG352" i="2"/>
  <c r="BG235" i="12" s="1"/>
  <c r="AD303" i="2"/>
  <c r="BD303"/>
  <c r="BD204" i="12" s="1"/>
  <c r="AE303" i="2"/>
  <c r="AE204" i="12" s="1"/>
  <c r="BG303" i="2"/>
  <c r="BG204" i="12" s="1"/>
  <c r="AD170" i="2"/>
  <c r="BD170"/>
  <c r="BD123" i="12" s="1"/>
  <c r="AE170" i="2"/>
  <c r="AE123" i="12" s="1"/>
  <c r="BG170" i="2"/>
  <c r="BG123" i="12" s="1"/>
  <c r="AD169" i="2"/>
  <c r="BD169"/>
  <c r="BD122" i="12" s="1"/>
  <c r="AE169" i="2"/>
  <c r="AE122" i="12" s="1"/>
  <c r="BG169" i="2"/>
  <c r="BG122" i="12" s="1"/>
  <c r="M24" i="16" l="1"/>
  <c r="BF335" i="2"/>
  <c r="BF218" i="12" s="1"/>
  <c r="BB202"/>
  <c r="BE301" i="2"/>
  <c r="BE202" i="12" s="1"/>
  <c r="BB197"/>
  <c r="BE296" i="2"/>
  <c r="BE197" i="12" s="1"/>
  <c r="BB196"/>
  <c r="BE295" i="2"/>
  <c r="BE196" i="12" s="1"/>
  <c r="BC295" i="2"/>
  <c r="BC196" i="12" s="1"/>
  <c r="BB195"/>
  <c r="BE294" i="2"/>
  <c r="BE195" i="12" s="1"/>
  <c r="BB192"/>
  <c r="BC291" i="2"/>
  <c r="BC192" i="12" s="1"/>
  <c r="BE291" i="2"/>
  <c r="BE192" i="12" s="1"/>
  <c r="BB184"/>
  <c r="BE283" i="2"/>
  <c r="BE184" i="12" s="1"/>
  <c r="BB182"/>
  <c r="BC281" i="2"/>
  <c r="BC182" i="12" s="1"/>
  <c r="BE281" i="2"/>
  <c r="BE182" i="12" s="1"/>
  <c r="BB180"/>
  <c r="BC279" i="2"/>
  <c r="BC180" i="12" s="1"/>
  <c r="BE279" i="2"/>
  <c r="BE180" i="12" s="1"/>
  <c r="BB171"/>
  <c r="BE253" i="2"/>
  <c r="BE171" i="12" s="1"/>
  <c r="BB166"/>
  <c r="BE248" i="2"/>
  <c r="BE166" i="12" s="1"/>
  <c r="BB163"/>
  <c r="BE245" i="2"/>
  <c r="BE163" i="12" s="1"/>
  <c r="BB158"/>
  <c r="BE240" i="2"/>
  <c r="BE158" i="12" s="1"/>
  <c r="BC240" i="2"/>
  <c r="BC158" i="12" s="1"/>
  <c r="BB93"/>
  <c r="BE125" i="2"/>
  <c r="BE93" i="12" s="1"/>
  <c r="BB89"/>
  <c r="BE121" i="2"/>
  <c r="BE89" i="12" s="1"/>
  <c r="BB87"/>
  <c r="BE119" i="2"/>
  <c r="BE87" i="12" s="1"/>
  <c r="BB146"/>
  <c r="BE208" i="2"/>
  <c r="BE146" i="12" s="1"/>
  <c r="BB138"/>
  <c r="BE200" i="2"/>
  <c r="BE138" i="12" s="1"/>
  <c r="BB134"/>
  <c r="BE196" i="2"/>
  <c r="BE134" i="12" s="1"/>
  <c r="BB131"/>
  <c r="BE193" i="2"/>
  <c r="BE131" i="12" s="1"/>
  <c r="BD193" i="2"/>
  <c r="BD131" i="12" s="1"/>
  <c r="BB116"/>
  <c r="BE163" i="2"/>
  <c r="BE116" i="12" s="1"/>
  <c r="BD163" i="2"/>
  <c r="BD116" i="12" s="1"/>
  <c r="BC163" i="2"/>
  <c r="BC116" i="12" s="1"/>
  <c r="BB112"/>
  <c r="BE159" i="2"/>
  <c r="BE112" i="12" s="1"/>
  <c r="BB111"/>
  <c r="BE158" i="2"/>
  <c r="BE111" i="12" s="1"/>
  <c r="BB105"/>
  <c r="BE152" i="2"/>
  <c r="BE105" i="12" s="1"/>
  <c r="BB102"/>
  <c r="BE149" i="2"/>
  <c r="BE102" i="12" s="1"/>
  <c r="BF118" i="2"/>
  <c r="BF86" i="12" s="1"/>
  <c r="AC196"/>
  <c r="AE116"/>
  <c r="BG147" i="2"/>
  <c r="BG100" i="12" s="1"/>
  <c r="BD238" i="2"/>
  <c r="BD156" i="12" s="1"/>
  <c r="AD82"/>
  <c r="BF122" i="2"/>
  <c r="BF90" i="12" s="1"/>
  <c r="BG242" i="2"/>
  <c r="BG160" i="12" s="1"/>
  <c r="N21" i="16"/>
  <c r="AD147" i="2"/>
  <c r="BF148"/>
  <c r="BF101" i="12" s="1"/>
  <c r="AD101"/>
  <c r="BF170" i="2"/>
  <c r="BF123" i="12" s="1"/>
  <c r="AD123"/>
  <c r="BF303" i="2"/>
  <c r="BF204" i="12" s="1"/>
  <c r="AD204"/>
  <c r="AD252" i="2"/>
  <c r="AC170" i="12"/>
  <c r="AC181"/>
  <c r="AE181"/>
  <c r="AD280" i="2"/>
  <c r="BG181" i="12"/>
  <c r="BD280" i="2"/>
  <c r="BD181" i="12" s="1"/>
  <c r="AC163"/>
  <c r="AE245" i="2"/>
  <c r="AE163" i="12" s="1"/>
  <c r="AD245" i="2"/>
  <c r="BG245"/>
  <c r="BG163" i="12" s="1"/>
  <c r="BD245" i="2"/>
  <c r="BD163" i="12" s="1"/>
  <c r="AC119"/>
  <c r="BG166" i="2"/>
  <c r="BG119" i="12" s="1"/>
  <c r="BD166" i="2"/>
  <c r="BD119" i="12" s="1"/>
  <c r="AE166" i="2"/>
  <c r="AE119" i="12" s="1"/>
  <c r="AD166" i="2"/>
  <c r="AC107" i="12"/>
  <c r="BG154" i="2"/>
  <c r="BG107" i="12" s="1"/>
  <c r="BD154" i="2"/>
  <c r="BD107" i="12" s="1"/>
  <c r="AE154" i="2"/>
  <c r="AE107" i="12" s="1"/>
  <c r="AD154" i="2"/>
  <c r="AC99" i="12"/>
  <c r="AE146" i="2"/>
  <c r="AE99" i="12" s="1"/>
  <c r="AD146" i="2"/>
  <c r="BG146"/>
  <c r="BG99" i="12" s="1"/>
  <c r="BD146" i="2"/>
  <c r="BD99" i="12" s="1"/>
  <c r="AC91"/>
  <c r="BG91"/>
  <c r="BD123" i="2"/>
  <c r="BD91" i="12" s="1"/>
  <c r="AE123" i="2"/>
  <c r="AE91" i="12" s="1"/>
  <c r="AD123" i="2"/>
  <c r="AC87" i="12"/>
  <c r="BG119" i="2"/>
  <c r="BG87" i="12" s="1"/>
  <c r="BD119" i="2"/>
  <c r="BD87" i="12" s="1"/>
  <c r="AE119" i="2"/>
  <c r="AE87" i="12" s="1"/>
  <c r="AD119" i="2"/>
  <c r="AC83" i="12"/>
  <c r="BG115" i="2"/>
  <c r="BG83" i="12" s="1"/>
  <c r="BD115" i="2"/>
  <c r="BD83" i="12" s="1"/>
  <c r="AE115" i="2"/>
  <c r="AE83" i="12" s="1"/>
  <c r="AD115" i="2"/>
  <c r="AC190" i="12"/>
  <c r="AE190"/>
  <c r="AD289" i="2"/>
  <c r="BG190" i="12"/>
  <c r="BD289" i="2"/>
  <c r="BD190" i="12" s="1"/>
  <c r="AC169"/>
  <c r="AE251" i="2"/>
  <c r="AE169" i="12" s="1"/>
  <c r="AD251" i="2"/>
  <c r="BG169" i="12"/>
  <c r="BD251" i="2"/>
  <c r="BD169" i="12" s="1"/>
  <c r="AC132"/>
  <c r="AE194" i="2"/>
  <c r="AE132" i="12" s="1"/>
  <c r="AD194" i="2"/>
  <c r="BG132" i="12"/>
  <c r="BD194" i="2"/>
  <c r="BD132" i="12" s="1"/>
  <c r="AC124"/>
  <c r="BD171" i="2"/>
  <c r="BD124" i="12" s="1"/>
  <c r="BG124"/>
  <c r="AD171" i="2"/>
  <c r="AE124" i="12"/>
  <c r="N114"/>
  <c r="AD161" i="2"/>
  <c r="N106" i="12"/>
  <c r="AD153" i="2"/>
  <c r="BF147"/>
  <c r="BF100" i="12" s="1"/>
  <c r="AD100"/>
  <c r="BF304" i="2"/>
  <c r="BF205" i="12" s="1"/>
  <c r="AD205"/>
  <c r="T84"/>
  <c r="AD116" i="2"/>
  <c r="BF324"/>
  <c r="BF207" i="12" s="1"/>
  <c r="AD207"/>
  <c r="T88"/>
  <c r="AD120" i="2"/>
  <c r="AD278"/>
  <c r="BF341"/>
  <c r="BF224" i="12" s="1"/>
  <c r="BF346" i="2"/>
  <c r="BF229" i="12" s="1"/>
  <c r="BF340" i="2"/>
  <c r="BF223" i="12" s="1"/>
  <c r="BF325" i="2"/>
  <c r="BF208" i="12" s="1"/>
  <c r="BF326" i="2"/>
  <c r="BF209" i="12" s="1"/>
  <c r="BF327" i="2"/>
  <c r="BF210" i="12" s="1"/>
  <c r="BF328" i="2"/>
  <c r="BF211" i="12" s="1"/>
  <c r="BF329" i="2"/>
  <c r="BF212" i="12" s="1"/>
  <c r="BF330" i="2"/>
  <c r="BF213" i="12" s="1"/>
  <c r="BF331" i="2"/>
  <c r="BF214" i="12" s="1"/>
  <c r="BF338" i="2"/>
  <c r="BF221" i="12" s="1"/>
  <c r="BF347" i="2"/>
  <c r="BF230" i="12" s="1"/>
  <c r="BF348" i="2"/>
  <c r="BF231" i="12" s="1"/>
  <c r="BF349" i="2"/>
  <c r="BF232" i="12" s="1"/>
  <c r="BF350" i="2"/>
  <c r="BF233" i="12" s="1"/>
  <c r="BF351" i="2"/>
  <c r="BF234" i="12" s="1"/>
  <c r="BF342" i="2"/>
  <c r="BF225" i="12" s="1"/>
  <c r="BF343" i="2"/>
  <c r="BF226" i="12" s="1"/>
  <c r="BF344" i="2"/>
  <c r="BF227" i="12" s="1"/>
  <c r="BF345" i="2"/>
  <c r="BF228" i="12" s="1"/>
  <c r="BF167" i="2"/>
  <c r="BF120" i="12" s="1"/>
  <c r="BF124" i="2"/>
  <c r="BF92" i="12" s="1"/>
  <c r="BF169" i="2"/>
  <c r="BF122" i="12" s="1"/>
  <c r="AD122"/>
  <c r="BF352" i="2"/>
  <c r="BF235" i="12" s="1"/>
  <c r="AD235"/>
  <c r="AC93"/>
  <c r="BG93"/>
  <c r="BD125" i="2"/>
  <c r="BD93" i="12" s="1"/>
  <c r="AE93"/>
  <c r="AD125" i="2"/>
  <c r="AC198" i="12"/>
  <c r="AE198"/>
  <c r="AD297" i="2"/>
  <c r="BG198" i="12"/>
  <c r="BD297" i="2"/>
  <c r="BD198" i="12" s="1"/>
  <c r="AC171"/>
  <c r="AE253" i="2"/>
  <c r="AE171" i="12" s="1"/>
  <c r="AD253" i="2"/>
  <c r="BG253"/>
  <c r="BG171" i="12" s="1"/>
  <c r="BD253" i="2"/>
  <c r="BD171" i="12" s="1"/>
  <c r="AC159"/>
  <c r="AE241" i="2"/>
  <c r="AE159" i="12" s="1"/>
  <c r="AD241" i="2"/>
  <c r="BG241"/>
  <c r="BG159" i="12" s="1"/>
  <c r="BD241" i="2"/>
  <c r="BD159" i="12" s="1"/>
  <c r="AC155"/>
  <c r="AE237" i="2"/>
  <c r="AE155" i="12" s="1"/>
  <c r="AD237" i="2"/>
  <c r="BG237"/>
  <c r="BG155" i="12" s="1"/>
  <c r="BD237" i="2"/>
  <c r="BD155" i="12" s="1"/>
  <c r="AC115"/>
  <c r="BG162" i="2"/>
  <c r="BG115" i="12" s="1"/>
  <c r="BD162" i="2"/>
  <c r="BD115" i="12" s="1"/>
  <c r="AE162" i="2"/>
  <c r="AE115" i="12" s="1"/>
  <c r="AD162" i="2"/>
  <c r="AC111" i="12"/>
  <c r="BG158" i="2"/>
  <c r="BG111" i="12" s="1"/>
  <c r="BD158" i="2"/>
  <c r="BD111" i="12" s="1"/>
  <c r="AE158" i="2"/>
  <c r="AE111" i="12" s="1"/>
  <c r="AD158" i="2"/>
  <c r="AC103" i="12"/>
  <c r="BG150" i="2"/>
  <c r="BG103" i="12" s="1"/>
  <c r="BD150" i="2"/>
  <c r="BD103" i="12" s="1"/>
  <c r="AE150" i="2"/>
  <c r="AE103" i="12" s="1"/>
  <c r="AD150" i="2"/>
  <c r="AC200" i="12"/>
  <c r="AE299" i="2"/>
  <c r="AE200" i="12" s="1"/>
  <c r="AD299" i="2"/>
  <c r="BG299"/>
  <c r="BG200" i="12" s="1"/>
  <c r="BD299" i="2"/>
  <c r="BD200" i="12" s="1"/>
  <c r="AC195"/>
  <c r="AE294" i="2"/>
  <c r="AE195" i="12" s="1"/>
  <c r="AD294" i="2"/>
  <c r="BG294"/>
  <c r="BG195" i="12" s="1"/>
  <c r="BD294" i="2"/>
  <c r="BD195" i="12" s="1"/>
  <c r="AC184"/>
  <c r="AE283" i="2"/>
  <c r="AE184" i="12" s="1"/>
  <c r="AD283" i="2"/>
  <c r="BG283"/>
  <c r="BG184" i="12" s="1"/>
  <c r="BD283" i="2"/>
  <c r="BD184" i="12" s="1"/>
  <c r="AC177"/>
  <c r="AE259" i="2"/>
  <c r="AE177" i="12" s="1"/>
  <c r="AD259" i="2"/>
  <c r="BG259"/>
  <c r="BG177" i="12" s="1"/>
  <c r="BD259" i="2"/>
  <c r="BD177" i="12" s="1"/>
  <c r="AC173"/>
  <c r="AE255" i="2"/>
  <c r="AE173" i="12" s="1"/>
  <c r="AD255" i="2"/>
  <c r="BG255"/>
  <c r="BG173" i="12" s="1"/>
  <c r="BD255" i="2"/>
  <c r="BD173" i="12" s="1"/>
  <c r="AC148"/>
  <c r="AE210" i="2"/>
  <c r="AE148" i="12" s="1"/>
  <c r="AD210" i="2"/>
  <c r="BG210"/>
  <c r="BG148" i="12" s="1"/>
  <c r="BD210" i="2"/>
  <c r="BD148" i="12" s="1"/>
  <c r="AC144"/>
  <c r="AE206" i="2"/>
  <c r="AE144" i="12" s="1"/>
  <c r="AD206" i="2"/>
  <c r="BG206"/>
  <c r="BG144" i="12" s="1"/>
  <c r="BD206" i="2"/>
  <c r="BD144" i="12" s="1"/>
  <c r="AC140"/>
  <c r="AE202" i="2"/>
  <c r="AE140" i="12" s="1"/>
  <c r="AD202" i="2"/>
  <c r="BG202"/>
  <c r="BG140" i="12" s="1"/>
  <c r="BD202" i="2"/>
  <c r="BD140" i="12" s="1"/>
  <c r="AC136"/>
  <c r="AE198" i="2"/>
  <c r="AE136" i="12" s="1"/>
  <c r="AD198" i="2"/>
  <c r="BG198"/>
  <c r="BG136" i="12" s="1"/>
  <c r="BD198" i="2"/>
  <c r="BD136" i="12" s="1"/>
  <c r="AC128"/>
  <c r="AE190" i="2"/>
  <c r="AE128" i="12" s="1"/>
  <c r="AD190" i="2"/>
  <c r="BG190"/>
  <c r="BG128" i="12" s="1"/>
  <c r="BD190" i="2"/>
  <c r="BD128" i="12" s="1"/>
  <c r="N118"/>
  <c r="AD165" i="2"/>
  <c r="N110" i="12"/>
  <c r="AD157" i="2"/>
  <c r="N102" i="12"/>
  <c r="AD149" i="2"/>
  <c r="BF188"/>
  <c r="BF126" i="12" s="1"/>
  <c r="AD126"/>
  <c r="BF332" i="2"/>
  <c r="BF215" i="12" s="1"/>
  <c r="AD215"/>
  <c r="AC188"/>
  <c r="AE188"/>
  <c r="AD287" i="2"/>
  <c r="BG188" i="12"/>
  <c r="BD287" i="2"/>
  <c r="BD188" i="12" s="1"/>
  <c r="AC176"/>
  <c r="AE258" i="2"/>
  <c r="AE176" i="12" s="1"/>
  <c r="AD258" i="2"/>
  <c r="BG258"/>
  <c r="BG176" i="12" s="1"/>
  <c r="BD258" i="2"/>
  <c r="BD176" i="12" s="1"/>
  <c r="AC166"/>
  <c r="AE248" i="2"/>
  <c r="AE166" i="12" s="1"/>
  <c r="AD248" i="2"/>
  <c r="BG248"/>
  <c r="BG166" i="12" s="1"/>
  <c r="BD248" i="2"/>
  <c r="BD166" i="12" s="1"/>
  <c r="AC161"/>
  <c r="AE243" i="2"/>
  <c r="AE161" i="12" s="1"/>
  <c r="AD243" i="2"/>
  <c r="BG243"/>
  <c r="BG161" i="12" s="1"/>
  <c r="BD243" i="2"/>
  <c r="BD161" i="12" s="1"/>
  <c r="AC157"/>
  <c r="AE239" i="2"/>
  <c r="AE157" i="12" s="1"/>
  <c r="AD239" i="2"/>
  <c r="BG239"/>
  <c r="BG157" i="12" s="1"/>
  <c r="BD239" i="2"/>
  <c r="BD157" i="12" s="1"/>
  <c r="AC121"/>
  <c r="AD168" i="2"/>
  <c r="BG168"/>
  <c r="BG121" i="12" s="1"/>
  <c r="AE168" i="2"/>
  <c r="AE121" i="12" s="1"/>
  <c r="BD168" i="2"/>
  <c r="BD121" i="12" s="1"/>
  <c r="AC117"/>
  <c r="BG164" i="2"/>
  <c r="BG117" i="12" s="1"/>
  <c r="BD164" i="2"/>
  <c r="BD117" i="12" s="1"/>
  <c r="AE164" i="2"/>
  <c r="AE117" i="12" s="1"/>
  <c r="AD164" i="2"/>
  <c r="AC113" i="12"/>
  <c r="BG113"/>
  <c r="BD160" i="2"/>
  <c r="BD113" i="12" s="1"/>
  <c r="AE113"/>
  <c r="AD160" i="2"/>
  <c r="AC109" i="12"/>
  <c r="BG156" i="2"/>
  <c r="BG109" i="12" s="1"/>
  <c r="BD156" i="2"/>
  <c r="BD109" i="12" s="1"/>
  <c r="AE156" i="2"/>
  <c r="AE109" i="12" s="1"/>
  <c r="AD156" i="2"/>
  <c r="AC105" i="12"/>
  <c r="BG152" i="2"/>
  <c r="BG105" i="12" s="1"/>
  <c r="BD152" i="2"/>
  <c r="BD105" i="12" s="1"/>
  <c r="AE152" i="2"/>
  <c r="AE105" i="12" s="1"/>
  <c r="AD152" i="2"/>
  <c r="AC101" i="12"/>
  <c r="AE148" i="2"/>
  <c r="AE101" i="12" s="1"/>
  <c r="BD148" i="2"/>
  <c r="BD101" i="12" s="1"/>
  <c r="BG148" i="2"/>
  <c r="BG101" i="12" s="1"/>
  <c r="AC89"/>
  <c r="BG121" i="2"/>
  <c r="BG89" i="12" s="1"/>
  <c r="BD121" i="2"/>
  <c r="BD89" i="12" s="1"/>
  <c r="AE121" i="2"/>
  <c r="AE89" i="12" s="1"/>
  <c r="AD121" i="2"/>
  <c r="AC85" i="12"/>
  <c r="BG117" i="2"/>
  <c r="BG85" i="12" s="1"/>
  <c r="BD117" i="2"/>
  <c r="BD85" i="12" s="1"/>
  <c r="AE117" i="2"/>
  <c r="AE85" i="12" s="1"/>
  <c r="AD117" i="2"/>
  <c r="AC203" i="12"/>
  <c r="AE302" i="2"/>
  <c r="AE203" i="12" s="1"/>
  <c r="AD302" i="2"/>
  <c r="BG302"/>
  <c r="BG203" i="12" s="1"/>
  <c r="BD302" i="2"/>
  <c r="BD203" i="12" s="1"/>
  <c r="AC197"/>
  <c r="AE296" i="2"/>
  <c r="AE197" i="12" s="1"/>
  <c r="AD296" i="2"/>
  <c r="BG296"/>
  <c r="BG197" i="12" s="1"/>
  <c r="BD296" i="2"/>
  <c r="BD197" i="12" s="1"/>
  <c r="AC193"/>
  <c r="AE292" i="2"/>
  <c r="AE193" i="12" s="1"/>
  <c r="AD292" i="2"/>
  <c r="BG292"/>
  <c r="BG193" i="12" s="1"/>
  <c r="BD292" i="2"/>
  <c r="BD193" i="12" s="1"/>
  <c r="AC186"/>
  <c r="AE285" i="2"/>
  <c r="AE186" i="12" s="1"/>
  <c r="AD285" i="2"/>
  <c r="BG186" i="12"/>
  <c r="BD285" i="2"/>
  <c r="BD186" i="12" s="1"/>
  <c r="AC175"/>
  <c r="AE257" i="2"/>
  <c r="AE175" i="12" s="1"/>
  <c r="AD257" i="2"/>
  <c r="BG175" i="12"/>
  <c r="BD257" i="2"/>
  <c r="BD175" i="12" s="1"/>
  <c r="AC150"/>
  <c r="AE212" i="2"/>
  <c r="AE150" i="12" s="1"/>
  <c r="AD212" i="2"/>
  <c r="BG212"/>
  <c r="BG150" i="12" s="1"/>
  <c r="BD212" i="2"/>
  <c r="BD150" i="12" s="1"/>
  <c r="AC146"/>
  <c r="AE208" i="2"/>
  <c r="AE146" i="12" s="1"/>
  <c r="AD208" i="2"/>
  <c r="BG208"/>
  <c r="BG146" i="12" s="1"/>
  <c r="BD208" i="2"/>
  <c r="BD146" i="12" s="1"/>
  <c r="AC142"/>
  <c r="AE204" i="2"/>
  <c r="AE142" i="12" s="1"/>
  <c r="AD204" i="2"/>
  <c r="BG204"/>
  <c r="BG142" i="12" s="1"/>
  <c r="BD204" i="2"/>
  <c r="BD142" i="12" s="1"/>
  <c r="AC138"/>
  <c r="AE200" i="2"/>
  <c r="AE138" i="12" s="1"/>
  <c r="AD200" i="2"/>
  <c r="BG200"/>
  <c r="BG138" i="12" s="1"/>
  <c r="BD200" i="2"/>
  <c r="BD138" i="12" s="1"/>
  <c r="AC134"/>
  <c r="AE196" i="2"/>
  <c r="AE134" i="12" s="1"/>
  <c r="AD196" i="2"/>
  <c r="BG196"/>
  <c r="BG134" i="12" s="1"/>
  <c r="BD196" i="2"/>
  <c r="BD134" i="12" s="1"/>
  <c r="AC130"/>
  <c r="AE192" i="2"/>
  <c r="AE130" i="12" s="1"/>
  <c r="AD192" i="2"/>
  <c r="BG192"/>
  <c r="BG130" i="12" s="1"/>
  <c r="BD192" i="2"/>
  <c r="BD130" i="12" s="1"/>
  <c r="N116"/>
  <c r="AD163" i="2"/>
  <c r="N112" i="12"/>
  <c r="AD159" i="2"/>
  <c r="N108" i="12"/>
  <c r="AD155" i="2"/>
  <c r="N104" i="12"/>
  <c r="AD151" i="2"/>
  <c r="AC96" i="12"/>
  <c r="AE128" i="2"/>
  <c r="AE96" i="12" s="1"/>
  <c r="AD128" i="2"/>
  <c r="BG96" i="12"/>
  <c r="BD128" i="2"/>
  <c r="BD96" i="12" s="1"/>
  <c r="BF279" i="2"/>
  <c r="BF180" i="12" s="1"/>
  <c r="AD180"/>
  <c r="BF281" i="2"/>
  <c r="BF182" i="12" s="1"/>
  <c r="AD182"/>
  <c r="BF284" i="2"/>
  <c r="BF185" i="12" s="1"/>
  <c r="AD185"/>
  <c r="BF290" i="2"/>
  <c r="BF191" i="12" s="1"/>
  <c r="AD191"/>
  <c r="BF293" i="2"/>
  <c r="BF194" i="12" s="1"/>
  <c r="AD194"/>
  <c r="BF300" i="2"/>
  <c r="BF201" i="12" s="1"/>
  <c r="AD201"/>
  <c r="BF301" i="2"/>
  <c r="BF202" i="12" s="1"/>
  <c r="AD202"/>
  <c r="BF240" i="2"/>
  <c r="BF158" i="12" s="1"/>
  <c r="AD158"/>
  <c r="BF242" i="2"/>
  <c r="BF160" i="12" s="1"/>
  <c r="AD160"/>
  <c r="BF244" i="2"/>
  <c r="BF162" i="12" s="1"/>
  <c r="AD162"/>
  <c r="BF247" i="2"/>
  <c r="BF165" i="12" s="1"/>
  <c r="AD165"/>
  <c r="BF189" i="2"/>
  <c r="BF127" i="12" s="1"/>
  <c r="AD127"/>
  <c r="BF191" i="2"/>
  <c r="BF129" i="12" s="1"/>
  <c r="AD129"/>
  <c r="BF193" i="2"/>
  <c r="BF131" i="12" s="1"/>
  <c r="AD131"/>
  <c r="BF195" i="2"/>
  <c r="BF133" i="12" s="1"/>
  <c r="AD133"/>
  <c r="BF197" i="2"/>
  <c r="BF135" i="12" s="1"/>
  <c r="AD135"/>
  <c r="BF199" i="2"/>
  <c r="BF137" i="12" s="1"/>
  <c r="AD137"/>
  <c r="BF201" i="2"/>
  <c r="BF139" i="12" s="1"/>
  <c r="AD139"/>
  <c r="BF203" i="2"/>
  <c r="BF141" i="12" s="1"/>
  <c r="AD141"/>
  <c r="BF211" i="2"/>
  <c r="BF149" i="12" s="1"/>
  <c r="AD149"/>
  <c r="BF127" i="2"/>
  <c r="BF95" i="12" s="1"/>
  <c r="AD95"/>
  <c r="N28" i="16"/>
  <c r="M26"/>
  <c r="AD145" i="2"/>
  <c r="AD235"/>
  <c r="BG235"/>
  <c r="BG153" i="12" s="1"/>
  <c r="AD246" i="2"/>
  <c r="O21" i="16"/>
  <c r="AD282" i="2"/>
  <c r="AD286"/>
  <c r="AD291"/>
  <c r="AD295"/>
  <c r="AD298"/>
  <c r="AD250"/>
  <c r="AD256"/>
  <c r="AD236"/>
  <c r="AD238"/>
  <c r="AD249"/>
  <c r="AD254"/>
  <c r="AD205"/>
  <c r="AD207"/>
  <c r="AD209"/>
  <c r="AD213"/>
  <c r="BD252"/>
  <c r="BD170" i="12" s="1"/>
  <c r="BG252" i="2"/>
  <c r="BG170" i="12" s="1"/>
  <c r="AE252" i="2"/>
  <c r="AE170" i="12" s="1"/>
  <c r="AE288" i="2"/>
  <c r="AE189" i="12" s="1"/>
  <c r="AD288" i="2"/>
  <c r="BG288"/>
  <c r="BG189" i="12" s="1"/>
  <c r="BD288" i="2"/>
  <c r="BD189" i="12" s="1"/>
  <c r="AN17" i="1"/>
  <c r="AT14" i="2" s="1"/>
  <c r="AN18" i="1"/>
  <c r="AT15" i="2" s="1"/>
  <c r="AN19" i="1"/>
  <c r="AT16" i="2" s="1"/>
  <c r="AN20" i="1"/>
  <c r="AT17" i="2" s="1"/>
  <c r="AN21" i="1"/>
  <c r="AT18" i="2" s="1"/>
  <c r="AN22" i="1"/>
  <c r="AT19" i="2" s="1"/>
  <c r="AN23" i="1"/>
  <c r="AT20" i="2" s="1"/>
  <c r="AN24" i="1"/>
  <c r="AT21" i="2" s="1"/>
  <c r="AN25" i="1"/>
  <c r="AT22" i="2" s="1"/>
  <c r="AN26" i="1"/>
  <c r="AT23" i="2" s="1"/>
  <c r="AN27" i="1"/>
  <c r="AT24" i="2" s="1"/>
  <c r="AN28" i="1"/>
  <c r="AT25" i="2" s="1"/>
  <c r="AN29" i="1"/>
  <c r="AT26" i="2" s="1"/>
  <c r="AN30" i="1"/>
  <c r="AT27" i="2" s="1"/>
  <c r="AN31" i="1"/>
  <c r="AT28" i="2" s="1"/>
  <c r="AN32" i="1"/>
  <c r="AT29" i="2" s="1"/>
  <c r="AN33" i="1"/>
  <c r="AT30" i="2" s="1"/>
  <c r="AN34" i="1"/>
  <c r="AT31" i="2" s="1"/>
  <c r="AN35" i="1"/>
  <c r="AT32" i="2" s="1"/>
  <c r="AN36" i="1"/>
  <c r="AT33" i="2" s="1"/>
  <c r="AN37" i="1"/>
  <c r="AT34" i="2" s="1"/>
  <c r="AN38" i="1"/>
  <c r="AT35" i="2" s="1"/>
  <c r="AN39" i="1"/>
  <c r="AT36" i="2" s="1"/>
  <c r="AN40" i="1"/>
  <c r="AT37" i="2" s="1"/>
  <c r="AN41" i="1"/>
  <c r="AT38" i="2" s="1"/>
  <c r="AN42" i="1"/>
  <c r="AT39" i="2" s="1"/>
  <c r="AN43" i="1"/>
  <c r="AT40" i="2" s="1"/>
  <c r="AN44" i="1"/>
  <c r="AT41" i="2" s="1"/>
  <c r="AN45" i="1"/>
  <c r="AT58" i="2" s="1"/>
  <c r="AT41" i="12" s="1"/>
  <c r="AN46" i="1"/>
  <c r="AT59" i="2" s="1"/>
  <c r="AN47" i="1"/>
  <c r="AT60" i="2" s="1"/>
  <c r="AN48" i="1"/>
  <c r="AT61" i="2" s="1"/>
  <c r="AN49" i="1"/>
  <c r="AT62" i="2" s="1"/>
  <c r="AN50" i="1"/>
  <c r="AT63" i="2" s="1"/>
  <c r="AN51" i="1"/>
  <c r="AT64" i="2" s="1"/>
  <c r="AN52" i="1"/>
  <c r="AT65" i="2" s="1"/>
  <c r="AN53" i="1"/>
  <c r="AT66" i="2" s="1"/>
  <c r="AN54" i="1"/>
  <c r="AT67" i="2" s="1"/>
  <c r="AN55" i="1"/>
  <c r="AT68" i="2" s="1"/>
  <c r="AN56" i="1"/>
  <c r="AT69" i="2" s="1"/>
  <c r="AN57" i="1"/>
  <c r="AT70" i="2" s="1"/>
  <c r="AN58" i="1"/>
  <c r="AT71" i="2" s="1"/>
  <c r="AN59" i="1"/>
  <c r="AT72" i="2" s="1"/>
  <c r="AN60" i="1"/>
  <c r="AT73" i="2" s="1"/>
  <c r="AN61" i="1"/>
  <c r="AT74" i="2" s="1"/>
  <c r="AN62" i="1"/>
  <c r="AT75" i="2" s="1"/>
  <c r="AN63" i="1"/>
  <c r="AT76" i="2" s="1"/>
  <c r="AN64" i="1"/>
  <c r="AT77" i="2" s="1"/>
  <c r="AN65" i="1"/>
  <c r="AT78" i="2" s="1"/>
  <c r="AN66" i="1"/>
  <c r="AT79" i="2" s="1"/>
  <c r="AN67" i="1"/>
  <c r="AT80" i="2" s="1"/>
  <c r="AN68" i="1"/>
  <c r="AT81" i="2" s="1"/>
  <c r="AN69" i="1"/>
  <c r="AT82" i="2" s="1"/>
  <c r="AN70" i="1"/>
  <c r="AT83" i="2" s="1"/>
  <c r="AN71" i="1"/>
  <c r="AT84" i="2" s="1"/>
  <c r="AN72" i="1"/>
  <c r="AT85" i="2" s="1"/>
  <c r="AN73" i="1"/>
  <c r="AT101" i="2" s="1"/>
  <c r="AT69" i="12" s="1"/>
  <c r="AN74" i="1"/>
  <c r="AT102" i="2" s="1"/>
  <c r="AN75" i="1"/>
  <c r="AT103" i="2" s="1"/>
  <c r="AN76" i="1"/>
  <c r="AT104" i="2" s="1"/>
  <c r="AN77" i="1"/>
  <c r="AT105" i="2" s="1"/>
  <c r="AN78" i="1"/>
  <c r="AT106" i="2" s="1"/>
  <c r="AN79" i="1"/>
  <c r="AT107" i="2" s="1"/>
  <c r="AN80" i="1"/>
  <c r="AT108" i="2" s="1"/>
  <c r="AN81" i="1"/>
  <c r="AT109" i="2" s="1"/>
  <c r="AN82" i="1"/>
  <c r="AT110" i="2" s="1"/>
  <c r="AN83" i="1"/>
  <c r="AT111" i="2" s="1"/>
  <c r="AN84" i="1"/>
  <c r="AT112" i="2" s="1"/>
  <c r="AN85" i="1"/>
  <c r="AT113" i="2" s="1"/>
  <c r="AL17" i="1"/>
  <c r="AP14" i="2" s="1"/>
  <c r="AL18" i="1"/>
  <c r="AP15" i="2" s="1"/>
  <c r="AL19" i="1"/>
  <c r="AP16" i="2" s="1"/>
  <c r="AL20" i="1"/>
  <c r="AP17" i="2" s="1"/>
  <c r="AL21" i="1"/>
  <c r="AP18" i="2" s="1"/>
  <c r="AL22" i="1"/>
  <c r="AP19" i="2" s="1"/>
  <c r="AL23" i="1"/>
  <c r="AP20" i="2" s="1"/>
  <c r="AL24" i="1"/>
  <c r="AP21" i="2" s="1"/>
  <c r="AL25" i="1"/>
  <c r="AP22" i="2" s="1"/>
  <c r="AL26" i="1"/>
  <c r="AP23" i="2" s="1"/>
  <c r="AL27" i="1"/>
  <c r="AP24" i="2" s="1"/>
  <c r="AL28" i="1"/>
  <c r="AP25" i="2" s="1"/>
  <c r="AL29" i="1"/>
  <c r="AP26" i="2" s="1"/>
  <c r="AL30" i="1"/>
  <c r="AP27" i="2" s="1"/>
  <c r="AL31" i="1"/>
  <c r="AP28" i="2" s="1"/>
  <c r="AL32" i="1"/>
  <c r="AP29" i="2" s="1"/>
  <c r="AL33" i="1"/>
  <c r="AP30" i="2" s="1"/>
  <c r="AL34" i="1"/>
  <c r="AP31" i="2" s="1"/>
  <c r="AL35" i="1"/>
  <c r="AP32" i="2" s="1"/>
  <c r="AL36" i="1"/>
  <c r="AP33" i="2" s="1"/>
  <c r="AL37" i="1"/>
  <c r="AP34" i="2" s="1"/>
  <c r="AL38" i="1"/>
  <c r="AP35" i="2" s="1"/>
  <c r="AL39" i="1"/>
  <c r="AP36" i="2" s="1"/>
  <c r="AL40" i="1"/>
  <c r="AP37" i="2" s="1"/>
  <c r="AL41" i="1"/>
  <c r="AP38" i="2" s="1"/>
  <c r="AL42" i="1"/>
  <c r="AP39" i="2" s="1"/>
  <c r="AL43" i="1"/>
  <c r="AP40" i="2" s="1"/>
  <c r="AL44" i="1"/>
  <c r="AP41" i="2" s="1"/>
  <c r="AL45" i="1"/>
  <c r="AP58" i="2" s="1"/>
  <c r="AP41" i="12" s="1"/>
  <c r="AL46" i="1"/>
  <c r="AP59" i="2" s="1"/>
  <c r="AL47" i="1"/>
  <c r="AP60" i="2" s="1"/>
  <c r="AL48" i="1"/>
  <c r="AP61" i="2" s="1"/>
  <c r="AL49" i="1"/>
  <c r="AP62" i="2" s="1"/>
  <c r="AL50" i="1"/>
  <c r="AP63" i="2" s="1"/>
  <c r="AL51" i="1"/>
  <c r="AP64" i="2" s="1"/>
  <c r="AL52" i="1"/>
  <c r="AP65" i="2" s="1"/>
  <c r="AL53" i="1"/>
  <c r="AP66" i="2" s="1"/>
  <c r="AL54" i="1"/>
  <c r="AP67" i="2" s="1"/>
  <c r="AL55" i="1"/>
  <c r="AP68" i="2" s="1"/>
  <c r="AL56" i="1"/>
  <c r="AP69" i="2" s="1"/>
  <c r="AL57" i="1"/>
  <c r="AP70" i="2" s="1"/>
  <c r="AL58" i="1"/>
  <c r="AP71" i="2" s="1"/>
  <c r="AL59" i="1"/>
  <c r="AP72" i="2" s="1"/>
  <c r="AL60" i="1"/>
  <c r="AP73" i="2" s="1"/>
  <c r="AL61" i="1"/>
  <c r="AP74" i="2" s="1"/>
  <c r="AL62" i="1"/>
  <c r="AP75" i="2" s="1"/>
  <c r="AL63" i="1"/>
  <c r="AP76" i="2" s="1"/>
  <c r="AL64" i="1"/>
  <c r="AP77" i="2" s="1"/>
  <c r="AL65" i="1"/>
  <c r="AP78" i="2" s="1"/>
  <c r="AL66" i="1"/>
  <c r="AP79" i="2" s="1"/>
  <c r="AL67" i="1"/>
  <c r="AP80" i="2" s="1"/>
  <c r="AL68" i="1"/>
  <c r="AP81" i="2" s="1"/>
  <c r="AL69" i="1"/>
  <c r="AP82" i="2" s="1"/>
  <c r="AL70" i="1"/>
  <c r="AP83" i="2" s="1"/>
  <c r="AL71" i="1"/>
  <c r="AP84" i="2" s="1"/>
  <c r="AL72" i="1"/>
  <c r="AP85" i="2" s="1"/>
  <c r="AL73" i="1"/>
  <c r="AP101" i="2" s="1"/>
  <c r="AP69" i="12" s="1"/>
  <c r="AL74" i="1"/>
  <c r="AP102" i="2" s="1"/>
  <c r="AL75" i="1"/>
  <c r="AP103" i="2" s="1"/>
  <c r="AL76" i="1"/>
  <c r="AP104" i="2" s="1"/>
  <c r="AL77" i="1"/>
  <c r="AP105" i="2" s="1"/>
  <c r="AL78" i="1"/>
  <c r="AP106" i="2" s="1"/>
  <c r="AL79" i="1"/>
  <c r="AP107" i="2" s="1"/>
  <c r="AL80" i="1"/>
  <c r="AP108" i="2" s="1"/>
  <c r="AL81" i="1"/>
  <c r="AP109" i="2" s="1"/>
  <c r="AL82" i="1"/>
  <c r="AP110" i="2" s="1"/>
  <c r="AL83" i="1"/>
  <c r="AP111" i="2" s="1"/>
  <c r="AL84" i="1"/>
  <c r="AP112" i="2" s="1"/>
  <c r="AL85" i="1"/>
  <c r="AP113" i="2" s="1"/>
  <c r="AJ17" i="1"/>
  <c r="AN14" i="2" s="1"/>
  <c r="AJ18" i="1"/>
  <c r="AN15" i="2" s="1"/>
  <c r="AJ19" i="1"/>
  <c r="AN16" i="2" s="1"/>
  <c r="AJ20" i="1"/>
  <c r="AN17" i="2" s="1"/>
  <c r="AJ21" i="1"/>
  <c r="AN18" i="2" s="1"/>
  <c r="AJ22" i="1"/>
  <c r="AN19" i="2" s="1"/>
  <c r="AJ23" i="1"/>
  <c r="AN20" i="2" s="1"/>
  <c r="AJ24" i="1"/>
  <c r="AN21" i="2" s="1"/>
  <c r="AJ25" i="1"/>
  <c r="AN22" i="2" s="1"/>
  <c r="AJ26" i="1"/>
  <c r="AN23" i="2" s="1"/>
  <c r="AJ27" i="1"/>
  <c r="AN24" i="2" s="1"/>
  <c r="AJ28" i="1"/>
  <c r="AN25" i="2" s="1"/>
  <c r="AJ29" i="1"/>
  <c r="AN26" i="2" s="1"/>
  <c r="AJ30" i="1"/>
  <c r="AN27" i="2" s="1"/>
  <c r="AJ31" i="1"/>
  <c r="AN28" i="2" s="1"/>
  <c r="AJ32" i="1"/>
  <c r="AN29" i="2" s="1"/>
  <c r="AJ33" i="1"/>
  <c r="AN30" i="2" s="1"/>
  <c r="AJ34" i="1"/>
  <c r="AN31" i="2" s="1"/>
  <c r="AJ35" i="1"/>
  <c r="AN32" i="2" s="1"/>
  <c r="AJ36" i="1"/>
  <c r="AN33" i="2" s="1"/>
  <c r="AJ37" i="1"/>
  <c r="AN34" i="2" s="1"/>
  <c r="AJ38" i="1"/>
  <c r="AN35" i="2" s="1"/>
  <c r="AJ39" i="1"/>
  <c r="AN36" i="2" s="1"/>
  <c r="AJ40" i="1"/>
  <c r="AN37" i="2" s="1"/>
  <c r="AJ41" i="1"/>
  <c r="AN38" i="2" s="1"/>
  <c r="AJ42" i="1"/>
  <c r="AN39" i="2" s="1"/>
  <c r="AJ43" i="1"/>
  <c r="AN40" i="2" s="1"/>
  <c r="AJ44" i="1"/>
  <c r="AN41" i="2" s="1"/>
  <c r="AJ45" i="1"/>
  <c r="AN58" i="2" s="1"/>
  <c r="AN41" i="12" s="1"/>
  <c r="AJ46" i="1"/>
  <c r="AN59" i="2" s="1"/>
  <c r="AJ47" i="1"/>
  <c r="AN60" i="2" s="1"/>
  <c r="AJ48" i="1"/>
  <c r="AN61" i="2" s="1"/>
  <c r="AJ49" i="1"/>
  <c r="AN62" i="2" s="1"/>
  <c r="AJ50" i="1"/>
  <c r="AN63" i="2" s="1"/>
  <c r="AJ51" i="1"/>
  <c r="AN64" i="2" s="1"/>
  <c r="AJ52" i="1"/>
  <c r="AN65" i="2" s="1"/>
  <c r="AJ53" i="1"/>
  <c r="AN66" i="2" s="1"/>
  <c r="AJ54" i="1"/>
  <c r="AN67" i="2" s="1"/>
  <c r="AJ55" i="1"/>
  <c r="AN68" i="2" s="1"/>
  <c r="AJ56" i="1"/>
  <c r="AN69" i="2" s="1"/>
  <c r="AJ57" i="1"/>
  <c r="AN70" i="2" s="1"/>
  <c r="AJ58" i="1"/>
  <c r="AN71" i="2" s="1"/>
  <c r="AJ59" i="1"/>
  <c r="AN72" i="2" s="1"/>
  <c r="AJ60" i="1"/>
  <c r="AN73" i="2" s="1"/>
  <c r="AJ61" i="1"/>
  <c r="AN74" i="2" s="1"/>
  <c r="AJ62" i="1"/>
  <c r="AN75" i="2" s="1"/>
  <c r="AJ63" i="1"/>
  <c r="AN76" i="2" s="1"/>
  <c r="AJ64" i="1"/>
  <c r="AN77" i="2" s="1"/>
  <c r="AJ65" i="1"/>
  <c r="AN78" i="2" s="1"/>
  <c r="AJ66" i="1"/>
  <c r="AN79" i="2" s="1"/>
  <c r="AJ67" i="1"/>
  <c r="AN80" i="2" s="1"/>
  <c r="AJ68" i="1"/>
  <c r="AN81" i="2" s="1"/>
  <c r="AJ69" i="1"/>
  <c r="AN82" i="2" s="1"/>
  <c r="AJ70" i="1"/>
  <c r="AN83" i="2" s="1"/>
  <c r="AJ71" i="1"/>
  <c r="AN84" i="2" s="1"/>
  <c r="AJ72" i="1"/>
  <c r="AN85" i="2" s="1"/>
  <c r="AJ73" i="1"/>
  <c r="AN101" i="2" s="1"/>
  <c r="AN69" i="12" s="1"/>
  <c r="AJ74" i="1"/>
  <c r="AN102" i="2" s="1"/>
  <c r="AJ75" i="1"/>
  <c r="AN103" i="2" s="1"/>
  <c r="AJ76" i="1"/>
  <c r="AN104" i="2" s="1"/>
  <c r="AJ77" i="1"/>
  <c r="AN105" i="2" s="1"/>
  <c r="AJ78" i="1"/>
  <c r="AN106" i="2" s="1"/>
  <c r="AJ79" i="1"/>
  <c r="AN107" i="2" s="1"/>
  <c r="AJ80" i="1"/>
  <c r="AN108" i="2" s="1"/>
  <c r="AJ81" i="1"/>
  <c r="AN109" i="2" s="1"/>
  <c r="AJ82" i="1"/>
  <c r="AN110" i="2" s="1"/>
  <c r="AJ83" i="1"/>
  <c r="AN111" i="2" s="1"/>
  <c r="AJ84" i="1"/>
  <c r="AN112" i="2" s="1"/>
  <c r="AJ85" i="1"/>
  <c r="AN113" i="2" s="1"/>
  <c r="AH17" i="1"/>
  <c r="AH18"/>
  <c r="AH19"/>
  <c r="AH20"/>
  <c r="AH21"/>
  <c r="AH22"/>
  <c r="AH23"/>
  <c r="AH24"/>
  <c r="AJ21" i="2" s="1"/>
  <c r="AH25" i="1"/>
  <c r="AJ22" i="2" s="1"/>
  <c r="AH28" i="1"/>
  <c r="AH30"/>
  <c r="AH32"/>
  <c r="AH34"/>
  <c r="AH35"/>
  <c r="AH37"/>
  <c r="AH38"/>
  <c r="AH40"/>
  <c r="AH41"/>
  <c r="AH42"/>
  <c r="AH43"/>
  <c r="AH44"/>
  <c r="AH45"/>
  <c r="AJ58" i="2" s="1"/>
  <c r="AJ41" i="12" s="1"/>
  <c r="AH46" i="1"/>
  <c r="AH47"/>
  <c r="AH49"/>
  <c r="AH50"/>
  <c r="AH51"/>
  <c r="AH52"/>
  <c r="AH53"/>
  <c r="AH54"/>
  <c r="AH55"/>
  <c r="AH57"/>
  <c r="AH58"/>
  <c r="AH59"/>
  <c r="AH60"/>
  <c r="AH61"/>
  <c r="AH62"/>
  <c r="AH64"/>
  <c r="AH65"/>
  <c r="AH66"/>
  <c r="AH69"/>
  <c r="AH70"/>
  <c r="AH71"/>
  <c r="AH72"/>
  <c r="AJ101" i="2"/>
  <c r="AJ69" i="12" s="1"/>
  <c r="AH74" i="1"/>
  <c r="AH75"/>
  <c r="AH76"/>
  <c r="AH77"/>
  <c r="AH78"/>
  <c r="AH80"/>
  <c r="AH81"/>
  <c r="AH82"/>
  <c r="AH83"/>
  <c r="AH84"/>
  <c r="AH85"/>
  <c r="AE17"/>
  <c r="AH14" i="2" s="1"/>
  <c r="AE18" i="1"/>
  <c r="AH15" i="2" s="1"/>
  <c r="AE19" i="1"/>
  <c r="AH16" i="2" s="1"/>
  <c r="AE20" i="1"/>
  <c r="AH17" i="2" s="1"/>
  <c r="AE21" i="1"/>
  <c r="AH18" i="2" s="1"/>
  <c r="AE22" i="1"/>
  <c r="AH19" i="2" s="1"/>
  <c r="AE23" i="1"/>
  <c r="AH20" i="2" s="1"/>
  <c r="AH26"/>
  <c r="AE30" i="1"/>
  <c r="AH27" i="2" s="1"/>
  <c r="AE31" i="1"/>
  <c r="AH28" i="2" s="1"/>
  <c r="AE32" i="1"/>
  <c r="AH29" i="2" s="1"/>
  <c r="AH30"/>
  <c r="AE34" i="1"/>
  <c r="AH31" i="2" s="1"/>
  <c r="AE35" i="1"/>
  <c r="AH32" i="2" s="1"/>
  <c r="AE42" i="1"/>
  <c r="AH39" i="2" s="1"/>
  <c r="AE43" i="1"/>
  <c r="AH40" i="2" s="1"/>
  <c r="AE44" i="1"/>
  <c r="AH41" i="2" s="1"/>
  <c r="AE45" i="1"/>
  <c r="AH58" i="2" s="1"/>
  <c r="AH41" i="12" s="1"/>
  <c r="AH59" i="2"/>
  <c r="AE47" i="1"/>
  <c r="AH60" i="2" s="1"/>
  <c r="AH61"/>
  <c r="AE49" i="1"/>
  <c r="AH62" i="2" s="1"/>
  <c r="AE50" i="1"/>
  <c r="AH63" i="2" s="1"/>
  <c r="AE51" i="1"/>
  <c r="AH64" i="2" s="1"/>
  <c r="AE52" i="1"/>
  <c r="AH65" i="2" s="1"/>
  <c r="AE53" i="1"/>
  <c r="AH66" i="2" s="1"/>
  <c r="AE54" i="1"/>
  <c r="AH67" i="2" s="1"/>
  <c r="AE55" i="1"/>
  <c r="AH68" i="2" s="1"/>
  <c r="AH69"/>
  <c r="AE57" i="1"/>
  <c r="AH70" i="2" s="1"/>
  <c r="AE58" i="1"/>
  <c r="AH71" i="2" s="1"/>
  <c r="AE59" i="1"/>
  <c r="AH72" i="2" s="1"/>
  <c r="AE60" i="1"/>
  <c r="AH73" i="2" s="1"/>
  <c r="AE61" i="1"/>
  <c r="AH74" i="2" s="1"/>
  <c r="AE62" i="1"/>
  <c r="AH75" i="2" s="1"/>
  <c r="AH76"/>
  <c r="AE64" i="1"/>
  <c r="AH77" i="2" s="1"/>
  <c r="AE65" i="1"/>
  <c r="AH78" i="2" s="1"/>
  <c r="AE66" i="1"/>
  <c r="AH79" i="2" s="1"/>
  <c r="AH80"/>
  <c r="AH81"/>
  <c r="AE69" i="1"/>
  <c r="AH82" i="2" s="1"/>
  <c r="AE70" i="1"/>
  <c r="AH83" i="2" s="1"/>
  <c r="AE71" i="1"/>
  <c r="AH84" i="2" s="1"/>
  <c r="AE72" i="1"/>
  <c r="AH85" i="2" s="1"/>
  <c r="AH101"/>
  <c r="AH69" i="12" s="1"/>
  <c r="AE74" i="1"/>
  <c r="AH102" i="2" s="1"/>
  <c r="AE75" i="1"/>
  <c r="AH103" i="2" s="1"/>
  <c r="AE76" i="1"/>
  <c r="AH104" i="2" s="1"/>
  <c r="AE77" i="1"/>
  <c r="AH105" i="2" s="1"/>
  <c r="X17" i="1"/>
  <c r="Y14" i="2" s="1"/>
  <c r="Y13" i="12" s="1"/>
  <c r="X18" i="1"/>
  <c r="Y15" i="2" s="1"/>
  <c r="Y14" i="12" s="1"/>
  <c r="X19" i="1"/>
  <c r="Y16" i="2" s="1"/>
  <c r="Y15" i="12" s="1"/>
  <c r="X20" i="1"/>
  <c r="Y17" i="2" s="1"/>
  <c r="Y16" i="12" s="1"/>
  <c r="X21" i="1"/>
  <c r="Y18" i="2" s="1"/>
  <c r="Y17" i="12" s="1"/>
  <c r="X22" i="1"/>
  <c r="Y19" i="2" s="1"/>
  <c r="Y18" i="12" s="1"/>
  <c r="X23" i="1"/>
  <c r="Y20" i="2" s="1"/>
  <c r="Y19" i="12" s="1"/>
  <c r="X24" i="1"/>
  <c r="Y21" i="2" s="1"/>
  <c r="Y20" i="12" s="1"/>
  <c r="X25" i="1"/>
  <c r="Y22" i="2" s="1"/>
  <c r="Y21" i="12" s="1"/>
  <c r="X26" i="1"/>
  <c r="Y23" i="2" s="1"/>
  <c r="Y22" i="12" s="1"/>
  <c r="X27" i="1"/>
  <c r="Y24" i="2" s="1"/>
  <c r="Y23" i="12" s="1"/>
  <c r="X28" i="1"/>
  <c r="Y25" i="2" s="1"/>
  <c r="Y24" i="12" s="1"/>
  <c r="X29" i="1"/>
  <c r="Y26" i="2" s="1"/>
  <c r="Y25" i="12" s="1"/>
  <c r="X30" i="1"/>
  <c r="Y27" i="2" s="1"/>
  <c r="Y26" i="12" s="1"/>
  <c r="X31" i="1"/>
  <c r="Y28" i="2" s="1"/>
  <c r="Y27" i="12" s="1"/>
  <c r="X32" i="1"/>
  <c r="Y29" i="2" s="1"/>
  <c r="Y28" i="12" s="1"/>
  <c r="X33" i="1"/>
  <c r="Y30" i="2" s="1"/>
  <c r="Y29" i="12" s="1"/>
  <c r="X34" i="1"/>
  <c r="Y31" i="2" s="1"/>
  <c r="Y30" i="12" s="1"/>
  <c r="X35" i="1"/>
  <c r="Y32" i="2" s="1"/>
  <c r="Y31" i="12" s="1"/>
  <c r="X36" i="1"/>
  <c r="Y33" i="2" s="1"/>
  <c r="Y32" i="12" s="1"/>
  <c r="X37" i="1"/>
  <c r="Y34" i="2" s="1"/>
  <c r="Y33" i="12" s="1"/>
  <c r="X38" i="1"/>
  <c r="Y35" i="2" s="1"/>
  <c r="Y34" i="12" s="1"/>
  <c r="X39" i="1"/>
  <c r="Y36" i="2" s="1"/>
  <c r="Y35" i="12" s="1"/>
  <c r="X40" i="1"/>
  <c r="Y37" i="2" s="1"/>
  <c r="Y36" i="12" s="1"/>
  <c r="X41" i="1"/>
  <c r="Y38" i="2" s="1"/>
  <c r="Y37" i="12" s="1"/>
  <c r="X42" i="1"/>
  <c r="Y39" i="2" s="1"/>
  <c r="Y38" i="12" s="1"/>
  <c r="X43" i="1"/>
  <c r="Y40" i="2" s="1"/>
  <c r="Y39" i="12" s="1"/>
  <c r="X44" i="1"/>
  <c r="Y41" i="2" s="1"/>
  <c r="Y40" i="12" s="1"/>
  <c r="X45" i="1"/>
  <c r="Y58" i="2" s="1"/>
  <c r="Y41" i="12" s="1"/>
  <c r="X46" i="1"/>
  <c r="Y59" i="2" s="1"/>
  <c r="Y42" i="12" s="1"/>
  <c r="X47" i="1"/>
  <c r="Y60" i="2" s="1"/>
  <c r="Y43" i="12" s="1"/>
  <c r="X48" i="1"/>
  <c r="Y61" i="2" s="1"/>
  <c r="Y44" i="12" s="1"/>
  <c r="X49" i="1"/>
  <c r="Y62" i="2" s="1"/>
  <c r="Y45" i="12" s="1"/>
  <c r="X50" i="1"/>
  <c r="Y63" i="2" s="1"/>
  <c r="Y46" i="12" s="1"/>
  <c r="X51" i="1"/>
  <c r="Y64" i="2" s="1"/>
  <c r="Y47" i="12" s="1"/>
  <c r="X52" i="1"/>
  <c r="Y65" i="2" s="1"/>
  <c r="Y48" i="12" s="1"/>
  <c r="X53" i="1"/>
  <c r="Y66" i="2" s="1"/>
  <c r="Y49" i="12" s="1"/>
  <c r="X54" i="1"/>
  <c r="Y67" i="2" s="1"/>
  <c r="Y50" i="12" s="1"/>
  <c r="X55" i="1"/>
  <c r="Y68" i="2" s="1"/>
  <c r="Y51" i="12" s="1"/>
  <c r="X56" i="1"/>
  <c r="Y69" i="2" s="1"/>
  <c r="Y52" i="12" s="1"/>
  <c r="X57" i="1"/>
  <c r="Y70" i="2" s="1"/>
  <c r="Y53" i="12" s="1"/>
  <c r="X58" i="1"/>
  <c r="Y71" i="2" s="1"/>
  <c r="Y54" i="12" s="1"/>
  <c r="X59" i="1"/>
  <c r="Y72" i="2" s="1"/>
  <c r="Y55" i="12" s="1"/>
  <c r="X60" i="1"/>
  <c r="Y73" i="2" s="1"/>
  <c r="Y56" i="12" s="1"/>
  <c r="X61" i="1"/>
  <c r="Y74" i="2" s="1"/>
  <c r="Y57" i="12" s="1"/>
  <c r="X62" i="1"/>
  <c r="Y75" i="2" s="1"/>
  <c r="Y58" i="12" s="1"/>
  <c r="X63" i="1"/>
  <c r="Y76" i="2" s="1"/>
  <c r="Y59" i="12" s="1"/>
  <c r="X64" i="1"/>
  <c r="Y77" i="2" s="1"/>
  <c r="Y60" i="12" s="1"/>
  <c r="X65" i="1"/>
  <c r="Y78" i="2" s="1"/>
  <c r="Y61" i="12" s="1"/>
  <c r="X66" i="1"/>
  <c r="Y79" i="2" s="1"/>
  <c r="Y62" i="12" s="1"/>
  <c r="X67" i="1"/>
  <c r="Y80" i="2" s="1"/>
  <c r="Y63" i="12" s="1"/>
  <c r="X68" i="1"/>
  <c r="Y81" i="2" s="1"/>
  <c r="Y64" i="12" s="1"/>
  <c r="X69" i="1"/>
  <c r="Y82" i="2" s="1"/>
  <c r="Y65" i="12" s="1"/>
  <c r="X70" i="1"/>
  <c r="Y83" i="2" s="1"/>
  <c r="Y66" i="12" s="1"/>
  <c r="X71" i="1"/>
  <c r="Y84" i="2" s="1"/>
  <c r="Y67" i="12" s="1"/>
  <c r="X72" i="1"/>
  <c r="Y85" i="2" s="1"/>
  <c r="Y68" i="12" s="1"/>
  <c r="X73" i="1"/>
  <c r="Y101" i="2" s="1"/>
  <c r="Y69" i="12" s="1"/>
  <c r="X74" i="1"/>
  <c r="Y102" i="2" s="1"/>
  <c r="Y70" i="12" s="1"/>
  <c r="X75" i="1"/>
  <c r="Y103" i="2" s="1"/>
  <c r="Y71" i="12" s="1"/>
  <c r="X76" i="1"/>
  <c r="Y104" i="2" s="1"/>
  <c r="Y72" i="12" s="1"/>
  <c r="X77" i="1"/>
  <c r="Y105" i="2" s="1"/>
  <c r="Y73" i="12" s="1"/>
  <c r="X78" i="1"/>
  <c r="Y106" i="2" s="1"/>
  <c r="Y74" i="12" s="1"/>
  <c r="X79" i="1"/>
  <c r="Y107" i="2" s="1"/>
  <c r="Y75" i="12" s="1"/>
  <c r="X80" i="1"/>
  <c r="Y108" i="2" s="1"/>
  <c r="Y76" i="12" s="1"/>
  <c r="X81" i="1"/>
  <c r="Y109" i="2" s="1"/>
  <c r="Y77" i="12" s="1"/>
  <c r="X82" i="1"/>
  <c r="Y110" i="2" s="1"/>
  <c r="Y78" i="12" s="1"/>
  <c r="X83" i="1"/>
  <c r="Y111" i="2" s="1"/>
  <c r="Y79" i="12" s="1"/>
  <c r="X84" i="1"/>
  <c r="Y112" i="2" s="1"/>
  <c r="Y80" i="12" s="1"/>
  <c r="X85" i="1"/>
  <c r="Y113" i="2" s="1"/>
  <c r="Y81" i="12" s="1"/>
  <c r="V17" i="1"/>
  <c r="U14" i="2" s="1"/>
  <c r="V18" i="1"/>
  <c r="U15" i="2" s="1"/>
  <c r="V19" i="1"/>
  <c r="U16" i="2" s="1"/>
  <c r="V20" i="1"/>
  <c r="U17" i="2" s="1"/>
  <c r="V21" i="1"/>
  <c r="U18" i="2" s="1"/>
  <c r="V22" i="1"/>
  <c r="U19" i="2" s="1"/>
  <c r="V23" i="1"/>
  <c r="U20" i="2" s="1"/>
  <c r="V24" i="1"/>
  <c r="U21" i="2" s="1"/>
  <c r="V25" i="1"/>
  <c r="U22" i="2" s="1"/>
  <c r="V26" i="1"/>
  <c r="U23" i="2" s="1"/>
  <c r="V27" i="1"/>
  <c r="U24" i="2" s="1"/>
  <c r="V28" i="1"/>
  <c r="U25" i="2" s="1"/>
  <c r="V29" i="1"/>
  <c r="U26" i="2" s="1"/>
  <c r="V30" i="1"/>
  <c r="U27" i="2" s="1"/>
  <c r="V31" i="1"/>
  <c r="U28" i="2" s="1"/>
  <c r="V32" i="1"/>
  <c r="U29" i="2" s="1"/>
  <c r="V33" i="1"/>
  <c r="U30" i="2" s="1"/>
  <c r="V34" i="1"/>
  <c r="U31" i="2" s="1"/>
  <c r="V35" i="1"/>
  <c r="U32" i="2" s="1"/>
  <c r="V36" i="1"/>
  <c r="U33" i="2" s="1"/>
  <c r="V37" i="1"/>
  <c r="U34" i="2" s="1"/>
  <c r="V38" i="1"/>
  <c r="U35" i="2" s="1"/>
  <c r="V39" i="1"/>
  <c r="U36" i="2" s="1"/>
  <c r="V40" i="1"/>
  <c r="U37" i="2" s="1"/>
  <c r="V41" i="1"/>
  <c r="U38" i="2" s="1"/>
  <c r="V42" i="1"/>
  <c r="U39" i="2" s="1"/>
  <c r="V43" i="1"/>
  <c r="U40" i="2" s="1"/>
  <c r="V44" i="1"/>
  <c r="U41" i="2" s="1"/>
  <c r="V45" i="1"/>
  <c r="U58" i="2" s="1"/>
  <c r="U41" i="12" s="1"/>
  <c r="V46" i="1"/>
  <c r="U59" i="2" s="1"/>
  <c r="V47" i="1"/>
  <c r="U60" i="2" s="1"/>
  <c r="V48" i="1"/>
  <c r="U61" i="2" s="1"/>
  <c r="V49" i="1"/>
  <c r="U62" i="2" s="1"/>
  <c r="V50" i="1"/>
  <c r="U63" i="2" s="1"/>
  <c r="V51" i="1"/>
  <c r="U64" i="2" s="1"/>
  <c r="V52" i="1"/>
  <c r="U65" i="2" s="1"/>
  <c r="V53" i="1"/>
  <c r="U66" i="2" s="1"/>
  <c r="V54" i="1"/>
  <c r="U67" i="2" s="1"/>
  <c r="V55" i="1"/>
  <c r="U68" i="2" s="1"/>
  <c r="V56" i="1"/>
  <c r="U69" i="2" s="1"/>
  <c r="V57" i="1"/>
  <c r="U70" i="2" s="1"/>
  <c r="V58" i="1"/>
  <c r="U71" i="2" s="1"/>
  <c r="V59" i="1"/>
  <c r="U72" i="2" s="1"/>
  <c r="V60" i="1"/>
  <c r="U73" i="2" s="1"/>
  <c r="V61" i="1"/>
  <c r="U74" i="2" s="1"/>
  <c r="V62" i="1"/>
  <c r="U75" i="2" s="1"/>
  <c r="V63" i="1"/>
  <c r="U76" i="2" s="1"/>
  <c r="V64" i="1"/>
  <c r="U77" i="2" s="1"/>
  <c r="V65" i="1"/>
  <c r="U78" i="2" s="1"/>
  <c r="V66" i="1"/>
  <c r="U79" i="2" s="1"/>
  <c r="V67" i="1"/>
  <c r="U80" i="2" s="1"/>
  <c r="V68" i="1"/>
  <c r="U81" i="2" s="1"/>
  <c r="V69" i="1"/>
  <c r="U82" i="2" s="1"/>
  <c r="V70" i="1"/>
  <c r="U83" i="2" s="1"/>
  <c r="V71" i="1"/>
  <c r="U84" i="2" s="1"/>
  <c r="V72" i="1"/>
  <c r="U85" i="2" s="1"/>
  <c r="V73" i="1"/>
  <c r="U101" i="2" s="1"/>
  <c r="U69" i="12" s="1"/>
  <c r="V74" i="1"/>
  <c r="U102" i="2" s="1"/>
  <c r="V75" i="1"/>
  <c r="U103" i="2" s="1"/>
  <c r="V76" i="1"/>
  <c r="U104" i="2" s="1"/>
  <c r="V77" i="1"/>
  <c r="U105" i="2" s="1"/>
  <c r="V78" i="1"/>
  <c r="U106" i="2" s="1"/>
  <c r="V79" i="1"/>
  <c r="U107" i="2" s="1"/>
  <c r="V80" i="1"/>
  <c r="U108" i="2" s="1"/>
  <c r="V81" i="1"/>
  <c r="U109" i="2" s="1"/>
  <c r="V82" i="1"/>
  <c r="U110" i="2" s="1"/>
  <c r="V83" i="1"/>
  <c r="U111" i="2" s="1"/>
  <c r="V84" i="1"/>
  <c r="U112" i="2" s="1"/>
  <c r="V85" i="1"/>
  <c r="U113" i="2" s="1"/>
  <c r="T17" i="1"/>
  <c r="Q14" i="2" s="1"/>
  <c r="T18" i="1"/>
  <c r="Q15" i="2" s="1"/>
  <c r="T19" i="1"/>
  <c r="Q16" i="2" s="1"/>
  <c r="T20" i="1"/>
  <c r="Q17" i="2" s="1"/>
  <c r="T21" i="1"/>
  <c r="Q18" i="2" s="1"/>
  <c r="T22" i="1"/>
  <c r="Q19" i="2" s="1"/>
  <c r="T23" i="1"/>
  <c r="Q20" i="2" s="1"/>
  <c r="T24" i="1"/>
  <c r="Q21" i="2" s="1"/>
  <c r="T25" i="1"/>
  <c r="Q22" i="2" s="1"/>
  <c r="T26" i="1"/>
  <c r="Q23" i="2" s="1"/>
  <c r="T27" i="1"/>
  <c r="Q24" i="2" s="1"/>
  <c r="T28" i="1"/>
  <c r="Q25" i="2" s="1"/>
  <c r="T29" i="1"/>
  <c r="Q26" i="2" s="1"/>
  <c r="T30" i="1"/>
  <c r="Q27" i="2" s="1"/>
  <c r="T31" i="1"/>
  <c r="Q28" i="2" s="1"/>
  <c r="T32" i="1"/>
  <c r="Q29" i="2" s="1"/>
  <c r="T33" i="1"/>
  <c r="Q30" i="2" s="1"/>
  <c r="T34" i="1"/>
  <c r="Q31" i="2" s="1"/>
  <c r="T35" i="1"/>
  <c r="Q32" i="2" s="1"/>
  <c r="T36" i="1"/>
  <c r="Q33" i="2" s="1"/>
  <c r="T37" i="1"/>
  <c r="Q34" i="2" s="1"/>
  <c r="T38" i="1"/>
  <c r="Q35" i="2" s="1"/>
  <c r="T39" i="1"/>
  <c r="Q36" i="2" s="1"/>
  <c r="T40" i="1"/>
  <c r="Q37" i="2" s="1"/>
  <c r="T41" i="1"/>
  <c r="Q38" i="2" s="1"/>
  <c r="T42" i="1"/>
  <c r="Q39" i="2" s="1"/>
  <c r="T43" i="1"/>
  <c r="Q40" i="2" s="1"/>
  <c r="T44" i="1"/>
  <c r="Q41" i="2" s="1"/>
  <c r="T45" i="1"/>
  <c r="Q58" i="2" s="1"/>
  <c r="Q41" i="12" s="1"/>
  <c r="T46" i="1"/>
  <c r="Q59" i="2" s="1"/>
  <c r="T47" i="1"/>
  <c r="Q60" i="2" s="1"/>
  <c r="T48" i="1"/>
  <c r="Q61" i="2" s="1"/>
  <c r="T49" i="1"/>
  <c r="Q62" i="2" s="1"/>
  <c r="T50" i="1"/>
  <c r="Q63" i="2" s="1"/>
  <c r="T51" i="1"/>
  <c r="Q64" i="2" s="1"/>
  <c r="T52" i="1"/>
  <c r="Q65" i="2" s="1"/>
  <c r="T53" i="1"/>
  <c r="Q66" i="2" s="1"/>
  <c r="T54" i="1"/>
  <c r="Q67" i="2" s="1"/>
  <c r="T55" i="1"/>
  <c r="Q68" i="2" s="1"/>
  <c r="T56" i="1"/>
  <c r="Q69" i="2" s="1"/>
  <c r="T57" i="1"/>
  <c r="Q70" i="2" s="1"/>
  <c r="T58" i="1"/>
  <c r="Q71" i="2" s="1"/>
  <c r="T59" i="1"/>
  <c r="Q72" i="2" s="1"/>
  <c r="T60" i="1"/>
  <c r="Q73" i="2" s="1"/>
  <c r="T61" i="1"/>
  <c r="Q74" i="2" s="1"/>
  <c r="T62" i="1"/>
  <c r="Q75" i="2" s="1"/>
  <c r="T63" i="1"/>
  <c r="Q76" i="2" s="1"/>
  <c r="T64" i="1"/>
  <c r="Q77" i="2" s="1"/>
  <c r="T65" i="1"/>
  <c r="Q78" i="2" s="1"/>
  <c r="T66" i="1"/>
  <c r="Q79" i="2" s="1"/>
  <c r="T67" i="1"/>
  <c r="Q80" i="2" s="1"/>
  <c r="T68" i="1"/>
  <c r="Q81" i="2" s="1"/>
  <c r="T69" i="1"/>
  <c r="Q82" i="2" s="1"/>
  <c r="T70" i="1"/>
  <c r="Q83" i="2" s="1"/>
  <c r="T71" i="1"/>
  <c r="Q84" i="2" s="1"/>
  <c r="T72" i="1"/>
  <c r="Q85" i="2" s="1"/>
  <c r="T73" i="1"/>
  <c r="Q101" i="2" s="1"/>
  <c r="Q69" i="12" s="1"/>
  <c r="T74" i="1"/>
  <c r="Q102" i="2" s="1"/>
  <c r="T75" i="1"/>
  <c r="Q103" i="2" s="1"/>
  <c r="T76" i="1"/>
  <c r="Q104" i="2" s="1"/>
  <c r="T77" i="1"/>
  <c r="Q105" i="2" s="1"/>
  <c r="T78" i="1"/>
  <c r="Q106" i="2" s="1"/>
  <c r="T79" i="1"/>
  <c r="Q107" i="2" s="1"/>
  <c r="T80" i="1"/>
  <c r="Q108" i="2" s="1"/>
  <c r="T81" i="1"/>
  <c r="Q109" i="2" s="1"/>
  <c r="T82" i="1"/>
  <c r="Q110" i="2" s="1"/>
  <c r="T83" i="1"/>
  <c r="Q111" i="2" s="1"/>
  <c r="T84" i="1"/>
  <c r="Q112" i="2" s="1"/>
  <c r="T85" i="1"/>
  <c r="Q113" i="2" s="1"/>
  <c r="R17" i="1"/>
  <c r="O14" i="2" s="1"/>
  <c r="R18" i="1"/>
  <c r="O15" i="2" s="1"/>
  <c r="R19" i="1"/>
  <c r="O16" i="2" s="1"/>
  <c r="R20" i="1"/>
  <c r="O17" i="2" s="1"/>
  <c r="R21" i="1"/>
  <c r="O18" i="2" s="1"/>
  <c r="R22" i="1"/>
  <c r="O19" i="2" s="1"/>
  <c r="O18" i="12" s="1"/>
  <c r="R23" i="1"/>
  <c r="O20" i="2" s="1"/>
  <c r="R24" i="1"/>
  <c r="O21" i="2" s="1"/>
  <c r="R25" i="1"/>
  <c r="O22" i="2" s="1"/>
  <c r="R26" i="1"/>
  <c r="O23" i="2" s="1"/>
  <c r="R27" i="1"/>
  <c r="O24" i="2" s="1"/>
  <c r="R28" i="1"/>
  <c r="O25" i="2" s="1"/>
  <c r="R29" i="1"/>
  <c r="O26" i="2" s="1"/>
  <c r="R30" i="1"/>
  <c r="O27" i="2" s="1"/>
  <c r="R31" i="1"/>
  <c r="O28" i="2" s="1"/>
  <c r="R32" i="1"/>
  <c r="O29" i="2" s="1"/>
  <c r="R33" i="1"/>
  <c r="O30" i="2" s="1"/>
  <c r="R34" i="1"/>
  <c r="O31" i="2" s="1"/>
  <c r="R35" i="1"/>
  <c r="O32" i="2" s="1"/>
  <c r="R36" i="1"/>
  <c r="O33" i="2" s="1"/>
  <c r="R37" i="1"/>
  <c r="O34" i="2" s="1"/>
  <c r="R38" i="1"/>
  <c r="O35" i="2" s="1"/>
  <c r="R39" i="1"/>
  <c r="O36" i="2" s="1"/>
  <c r="R40" i="1"/>
  <c r="O37" i="2" s="1"/>
  <c r="R41" i="1"/>
  <c r="O38" i="2" s="1"/>
  <c r="R42" i="1"/>
  <c r="O39" i="2" s="1"/>
  <c r="R43" i="1"/>
  <c r="O40" i="2" s="1"/>
  <c r="R44" i="1"/>
  <c r="O41" i="2" s="1"/>
  <c r="R45" i="1"/>
  <c r="O58" i="2" s="1"/>
  <c r="O41" i="12" s="1"/>
  <c r="R46" i="1"/>
  <c r="O59" i="2" s="1"/>
  <c r="O42" i="12" s="1"/>
  <c r="R47" i="1"/>
  <c r="O60" i="2" s="1"/>
  <c r="R48" i="1"/>
  <c r="O61" i="2" s="1"/>
  <c r="R49" i="1"/>
  <c r="O62" i="2" s="1"/>
  <c r="R50" i="1"/>
  <c r="O63" i="2" s="1"/>
  <c r="R51" i="1"/>
  <c r="O64" i="2" s="1"/>
  <c r="R52" i="1"/>
  <c r="O65" i="2" s="1"/>
  <c r="R53" i="1"/>
  <c r="O66" i="2" s="1"/>
  <c r="R54" i="1"/>
  <c r="O67" i="2" s="1"/>
  <c r="R55" i="1"/>
  <c r="O68" i="2" s="1"/>
  <c r="R56" i="1"/>
  <c r="O69" i="2" s="1"/>
  <c r="R57" i="1"/>
  <c r="O70" i="2" s="1"/>
  <c r="R58" i="1"/>
  <c r="O71" i="2" s="1"/>
  <c r="R59" i="1"/>
  <c r="O72" i="2" s="1"/>
  <c r="R60" i="1"/>
  <c r="O73" i="2" s="1"/>
  <c r="R61" i="1"/>
  <c r="O74" i="2" s="1"/>
  <c r="R62" i="1"/>
  <c r="O75" i="2" s="1"/>
  <c r="R63" i="1"/>
  <c r="O76" i="2" s="1"/>
  <c r="R64" i="1"/>
  <c r="O77" i="2" s="1"/>
  <c r="R65" i="1"/>
  <c r="O78" i="2" s="1"/>
  <c r="R66" i="1"/>
  <c r="O79" i="2" s="1"/>
  <c r="R67" i="1"/>
  <c r="O80" i="2" s="1"/>
  <c r="R68" i="1"/>
  <c r="O81" i="2" s="1"/>
  <c r="R69" i="1"/>
  <c r="O82" i="2" s="1"/>
  <c r="R70" i="1"/>
  <c r="O83" i="2" s="1"/>
  <c r="R71" i="1"/>
  <c r="O84" i="2" s="1"/>
  <c r="R72" i="1"/>
  <c r="O85" i="2" s="1"/>
  <c r="R73" i="1"/>
  <c r="O101" i="2" s="1"/>
  <c r="O69" i="12" s="1"/>
  <c r="R74" i="1"/>
  <c r="O102" i="2" s="1"/>
  <c r="R75" i="1"/>
  <c r="O103" i="2" s="1"/>
  <c r="R76" i="1"/>
  <c r="O104" i="2" s="1"/>
  <c r="R77" i="1"/>
  <c r="O105" i="2" s="1"/>
  <c r="R78" i="1"/>
  <c r="O106" i="2" s="1"/>
  <c r="R79" i="1"/>
  <c r="O107" i="2" s="1"/>
  <c r="R80" i="1"/>
  <c r="O108" i="2" s="1"/>
  <c r="R81" i="1"/>
  <c r="O109" i="2" s="1"/>
  <c r="R82" i="1"/>
  <c r="O110" i="2" s="1"/>
  <c r="R83" i="1"/>
  <c r="O111" i="2" s="1"/>
  <c r="R84" i="1"/>
  <c r="O112" i="2" s="1"/>
  <c r="R85" i="1"/>
  <c r="O113" i="2" s="1"/>
  <c r="P17" i="1"/>
  <c r="K14" i="2" s="1"/>
  <c r="P18" i="1"/>
  <c r="K15" i="2" s="1"/>
  <c r="P19" i="1"/>
  <c r="K16" i="2" s="1"/>
  <c r="P20" i="1"/>
  <c r="K17" i="2" s="1"/>
  <c r="P21" i="1"/>
  <c r="K18" i="2" s="1"/>
  <c r="P22" i="1"/>
  <c r="K19" i="2" s="1"/>
  <c r="P23" i="1"/>
  <c r="K20" i="2" s="1"/>
  <c r="P24" i="1"/>
  <c r="K21" i="2" s="1"/>
  <c r="P25" i="1"/>
  <c r="K22" i="2" s="1"/>
  <c r="P26" i="1"/>
  <c r="K23" i="2" s="1"/>
  <c r="P27" i="1"/>
  <c r="K24" i="2" s="1"/>
  <c r="P28" i="1"/>
  <c r="K25" i="2" s="1"/>
  <c r="P29" i="1"/>
  <c r="K26" i="2" s="1"/>
  <c r="P30" i="1"/>
  <c r="K27" i="2" s="1"/>
  <c r="P31" i="1"/>
  <c r="K28" i="2" s="1"/>
  <c r="P32" i="1"/>
  <c r="K29" i="2" s="1"/>
  <c r="P33" i="1"/>
  <c r="K30" i="2" s="1"/>
  <c r="P34" i="1"/>
  <c r="K31" i="2" s="1"/>
  <c r="P35" i="1"/>
  <c r="K32" i="2" s="1"/>
  <c r="P36" i="1"/>
  <c r="K33" i="2" s="1"/>
  <c r="P37" i="1"/>
  <c r="K34" i="2" s="1"/>
  <c r="P38" i="1"/>
  <c r="K35" i="2" s="1"/>
  <c r="K36"/>
  <c r="P40" i="1"/>
  <c r="K37" i="2" s="1"/>
  <c r="P41" i="1"/>
  <c r="K38" i="2" s="1"/>
  <c r="P42" i="1"/>
  <c r="K39" i="2" s="1"/>
  <c r="P43" i="1"/>
  <c r="K40" i="2" s="1"/>
  <c r="P44" i="1"/>
  <c r="K41" i="2" s="1"/>
  <c r="P45" i="1"/>
  <c r="K58" i="2" s="1"/>
  <c r="K41" i="12" s="1"/>
  <c r="P46" i="1"/>
  <c r="K59" i="2" s="1"/>
  <c r="P47" i="1"/>
  <c r="K60" i="2" s="1"/>
  <c r="K61"/>
  <c r="P49" i="1"/>
  <c r="K62" i="2" s="1"/>
  <c r="P50" i="1"/>
  <c r="K63" i="2" s="1"/>
  <c r="P51" i="1"/>
  <c r="K64" i="2" s="1"/>
  <c r="P52" i="1"/>
  <c r="K65" i="2" s="1"/>
  <c r="P53" i="1"/>
  <c r="K66" i="2" s="1"/>
  <c r="P54" i="1"/>
  <c r="K67" i="2" s="1"/>
  <c r="P55" i="1"/>
  <c r="K68" i="2" s="1"/>
  <c r="K69"/>
  <c r="P57" i="1"/>
  <c r="K70" i="2" s="1"/>
  <c r="P58" i="1"/>
  <c r="K71" i="2" s="1"/>
  <c r="P59" i="1"/>
  <c r="K72" i="2" s="1"/>
  <c r="P60" i="1"/>
  <c r="K73" i="2" s="1"/>
  <c r="P61" i="1"/>
  <c r="K74" i="2" s="1"/>
  <c r="P62" i="1"/>
  <c r="K75" i="2" s="1"/>
  <c r="K76"/>
  <c r="P64" i="1"/>
  <c r="K77" i="2" s="1"/>
  <c r="P65" i="1"/>
  <c r="K78" i="2" s="1"/>
  <c r="P66" i="1"/>
  <c r="K79" i="2" s="1"/>
  <c r="K80"/>
  <c r="K81"/>
  <c r="P69" i="1"/>
  <c r="K82" i="2" s="1"/>
  <c r="P70" i="1"/>
  <c r="K83" i="2" s="1"/>
  <c r="P71" i="1"/>
  <c r="K84" i="2" s="1"/>
  <c r="P72" i="1"/>
  <c r="K85" i="2" s="1"/>
  <c r="K101"/>
  <c r="K69" i="12" s="1"/>
  <c r="P74" i="1"/>
  <c r="K102" i="2" s="1"/>
  <c r="P75" i="1"/>
  <c r="K103" i="2" s="1"/>
  <c r="P76" i="1"/>
  <c r="K104" i="2" s="1"/>
  <c r="P77" i="1"/>
  <c r="K105" i="2" s="1"/>
  <c r="P78" i="1"/>
  <c r="K106" i="2" s="1"/>
  <c r="K107"/>
  <c r="P80" i="1"/>
  <c r="K108" i="2" s="1"/>
  <c r="P81" i="1"/>
  <c r="K109" i="2" s="1"/>
  <c r="P82" i="1"/>
  <c r="K110" i="2" s="1"/>
  <c r="P83" i="1"/>
  <c r="K111" i="2" s="1"/>
  <c r="P84" i="1"/>
  <c r="K112" i="2" s="1"/>
  <c r="P85" i="1"/>
  <c r="K113" i="2" s="1"/>
  <c r="AP81" i="12" l="1"/>
  <c r="AQ113" i="2"/>
  <c r="AQ81" i="12" s="1"/>
  <c r="AQ112" i="2"/>
  <c r="AQ80" i="12" s="1"/>
  <c r="AP80"/>
  <c r="AP79"/>
  <c r="AQ111" i="2"/>
  <c r="AQ79" i="12" s="1"/>
  <c r="AP78"/>
  <c r="AQ110" i="2"/>
  <c r="AQ78" i="12" s="1"/>
  <c r="AP77"/>
  <c r="AQ109" i="2"/>
  <c r="AQ77" i="12" s="1"/>
  <c r="AQ108" i="2"/>
  <c r="AQ76" i="12" s="1"/>
  <c r="AP76"/>
  <c r="AP75"/>
  <c r="AQ107" i="2"/>
  <c r="AQ75" i="12" s="1"/>
  <c r="AP74"/>
  <c r="AQ106" i="2"/>
  <c r="AQ74" i="12" s="1"/>
  <c r="AP73"/>
  <c r="AQ105" i="2"/>
  <c r="AQ73" i="12" s="1"/>
  <c r="AP72"/>
  <c r="AQ104" i="2"/>
  <c r="AQ72" i="12" s="1"/>
  <c r="AP71"/>
  <c r="AQ103" i="2"/>
  <c r="AQ71" i="12" s="1"/>
  <c r="AP70"/>
  <c r="AQ102" i="2"/>
  <c r="AQ70" i="12" s="1"/>
  <c r="AQ85" i="2"/>
  <c r="AQ68" i="12" s="1"/>
  <c r="AP68"/>
  <c r="AP67"/>
  <c r="AQ84" i="2"/>
  <c r="AQ67" i="12" s="1"/>
  <c r="AQ83" i="2"/>
  <c r="AQ66" i="12" s="1"/>
  <c r="AP66"/>
  <c r="AQ82" i="2"/>
  <c r="AQ65" i="12" s="1"/>
  <c r="AP65"/>
  <c r="AQ81" i="2"/>
  <c r="AQ64" i="12" s="1"/>
  <c r="AP64"/>
  <c r="AQ80" i="2"/>
  <c r="AQ63" i="12" s="1"/>
  <c r="AP63"/>
  <c r="AQ79" i="2"/>
  <c r="AQ62" i="12" s="1"/>
  <c r="AP62"/>
  <c r="AQ78" i="2"/>
  <c r="AQ61" i="12" s="1"/>
  <c r="AP61"/>
  <c r="AQ77" i="2"/>
  <c r="AQ60" i="12" s="1"/>
  <c r="AP60"/>
  <c r="AQ76" i="2"/>
  <c r="AQ59" i="12" s="1"/>
  <c r="AP59"/>
  <c r="AQ75" i="2"/>
  <c r="AQ58" i="12" s="1"/>
  <c r="AP58"/>
  <c r="AP57"/>
  <c r="AQ74" i="2"/>
  <c r="AQ57" i="12" s="1"/>
  <c r="AP56"/>
  <c r="AQ73" i="2"/>
  <c r="AQ56" i="12" s="1"/>
  <c r="AP55"/>
  <c r="AQ72" i="2"/>
  <c r="AQ55" i="12" s="1"/>
  <c r="AP54"/>
  <c r="AQ71" i="2"/>
  <c r="AQ54" i="12" s="1"/>
  <c r="AP53"/>
  <c r="AQ70" i="2"/>
  <c r="AQ53" i="12" s="1"/>
  <c r="AP52"/>
  <c r="AQ69" i="2"/>
  <c r="AQ52" i="12" s="1"/>
  <c r="AP51"/>
  <c r="AQ68" i="2"/>
  <c r="AQ51" i="12" s="1"/>
  <c r="AP50"/>
  <c r="AQ67" i="2"/>
  <c r="AQ50" i="12" s="1"/>
  <c r="AP49"/>
  <c r="AQ66" i="2"/>
  <c r="AQ49" i="12" s="1"/>
  <c r="AP48"/>
  <c r="AQ65" i="2"/>
  <c r="AQ48" i="12" s="1"/>
  <c r="AP47"/>
  <c r="AQ64" i="2"/>
  <c r="AQ47" i="12" s="1"/>
  <c r="AP46"/>
  <c r="AQ63" i="2"/>
  <c r="AQ46" i="12" s="1"/>
  <c r="AP45"/>
  <c r="AQ62" i="2"/>
  <c r="AQ45" i="12" s="1"/>
  <c r="AP44"/>
  <c r="AQ61" i="2"/>
  <c r="AQ44" i="12" s="1"/>
  <c r="AP43"/>
  <c r="AQ60" i="2"/>
  <c r="AQ43" i="12" s="1"/>
  <c r="AP42"/>
  <c r="AQ59" i="2"/>
  <c r="AQ42" i="12" s="1"/>
  <c r="AQ41" i="2"/>
  <c r="AQ40" i="12" s="1"/>
  <c r="AP40"/>
  <c r="AQ40" i="2"/>
  <c r="AQ39" i="12" s="1"/>
  <c r="AP39"/>
  <c r="AQ39" i="2"/>
  <c r="AQ38" i="12" s="1"/>
  <c r="AP38"/>
  <c r="AP37"/>
  <c r="AQ38" i="2"/>
  <c r="AQ37" i="12" s="1"/>
  <c r="AP36"/>
  <c r="AQ37" i="2"/>
  <c r="AQ36" i="12" s="1"/>
  <c r="AP35"/>
  <c r="AQ36" i="2"/>
  <c r="AQ35" i="12" s="1"/>
  <c r="AP34"/>
  <c r="AQ35" i="2"/>
  <c r="AQ34" i="12" s="1"/>
  <c r="AP33"/>
  <c r="AQ34" i="2"/>
  <c r="AQ33" i="12" s="1"/>
  <c r="AP32"/>
  <c r="AQ33" i="2"/>
  <c r="AQ32" i="12" s="1"/>
  <c r="AP31"/>
  <c r="AQ32" i="2"/>
  <c r="AQ31" i="12" s="1"/>
  <c r="AP30"/>
  <c r="AQ31" i="2"/>
  <c r="AQ30" i="12" s="1"/>
  <c r="AP29"/>
  <c r="AQ30" i="2"/>
  <c r="AQ29" i="12" s="1"/>
  <c r="AP28"/>
  <c r="AQ29" i="2"/>
  <c r="AQ28" i="12" s="1"/>
  <c r="AP27"/>
  <c r="AQ28" i="2"/>
  <c r="AQ27" i="12" s="1"/>
  <c r="AP26"/>
  <c r="AQ27" i="2"/>
  <c r="AQ26" i="12" s="1"/>
  <c r="AP25"/>
  <c r="AQ26" i="2"/>
  <c r="AQ25" i="12" s="1"/>
  <c r="AP24"/>
  <c r="AQ25" i="2"/>
  <c r="AQ24" i="12" s="1"/>
  <c r="AP23"/>
  <c r="AQ24" i="2"/>
  <c r="AQ23" i="12" s="1"/>
  <c r="AP22"/>
  <c r="AQ23" i="2"/>
  <c r="AQ22" i="12" s="1"/>
  <c r="AP21"/>
  <c r="AQ22" i="2"/>
  <c r="AQ21" i="12" s="1"/>
  <c r="AQ21" i="2"/>
  <c r="AQ20" i="12" s="1"/>
  <c r="AP20"/>
  <c r="AP19"/>
  <c r="AQ20" i="2"/>
  <c r="AQ19" i="12" s="1"/>
  <c r="AP18"/>
  <c r="AQ19" i="2"/>
  <c r="AQ18" i="12" s="1"/>
  <c r="AP17"/>
  <c r="AQ18" i="2"/>
  <c r="AQ17" i="12" s="1"/>
  <c r="AP16"/>
  <c r="AQ17" i="2"/>
  <c r="AQ16" i="12" s="1"/>
  <c r="AP15"/>
  <c r="AQ16" i="2"/>
  <c r="AQ15" i="12" s="1"/>
  <c r="AP14"/>
  <c r="AQ15" i="2"/>
  <c r="AQ14" i="12" s="1"/>
  <c r="AP13"/>
  <c r="AQ14" i="2"/>
  <c r="AQ13" i="12" s="1"/>
  <c r="AN81"/>
  <c r="AR113" i="2"/>
  <c r="AO113"/>
  <c r="AO81" i="12" s="1"/>
  <c r="AR112" i="2"/>
  <c r="AO112"/>
  <c r="AO80" i="12" s="1"/>
  <c r="AN80"/>
  <c r="AN79"/>
  <c r="AR111" i="2"/>
  <c r="AO111"/>
  <c r="AO79" i="12" s="1"/>
  <c r="AR110" i="2"/>
  <c r="AN78" i="12"/>
  <c r="AO110" i="2"/>
  <c r="AO78" i="12" s="1"/>
  <c r="AN77"/>
  <c r="AR109" i="2"/>
  <c r="AO109"/>
  <c r="AO77" i="12" s="1"/>
  <c r="AR108" i="2"/>
  <c r="AN76" i="12"/>
  <c r="AO108" i="2"/>
  <c r="AO76" i="12" s="1"/>
  <c r="AN75"/>
  <c r="AR107" i="2"/>
  <c r="AO107"/>
  <c r="AO75" i="12" s="1"/>
  <c r="AN74"/>
  <c r="AR106" i="2"/>
  <c r="AO106"/>
  <c r="AO74" i="12" s="1"/>
  <c r="AN73"/>
  <c r="AR105" i="2"/>
  <c r="AO105"/>
  <c r="AO73" i="12" s="1"/>
  <c r="AN72"/>
  <c r="AO104" i="2"/>
  <c r="AO72" i="12" s="1"/>
  <c r="AR104" i="2"/>
  <c r="AN71" i="12"/>
  <c r="AR103" i="2"/>
  <c r="AO103"/>
  <c r="AO71" i="12" s="1"/>
  <c r="AN70"/>
  <c r="AR102" i="2"/>
  <c r="AO102"/>
  <c r="AO70" i="12" s="1"/>
  <c r="AR85" i="2"/>
  <c r="AN68" i="12"/>
  <c r="AO85" i="2"/>
  <c r="AO68" i="12" s="1"/>
  <c r="AN67"/>
  <c r="AR84" i="2"/>
  <c r="AO84"/>
  <c r="AO67" i="12" s="1"/>
  <c r="AO83" i="2"/>
  <c r="AO66" i="12" s="1"/>
  <c r="AN66"/>
  <c r="AR83" i="2"/>
  <c r="AO82"/>
  <c r="AO65" i="12" s="1"/>
  <c r="AR82" i="2"/>
  <c r="AN65" i="12"/>
  <c r="AO81" i="2"/>
  <c r="AO64" i="12" s="1"/>
  <c r="AN64"/>
  <c r="AR81" i="2"/>
  <c r="AO80"/>
  <c r="AO63" i="12" s="1"/>
  <c r="AR80" i="2"/>
  <c r="AN63" i="12"/>
  <c r="AO79" i="2"/>
  <c r="AO62" i="12" s="1"/>
  <c r="AN62"/>
  <c r="AR79" i="2"/>
  <c r="AO78"/>
  <c r="AO61" i="12" s="1"/>
  <c r="AR78" i="2"/>
  <c r="AN61" i="12"/>
  <c r="AO77" i="2"/>
  <c r="AO60" i="12" s="1"/>
  <c r="AN60"/>
  <c r="AR77" i="2"/>
  <c r="AO76"/>
  <c r="AO59" i="12" s="1"/>
  <c r="AR76" i="2"/>
  <c r="AN59" i="12"/>
  <c r="AO75" i="2"/>
  <c r="AO58" i="12" s="1"/>
  <c r="AN58"/>
  <c r="AR75" i="2"/>
  <c r="AN57" i="12"/>
  <c r="AR74" i="2"/>
  <c r="AO74"/>
  <c r="AO57" i="12" s="1"/>
  <c r="AN56"/>
  <c r="AR73" i="2"/>
  <c r="AO73"/>
  <c r="AO56" i="12" s="1"/>
  <c r="AN55"/>
  <c r="AR72" i="2"/>
  <c r="AO72"/>
  <c r="AO55" i="12" s="1"/>
  <c r="AN54"/>
  <c r="AR71" i="2"/>
  <c r="AO71"/>
  <c r="AO54" i="12" s="1"/>
  <c r="AN53"/>
  <c r="AR70" i="2"/>
  <c r="AO70"/>
  <c r="AO53" i="12" s="1"/>
  <c r="AN52"/>
  <c r="AR69" i="2"/>
  <c r="AO69"/>
  <c r="AO52" i="12" s="1"/>
  <c r="AN51"/>
  <c r="AO68" i="2"/>
  <c r="AO51" i="12" s="1"/>
  <c r="AR68" i="2"/>
  <c r="AN50" i="12"/>
  <c r="AR67" i="2"/>
  <c r="AO67"/>
  <c r="AO50" i="12" s="1"/>
  <c r="AN49"/>
  <c r="AR66" i="2"/>
  <c r="AO66"/>
  <c r="AO49" i="12" s="1"/>
  <c r="AN48"/>
  <c r="AR65" i="2"/>
  <c r="AO65"/>
  <c r="AO48" i="12" s="1"/>
  <c r="AN47"/>
  <c r="AO64" i="2"/>
  <c r="AO47" i="12" s="1"/>
  <c r="AR64" i="2"/>
  <c r="AN46" i="12"/>
  <c r="AR63" i="2"/>
  <c r="AO63"/>
  <c r="AO46" i="12" s="1"/>
  <c r="AN45"/>
  <c r="AR62" i="2"/>
  <c r="AO62"/>
  <c r="AO45" i="12" s="1"/>
  <c r="AN44"/>
  <c r="AR61" i="2"/>
  <c r="AO61"/>
  <c r="AO44" i="12" s="1"/>
  <c r="AN43"/>
  <c r="AR60" i="2"/>
  <c r="AO60"/>
  <c r="AO43" i="12" s="1"/>
  <c r="AN42"/>
  <c r="AR59" i="2"/>
  <c r="AO59"/>
  <c r="AO42" i="12" s="1"/>
  <c r="AR41" i="2"/>
  <c r="AN40" i="12"/>
  <c r="AO41" i="2"/>
  <c r="AO40" i="12" s="1"/>
  <c r="AN39"/>
  <c r="AR40" i="2"/>
  <c r="AO40"/>
  <c r="AO39" i="12" s="1"/>
  <c r="AO39" i="2"/>
  <c r="AO38" i="12" s="1"/>
  <c r="AR39" i="2"/>
  <c r="AN38" i="12"/>
  <c r="AN37"/>
  <c r="AR38" i="2"/>
  <c r="AO38"/>
  <c r="AO37" i="12" s="1"/>
  <c r="AN36"/>
  <c r="AO37" i="2"/>
  <c r="AO36" i="12" s="1"/>
  <c r="AR37" i="2"/>
  <c r="AN35" i="12"/>
  <c r="AR36" i="2"/>
  <c r="AO36"/>
  <c r="AO35" i="12" s="1"/>
  <c r="AN34"/>
  <c r="AR35" i="2"/>
  <c r="AO35"/>
  <c r="AO34" i="12" s="1"/>
  <c r="AN33"/>
  <c r="AR34" i="2"/>
  <c r="AO34"/>
  <c r="AO33" i="12" s="1"/>
  <c r="AN32"/>
  <c r="AO33" i="2"/>
  <c r="AO32" i="12" s="1"/>
  <c r="AR33" i="2"/>
  <c r="AN31" i="12"/>
  <c r="AR32" i="2"/>
  <c r="AO32"/>
  <c r="AO31" i="12" s="1"/>
  <c r="AN30"/>
  <c r="AO31" i="2"/>
  <c r="AO30" i="12" s="1"/>
  <c r="AR31" i="2"/>
  <c r="AN29" i="12"/>
  <c r="AO30" i="2"/>
  <c r="AO29" i="12" s="1"/>
  <c r="AR30" i="2"/>
  <c r="AN28" i="12"/>
  <c r="AR29" i="2"/>
  <c r="AO29"/>
  <c r="AO28" i="12" s="1"/>
  <c r="AN27"/>
  <c r="AR28" i="2"/>
  <c r="AO28"/>
  <c r="AO27" i="12" s="1"/>
  <c r="AN26"/>
  <c r="AR27" i="2"/>
  <c r="AO27"/>
  <c r="AO26" i="12" s="1"/>
  <c r="AN25"/>
  <c r="AR26" i="2"/>
  <c r="AO26"/>
  <c r="AO25" i="12" s="1"/>
  <c r="AN24"/>
  <c r="AR25" i="2"/>
  <c r="AO25"/>
  <c r="AO24" i="12" s="1"/>
  <c r="AN23"/>
  <c r="AR24" i="2"/>
  <c r="AO24"/>
  <c r="AO23" i="12" s="1"/>
  <c r="AN22"/>
  <c r="AR23" i="2"/>
  <c r="AO23"/>
  <c r="AO22" i="12" s="1"/>
  <c r="AN21"/>
  <c r="AR22" i="2"/>
  <c r="AO22"/>
  <c r="AO21" i="12" s="1"/>
  <c r="AO21" i="2"/>
  <c r="AO20" i="12" s="1"/>
  <c r="AR21" i="2"/>
  <c r="AN20" i="12"/>
  <c r="AN19"/>
  <c r="AR20" i="2"/>
  <c r="AO20"/>
  <c r="AO19" i="12" s="1"/>
  <c r="AN18"/>
  <c r="AR19" i="2"/>
  <c r="AO19"/>
  <c r="AO18" i="12" s="1"/>
  <c r="AN17"/>
  <c r="AR18" i="2"/>
  <c r="AO18"/>
  <c r="AO17" i="12" s="1"/>
  <c r="AN16"/>
  <c r="AR17" i="2"/>
  <c r="AO17"/>
  <c r="AO16" i="12" s="1"/>
  <c r="AN15"/>
  <c r="AR16" i="2"/>
  <c r="AO16"/>
  <c r="AO15" i="12" s="1"/>
  <c r="AN14"/>
  <c r="AR15" i="2"/>
  <c r="AO15"/>
  <c r="AO14" i="12" s="1"/>
  <c r="AN13"/>
  <c r="AR14" i="2"/>
  <c r="AO14"/>
  <c r="AO13" i="12" s="1"/>
  <c r="AJ81"/>
  <c r="AL113" i="2"/>
  <c r="AK113"/>
  <c r="AK81" i="12" s="1"/>
  <c r="AJ80"/>
  <c r="AL112" i="2"/>
  <c r="AK112"/>
  <c r="AK80" i="12" s="1"/>
  <c r="AJ79"/>
  <c r="AL111" i="2"/>
  <c r="AK111"/>
  <c r="AK79" i="12" s="1"/>
  <c r="AL110" i="2"/>
  <c r="AK110"/>
  <c r="AK78" i="12" s="1"/>
  <c r="AJ78"/>
  <c r="AJ77"/>
  <c r="AL109" i="2"/>
  <c r="AK109"/>
  <c r="AK77" i="12" s="1"/>
  <c r="AJ76"/>
  <c r="AL108" i="2"/>
  <c r="AK108"/>
  <c r="AK76" i="12" s="1"/>
  <c r="AJ75"/>
  <c r="AL107" i="2"/>
  <c r="AK107"/>
  <c r="AK75" i="12" s="1"/>
  <c r="AJ74"/>
  <c r="AL106" i="2"/>
  <c r="AK106"/>
  <c r="AK74" i="12" s="1"/>
  <c r="AJ73"/>
  <c r="AK105" i="2"/>
  <c r="AK73" i="12" s="1"/>
  <c r="AJ72"/>
  <c r="AK104" i="2"/>
  <c r="AK72" i="12" s="1"/>
  <c r="AJ71"/>
  <c r="AK103" i="2"/>
  <c r="AK71" i="12" s="1"/>
  <c r="AJ70"/>
  <c r="AK102" i="2"/>
  <c r="AK70" i="12" s="1"/>
  <c r="AJ68"/>
  <c r="AK85" i="2"/>
  <c r="AK68" i="12" s="1"/>
  <c r="AJ67"/>
  <c r="AK84" i="2"/>
  <c r="AK67" i="12" s="1"/>
  <c r="AJ66"/>
  <c r="AK83" i="2"/>
  <c r="AK66" i="12" s="1"/>
  <c r="AJ65"/>
  <c r="AK82" i="2"/>
  <c r="AK65" i="12" s="1"/>
  <c r="AJ64"/>
  <c r="AK81" i="2"/>
  <c r="AK64" i="12" s="1"/>
  <c r="AJ63"/>
  <c r="AK80" i="2"/>
  <c r="AK63" i="12" s="1"/>
  <c r="AJ62"/>
  <c r="AK79" i="2"/>
  <c r="AK62" i="12" s="1"/>
  <c r="AJ61"/>
  <c r="AK78" i="2"/>
  <c r="AK61" i="12" s="1"/>
  <c r="AJ60"/>
  <c r="AK77" i="2"/>
  <c r="AK60" i="12" s="1"/>
  <c r="AJ59"/>
  <c r="AK76" i="2"/>
  <c r="AK59" i="12" s="1"/>
  <c r="AJ58"/>
  <c r="AK75" i="2"/>
  <c r="AK58" i="12" s="1"/>
  <c r="AJ57"/>
  <c r="AK74" i="2"/>
  <c r="AK57" i="12" s="1"/>
  <c r="AJ56"/>
  <c r="AK73" i="2"/>
  <c r="AK56" i="12" s="1"/>
  <c r="AJ55"/>
  <c r="AK72" i="2"/>
  <c r="AK55" i="12" s="1"/>
  <c r="AJ54"/>
  <c r="AK71" i="2"/>
  <c r="AK54" i="12" s="1"/>
  <c r="AJ53"/>
  <c r="AK70" i="2"/>
  <c r="AK53" i="12" s="1"/>
  <c r="AJ52"/>
  <c r="AK69" i="2"/>
  <c r="AK52" i="12" s="1"/>
  <c r="AJ51"/>
  <c r="AK68" i="2"/>
  <c r="AK51" i="12" s="1"/>
  <c r="AJ50"/>
  <c r="AK67" i="2"/>
  <c r="AK50" i="12" s="1"/>
  <c r="AJ49"/>
  <c r="AK66" i="2"/>
  <c r="AK49" i="12" s="1"/>
  <c r="AJ48"/>
  <c r="AK65" i="2"/>
  <c r="AK48" i="12" s="1"/>
  <c r="AJ47"/>
  <c r="AK64" i="2"/>
  <c r="AK47" i="12" s="1"/>
  <c r="AJ46"/>
  <c r="AK63" i="2"/>
  <c r="AK46" i="12" s="1"/>
  <c r="AJ45"/>
  <c r="AK62" i="2"/>
  <c r="AK45" i="12" s="1"/>
  <c r="AJ44"/>
  <c r="AK61" i="2"/>
  <c r="AK44" i="12" s="1"/>
  <c r="AJ43"/>
  <c r="AK60" i="2"/>
  <c r="AK43" i="12" s="1"/>
  <c r="AJ42"/>
  <c r="AK59" i="2"/>
  <c r="AK42" i="12" s="1"/>
  <c r="AJ40"/>
  <c r="AK41" i="2"/>
  <c r="AK40" i="12" s="1"/>
  <c r="AK40" i="2"/>
  <c r="AK39" i="12" s="1"/>
  <c r="AJ39"/>
  <c r="AJ38"/>
  <c r="AK39" i="2"/>
  <c r="AK38" i="12" s="1"/>
  <c r="AJ37"/>
  <c r="AL38" i="2"/>
  <c r="AK38"/>
  <c r="AK37" i="12" s="1"/>
  <c r="AJ36"/>
  <c r="AL37" i="2"/>
  <c r="AK37"/>
  <c r="AK36" i="12" s="1"/>
  <c r="AJ35"/>
  <c r="AL36" i="2"/>
  <c r="AK36"/>
  <c r="AK35" i="12" s="1"/>
  <c r="AJ34"/>
  <c r="AL35" i="2"/>
  <c r="AK35"/>
  <c r="AK34" i="12" s="1"/>
  <c r="AJ33"/>
  <c r="AL34" i="2"/>
  <c r="AK34"/>
  <c r="AK33" i="12" s="1"/>
  <c r="AJ32"/>
  <c r="AL33" i="2"/>
  <c r="AK33"/>
  <c r="AK32" i="12" s="1"/>
  <c r="AJ31"/>
  <c r="AK32" i="2"/>
  <c r="AK31" i="12" s="1"/>
  <c r="AJ30"/>
  <c r="AK31" i="2"/>
  <c r="AK30" i="12" s="1"/>
  <c r="AJ29"/>
  <c r="AK30" i="2"/>
  <c r="AK29" i="12" s="1"/>
  <c r="AJ28"/>
  <c r="AK29" i="2"/>
  <c r="AK28" i="12" s="1"/>
  <c r="AJ27"/>
  <c r="AK28" i="2"/>
  <c r="AK27" i="12" s="1"/>
  <c r="AJ26"/>
  <c r="AK27" i="2"/>
  <c r="AK26" i="12" s="1"/>
  <c r="AJ25"/>
  <c r="AK26" i="2"/>
  <c r="AK25" i="12" s="1"/>
  <c r="AJ24"/>
  <c r="AL25" i="2"/>
  <c r="AK25"/>
  <c r="AK24" i="12" s="1"/>
  <c r="AJ23"/>
  <c r="AL24" i="2"/>
  <c r="AK24"/>
  <c r="AK23" i="12" s="1"/>
  <c r="AJ22"/>
  <c r="AL23" i="2"/>
  <c r="AK23"/>
  <c r="AK22" i="12" s="1"/>
  <c r="AJ21"/>
  <c r="AL22" i="2"/>
  <c r="AK22"/>
  <c r="AK21" i="12" s="1"/>
  <c r="AK21" i="2"/>
  <c r="AK20" i="12" s="1"/>
  <c r="AL21" i="2"/>
  <c r="AJ20" i="12"/>
  <c r="AJ19"/>
  <c r="AK20" i="2"/>
  <c r="AK19" i="12" s="1"/>
  <c r="AJ18"/>
  <c r="AK19" i="2"/>
  <c r="AK18" i="12" s="1"/>
  <c r="AJ17"/>
  <c r="AK18" i="2"/>
  <c r="AK17" i="12" s="1"/>
  <c r="AJ16"/>
  <c r="AK17" i="2"/>
  <c r="AK16" i="12" s="1"/>
  <c r="AJ15"/>
  <c r="AK16" i="2"/>
  <c r="AK15" i="12" s="1"/>
  <c r="AJ14"/>
  <c r="AK15" i="2"/>
  <c r="AK14" i="12" s="1"/>
  <c r="AJ13"/>
  <c r="AK14" i="2"/>
  <c r="AK13" i="12" s="1"/>
  <c r="AT81"/>
  <c r="AV113" i="2"/>
  <c r="AU113"/>
  <c r="AU81" i="12" s="1"/>
  <c r="AT80"/>
  <c r="AV112" i="2"/>
  <c r="AU112"/>
  <c r="AU80" i="12" s="1"/>
  <c r="AT79"/>
  <c r="AV111" i="2"/>
  <c r="AU111"/>
  <c r="AU79" i="12" s="1"/>
  <c r="AV110" i="2"/>
  <c r="AU110"/>
  <c r="AU78" i="12" s="1"/>
  <c r="AT78"/>
  <c r="AT77"/>
  <c r="AV109" i="2"/>
  <c r="AU109"/>
  <c r="AU77" i="12" s="1"/>
  <c r="AV108" i="2"/>
  <c r="AT76" i="12"/>
  <c r="AU108" i="2"/>
  <c r="AU76" i="12" s="1"/>
  <c r="AT75"/>
  <c r="AV107" i="2"/>
  <c r="AU107"/>
  <c r="AU75" i="12" s="1"/>
  <c r="AU106" i="2"/>
  <c r="AU74" i="12" s="1"/>
  <c r="AV106" i="2"/>
  <c r="AT74" i="12"/>
  <c r="AT73"/>
  <c r="AV105" i="2"/>
  <c r="AU105"/>
  <c r="AU73" i="12" s="1"/>
  <c r="AT72"/>
  <c r="AV104" i="2"/>
  <c r="AU104"/>
  <c r="AU72" i="12" s="1"/>
  <c r="AT71"/>
  <c r="AV103" i="2"/>
  <c r="AU103"/>
  <c r="AU71" i="12" s="1"/>
  <c r="AT70"/>
  <c r="AV102" i="2"/>
  <c r="AU102"/>
  <c r="AU70" i="12" s="1"/>
  <c r="AH73"/>
  <c r="AL105" i="2"/>
  <c r="AI105"/>
  <c r="AI73" i="12" s="1"/>
  <c r="AH72"/>
  <c r="AL104" i="2"/>
  <c r="AI104"/>
  <c r="AI72" i="12" s="1"/>
  <c r="AH71"/>
  <c r="AL103" i="2"/>
  <c r="AI103"/>
  <c r="AI71" i="12" s="1"/>
  <c r="AH70"/>
  <c r="AL102" i="2"/>
  <c r="AI102"/>
  <c r="AI70" i="12" s="1"/>
  <c r="AL85" i="2"/>
  <c r="AH68" i="12"/>
  <c r="AI85" i="2"/>
  <c r="AI68" i="12" s="1"/>
  <c r="AH67"/>
  <c r="AL84" i="2"/>
  <c r="AI84"/>
  <c r="AI67" i="12" s="1"/>
  <c r="AL83" i="2"/>
  <c r="AI83"/>
  <c r="AI66" i="12" s="1"/>
  <c r="AH66"/>
  <c r="AL82" i="2"/>
  <c r="AH65" i="12"/>
  <c r="AI82" i="2"/>
  <c r="AI65" i="12" s="1"/>
  <c r="AL81" i="2"/>
  <c r="AI81"/>
  <c r="AI64" i="12" s="1"/>
  <c r="AH64"/>
  <c r="AL80" i="2"/>
  <c r="AH63" i="12"/>
  <c r="AI80" i="2"/>
  <c r="AI63" i="12" s="1"/>
  <c r="AL79" i="2"/>
  <c r="AI79"/>
  <c r="AI62" i="12" s="1"/>
  <c r="AH62"/>
  <c r="AL78" i="2"/>
  <c r="AH61" i="12"/>
  <c r="AI78" i="2"/>
  <c r="AI61" i="12" s="1"/>
  <c r="AL77" i="2"/>
  <c r="AI77"/>
  <c r="AI60" i="12" s="1"/>
  <c r="AH60"/>
  <c r="AL76" i="2"/>
  <c r="AH59" i="12"/>
  <c r="AI76" i="2"/>
  <c r="AI59" i="12" s="1"/>
  <c r="AL75" i="2"/>
  <c r="AI75"/>
  <c r="AI58" i="12" s="1"/>
  <c r="AH58"/>
  <c r="AH57"/>
  <c r="AL74" i="2"/>
  <c r="AI74"/>
  <c r="AI57" i="12" s="1"/>
  <c r="AH56"/>
  <c r="AI73" i="2"/>
  <c r="AI56" i="12" s="1"/>
  <c r="AL73" i="2"/>
  <c r="AH55" i="12"/>
  <c r="AL72" i="2"/>
  <c r="AI72"/>
  <c r="AI55" i="12" s="1"/>
  <c r="AH54"/>
  <c r="AL71" i="2"/>
  <c r="AI71"/>
  <c r="AI54" i="12" s="1"/>
  <c r="AH53"/>
  <c r="AL70" i="2"/>
  <c r="AI70"/>
  <c r="AI53" i="12" s="1"/>
  <c r="AH52"/>
  <c r="AL69" i="2"/>
  <c r="AI69"/>
  <c r="AI52" i="12" s="1"/>
  <c r="AH51"/>
  <c r="AL68" i="2"/>
  <c r="AI68"/>
  <c r="AI51" i="12" s="1"/>
  <c r="AH50"/>
  <c r="AL67" i="2"/>
  <c r="AI67"/>
  <c r="AI50" i="12" s="1"/>
  <c r="AH49"/>
  <c r="AL66" i="2"/>
  <c r="AI66"/>
  <c r="AI49" i="12" s="1"/>
  <c r="AH48"/>
  <c r="AI65" i="2"/>
  <c r="AI48" i="12" s="1"/>
  <c r="AL65" i="2"/>
  <c r="AH47" i="12"/>
  <c r="AL64" i="2"/>
  <c r="AI64"/>
  <c r="AI47" i="12" s="1"/>
  <c r="AH46"/>
  <c r="AL63" i="2"/>
  <c r="AI63"/>
  <c r="AI46" i="12" s="1"/>
  <c r="AH45"/>
  <c r="AL62" i="2"/>
  <c r="AI62"/>
  <c r="AI45" i="12" s="1"/>
  <c r="AH44"/>
  <c r="AI61" i="2"/>
  <c r="AI44" i="12" s="1"/>
  <c r="AL61" i="2"/>
  <c r="AH43" i="12"/>
  <c r="AI60" i="2"/>
  <c r="AI43" i="12" s="1"/>
  <c r="AL60" i="2"/>
  <c r="AH42" i="12"/>
  <c r="AI59" i="2"/>
  <c r="AI42" i="12" s="1"/>
  <c r="AL59" i="2"/>
  <c r="AH40" i="12"/>
  <c r="AL41" i="2"/>
  <c r="AI41"/>
  <c r="AI40" i="12" s="1"/>
  <c r="AL40" i="2"/>
  <c r="AH39" i="12"/>
  <c r="AI40" i="2"/>
  <c r="AI39" i="12" s="1"/>
  <c r="AH38"/>
  <c r="AL39" i="2"/>
  <c r="AI39"/>
  <c r="AI38" i="12" s="1"/>
  <c r="AH31"/>
  <c r="AL32" i="2"/>
  <c r="AI32"/>
  <c r="AI31" i="12" s="1"/>
  <c r="AH30"/>
  <c r="AL31" i="2"/>
  <c r="AI31"/>
  <c r="AI30" i="12" s="1"/>
  <c r="AH29"/>
  <c r="AL30" i="2"/>
  <c r="AI30"/>
  <c r="AI29" i="12" s="1"/>
  <c r="AH28"/>
  <c r="AL29" i="2"/>
  <c r="AI29"/>
  <c r="AI28" i="12" s="1"/>
  <c r="AH27"/>
  <c r="AL28" i="2"/>
  <c r="AI28"/>
  <c r="AI27" i="12" s="1"/>
  <c r="AH26"/>
  <c r="AL27" i="2"/>
  <c r="AI27"/>
  <c r="AI26" i="12" s="1"/>
  <c r="AH25"/>
  <c r="AL26" i="2"/>
  <c r="AI26"/>
  <c r="AI25" i="12" s="1"/>
  <c r="AH19"/>
  <c r="AL20" i="2"/>
  <c r="AI20"/>
  <c r="AI19" i="12" s="1"/>
  <c r="AH18"/>
  <c r="AL19" i="2"/>
  <c r="AI19"/>
  <c r="AI18" i="12" s="1"/>
  <c r="AH17"/>
  <c r="AL18" i="2"/>
  <c r="AI18"/>
  <c r="AI17" i="12" s="1"/>
  <c r="AH16"/>
  <c r="AL17" i="2"/>
  <c r="AI17"/>
  <c r="AI16" i="12" s="1"/>
  <c r="AH15"/>
  <c r="AL16" i="2"/>
  <c r="AI16"/>
  <c r="AI15" i="12" s="1"/>
  <c r="AH14"/>
  <c r="AL15" i="2"/>
  <c r="AI15"/>
  <c r="AI14" i="12" s="1"/>
  <c r="AH13"/>
  <c r="AL14" i="2"/>
  <c r="AI14"/>
  <c r="AI13" i="12" s="1"/>
  <c r="AU85" i="2"/>
  <c r="AU68" i="12" s="1"/>
  <c r="AV85" i="2"/>
  <c r="AT68" i="12"/>
  <c r="AT67"/>
  <c r="AV84" i="2"/>
  <c r="AU84"/>
  <c r="AU67" i="12" s="1"/>
  <c r="AU83" i="2"/>
  <c r="AU66" i="12" s="1"/>
  <c r="AV83" i="2"/>
  <c r="AT66" i="12"/>
  <c r="AT65"/>
  <c r="AU82" i="2"/>
  <c r="AU65" i="12" s="1"/>
  <c r="AV82" i="2"/>
  <c r="AU81"/>
  <c r="AU64" i="12" s="1"/>
  <c r="AV81" i="2"/>
  <c r="AT64" i="12"/>
  <c r="AT63"/>
  <c r="AU80" i="2"/>
  <c r="AU63" i="12" s="1"/>
  <c r="AV80" i="2"/>
  <c r="AU79"/>
  <c r="AU62" i="12" s="1"/>
  <c r="AV79" i="2"/>
  <c r="AT62" i="12"/>
  <c r="AT61"/>
  <c r="AU78" i="2"/>
  <c r="AU61" i="12" s="1"/>
  <c r="AV78" i="2"/>
  <c r="AU77"/>
  <c r="AU60" i="12" s="1"/>
  <c r="AV77" i="2"/>
  <c r="AT60" i="12"/>
  <c r="AT59"/>
  <c r="AU76" i="2"/>
  <c r="AU59" i="12" s="1"/>
  <c r="AV76" i="2"/>
  <c r="AU75"/>
  <c r="AU58" i="12" s="1"/>
  <c r="AV75" i="2"/>
  <c r="AT58" i="12"/>
  <c r="AT57"/>
  <c r="AV74" i="2"/>
  <c r="AU74"/>
  <c r="AU57" i="12" s="1"/>
  <c r="AT56"/>
  <c r="AV73" i="2"/>
  <c r="AU73"/>
  <c r="AU56" i="12" s="1"/>
  <c r="AT55"/>
  <c r="AV72" i="2"/>
  <c r="AU72"/>
  <c r="AU55" i="12" s="1"/>
  <c r="AT54"/>
  <c r="AV71" i="2"/>
  <c r="AU71"/>
  <c r="AU54" i="12" s="1"/>
  <c r="AT53"/>
  <c r="AV70" i="2"/>
  <c r="AU70"/>
  <c r="AU53" i="12" s="1"/>
  <c r="AT52"/>
  <c r="AV69" i="2"/>
  <c r="AU69"/>
  <c r="AU52" i="12" s="1"/>
  <c r="AT51"/>
  <c r="AV68" i="2"/>
  <c r="AU68"/>
  <c r="AU51" i="12" s="1"/>
  <c r="AT50"/>
  <c r="AV67" i="2"/>
  <c r="AU67"/>
  <c r="AU50" i="12" s="1"/>
  <c r="AT49"/>
  <c r="AV66" i="2"/>
  <c r="AU66"/>
  <c r="AU49" i="12" s="1"/>
  <c r="AT48"/>
  <c r="AV65" i="2"/>
  <c r="AU65"/>
  <c r="AU48" i="12" s="1"/>
  <c r="AT47"/>
  <c r="AV64" i="2"/>
  <c r="AU64"/>
  <c r="AU47" i="12" s="1"/>
  <c r="AT46"/>
  <c r="AV63" i="2"/>
  <c r="AU63"/>
  <c r="AU46" i="12" s="1"/>
  <c r="AT45"/>
  <c r="AV62" i="2"/>
  <c r="AU62"/>
  <c r="AU45" i="12" s="1"/>
  <c r="AT44"/>
  <c r="AU61" i="2"/>
  <c r="AU44" i="12" s="1"/>
  <c r="AV61" i="2"/>
  <c r="AT43" i="12"/>
  <c r="AU60" i="2"/>
  <c r="AU43" i="12" s="1"/>
  <c r="AV60" i="2"/>
  <c r="AT42" i="12"/>
  <c r="AU59" i="2"/>
  <c r="AU42" i="12" s="1"/>
  <c r="AV59" i="2"/>
  <c r="AV41"/>
  <c r="AT40" i="12"/>
  <c r="AU41" i="2"/>
  <c r="AU40" i="12" s="1"/>
  <c r="AV40" i="2"/>
  <c r="AU40"/>
  <c r="AU39" i="12" s="1"/>
  <c r="AT39"/>
  <c r="AV39" i="2"/>
  <c r="AT38" i="12"/>
  <c r="AU39" i="2"/>
  <c r="AU38" i="12" s="1"/>
  <c r="AT37"/>
  <c r="AV38" i="2"/>
  <c r="AU38"/>
  <c r="AU37" i="12" s="1"/>
  <c r="AT36"/>
  <c r="AV37" i="2"/>
  <c r="AU37"/>
  <c r="AU36" i="12" s="1"/>
  <c r="AT35"/>
  <c r="AV36" i="2"/>
  <c r="AU36"/>
  <c r="AU35" i="12" s="1"/>
  <c r="AT34"/>
  <c r="AV35" i="2"/>
  <c r="AU35"/>
  <c r="AU34" i="12" s="1"/>
  <c r="AT33"/>
  <c r="AV34" i="2"/>
  <c r="AU34"/>
  <c r="AU33" i="12" s="1"/>
  <c r="AT32"/>
  <c r="AV33" i="2"/>
  <c r="AU33"/>
  <c r="AU32" i="12" s="1"/>
  <c r="AT31"/>
  <c r="AV32" i="2"/>
  <c r="AU32"/>
  <c r="AU31" i="12" s="1"/>
  <c r="AT30"/>
  <c r="AV31" i="2"/>
  <c r="AU31"/>
  <c r="AU30" i="12" s="1"/>
  <c r="AT29"/>
  <c r="AV30" i="2"/>
  <c r="AU30"/>
  <c r="AU29" i="12" s="1"/>
  <c r="AT28"/>
  <c r="AV29" i="2"/>
  <c r="AU29"/>
  <c r="AU28" i="12" s="1"/>
  <c r="AT27"/>
  <c r="AV28" i="2"/>
  <c r="AU28"/>
  <c r="AU27" i="12" s="1"/>
  <c r="AT26"/>
  <c r="AV27" i="2"/>
  <c r="AU27"/>
  <c r="AU26" i="12" s="1"/>
  <c r="AT25"/>
  <c r="AV26" i="2"/>
  <c r="AU26"/>
  <c r="AU25" i="12" s="1"/>
  <c r="AT24"/>
  <c r="AU25" i="2"/>
  <c r="AU24" i="12" s="1"/>
  <c r="AV25" i="2"/>
  <c r="AT23" i="12"/>
  <c r="AU24" i="2"/>
  <c r="AU23" i="12" s="1"/>
  <c r="AV24" i="2"/>
  <c r="AT22" i="12"/>
  <c r="AV23" i="2"/>
  <c r="AU23"/>
  <c r="AU22" i="12" s="1"/>
  <c r="AT21"/>
  <c r="AU22" i="2"/>
  <c r="AU21" i="12" s="1"/>
  <c r="AV22" i="2"/>
  <c r="AV21"/>
  <c r="AT20" i="12"/>
  <c r="AU21" i="2"/>
  <c r="AU20" i="12" s="1"/>
  <c r="AT19"/>
  <c r="AU20" i="2"/>
  <c r="AU19" i="12" s="1"/>
  <c r="AV20" i="2"/>
  <c r="AT18" i="12"/>
  <c r="AV19" i="2"/>
  <c r="AU19"/>
  <c r="AU18" i="12" s="1"/>
  <c r="AT17"/>
  <c r="AV18" i="2"/>
  <c r="AU18"/>
  <c r="AU17" i="12" s="1"/>
  <c r="AT16"/>
  <c r="AV17" i="2"/>
  <c r="AU17"/>
  <c r="AU16" i="12" s="1"/>
  <c r="AT15"/>
  <c r="AV16" i="2"/>
  <c r="AU16"/>
  <c r="AU15" i="12" s="1"/>
  <c r="AT14"/>
  <c r="AV15" i="2"/>
  <c r="AU15"/>
  <c r="AU14" i="12" s="1"/>
  <c r="AT13"/>
  <c r="AV14" i="2"/>
  <c r="AU14"/>
  <c r="AU13" i="12" s="1"/>
  <c r="W113" i="2"/>
  <c r="V113"/>
  <c r="V81" i="12" s="1"/>
  <c r="U81"/>
  <c r="W112" i="2"/>
  <c r="V112"/>
  <c r="V80" i="12" s="1"/>
  <c r="U80"/>
  <c r="W111" i="2"/>
  <c r="V111"/>
  <c r="V79" i="12" s="1"/>
  <c r="U79"/>
  <c r="W110" i="2"/>
  <c r="V110"/>
  <c r="V78" i="12" s="1"/>
  <c r="U78"/>
  <c r="W109" i="2"/>
  <c r="V109"/>
  <c r="V77" i="12" s="1"/>
  <c r="U77"/>
  <c r="W108" i="2"/>
  <c r="V108"/>
  <c r="V76" i="12" s="1"/>
  <c r="U76"/>
  <c r="W107" i="2"/>
  <c r="V107"/>
  <c r="V75" i="12" s="1"/>
  <c r="U75"/>
  <c r="W106" i="2"/>
  <c r="V106"/>
  <c r="V74" i="12" s="1"/>
  <c r="U74"/>
  <c r="W105" i="2"/>
  <c r="V105"/>
  <c r="V73" i="12" s="1"/>
  <c r="U73"/>
  <c r="W104" i="2"/>
  <c r="V104"/>
  <c r="V72" i="12" s="1"/>
  <c r="U72"/>
  <c r="W103" i="2"/>
  <c r="V103"/>
  <c r="V71" i="12" s="1"/>
  <c r="U71"/>
  <c r="W102" i="2"/>
  <c r="V102"/>
  <c r="V70" i="12" s="1"/>
  <c r="U70"/>
  <c r="O28" i="16"/>
  <c r="J32" s="1"/>
  <c r="U68" i="12"/>
  <c r="W85" i="2"/>
  <c r="V85"/>
  <c r="V68" i="12" s="1"/>
  <c r="V84" i="2"/>
  <c r="V67" i="12" s="1"/>
  <c r="U67"/>
  <c r="W84" i="2"/>
  <c r="U66" i="12"/>
  <c r="V83" i="2"/>
  <c r="V66" i="12" s="1"/>
  <c r="W83" i="2"/>
  <c r="U65" i="12"/>
  <c r="V82" i="2"/>
  <c r="V65" i="12" s="1"/>
  <c r="W82" i="2"/>
  <c r="U64" i="12"/>
  <c r="V81" i="2"/>
  <c r="V64" i="12" s="1"/>
  <c r="W81" i="2"/>
  <c r="U63" i="12"/>
  <c r="V80" i="2"/>
  <c r="V63" i="12" s="1"/>
  <c r="W80" i="2"/>
  <c r="U62" i="12"/>
  <c r="V79" i="2"/>
  <c r="V62" i="12" s="1"/>
  <c r="W79" i="2"/>
  <c r="U61" i="12"/>
  <c r="V78" i="2"/>
  <c r="V61" i="12" s="1"/>
  <c r="W78" i="2"/>
  <c r="U60" i="12"/>
  <c r="V77" i="2"/>
  <c r="V60" i="12" s="1"/>
  <c r="W77" i="2"/>
  <c r="U59" i="12"/>
  <c r="V76" i="2"/>
  <c r="V59" i="12" s="1"/>
  <c r="W76" i="2"/>
  <c r="V75"/>
  <c r="V58" i="12" s="1"/>
  <c r="U58"/>
  <c r="W75" i="2"/>
  <c r="V74"/>
  <c r="V57" i="12" s="1"/>
  <c r="U57"/>
  <c r="W74" i="2"/>
  <c r="V73"/>
  <c r="V56" i="12" s="1"/>
  <c r="U56"/>
  <c r="W73" i="2"/>
  <c r="V72"/>
  <c r="V55" i="12" s="1"/>
  <c r="U55"/>
  <c r="W72" i="2"/>
  <c r="V71"/>
  <c r="V54" i="12" s="1"/>
  <c r="U54"/>
  <c r="W71" i="2"/>
  <c r="V70"/>
  <c r="V53" i="12" s="1"/>
  <c r="U53"/>
  <c r="W70" i="2"/>
  <c r="V69"/>
  <c r="V52" i="12" s="1"/>
  <c r="U52"/>
  <c r="W69" i="2"/>
  <c r="V68"/>
  <c r="V51" i="12" s="1"/>
  <c r="U51"/>
  <c r="W68" i="2"/>
  <c r="V67"/>
  <c r="V50" i="12" s="1"/>
  <c r="U50"/>
  <c r="W67" i="2"/>
  <c r="V66"/>
  <c r="V49" i="12" s="1"/>
  <c r="U49"/>
  <c r="W66" i="2"/>
  <c r="V65"/>
  <c r="V48" i="12" s="1"/>
  <c r="U48"/>
  <c r="W65" i="2"/>
  <c r="V64"/>
  <c r="V47" i="12" s="1"/>
  <c r="U47"/>
  <c r="W64" i="2"/>
  <c r="V63"/>
  <c r="V46" i="12" s="1"/>
  <c r="U46"/>
  <c r="W63" i="2"/>
  <c r="V62"/>
  <c r="V45" i="12" s="1"/>
  <c r="U45"/>
  <c r="W62" i="2"/>
  <c r="V61"/>
  <c r="V44" i="12" s="1"/>
  <c r="U44"/>
  <c r="W61" i="2"/>
  <c r="V60"/>
  <c r="V43" i="12" s="1"/>
  <c r="U43"/>
  <c r="W60" i="2"/>
  <c r="U42" i="12"/>
  <c r="W59" i="2"/>
  <c r="V59"/>
  <c r="V42" i="12" s="1"/>
  <c r="U40"/>
  <c r="V41" i="2"/>
  <c r="V40" i="12" s="1"/>
  <c r="W41" i="2"/>
  <c r="V40"/>
  <c r="V39" i="12" s="1"/>
  <c r="W40" i="2"/>
  <c r="U39" i="12"/>
  <c r="V39" i="2"/>
  <c r="V38" i="12" s="1"/>
  <c r="W39" i="2"/>
  <c r="U38" i="12"/>
  <c r="W38" i="2"/>
  <c r="V38"/>
  <c r="V37" i="12" s="1"/>
  <c r="U37"/>
  <c r="W37" i="2"/>
  <c r="V37"/>
  <c r="V36" i="12" s="1"/>
  <c r="U36"/>
  <c r="W36" i="2"/>
  <c r="V36"/>
  <c r="V35" i="12" s="1"/>
  <c r="U35"/>
  <c r="W35" i="2"/>
  <c r="V35"/>
  <c r="V34" i="12" s="1"/>
  <c r="U34"/>
  <c r="W34" i="2"/>
  <c r="V34"/>
  <c r="V33" i="12" s="1"/>
  <c r="U33"/>
  <c r="W33" i="2"/>
  <c r="V33"/>
  <c r="V32" i="12" s="1"/>
  <c r="U32"/>
  <c r="W32" i="2"/>
  <c r="V32"/>
  <c r="V31" i="12" s="1"/>
  <c r="U31"/>
  <c r="W31" i="2"/>
  <c r="V31"/>
  <c r="V30" i="12" s="1"/>
  <c r="U30"/>
  <c r="W30" i="2"/>
  <c r="V30"/>
  <c r="V29" i="12" s="1"/>
  <c r="U29"/>
  <c r="W29" i="2"/>
  <c r="V29"/>
  <c r="V28" i="12" s="1"/>
  <c r="U28"/>
  <c r="W28" i="2"/>
  <c r="V28"/>
  <c r="V27" i="12" s="1"/>
  <c r="U27"/>
  <c r="W27" i="2"/>
  <c r="V27"/>
  <c r="V26" i="12" s="1"/>
  <c r="U26"/>
  <c r="W26" i="2"/>
  <c r="V26"/>
  <c r="V25" i="12" s="1"/>
  <c r="U25"/>
  <c r="W25" i="2"/>
  <c r="V25"/>
  <c r="V24" i="12" s="1"/>
  <c r="U24"/>
  <c r="W24" i="2"/>
  <c r="V24"/>
  <c r="V23" i="12" s="1"/>
  <c r="U23"/>
  <c r="W23" i="2"/>
  <c r="V23"/>
  <c r="V22" i="12" s="1"/>
  <c r="U22"/>
  <c r="W22" i="2"/>
  <c r="V22"/>
  <c r="V21" i="12" s="1"/>
  <c r="U21"/>
  <c r="W21" i="2"/>
  <c r="V21"/>
  <c r="V20" i="12" s="1"/>
  <c r="U20"/>
  <c r="W20" i="2"/>
  <c r="V20"/>
  <c r="V19" i="12" s="1"/>
  <c r="U19"/>
  <c r="W19" i="2"/>
  <c r="V19"/>
  <c r="V18" i="12" s="1"/>
  <c r="U18"/>
  <c r="W18" i="2"/>
  <c r="V18"/>
  <c r="V17" i="12" s="1"/>
  <c r="U17"/>
  <c r="W17" i="2"/>
  <c r="V17"/>
  <c r="V16" i="12" s="1"/>
  <c r="U16"/>
  <c r="W16" i="2"/>
  <c r="V16"/>
  <c r="V15" i="12" s="1"/>
  <c r="U15"/>
  <c r="W15" i="2"/>
  <c r="V15"/>
  <c r="V14" i="12" s="1"/>
  <c r="U14"/>
  <c r="U13"/>
  <c r="V14" i="2"/>
  <c r="V13" i="12" s="1"/>
  <c r="W14" i="2"/>
  <c r="K81" i="12"/>
  <c r="L113" i="2"/>
  <c r="L81" i="12" s="1"/>
  <c r="M113" i="2"/>
  <c r="K80" i="12"/>
  <c r="L112" i="2"/>
  <c r="L80" i="12" s="1"/>
  <c r="M112" i="2"/>
  <c r="K79" i="12"/>
  <c r="L111" i="2"/>
  <c r="L79" i="12" s="1"/>
  <c r="M111" i="2"/>
  <c r="K78" i="12"/>
  <c r="L110" i="2"/>
  <c r="L78" i="12" s="1"/>
  <c r="M110" i="2"/>
  <c r="K77" i="12"/>
  <c r="L109" i="2"/>
  <c r="L77" i="12" s="1"/>
  <c r="M109" i="2"/>
  <c r="K76" i="12"/>
  <c r="L108" i="2"/>
  <c r="L76" i="12" s="1"/>
  <c r="M108" i="2"/>
  <c r="K75" i="12"/>
  <c r="L107" i="2"/>
  <c r="L75" i="12" s="1"/>
  <c r="M107" i="2"/>
  <c r="K74" i="12"/>
  <c r="L106" i="2"/>
  <c r="L74" i="12" s="1"/>
  <c r="M106" i="2"/>
  <c r="K73" i="12"/>
  <c r="L105" i="2"/>
  <c r="L73" i="12" s="1"/>
  <c r="M105" i="2"/>
  <c r="K72" i="12"/>
  <c r="L104" i="2"/>
  <c r="L72" i="12" s="1"/>
  <c r="M104" i="2"/>
  <c r="K71" i="12"/>
  <c r="L103" i="2"/>
  <c r="L71" i="12" s="1"/>
  <c r="M103" i="2"/>
  <c r="K70" i="12"/>
  <c r="L102" i="2"/>
  <c r="L70" i="12" s="1"/>
  <c r="M102" i="2"/>
  <c r="K68" i="12"/>
  <c r="L85" i="2"/>
  <c r="L68" i="12" s="1"/>
  <c r="M85" i="2"/>
  <c r="L84"/>
  <c r="L67" i="12" s="1"/>
  <c r="K67"/>
  <c r="M84" i="2"/>
  <c r="L83"/>
  <c r="L66" i="12" s="1"/>
  <c r="K66"/>
  <c r="M83" i="2"/>
  <c r="L82"/>
  <c r="L65" i="12" s="1"/>
  <c r="K65"/>
  <c r="M82" i="2"/>
  <c r="L81"/>
  <c r="L64" i="12" s="1"/>
  <c r="K64"/>
  <c r="M81" i="2"/>
  <c r="L80"/>
  <c r="L63" i="12" s="1"/>
  <c r="K63"/>
  <c r="M80" i="2"/>
  <c r="L79"/>
  <c r="L62" i="12" s="1"/>
  <c r="K62"/>
  <c r="M79" i="2"/>
  <c r="L78"/>
  <c r="L61" i="12" s="1"/>
  <c r="K61"/>
  <c r="M78" i="2"/>
  <c r="L77"/>
  <c r="L60" i="12" s="1"/>
  <c r="K60"/>
  <c r="M77" i="2"/>
  <c r="L76"/>
  <c r="L59" i="12" s="1"/>
  <c r="K59"/>
  <c r="M76" i="2"/>
  <c r="K58" i="12"/>
  <c r="L75" i="2"/>
  <c r="L58" i="12" s="1"/>
  <c r="M75" i="2"/>
  <c r="K57" i="12"/>
  <c r="L74" i="2"/>
  <c r="L57" i="12" s="1"/>
  <c r="M74" i="2"/>
  <c r="K56" i="12"/>
  <c r="L73" i="2"/>
  <c r="L56" i="12" s="1"/>
  <c r="M73" i="2"/>
  <c r="K55" i="12"/>
  <c r="L72" i="2"/>
  <c r="L55" i="12" s="1"/>
  <c r="M72" i="2"/>
  <c r="K54" i="12"/>
  <c r="L71" i="2"/>
  <c r="L54" i="12" s="1"/>
  <c r="M71" i="2"/>
  <c r="K53" i="12"/>
  <c r="L70" i="2"/>
  <c r="L53" i="12" s="1"/>
  <c r="M70" i="2"/>
  <c r="K52" i="12"/>
  <c r="L69" i="2"/>
  <c r="L52" i="12" s="1"/>
  <c r="M69" i="2"/>
  <c r="K51" i="12"/>
  <c r="L68" i="2"/>
  <c r="L51" i="12" s="1"/>
  <c r="M68" i="2"/>
  <c r="K50" i="12"/>
  <c r="L67" i="2"/>
  <c r="L50" i="12" s="1"/>
  <c r="M67" i="2"/>
  <c r="K49" i="12"/>
  <c r="L66" i="2"/>
  <c r="L49" i="12" s="1"/>
  <c r="M66" i="2"/>
  <c r="K48" i="12"/>
  <c r="L65" i="2"/>
  <c r="L48" i="12" s="1"/>
  <c r="M65" i="2"/>
  <c r="K47" i="12"/>
  <c r="L64" i="2"/>
  <c r="L47" i="12" s="1"/>
  <c r="M64" i="2"/>
  <c r="K46" i="12"/>
  <c r="L63" i="2"/>
  <c r="L46" i="12" s="1"/>
  <c r="M63" i="2"/>
  <c r="K45" i="12"/>
  <c r="L62" i="2"/>
  <c r="L45" i="12" s="1"/>
  <c r="M62" i="2"/>
  <c r="K44" i="12"/>
  <c r="L61" i="2"/>
  <c r="L44" i="12" s="1"/>
  <c r="M61" i="2"/>
  <c r="K43" i="12"/>
  <c r="L60" i="2"/>
  <c r="L43" i="12" s="1"/>
  <c r="M60" i="2"/>
  <c r="K42" i="12"/>
  <c r="L59" i="2"/>
  <c r="L42" i="12" s="1"/>
  <c r="M59" i="2"/>
  <c r="K40" i="12"/>
  <c r="L41" i="2"/>
  <c r="L40" i="12" s="1"/>
  <c r="M41" i="2"/>
  <c r="L40"/>
  <c r="L39" i="12" s="1"/>
  <c r="K39"/>
  <c r="M40" i="2"/>
  <c r="K38" i="12"/>
  <c r="L39" i="2"/>
  <c r="L38" i="12" s="1"/>
  <c r="M39" i="2"/>
  <c r="K37" i="12"/>
  <c r="L38" i="2"/>
  <c r="L37" i="12" s="1"/>
  <c r="M38" i="2"/>
  <c r="K36" i="12"/>
  <c r="L37" i="2"/>
  <c r="L36" i="12" s="1"/>
  <c r="M37" i="2"/>
  <c r="K35" i="12"/>
  <c r="L36" i="2"/>
  <c r="L35" i="12" s="1"/>
  <c r="M36" i="2"/>
  <c r="K34" i="12"/>
  <c r="L35" i="2"/>
  <c r="L34" i="12" s="1"/>
  <c r="M35" i="2"/>
  <c r="K33" i="12"/>
  <c r="L34" i="2"/>
  <c r="L33" i="12" s="1"/>
  <c r="M34" i="2"/>
  <c r="K32" i="12"/>
  <c r="L33" i="2"/>
  <c r="L32" i="12" s="1"/>
  <c r="M33" i="2"/>
  <c r="K31" i="12"/>
  <c r="L32" i="2"/>
  <c r="L31" i="12" s="1"/>
  <c r="M32" i="2"/>
  <c r="K30" i="12"/>
  <c r="L31" i="2"/>
  <c r="L30" i="12" s="1"/>
  <c r="M31" i="2"/>
  <c r="K29" i="12"/>
  <c r="L30" i="2"/>
  <c r="L29" i="12" s="1"/>
  <c r="M30" i="2"/>
  <c r="K28" i="12"/>
  <c r="L29" i="2"/>
  <c r="L28" i="12" s="1"/>
  <c r="M29" i="2"/>
  <c r="K27" i="12"/>
  <c r="L28" i="2"/>
  <c r="L27" i="12" s="1"/>
  <c r="M28" i="2"/>
  <c r="K26" i="12"/>
  <c r="L27" i="2"/>
  <c r="L26" i="12" s="1"/>
  <c r="M27" i="2"/>
  <c r="K25" i="12"/>
  <c r="L26" i="2"/>
  <c r="L25" i="12" s="1"/>
  <c r="M26" i="2"/>
  <c r="K24" i="12"/>
  <c r="L25" i="2"/>
  <c r="L24" i="12" s="1"/>
  <c r="M25" i="2"/>
  <c r="K23" i="12"/>
  <c r="L24" i="2"/>
  <c r="L23" i="12" s="1"/>
  <c r="M24" i="2"/>
  <c r="K22" i="12"/>
  <c r="L23" i="2"/>
  <c r="L22" i="12" s="1"/>
  <c r="M23" i="2"/>
  <c r="K21" i="12"/>
  <c r="L22" i="2"/>
  <c r="L21" i="12" s="1"/>
  <c r="M22" i="2"/>
  <c r="K20" i="12"/>
  <c r="L21" i="2"/>
  <c r="L20" i="12" s="1"/>
  <c r="M21" i="2"/>
  <c r="K19" i="12"/>
  <c r="L20" i="2"/>
  <c r="L19" i="12" s="1"/>
  <c r="M20" i="2"/>
  <c r="K18" i="12"/>
  <c r="L19" i="2"/>
  <c r="L18" i="12" s="1"/>
  <c r="M19" i="2"/>
  <c r="K17" i="12"/>
  <c r="L18" i="2"/>
  <c r="L17" i="12" s="1"/>
  <c r="M18" i="2"/>
  <c r="K16" i="12"/>
  <c r="L17" i="2"/>
  <c r="L16" i="12" s="1"/>
  <c r="M17" i="2"/>
  <c r="K15" i="12"/>
  <c r="L16" i="2"/>
  <c r="L15" i="12" s="1"/>
  <c r="M16" i="2"/>
  <c r="K14" i="12"/>
  <c r="L15" i="2"/>
  <c r="L14" i="12" s="1"/>
  <c r="M15" i="2"/>
  <c r="K13" i="12"/>
  <c r="L14" i="2"/>
  <c r="L13" i="12" s="1"/>
  <c r="M14" i="2"/>
  <c r="S112"/>
  <c r="S80" i="12" s="1"/>
  <c r="O80"/>
  <c r="S110" i="2"/>
  <c r="S78" i="12" s="1"/>
  <c r="O78"/>
  <c r="S108" i="2"/>
  <c r="S76" i="12" s="1"/>
  <c r="O76"/>
  <c r="S106" i="2"/>
  <c r="S74" i="12" s="1"/>
  <c r="O74"/>
  <c r="S104" i="2"/>
  <c r="S72" i="12" s="1"/>
  <c r="O72"/>
  <c r="S102" i="2"/>
  <c r="S70" i="12" s="1"/>
  <c r="O70"/>
  <c r="S85" i="2"/>
  <c r="S68" i="12" s="1"/>
  <c r="O68"/>
  <c r="S83" i="2"/>
  <c r="S66" i="12" s="1"/>
  <c r="O66"/>
  <c r="S81" i="2"/>
  <c r="S64" i="12" s="1"/>
  <c r="O64"/>
  <c r="S79" i="2"/>
  <c r="S62" i="12" s="1"/>
  <c r="O62"/>
  <c r="S77" i="2"/>
  <c r="S60" i="12" s="1"/>
  <c r="O60"/>
  <c r="S75" i="2"/>
  <c r="S58" i="12" s="1"/>
  <c r="O58"/>
  <c r="S73" i="2"/>
  <c r="S56" i="12" s="1"/>
  <c r="O56"/>
  <c r="S71" i="2"/>
  <c r="S54" i="12" s="1"/>
  <c r="O54"/>
  <c r="S69" i="2"/>
  <c r="S52" i="12" s="1"/>
  <c r="O52"/>
  <c r="S67" i="2"/>
  <c r="S50" i="12" s="1"/>
  <c r="O50"/>
  <c r="S65" i="2"/>
  <c r="S48" i="12" s="1"/>
  <c r="O48"/>
  <c r="S63" i="2"/>
  <c r="S46" i="12" s="1"/>
  <c r="O46"/>
  <c r="S61" i="2"/>
  <c r="S44" i="12" s="1"/>
  <c r="O44"/>
  <c r="S41" i="2"/>
  <c r="S40" i="12" s="1"/>
  <c r="O40"/>
  <c r="S39" i="2"/>
  <c r="S38" i="12" s="1"/>
  <c r="O38"/>
  <c r="S37" i="2"/>
  <c r="S36" i="12" s="1"/>
  <c r="O36"/>
  <c r="S35" i="2"/>
  <c r="S34" i="12" s="1"/>
  <c r="O34"/>
  <c r="S33" i="2"/>
  <c r="S32" i="12" s="1"/>
  <c r="O32"/>
  <c r="S31" i="2"/>
  <c r="S30" i="12" s="1"/>
  <c r="O30"/>
  <c r="S29" i="2"/>
  <c r="S28" i="12" s="1"/>
  <c r="O28"/>
  <c r="S27" i="2"/>
  <c r="S26" i="12" s="1"/>
  <c r="O26"/>
  <c r="S25" i="2"/>
  <c r="S24" i="12" s="1"/>
  <c r="O24"/>
  <c r="S23" i="2"/>
  <c r="S22" i="12" s="1"/>
  <c r="O22"/>
  <c r="S21" i="2"/>
  <c r="S20" i="12" s="1"/>
  <c r="O20"/>
  <c r="S17" i="2"/>
  <c r="S16" i="12" s="1"/>
  <c r="O16"/>
  <c r="S15" i="2"/>
  <c r="S14" i="12" s="1"/>
  <c r="O14"/>
  <c r="R113" i="2"/>
  <c r="R81" i="12" s="1"/>
  <c r="Q81"/>
  <c r="R111" i="2"/>
  <c r="R79" i="12" s="1"/>
  <c r="Q79"/>
  <c r="R109" i="2"/>
  <c r="R77" i="12" s="1"/>
  <c r="Q77"/>
  <c r="R107" i="2"/>
  <c r="R75" i="12" s="1"/>
  <c r="Q75"/>
  <c r="R105" i="2"/>
  <c r="R73" i="12" s="1"/>
  <c r="Q73"/>
  <c r="R103" i="2"/>
  <c r="R71" i="12" s="1"/>
  <c r="Q71"/>
  <c r="R84" i="2"/>
  <c r="R67" i="12" s="1"/>
  <c r="Q67"/>
  <c r="R82" i="2"/>
  <c r="R65" i="12" s="1"/>
  <c r="Q65"/>
  <c r="R80" i="2"/>
  <c r="R63" i="12" s="1"/>
  <c r="Q63"/>
  <c r="R78" i="2"/>
  <c r="R61" i="12" s="1"/>
  <c r="Q61"/>
  <c r="R76" i="2"/>
  <c r="R59" i="12" s="1"/>
  <c r="Q59"/>
  <c r="R74" i="2"/>
  <c r="R57" i="12" s="1"/>
  <c r="Q57"/>
  <c r="R72" i="2"/>
  <c r="R55" i="12" s="1"/>
  <c r="Q55"/>
  <c r="R70" i="2"/>
  <c r="R53" i="12" s="1"/>
  <c r="Q53"/>
  <c r="R68" i="2"/>
  <c r="R51" i="12" s="1"/>
  <c r="Q51"/>
  <c r="R66" i="2"/>
  <c r="R49" i="12" s="1"/>
  <c r="Q49"/>
  <c r="R64" i="2"/>
  <c r="R47" i="12" s="1"/>
  <c r="Q47"/>
  <c r="R62" i="2"/>
  <c r="R45" i="12" s="1"/>
  <c r="Q45"/>
  <c r="R60" i="2"/>
  <c r="R43" i="12" s="1"/>
  <c r="Q43"/>
  <c r="R40" i="2"/>
  <c r="R39" i="12" s="1"/>
  <c r="Q39"/>
  <c r="R38" i="2"/>
  <c r="R37" i="12" s="1"/>
  <c r="Q37"/>
  <c r="R36" i="2"/>
  <c r="R35" i="12" s="1"/>
  <c r="Q35"/>
  <c r="R34" i="2"/>
  <c r="R33" i="12" s="1"/>
  <c r="Q33"/>
  <c r="R32" i="2"/>
  <c r="R31" i="12" s="1"/>
  <c r="Q31"/>
  <c r="R30" i="2"/>
  <c r="R29" i="12" s="1"/>
  <c r="Q29"/>
  <c r="R28" i="2"/>
  <c r="R27" i="12" s="1"/>
  <c r="Q27"/>
  <c r="R26" i="2"/>
  <c r="R25" i="12" s="1"/>
  <c r="Q25"/>
  <c r="R24" i="2"/>
  <c r="R23" i="12" s="1"/>
  <c r="Q23"/>
  <c r="R22" i="2"/>
  <c r="R21" i="12" s="1"/>
  <c r="Q21"/>
  <c r="R20" i="2"/>
  <c r="R19" i="12" s="1"/>
  <c r="Q19"/>
  <c r="R18" i="2"/>
  <c r="R17" i="12" s="1"/>
  <c r="Q17"/>
  <c r="R16" i="2"/>
  <c r="R15" i="12" s="1"/>
  <c r="Q15"/>
  <c r="R14" i="2"/>
  <c r="R13" i="12" s="1"/>
  <c r="Q13"/>
  <c r="BF213" i="2"/>
  <c r="BF151" i="12" s="1"/>
  <c r="AD151"/>
  <c r="BF207" i="2"/>
  <c r="BF145" i="12" s="1"/>
  <c r="AD145"/>
  <c r="BF254" i="2"/>
  <c r="BF172" i="12" s="1"/>
  <c r="AD172"/>
  <c r="BF238" i="2"/>
  <c r="BF156" i="12" s="1"/>
  <c r="AD156"/>
  <c r="BF256" i="2"/>
  <c r="BF174" i="12" s="1"/>
  <c r="AD174"/>
  <c r="BF298" i="2"/>
  <c r="BF199" i="12" s="1"/>
  <c r="AD199"/>
  <c r="BF291" i="2"/>
  <c r="BF192" i="12" s="1"/>
  <c r="AD192"/>
  <c r="BF282" i="2"/>
  <c r="BF183" i="12" s="1"/>
  <c r="AD183"/>
  <c r="BF246" i="2"/>
  <c r="BF164" i="12" s="1"/>
  <c r="AD164"/>
  <c r="BF235" i="2"/>
  <c r="BF153" i="12" s="1"/>
  <c r="AD153"/>
  <c r="BF128" i="2"/>
  <c r="BF96" i="12" s="1"/>
  <c r="AD96"/>
  <c r="BF196" i="2"/>
  <c r="BF134" i="12" s="1"/>
  <c r="AD134"/>
  <c r="BF204" i="2"/>
  <c r="BF142" i="12" s="1"/>
  <c r="AD142"/>
  <c r="BF212" i="2"/>
  <c r="BF150" i="12" s="1"/>
  <c r="AD150"/>
  <c r="BF285" i="2"/>
  <c r="BF186" i="12" s="1"/>
  <c r="AD186"/>
  <c r="BF296" i="2"/>
  <c r="BF197" i="12" s="1"/>
  <c r="AD197"/>
  <c r="BF117" i="2"/>
  <c r="BF85" i="12" s="1"/>
  <c r="AD85"/>
  <c r="BF152" i="2"/>
  <c r="BF105" i="12" s="1"/>
  <c r="AD105"/>
  <c r="BF160" i="2"/>
  <c r="BF113" i="12" s="1"/>
  <c r="AD113"/>
  <c r="BF243" i="2"/>
  <c r="BF161" i="12" s="1"/>
  <c r="AD161"/>
  <c r="BF258" i="2"/>
  <c r="BF176" i="12" s="1"/>
  <c r="AD176"/>
  <c r="BF149" i="2"/>
  <c r="BF102" i="12" s="1"/>
  <c r="AD102"/>
  <c r="BF157" i="2"/>
  <c r="BF110" i="12" s="1"/>
  <c r="AD110"/>
  <c r="BF165" i="2"/>
  <c r="BF118" i="12" s="1"/>
  <c r="AD118"/>
  <c r="BF190" i="2"/>
  <c r="BF128" i="12" s="1"/>
  <c r="AD128"/>
  <c r="BF202" i="2"/>
  <c r="BF140" i="12" s="1"/>
  <c r="AD140"/>
  <c r="BF210" i="2"/>
  <c r="BF148" i="12" s="1"/>
  <c r="AD148"/>
  <c r="BF259" i="2"/>
  <c r="BF177" i="12" s="1"/>
  <c r="AD177"/>
  <c r="BF294" i="2"/>
  <c r="BF195" i="12" s="1"/>
  <c r="AD195"/>
  <c r="BF150" i="2"/>
  <c r="BF103" i="12" s="1"/>
  <c r="AD103"/>
  <c r="BF162" i="2"/>
  <c r="BF115" i="12" s="1"/>
  <c r="AD115"/>
  <c r="BF241" i="2"/>
  <c r="BF159" i="12" s="1"/>
  <c r="AD159"/>
  <c r="BF297" i="2"/>
  <c r="BF198" i="12" s="1"/>
  <c r="AD198"/>
  <c r="BF278" i="2"/>
  <c r="BF179" i="12" s="1"/>
  <c r="AD179"/>
  <c r="BF171" i="2"/>
  <c r="BF124" i="12" s="1"/>
  <c r="AD124"/>
  <c r="BF194" i="2"/>
  <c r="BF132" i="12" s="1"/>
  <c r="AD132"/>
  <c r="BF289" i="2"/>
  <c r="BF190" i="12" s="1"/>
  <c r="AD190"/>
  <c r="BF119" i="2"/>
  <c r="BF87" i="12" s="1"/>
  <c r="AD87"/>
  <c r="BF146" i="2"/>
  <c r="BF99" i="12" s="1"/>
  <c r="AD99"/>
  <c r="BF166" i="2"/>
  <c r="BF119" i="12" s="1"/>
  <c r="AD119"/>
  <c r="BF280" i="2"/>
  <c r="BF181" i="12" s="1"/>
  <c r="AD181"/>
  <c r="BF252" i="2"/>
  <c r="BF170" i="12" s="1"/>
  <c r="AD170"/>
  <c r="S113" i="2"/>
  <c r="S81" i="12" s="1"/>
  <c r="O81"/>
  <c r="S111" i="2"/>
  <c r="S79" i="12" s="1"/>
  <c r="O79"/>
  <c r="S109" i="2"/>
  <c r="S77" i="12" s="1"/>
  <c r="O77"/>
  <c r="S107" i="2"/>
  <c r="S75" i="12" s="1"/>
  <c r="O75"/>
  <c r="S105" i="2"/>
  <c r="S73" i="12" s="1"/>
  <c r="O73"/>
  <c r="S103" i="2"/>
  <c r="S71" i="12" s="1"/>
  <c r="O71"/>
  <c r="S84" i="2"/>
  <c r="S67" i="12" s="1"/>
  <c r="O67"/>
  <c r="S82" i="2"/>
  <c r="S65" i="12" s="1"/>
  <c r="O65"/>
  <c r="S80" i="2"/>
  <c r="S63" i="12" s="1"/>
  <c r="O63"/>
  <c r="S78" i="2"/>
  <c r="S61" i="12" s="1"/>
  <c r="O61"/>
  <c r="S76" i="2"/>
  <c r="S59" i="12" s="1"/>
  <c r="O59"/>
  <c r="S74" i="2"/>
  <c r="S57" i="12" s="1"/>
  <c r="O57"/>
  <c r="S72" i="2"/>
  <c r="S55" i="12" s="1"/>
  <c r="O55"/>
  <c r="S70" i="2"/>
  <c r="S53" i="12" s="1"/>
  <c r="O53"/>
  <c r="S68" i="2"/>
  <c r="S51" i="12" s="1"/>
  <c r="O51"/>
  <c r="S66" i="2"/>
  <c r="S49" i="12" s="1"/>
  <c r="O49"/>
  <c r="S64" i="2"/>
  <c r="S47" i="12" s="1"/>
  <c r="O47"/>
  <c r="S62" i="2"/>
  <c r="S45" i="12" s="1"/>
  <c r="O45"/>
  <c r="S60" i="2"/>
  <c r="S43" i="12" s="1"/>
  <c r="O43"/>
  <c r="S40" i="2"/>
  <c r="S39" i="12" s="1"/>
  <c r="O39"/>
  <c r="S38" i="2"/>
  <c r="S37" i="12" s="1"/>
  <c r="O37"/>
  <c r="S36" i="2"/>
  <c r="S35" i="12" s="1"/>
  <c r="O35"/>
  <c r="S34" i="2"/>
  <c r="S33" i="12" s="1"/>
  <c r="O33"/>
  <c r="S32" i="2"/>
  <c r="S31" i="12" s="1"/>
  <c r="O31"/>
  <c r="S30" i="2"/>
  <c r="S29" i="12" s="1"/>
  <c r="O29"/>
  <c r="S28" i="2"/>
  <c r="S27" i="12" s="1"/>
  <c r="O27"/>
  <c r="S26" i="2"/>
  <c r="S25" i="12" s="1"/>
  <c r="O25"/>
  <c r="S24" i="2"/>
  <c r="S23" i="12" s="1"/>
  <c r="O23"/>
  <c r="S22" i="2"/>
  <c r="S21" i="12" s="1"/>
  <c r="O21"/>
  <c r="S20" i="2"/>
  <c r="S19" i="12" s="1"/>
  <c r="O19"/>
  <c r="S18" i="2"/>
  <c r="S17" i="12" s="1"/>
  <c r="O17"/>
  <c r="S16" i="2"/>
  <c r="S15" i="12" s="1"/>
  <c r="O15"/>
  <c r="S14" i="2"/>
  <c r="S13" i="12" s="1"/>
  <c r="O13"/>
  <c r="R112" i="2"/>
  <c r="R80" i="12" s="1"/>
  <c r="Q80"/>
  <c r="R110" i="2"/>
  <c r="R78" i="12" s="1"/>
  <c r="Q78"/>
  <c r="R108" i="2"/>
  <c r="R76" i="12" s="1"/>
  <c r="Q76"/>
  <c r="R106" i="2"/>
  <c r="R74" i="12" s="1"/>
  <c r="Q74"/>
  <c r="R104" i="2"/>
  <c r="R72" i="12" s="1"/>
  <c r="Q72"/>
  <c r="R102" i="2"/>
  <c r="R70" i="12" s="1"/>
  <c r="Q70"/>
  <c r="R85" i="2"/>
  <c r="R68" i="12" s="1"/>
  <c r="Q68"/>
  <c r="R83" i="2"/>
  <c r="R66" i="12" s="1"/>
  <c r="Q66"/>
  <c r="R81" i="2"/>
  <c r="R64" i="12" s="1"/>
  <c r="Q64"/>
  <c r="R79" i="2"/>
  <c r="R62" i="12" s="1"/>
  <c r="Q62"/>
  <c r="R77" i="2"/>
  <c r="R60" i="12" s="1"/>
  <c r="Q60"/>
  <c r="R75" i="2"/>
  <c r="R58" i="12" s="1"/>
  <c r="Q58"/>
  <c r="R73" i="2"/>
  <c r="R56" i="12" s="1"/>
  <c r="Q56"/>
  <c r="R71" i="2"/>
  <c r="R54" i="12" s="1"/>
  <c r="Q54"/>
  <c r="R69" i="2"/>
  <c r="R52" i="12" s="1"/>
  <c r="Q52"/>
  <c r="R67" i="2"/>
  <c r="R50" i="12" s="1"/>
  <c r="Q50"/>
  <c r="R65" i="2"/>
  <c r="R48" i="12" s="1"/>
  <c r="Q48"/>
  <c r="R63" i="2"/>
  <c r="R46" i="12" s="1"/>
  <c r="Q46"/>
  <c r="R61" i="2"/>
  <c r="R44" i="12" s="1"/>
  <c r="Q44"/>
  <c r="R59" i="2"/>
  <c r="R42" i="12" s="1"/>
  <c r="Q42"/>
  <c r="R41" i="2"/>
  <c r="R40" i="12" s="1"/>
  <c r="Q40"/>
  <c r="R39" i="2"/>
  <c r="R38" i="12" s="1"/>
  <c r="Q38"/>
  <c r="R37" i="2"/>
  <c r="R36" i="12" s="1"/>
  <c r="Q36"/>
  <c r="R35" i="2"/>
  <c r="R34" i="12" s="1"/>
  <c r="Q34"/>
  <c r="R33" i="2"/>
  <c r="R32" i="12" s="1"/>
  <c r="Q32"/>
  <c r="R31" i="2"/>
  <c r="R30" i="12" s="1"/>
  <c r="Q30"/>
  <c r="R29" i="2"/>
  <c r="R28" i="12" s="1"/>
  <c r="Q28"/>
  <c r="R27" i="2"/>
  <c r="R26" i="12" s="1"/>
  <c r="Q26"/>
  <c r="R25" i="2"/>
  <c r="R24" i="12" s="1"/>
  <c r="Q24"/>
  <c r="R23" i="2"/>
  <c r="R22" i="12" s="1"/>
  <c r="Q22"/>
  <c r="R21" i="2"/>
  <c r="R20" i="12" s="1"/>
  <c r="Q20"/>
  <c r="R19" i="2"/>
  <c r="R18" i="12" s="1"/>
  <c r="Q18"/>
  <c r="R17" i="2"/>
  <c r="R16" i="12" s="1"/>
  <c r="Q16"/>
  <c r="R15" i="2"/>
  <c r="R14" i="12" s="1"/>
  <c r="Q14"/>
  <c r="BF288" i="2"/>
  <c r="BF189" i="12" s="1"/>
  <c r="AD189"/>
  <c r="BF209" i="2"/>
  <c r="BF147" i="12" s="1"/>
  <c r="AD147"/>
  <c r="BF205" i="2"/>
  <c r="BF143" i="12" s="1"/>
  <c r="AD143"/>
  <c r="BF249" i="2"/>
  <c r="BF167" i="12" s="1"/>
  <c r="AD167"/>
  <c r="BF236" i="2"/>
  <c r="BF154" i="12" s="1"/>
  <c r="AD154"/>
  <c r="BF250" i="2"/>
  <c r="BF168" i="12" s="1"/>
  <c r="AD168"/>
  <c r="BF295" i="2"/>
  <c r="BF196" i="12" s="1"/>
  <c r="AD196"/>
  <c r="BF286" i="2"/>
  <c r="BF187" i="12" s="1"/>
  <c r="AD187"/>
  <c r="BF145" i="2"/>
  <c r="BF98" i="12" s="1"/>
  <c r="AD98"/>
  <c r="BF151" i="2"/>
  <c r="BF104" i="12" s="1"/>
  <c r="AD104"/>
  <c r="BF155" i="2"/>
  <c r="BF108" i="12" s="1"/>
  <c r="AD108"/>
  <c r="BF159" i="2"/>
  <c r="BF112" i="12" s="1"/>
  <c r="AD112"/>
  <c r="BF163" i="2"/>
  <c r="BF116" i="12" s="1"/>
  <c r="AD116"/>
  <c r="BF192" i="2"/>
  <c r="BF130" i="12" s="1"/>
  <c r="AD130"/>
  <c r="BF200" i="2"/>
  <c r="BF138" i="12" s="1"/>
  <c r="AD138"/>
  <c r="BF208" i="2"/>
  <c r="BF146" i="12" s="1"/>
  <c r="AD146"/>
  <c r="BF257" i="2"/>
  <c r="BF175" i="12" s="1"/>
  <c r="AD175"/>
  <c r="BF292" i="2"/>
  <c r="BF193" i="12" s="1"/>
  <c r="AD193"/>
  <c r="BF302" i="2"/>
  <c r="BF203" i="12" s="1"/>
  <c r="AD203"/>
  <c r="BF121" i="2"/>
  <c r="BF89" i="12" s="1"/>
  <c r="AD89"/>
  <c r="BF156" i="2"/>
  <c r="BF109" i="12" s="1"/>
  <c r="AD109"/>
  <c r="BF164" i="2"/>
  <c r="BF117" i="12" s="1"/>
  <c r="AD117"/>
  <c r="BF168" i="2"/>
  <c r="BF121" i="12" s="1"/>
  <c r="AD121"/>
  <c r="BF239" i="2"/>
  <c r="BF157" i="12" s="1"/>
  <c r="AD157"/>
  <c r="BF248" i="2"/>
  <c r="BF166" i="12" s="1"/>
  <c r="AD166"/>
  <c r="BF287" i="2"/>
  <c r="BF188" i="12" s="1"/>
  <c r="AD188"/>
  <c r="BF198" i="2"/>
  <c r="BF136" i="12" s="1"/>
  <c r="AD136"/>
  <c r="BF206" i="2"/>
  <c r="BF144" i="12" s="1"/>
  <c r="AD144"/>
  <c r="BF255" i="2"/>
  <c r="BF173" i="12" s="1"/>
  <c r="AD173"/>
  <c r="BF283" i="2"/>
  <c r="BF184" i="12" s="1"/>
  <c r="AD184"/>
  <c r="BF299" i="2"/>
  <c r="BF200" i="12" s="1"/>
  <c r="AD200"/>
  <c r="BF158" i="2"/>
  <c r="BF111" i="12" s="1"/>
  <c r="AD111"/>
  <c r="BF237" i="2"/>
  <c r="BF155" i="12" s="1"/>
  <c r="AD155"/>
  <c r="BF253" i="2"/>
  <c r="BF171" i="12" s="1"/>
  <c r="AD171"/>
  <c r="BF125" i="2"/>
  <c r="BF93" i="12" s="1"/>
  <c r="AD93"/>
  <c r="BF120" i="2"/>
  <c r="BF88" i="12" s="1"/>
  <c r="AD88"/>
  <c r="BF116" i="2"/>
  <c r="BF84" i="12" s="1"/>
  <c r="AD84"/>
  <c r="BF153" i="2"/>
  <c r="BF106" i="12" s="1"/>
  <c r="AD106"/>
  <c r="BF161" i="2"/>
  <c r="BF114" i="12" s="1"/>
  <c r="AD114"/>
  <c r="BF251" i="2"/>
  <c r="BF169" i="12" s="1"/>
  <c r="AD169"/>
  <c r="BF115" i="2"/>
  <c r="BF83" i="12" s="1"/>
  <c r="AD83"/>
  <c r="BF123" i="2"/>
  <c r="BF91" i="12" s="1"/>
  <c r="AD91"/>
  <c r="BF154" i="2"/>
  <c r="BF107" i="12" s="1"/>
  <c r="AD107"/>
  <c r="BF245" i="2"/>
  <c r="BF163" i="12" s="1"/>
  <c r="AD163"/>
  <c r="Z113" i="2"/>
  <c r="Z81" i="12" s="1"/>
  <c r="AA113" i="2"/>
  <c r="Z112"/>
  <c r="Z80" i="12" s="1"/>
  <c r="AA112" i="2"/>
  <c r="Z111"/>
  <c r="Z79" i="12" s="1"/>
  <c r="AA111" i="2"/>
  <c r="Z110"/>
  <c r="Z78" i="12" s="1"/>
  <c r="AA110" i="2"/>
  <c r="Z109"/>
  <c r="Z77" i="12" s="1"/>
  <c r="AA109" i="2"/>
  <c r="Z108"/>
  <c r="Z76" i="12" s="1"/>
  <c r="AA108" i="2"/>
  <c r="Z107"/>
  <c r="Z75" i="12" s="1"/>
  <c r="AA107" i="2"/>
  <c r="Z106"/>
  <c r="Z74" i="12" s="1"/>
  <c r="AA106" i="2"/>
  <c r="Z105"/>
  <c r="Z73" i="12" s="1"/>
  <c r="AA105" i="2"/>
  <c r="Z104"/>
  <c r="Z72" i="12" s="1"/>
  <c r="AA104" i="2"/>
  <c r="Z103"/>
  <c r="Z71" i="12" s="1"/>
  <c r="AA103" i="2"/>
  <c r="Z102"/>
  <c r="Z70" i="12" s="1"/>
  <c r="AA102" i="2"/>
  <c r="AA85"/>
  <c r="Z85"/>
  <c r="Z68" i="12" s="1"/>
  <c r="Z84" i="2"/>
  <c r="Z67" i="12" s="1"/>
  <c r="AA84" i="2"/>
  <c r="Z83"/>
  <c r="Z66" i="12" s="1"/>
  <c r="AA83" i="2"/>
  <c r="Z82"/>
  <c r="Z65" i="12" s="1"/>
  <c r="AA82" i="2"/>
  <c r="Z81"/>
  <c r="Z64" i="12" s="1"/>
  <c r="AA81" i="2"/>
  <c r="Z80"/>
  <c r="Z63" i="12" s="1"/>
  <c r="AA80" i="2"/>
  <c r="Z79"/>
  <c r="Z62" i="12" s="1"/>
  <c r="AA79" i="2"/>
  <c r="Z78"/>
  <c r="Z61" i="12" s="1"/>
  <c r="AA78" i="2"/>
  <c r="Z77"/>
  <c r="Z60" i="12" s="1"/>
  <c r="AA77" i="2"/>
  <c r="Z76"/>
  <c r="Z59" i="12" s="1"/>
  <c r="AA76" i="2"/>
  <c r="Z75"/>
  <c r="Z58" i="12" s="1"/>
  <c r="AA75" i="2"/>
  <c r="Z74"/>
  <c r="Z57" i="12" s="1"/>
  <c r="AA74" i="2"/>
  <c r="Z73"/>
  <c r="Z56" i="12" s="1"/>
  <c r="AA73" i="2"/>
  <c r="Z72"/>
  <c r="Z55" i="12" s="1"/>
  <c r="AA72" i="2"/>
  <c r="Z71"/>
  <c r="Z54" i="12" s="1"/>
  <c r="AA71" i="2"/>
  <c r="Z70"/>
  <c r="Z53" i="12" s="1"/>
  <c r="AA70" i="2"/>
  <c r="Z69"/>
  <c r="Z52" i="12" s="1"/>
  <c r="AA69" i="2"/>
  <c r="Z68"/>
  <c r="Z51" i="12" s="1"/>
  <c r="AA68" i="2"/>
  <c r="Z67"/>
  <c r="Z50" i="12" s="1"/>
  <c r="AA67" i="2"/>
  <c r="Z66"/>
  <c r="Z49" i="12" s="1"/>
  <c r="AA66" i="2"/>
  <c r="Z65"/>
  <c r="Z48" i="12" s="1"/>
  <c r="AA65" i="2"/>
  <c r="Z64"/>
  <c r="Z47" i="12" s="1"/>
  <c r="AA64" i="2"/>
  <c r="Z63"/>
  <c r="Z46" i="12" s="1"/>
  <c r="AA63" i="2"/>
  <c r="Z62"/>
  <c r="Z45" i="12" s="1"/>
  <c r="AA62" i="2"/>
  <c r="Z61"/>
  <c r="Z44" i="12" s="1"/>
  <c r="AA61" i="2"/>
  <c r="Z60"/>
  <c r="Z43" i="12" s="1"/>
  <c r="AA60" i="2"/>
  <c r="Z59"/>
  <c r="Z42" i="12" s="1"/>
  <c r="AA59" i="2"/>
  <c r="Z41"/>
  <c r="Z40" i="12" s="1"/>
  <c r="AA41" i="2"/>
  <c r="Z40"/>
  <c r="Z39" i="12" s="1"/>
  <c r="AA40" i="2"/>
  <c r="Z39"/>
  <c r="Z38" i="12" s="1"/>
  <c r="AA39" i="2"/>
  <c r="Z38"/>
  <c r="Z37" i="12" s="1"/>
  <c r="AA38" i="2"/>
  <c r="Z37"/>
  <c r="Z36" i="12" s="1"/>
  <c r="AA37" i="2"/>
  <c r="Z36"/>
  <c r="Z35" i="12" s="1"/>
  <c r="AA36" i="2"/>
  <c r="Z35"/>
  <c r="Z34" i="12" s="1"/>
  <c r="AA35" i="2"/>
  <c r="Z34"/>
  <c r="Z33" i="12" s="1"/>
  <c r="AA34" i="2"/>
  <c r="Z33"/>
  <c r="Z32" i="12" s="1"/>
  <c r="AA33" i="2"/>
  <c r="Z32"/>
  <c r="Z31" i="12" s="1"/>
  <c r="AA32" i="2"/>
  <c r="Z31"/>
  <c r="Z30" i="12" s="1"/>
  <c r="AA31" i="2"/>
  <c r="Z30"/>
  <c r="Z29" i="12" s="1"/>
  <c r="AA30" i="2"/>
  <c r="Z29"/>
  <c r="Z28" i="12" s="1"/>
  <c r="AA29" i="2"/>
  <c r="Z28"/>
  <c r="Z27" i="12" s="1"/>
  <c r="AA28" i="2"/>
  <c r="Z27"/>
  <c r="Z26" i="12" s="1"/>
  <c r="AA27" i="2"/>
  <c r="Z26"/>
  <c r="Z25" i="12" s="1"/>
  <c r="AA26" i="2"/>
  <c r="Z25"/>
  <c r="Z24" i="12" s="1"/>
  <c r="AA25" i="2"/>
  <c r="Z24"/>
  <c r="Z23" i="12" s="1"/>
  <c r="AA24" i="2"/>
  <c r="Z23"/>
  <c r="Z22" i="12" s="1"/>
  <c r="AA23" i="2"/>
  <c r="Z22"/>
  <c r="Z21" i="12" s="1"/>
  <c r="AA22" i="2"/>
  <c r="Z21"/>
  <c r="Z20" i="12" s="1"/>
  <c r="AA21" i="2"/>
  <c r="Z20"/>
  <c r="Z19" i="12" s="1"/>
  <c r="AA20" i="2"/>
  <c r="Z19"/>
  <c r="Z18" i="12" s="1"/>
  <c r="AA19" i="2"/>
  <c r="Z18"/>
  <c r="Z17" i="12" s="1"/>
  <c r="AA18" i="2"/>
  <c r="Z17"/>
  <c r="Z16" i="12" s="1"/>
  <c r="AA17" i="2"/>
  <c r="Z16"/>
  <c r="Z15" i="12" s="1"/>
  <c r="AA16" i="2"/>
  <c r="Z15"/>
  <c r="Z14" i="12" s="1"/>
  <c r="AA15" i="2"/>
  <c r="AA14"/>
  <c r="Z14"/>
  <c r="Z13" i="12" s="1"/>
  <c r="S59" i="2"/>
  <c r="S42" i="12" s="1"/>
  <c r="S19" i="2"/>
  <c r="S18" i="12" s="1"/>
  <c r="T113" i="2"/>
  <c r="T81" i="12" s="1"/>
  <c r="AC113" i="2"/>
  <c r="AC81" i="12" s="1"/>
  <c r="T112" i="2"/>
  <c r="T80" i="12" s="1"/>
  <c r="AC112" i="2"/>
  <c r="AC80" i="12" s="1"/>
  <c r="T111" i="2"/>
  <c r="T79" i="12" s="1"/>
  <c r="AC111" i="2"/>
  <c r="AC79" i="12" s="1"/>
  <c r="T110" i="2"/>
  <c r="T78" i="12" s="1"/>
  <c r="AC110" i="2"/>
  <c r="AC78" i="12" s="1"/>
  <c r="T109" i="2"/>
  <c r="T77" i="12" s="1"/>
  <c r="AC109" i="2"/>
  <c r="AC77" i="12" s="1"/>
  <c r="T108" i="2"/>
  <c r="T76" i="12" s="1"/>
  <c r="AC108" i="2"/>
  <c r="AC76" i="12" s="1"/>
  <c r="T107" i="2"/>
  <c r="T75" i="12" s="1"/>
  <c r="AC107" i="2"/>
  <c r="AC75" i="12" s="1"/>
  <c r="T106" i="2"/>
  <c r="T74" i="12" s="1"/>
  <c r="AC106" i="2"/>
  <c r="AC74" i="12" s="1"/>
  <c r="T105" i="2"/>
  <c r="T73" i="12" s="1"/>
  <c r="AC105" i="2"/>
  <c r="AC73" i="12" s="1"/>
  <c r="T104" i="2"/>
  <c r="T72" i="12" s="1"/>
  <c r="AC104" i="2"/>
  <c r="AC72" i="12" s="1"/>
  <c r="T103" i="2"/>
  <c r="T71" i="12" s="1"/>
  <c r="AC103" i="2"/>
  <c r="AC71" i="12" s="1"/>
  <c r="T102" i="2"/>
  <c r="T70" i="12" s="1"/>
  <c r="AC102" i="2"/>
  <c r="AC70" i="12" s="1"/>
  <c r="AC85" i="2"/>
  <c r="AC68" i="12" s="1"/>
  <c r="T85" i="2"/>
  <c r="T68" i="12" s="1"/>
  <c r="AC84" i="2"/>
  <c r="AC67" i="12" s="1"/>
  <c r="T84" i="2"/>
  <c r="T67" i="12" s="1"/>
  <c r="T83" i="2"/>
  <c r="T66" i="12" s="1"/>
  <c r="AC83" i="2"/>
  <c r="AC66" i="12" s="1"/>
  <c r="T82" i="2"/>
  <c r="T65" i="12" s="1"/>
  <c r="AC82" i="2"/>
  <c r="AC65" i="12" s="1"/>
  <c r="T81" i="2"/>
  <c r="T64" i="12" s="1"/>
  <c r="AC81" i="2"/>
  <c r="AC64" i="12" s="1"/>
  <c r="T80" i="2"/>
  <c r="T63" i="12" s="1"/>
  <c r="AC80" i="2"/>
  <c r="AC63" i="12" s="1"/>
  <c r="T79" i="2"/>
  <c r="T62" i="12" s="1"/>
  <c r="AC79" i="2"/>
  <c r="AC62" i="12" s="1"/>
  <c r="T78" i="2"/>
  <c r="T61" i="12" s="1"/>
  <c r="AC78" i="2"/>
  <c r="AC61" i="12" s="1"/>
  <c r="T77" i="2"/>
  <c r="T60" i="12" s="1"/>
  <c r="AC77" i="2"/>
  <c r="AC60" i="12" s="1"/>
  <c r="T76" i="2"/>
  <c r="T59" i="12" s="1"/>
  <c r="AC76" i="2"/>
  <c r="AC59" i="12" s="1"/>
  <c r="T75" i="2"/>
  <c r="T58" i="12" s="1"/>
  <c r="AC75" i="2"/>
  <c r="AC58" i="12" s="1"/>
  <c r="T74" i="2"/>
  <c r="T57" i="12" s="1"/>
  <c r="AC74" i="2"/>
  <c r="AC57" i="12" s="1"/>
  <c r="T73" i="2"/>
  <c r="T56" i="12" s="1"/>
  <c r="AC73" i="2"/>
  <c r="AC56" i="12" s="1"/>
  <c r="T72" i="2"/>
  <c r="T55" i="12" s="1"/>
  <c r="AC72" i="2"/>
  <c r="AC55" i="12" s="1"/>
  <c r="T71" i="2"/>
  <c r="T54" i="12" s="1"/>
  <c r="AC71" i="2"/>
  <c r="AC54" i="12" s="1"/>
  <c r="T70" i="2"/>
  <c r="T53" i="12" s="1"/>
  <c r="AC70" i="2"/>
  <c r="AC53" i="12" s="1"/>
  <c r="T69" i="2"/>
  <c r="T52" i="12" s="1"/>
  <c r="AC69" i="2"/>
  <c r="AC52" i="12" s="1"/>
  <c r="T68" i="2"/>
  <c r="T51" i="12" s="1"/>
  <c r="AC68" i="2"/>
  <c r="AC51" i="12" s="1"/>
  <c r="T67" i="2"/>
  <c r="T50" i="12" s="1"/>
  <c r="AC67" i="2"/>
  <c r="AC50" i="12" s="1"/>
  <c r="T66" i="2"/>
  <c r="T49" i="12" s="1"/>
  <c r="T65" i="2"/>
  <c r="T48" i="12" s="1"/>
  <c r="AC65" i="2"/>
  <c r="AC48" i="12" s="1"/>
  <c r="T64" i="2"/>
  <c r="T47" i="12" s="1"/>
  <c r="AC64" i="2"/>
  <c r="AC47" i="12" s="1"/>
  <c r="T63" i="2"/>
  <c r="T46" i="12" s="1"/>
  <c r="AC63" i="2"/>
  <c r="AC46" i="12" s="1"/>
  <c r="T62" i="2"/>
  <c r="T45" i="12" s="1"/>
  <c r="AC62" i="2"/>
  <c r="AC45" i="12" s="1"/>
  <c r="T61" i="2"/>
  <c r="T44" i="12" s="1"/>
  <c r="AC61" i="2"/>
  <c r="AC44" i="12" s="1"/>
  <c r="T60" i="2"/>
  <c r="T43" i="12" s="1"/>
  <c r="AC60" i="2"/>
  <c r="AC43" i="12" s="1"/>
  <c r="T41" i="2"/>
  <c r="T40" i="12" s="1"/>
  <c r="AC41" i="2"/>
  <c r="AC40" i="12" s="1"/>
  <c r="T40" i="2"/>
  <c r="T39" i="12" s="1"/>
  <c r="AC40" i="2"/>
  <c r="AC39" i="12" s="1"/>
  <c r="T39" i="2"/>
  <c r="T38" i="12" s="1"/>
  <c r="AC39" i="2"/>
  <c r="AC38" i="12" s="1"/>
  <c r="T38" i="2"/>
  <c r="T37" i="12" s="1"/>
  <c r="AC38" i="2"/>
  <c r="AC37" i="12" s="1"/>
  <c r="T37" i="2"/>
  <c r="T36" i="12" s="1"/>
  <c r="AC37" i="2"/>
  <c r="AC36" i="12" s="1"/>
  <c r="T36" i="2"/>
  <c r="T35" i="12" s="1"/>
  <c r="AC36" i="2"/>
  <c r="AC35" i="12" s="1"/>
  <c r="T35" i="2"/>
  <c r="T34" i="12" s="1"/>
  <c r="AC35" i="2"/>
  <c r="AC34" i="12" s="1"/>
  <c r="T34" i="2"/>
  <c r="T33" i="12" s="1"/>
  <c r="AC34" i="2"/>
  <c r="AC33" i="12" s="1"/>
  <c r="T33" i="2"/>
  <c r="T32" i="12" s="1"/>
  <c r="AC33" i="2"/>
  <c r="AC32" i="12" s="1"/>
  <c r="T32" i="2"/>
  <c r="T31" i="12" s="1"/>
  <c r="AC32" i="2"/>
  <c r="AC31" i="12" s="1"/>
  <c r="T31" i="2"/>
  <c r="T30" i="12" s="1"/>
  <c r="AC31" i="2"/>
  <c r="AC30" i="12" s="1"/>
  <c r="T30" i="2"/>
  <c r="T29" i="12" s="1"/>
  <c r="AC30" i="2"/>
  <c r="AC29" i="12" s="1"/>
  <c r="T29" i="2"/>
  <c r="T28" i="12" s="1"/>
  <c r="AC29" i="2"/>
  <c r="AC28" i="12" s="1"/>
  <c r="T28" i="2"/>
  <c r="T27" i="12" s="1"/>
  <c r="AC28" i="2"/>
  <c r="AC27" i="12" s="1"/>
  <c r="T27" i="2"/>
  <c r="T26" i="12" s="1"/>
  <c r="AC27" i="2"/>
  <c r="AC26" i="12" s="1"/>
  <c r="T26" i="2"/>
  <c r="T25" i="12" s="1"/>
  <c r="AC26" i="2"/>
  <c r="AC25" i="12" s="1"/>
  <c r="T25" i="2"/>
  <c r="T24" i="12" s="1"/>
  <c r="AC25" i="2"/>
  <c r="AC24" i="12" s="1"/>
  <c r="T24" i="2"/>
  <c r="T23" i="12" s="1"/>
  <c r="AC24" i="2"/>
  <c r="AC23" i="12" s="1"/>
  <c r="T23" i="2"/>
  <c r="T22" i="12" s="1"/>
  <c r="AC23" i="2"/>
  <c r="AC22" i="12" s="1"/>
  <c r="T22" i="2"/>
  <c r="T21" i="12" s="1"/>
  <c r="AC22" i="2"/>
  <c r="AC21" i="12" s="1"/>
  <c r="T21" i="2"/>
  <c r="T20" i="12" s="1"/>
  <c r="AC21" i="2"/>
  <c r="AC20" i="12" s="1"/>
  <c r="T20" i="2"/>
  <c r="T19" i="12" s="1"/>
  <c r="AC20" i="2"/>
  <c r="AC19" i="12" s="1"/>
  <c r="T19" i="2"/>
  <c r="T18" i="12" s="1"/>
  <c r="AC19" i="2"/>
  <c r="AC18" i="12" s="1"/>
  <c r="T18" i="2"/>
  <c r="T17" i="12" s="1"/>
  <c r="AC18" i="2"/>
  <c r="AC17" i="12" s="1"/>
  <c r="T17" i="2"/>
  <c r="T16" i="12" s="1"/>
  <c r="AC17" i="2"/>
  <c r="AC16" i="12" s="1"/>
  <c r="T16" i="2"/>
  <c r="T15" i="12" s="1"/>
  <c r="AC16" i="2"/>
  <c r="AC15" i="12" s="1"/>
  <c r="T15" i="2"/>
  <c r="T14" i="12" s="1"/>
  <c r="AC15" i="2"/>
  <c r="AC14" i="12" s="1"/>
  <c r="T14" i="2"/>
  <c r="T13" i="12" s="1"/>
  <c r="L323" i="2"/>
  <c r="L206" i="12" s="1"/>
  <c r="W323" i="2"/>
  <c r="AG277"/>
  <c r="AG178" i="12" s="1"/>
  <c r="AK323" i="2"/>
  <c r="AK206" i="12" s="1"/>
  <c r="AQ323" i="2"/>
  <c r="AQ206" i="12" s="1"/>
  <c r="AQ277" i="2"/>
  <c r="AQ178" i="12" s="1"/>
  <c r="AI323" i="2"/>
  <c r="AI206" i="12" s="1"/>
  <c r="AI277" i="2"/>
  <c r="AI178" i="12" s="1"/>
  <c r="AI234" i="2"/>
  <c r="AI152" i="12" s="1"/>
  <c r="AI187" i="2"/>
  <c r="AI125" i="12" s="1"/>
  <c r="AI144" i="2"/>
  <c r="AI97" i="12" s="1"/>
  <c r="AI101" i="2"/>
  <c r="AI69" i="12" s="1"/>
  <c r="AI58" i="2"/>
  <c r="AI41" i="12" s="1"/>
  <c r="AV323" i="2"/>
  <c r="AK277"/>
  <c r="AK178" i="12" s="1"/>
  <c r="AG323" i="2"/>
  <c r="AG206" i="12" s="1"/>
  <c r="AG234" i="2"/>
  <c r="AG152" i="12" s="1"/>
  <c r="AG187" i="2"/>
  <c r="AG125" i="12" s="1"/>
  <c r="AG144" i="2"/>
  <c r="AG97" i="12" s="1"/>
  <c r="AG101" i="2"/>
  <c r="AG69" i="12" s="1"/>
  <c r="AG58" i="2"/>
  <c r="AG41" i="12" s="1"/>
  <c r="AO234" i="2"/>
  <c r="AO152" i="12" s="1"/>
  <c r="AO187" i="2"/>
  <c r="AO125" i="12" s="1"/>
  <c r="AO144" i="2"/>
  <c r="AO97" i="12" s="1"/>
  <c r="AO101" i="2"/>
  <c r="AO69" i="12" s="1"/>
  <c r="AO58" i="2"/>
  <c r="AO41" i="12" s="1"/>
  <c r="R323" i="2"/>
  <c r="R206" i="12" s="1"/>
  <c r="R277" i="2"/>
  <c r="R178" i="12" s="1"/>
  <c r="L277" i="2"/>
  <c r="L178" i="12" s="1"/>
  <c r="M323" i="2"/>
  <c r="AA323"/>
  <c r="AA277"/>
  <c r="W277"/>
  <c r="AL277"/>
  <c r="S277"/>
  <c r="S178" i="12" s="1"/>
  <c r="M277" i="2"/>
  <c r="V277"/>
  <c r="V178" i="12" s="1"/>
  <c r="S323" i="2"/>
  <c r="S206" i="12" s="1"/>
  <c r="V323" i="2"/>
  <c r="V206" i="12" s="1"/>
  <c r="Z323" i="2"/>
  <c r="Z206" i="12" s="1"/>
  <c r="AU323" i="2"/>
  <c r="AU206" i="12" s="1"/>
  <c r="AR81" l="1"/>
  <c r="AS113" i="2"/>
  <c r="AS81" i="12" s="1"/>
  <c r="AR80"/>
  <c r="AS112" i="2"/>
  <c r="AS80" i="12" s="1"/>
  <c r="AR79"/>
  <c r="AS111" i="2"/>
  <c r="AS79" i="12" s="1"/>
  <c r="AR78"/>
  <c r="AS110" i="2"/>
  <c r="AS78" i="12" s="1"/>
  <c r="AR77"/>
  <c r="AS109" i="2"/>
  <c r="AS77" i="12" s="1"/>
  <c r="AR76"/>
  <c r="AS108" i="2"/>
  <c r="AS76" i="12" s="1"/>
  <c r="AR75"/>
  <c r="AS107" i="2"/>
  <c r="AS75" i="12" s="1"/>
  <c r="AR74"/>
  <c r="AS106" i="2"/>
  <c r="AS74" i="12" s="1"/>
  <c r="AR73"/>
  <c r="AS105" i="2"/>
  <c r="AS73" i="12" s="1"/>
  <c r="AR72"/>
  <c r="AS104" i="2"/>
  <c r="AS72" i="12" s="1"/>
  <c r="AR71"/>
  <c r="AS103" i="2"/>
  <c r="AS71" i="12" s="1"/>
  <c r="AR70"/>
  <c r="AS102" i="2"/>
  <c r="AS70" i="12" s="1"/>
  <c r="AR68"/>
  <c r="AS85" i="2"/>
  <c r="AS68" i="12" s="1"/>
  <c r="AR67"/>
  <c r="AS84" i="2"/>
  <c r="AS67" i="12" s="1"/>
  <c r="AR66"/>
  <c r="AS83" i="2"/>
  <c r="AS66" i="12" s="1"/>
  <c r="AR65"/>
  <c r="AS82" i="2"/>
  <c r="AS65" i="12" s="1"/>
  <c r="AR64"/>
  <c r="AS81" i="2"/>
  <c r="AS64" i="12" s="1"/>
  <c r="AR63"/>
  <c r="AS80" i="2"/>
  <c r="AS63" i="12" s="1"/>
  <c r="AR62"/>
  <c r="AS79" i="2"/>
  <c r="AS62" i="12" s="1"/>
  <c r="AR61"/>
  <c r="AS78" i="2"/>
  <c r="AS61" i="12" s="1"/>
  <c r="AR60"/>
  <c r="AS77" i="2"/>
  <c r="AS60" i="12" s="1"/>
  <c r="AR59"/>
  <c r="AS76" i="2"/>
  <c r="AS59" i="12" s="1"/>
  <c r="AR58"/>
  <c r="AS75" i="2"/>
  <c r="AS58" i="12" s="1"/>
  <c r="AS74" i="2"/>
  <c r="AS57" i="12" s="1"/>
  <c r="AR57"/>
  <c r="AR56"/>
  <c r="AS73" i="2"/>
  <c r="AS56" i="12" s="1"/>
  <c r="AR55"/>
  <c r="AS72" i="2"/>
  <c r="AS55" i="12" s="1"/>
  <c r="AR54"/>
  <c r="AS71" i="2"/>
  <c r="AS54" i="12" s="1"/>
  <c r="AS70" i="2"/>
  <c r="AS53" i="12" s="1"/>
  <c r="AR53"/>
  <c r="AR52"/>
  <c r="AS69" i="2"/>
  <c r="AS52" i="12" s="1"/>
  <c r="AS68" i="2"/>
  <c r="AS51" i="12" s="1"/>
  <c r="AR51"/>
  <c r="AR50"/>
  <c r="AS67" i="2"/>
  <c r="AS50" i="12" s="1"/>
  <c r="AR49"/>
  <c r="AS66" i="2"/>
  <c r="AS49" i="12" s="1"/>
  <c r="AR48"/>
  <c r="AS65" i="2"/>
  <c r="AS48" i="12" s="1"/>
  <c r="AS64" i="2"/>
  <c r="AS47" i="12" s="1"/>
  <c r="AR47"/>
  <c r="AR46"/>
  <c r="AS63" i="2"/>
  <c r="AS46" i="12" s="1"/>
  <c r="AR45"/>
  <c r="AS62" i="2"/>
  <c r="AS45" i="12" s="1"/>
  <c r="AR44"/>
  <c r="AS61" i="2"/>
  <c r="AS44" i="12" s="1"/>
  <c r="AS60" i="2"/>
  <c r="AS43" i="12" s="1"/>
  <c r="AR43"/>
  <c r="AR42"/>
  <c r="AS59" i="2"/>
  <c r="AS42" i="12" s="1"/>
  <c r="AR40"/>
  <c r="AS41" i="2"/>
  <c r="AS40" i="12" s="1"/>
  <c r="AR39"/>
  <c r="AS40" i="2"/>
  <c r="AS39" i="12" s="1"/>
  <c r="AR38"/>
  <c r="AS39" i="2"/>
  <c r="AS38" i="12" s="1"/>
  <c r="AR37"/>
  <c r="AS38" i="2"/>
  <c r="AS37" i="12" s="1"/>
  <c r="AR36"/>
  <c r="AS37" i="2"/>
  <c r="AS36" i="12" s="1"/>
  <c r="AR35"/>
  <c r="AS36" i="2"/>
  <c r="AS35" i="12" s="1"/>
  <c r="AR34"/>
  <c r="AS35" i="2"/>
  <c r="AS34" i="12" s="1"/>
  <c r="AR33"/>
  <c r="AS34" i="2"/>
  <c r="AS33" i="12" s="1"/>
  <c r="AR32"/>
  <c r="AS33" i="2"/>
  <c r="AS32" i="12" s="1"/>
  <c r="AR31"/>
  <c r="AS32" i="2"/>
  <c r="AS31" i="12" s="1"/>
  <c r="AR30"/>
  <c r="AS31" i="2"/>
  <c r="AS30" i="12" s="1"/>
  <c r="AS30" i="2"/>
  <c r="AS29" i="12" s="1"/>
  <c r="AR29"/>
  <c r="AR28"/>
  <c r="AS29" i="2"/>
  <c r="AS28" i="12" s="1"/>
  <c r="AR27"/>
  <c r="AS28" i="2"/>
  <c r="AS27" i="12" s="1"/>
  <c r="AS27" i="2"/>
  <c r="AS26" i="12" s="1"/>
  <c r="AR26"/>
  <c r="AR25"/>
  <c r="AS26" i="2"/>
  <c r="AS25" i="12" s="1"/>
  <c r="AR24"/>
  <c r="AS25" i="2"/>
  <c r="AS24" i="12" s="1"/>
  <c r="AS24" i="2"/>
  <c r="AS23" i="12" s="1"/>
  <c r="AR23"/>
  <c r="AR22"/>
  <c r="AS23" i="2"/>
  <c r="AS22" i="12" s="1"/>
  <c r="AS22" i="2"/>
  <c r="AS21" i="12" s="1"/>
  <c r="AR21"/>
  <c r="AR20"/>
  <c r="AS21" i="2"/>
  <c r="AS20" i="12" s="1"/>
  <c r="AS20" i="2"/>
  <c r="AS19" i="12" s="1"/>
  <c r="AR19"/>
  <c r="AR18"/>
  <c r="AS19" i="2"/>
  <c r="AS18" i="12" s="1"/>
  <c r="AS18" i="2"/>
  <c r="AS17" i="12" s="1"/>
  <c r="AR17"/>
  <c r="AR16"/>
  <c r="AS17" i="2"/>
  <c r="AS16" i="12" s="1"/>
  <c r="AS16" i="2"/>
  <c r="AS15" i="12" s="1"/>
  <c r="AR15"/>
  <c r="AR14"/>
  <c r="AS15" i="2"/>
  <c r="AS14" i="12" s="1"/>
  <c r="AS14" i="2"/>
  <c r="AS13" i="12" s="1"/>
  <c r="AR13"/>
  <c r="AM113" i="2"/>
  <c r="AM81" i="12" s="1"/>
  <c r="AL81"/>
  <c r="AL80"/>
  <c r="AM112" i="2"/>
  <c r="AM80" i="12" s="1"/>
  <c r="AL79"/>
  <c r="AM111" i="2"/>
  <c r="AM79" i="12" s="1"/>
  <c r="AL78"/>
  <c r="AM110" i="2"/>
  <c r="AM78" i="12" s="1"/>
  <c r="AL77"/>
  <c r="AM109" i="2"/>
  <c r="AM77" i="12" s="1"/>
  <c r="AL76"/>
  <c r="AM108" i="2"/>
  <c r="AM76" i="12" s="1"/>
  <c r="AL75"/>
  <c r="AM107" i="2"/>
  <c r="AM75" i="12" s="1"/>
  <c r="AL74"/>
  <c r="AM106" i="2"/>
  <c r="AM74" i="12" s="1"/>
  <c r="AL37"/>
  <c r="AM38" i="2"/>
  <c r="AM37" i="12" s="1"/>
  <c r="AL36"/>
  <c r="AM37" i="2"/>
  <c r="AM36" i="12" s="1"/>
  <c r="AL35"/>
  <c r="AM36" i="2"/>
  <c r="AM35" i="12" s="1"/>
  <c r="AL34"/>
  <c r="AM35" i="2"/>
  <c r="AM34" i="12" s="1"/>
  <c r="AL33"/>
  <c r="AM34" i="2"/>
  <c r="AM33" i="12" s="1"/>
  <c r="AL32"/>
  <c r="AM33" i="2"/>
  <c r="AM32" i="12" s="1"/>
  <c r="AL24"/>
  <c r="AM25" i="2"/>
  <c r="AM24" i="12" s="1"/>
  <c r="AL23"/>
  <c r="AM24" i="2"/>
  <c r="AM23" i="12" s="1"/>
  <c r="AL22"/>
  <c r="AM23" i="2"/>
  <c r="AM22" i="12" s="1"/>
  <c r="AL21"/>
  <c r="AM22" i="2"/>
  <c r="AM21" i="12" s="1"/>
  <c r="AL20"/>
  <c r="AM21" i="2"/>
  <c r="AM20" i="12" s="1"/>
  <c r="AV81"/>
  <c r="AW113" i="2"/>
  <c r="AW81" i="12" s="1"/>
  <c r="AV80"/>
  <c r="AW112" i="2"/>
  <c r="AW80" i="12" s="1"/>
  <c r="AV79"/>
  <c r="AW111" i="2"/>
  <c r="AW79" i="12" s="1"/>
  <c r="AV78"/>
  <c r="AW110" i="2"/>
  <c r="AW78" i="12" s="1"/>
  <c r="AV77"/>
  <c r="AW109" i="2"/>
  <c r="AW77" i="12" s="1"/>
  <c r="AV76"/>
  <c r="AW108" i="2"/>
  <c r="AW76" i="12" s="1"/>
  <c r="AV75"/>
  <c r="AW107" i="2"/>
  <c r="AW75" i="12" s="1"/>
  <c r="AV74"/>
  <c r="AW106" i="2"/>
  <c r="AW74" i="12" s="1"/>
  <c r="AV73"/>
  <c r="AW105" i="2"/>
  <c r="AW73" i="12" s="1"/>
  <c r="AV72"/>
  <c r="AW104" i="2"/>
  <c r="AW72" i="12" s="1"/>
  <c r="AV71"/>
  <c r="AW103" i="2"/>
  <c r="AW71" i="12" s="1"/>
  <c r="AV70"/>
  <c r="AW102" i="2"/>
  <c r="AW70" i="12" s="1"/>
  <c r="AL73"/>
  <c r="AM105" i="2"/>
  <c r="AM73" i="12" s="1"/>
  <c r="AL72"/>
  <c r="AM104" i="2"/>
  <c r="AM72" i="12" s="1"/>
  <c r="AL71"/>
  <c r="AM103" i="2"/>
  <c r="AM71" i="12" s="1"/>
  <c r="AL70"/>
  <c r="AM102" i="2"/>
  <c r="AM70" i="12" s="1"/>
  <c r="AL68"/>
  <c r="AM85" i="2"/>
  <c r="AM68" i="12" s="1"/>
  <c r="AL67"/>
  <c r="AM84" i="2"/>
  <c r="AM67" i="12" s="1"/>
  <c r="AL66"/>
  <c r="AM83" i="2"/>
  <c r="AM66" i="12" s="1"/>
  <c r="AL65"/>
  <c r="AM82" i="2"/>
  <c r="AM65" i="12" s="1"/>
  <c r="AL64"/>
  <c r="AM81" i="2"/>
  <c r="AM64" i="12" s="1"/>
  <c r="AL63"/>
  <c r="AM80" i="2"/>
  <c r="AM63" i="12" s="1"/>
  <c r="AL62"/>
  <c r="AM79" i="2"/>
  <c r="AM62" i="12" s="1"/>
  <c r="AL61"/>
  <c r="AM78" i="2"/>
  <c r="AM61" i="12" s="1"/>
  <c r="AL60"/>
  <c r="AM77" i="2"/>
  <c r="AM60" i="12" s="1"/>
  <c r="AL59"/>
  <c r="AM76" i="2"/>
  <c r="AM59" i="12" s="1"/>
  <c r="AL58"/>
  <c r="AM75" i="2"/>
  <c r="AM58" i="12" s="1"/>
  <c r="AL57"/>
  <c r="AM74" i="2"/>
  <c r="AM57" i="12" s="1"/>
  <c r="AM73" i="2"/>
  <c r="AM56" i="12" s="1"/>
  <c r="AL56"/>
  <c r="AL55"/>
  <c r="AM72" i="2"/>
  <c r="AM55" i="12" s="1"/>
  <c r="AL54"/>
  <c r="AM71" i="2"/>
  <c r="AM54" i="12" s="1"/>
  <c r="AL53"/>
  <c r="AM70" i="2"/>
  <c r="AM53" i="12" s="1"/>
  <c r="AL52"/>
  <c r="AM69" i="2"/>
  <c r="AM52" i="12" s="1"/>
  <c r="AL51"/>
  <c r="AM68" i="2"/>
  <c r="AM51" i="12" s="1"/>
  <c r="AL50"/>
  <c r="AM67" i="2"/>
  <c r="AM50" i="12" s="1"/>
  <c r="AL49"/>
  <c r="AM66" i="2"/>
  <c r="AM49" i="12" s="1"/>
  <c r="AL48"/>
  <c r="AM65" i="2"/>
  <c r="AM48" i="12" s="1"/>
  <c r="AL47"/>
  <c r="AM64" i="2"/>
  <c r="AM47" i="12" s="1"/>
  <c r="AL46"/>
  <c r="AM63" i="2"/>
  <c r="AM46" i="12" s="1"/>
  <c r="AL45"/>
  <c r="AM62" i="2"/>
  <c r="AM45" i="12" s="1"/>
  <c r="AL44"/>
  <c r="AM61" i="2"/>
  <c r="AM44" i="12" s="1"/>
  <c r="AL43"/>
  <c r="AM60" i="2"/>
  <c r="AM43" i="12" s="1"/>
  <c r="AL42"/>
  <c r="AM59" i="2"/>
  <c r="AM42" i="12" s="1"/>
  <c r="AL40"/>
  <c r="AM41" i="2"/>
  <c r="AM40" i="12" s="1"/>
  <c r="AL39"/>
  <c r="AM40" i="2"/>
  <c r="AM39" i="12" s="1"/>
  <c r="AL38"/>
  <c r="AM39" i="2"/>
  <c r="AM38" i="12" s="1"/>
  <c r="AL31"/>
  <c r="AM32" i="2"/>
  <c r="AM31" i="12" s="1"/>
  <c r="AL30"/>
  <c r="AM31" i="2"/>
  <c r="AM30" i="12" s="1"/>
  <c r="AL29"/>
  <c r="AM30" i="2"/>
  <c r="AM29" i="12" s="1"/>
  <c r="AL28"/>
  <c r="AM29" i="2"/>
  <c r="AM28" i="12" s="1"/>
  <c r="AL27"/>
  <c r="AM28" i="2"/>
  <c r="AM27" i="12" s="1"/>
  <c r="AL26"/>
  <c r="AM27" i="2"/>
  <c r="AM26" i="12" s="1"/>
  <c r="AL25"/>
  <c r="AM26" i="2"/>
  <c r="AM25" i="12" s="1"/>
  <c r="AL19"/>
  <c r="AM20" i="2"/>
  <c r="AM19" i="12" s="1"/>
  <c r="AL18"/>
  <c r="AM19" i="2"/>
  <c r="AM18" i="12" s="1"/>
  <c r="AL17"/>
  <c r="AM18" i="2"/>
  <c r="AM17" i="12" s="1"/>
  <c r="AL16"/>
  <c r="AM17" i="2"/>
  <c r="AM16" i="12" s="1"/>
  <c r="AL15"/>
  <c r="AM16" i="2"/>
  <c r="AM15" i="12" s="1"/>
  <c r="AL14"/>
  <c r="AM15" i="2"/>
  <c r="AM14" i="12" s="1"/>
  <c r="AL13"/>
  <c r="AM14" i="2"/>
  <c r="AM13" i="12" s="1"/>
  <c r="AV68"/>
  <c r="AW85" i="2"/>
  <c r="AW68" i="12" s="1"/>
  <c r="AV67"/>
  <c r="AW84" i="2"/>
  <c r="AW67" i="12" s="1"/>
  <c r="AW83" i="2"/>
  <c r="AW66" i="12" s="1"/>
  <c r="AV66"/>
  <c r="AW82" i="2"/>
  <c r="AW65" i="12" s="1"/>
  <c r="AV65"/>
  <c r="AV64"/>
  <c r="AW81" i="2"/>
  <c r="AW64" i="12" s="1"/>
  <c r="AV63"/>
  <c r="AW80" i="2"/>
  <c r="AW63" i="12" s="1"/>
  <c r="AW79" i="2"/>
  <c r="AW62" i="12" s="1"/>
  <c r="AV62"/>
  <c r="AW78" i="2"/>
  <c r="AW61" i="12" s="1"/>
  <c r="AV61"/>
  <c r="AW77" i="2"/>
  <c r="AW60" i="12" s="1"/>
  <c r="AV60"/>
  <c r="AV59"/>
  <c r="AW76" i="2"/>
  <c r="AW59" i="12" s="1"/>
  <c r="AW75" i="2"/>
  <c r="AW58" i="12" s="1"/>
  <c r="AV58"/>
  <c r="AV57"/>
  <c r="AW74" i="2"/>
  <c r="AW57" i="12" s="1"/>
  <c r="AV56"/>
  <c r="AW73" i="2"/>
  <c r="AW56" i="12" s="1"/>
  <c r="AV55"/>
  <c r="AW72" i="2"/>
  <c r="AW55" i="12" s="1"/>
  <c r="AV54"/>
  <c r="AW71" i="2"/>
  <c r="AW54" i="12" s="1"/>
  <c r="AV53"/>
  <c r="AW70" i="2"/>
  <c r="AW53" i="12" s="1"/>
  <c r="AV52"/>
  <c r="AW69" i="2"/>
  <c r="AW52" i="12" s="1"/>
  <c r="AV51"/>
  <c r="AW68" i="2"/>
  <c r="AW51" i="12" s="1"/>
  <c r="AV50"/>
  <c r="AW67" i="2"/>
  <c r="AW50" i="12" s="1"/>
  <c r="AV49"/>
  <c r="AW66" i="2"/>
  <c r="AW49" i="12" s="1"/>
  <c r="AV48"/>
  <c r="AW65" i="2"/>
  <c r="AW48" i="12" s="1"/>
  <c r="AV47"/>
  <c r="AW64" i="2"/>
  <c r="AW47" i="12" s="1"/>
  <c r="AV46"/>
  <c r="AW63" i="2"/>
  <c r="AW46" i="12" s="1"/>
  <c r="AV45"/>
  <c r="AW62" i="2"/>
  <c r="AW45" i="12" s="1"/>
  <c r="AV44"/>
  <c r="AW61" i="2"/>
  <c r="AW44" i="12" s="1"/>
  <c r="AV43"/>
  <c r="AW60" i="2"/>
  <c r="AW43" i="12" s="1"/>
  <c r="AV42"/>
  <c r="AW59" i="2"/>
  <c r="AW42" i="12" s="1"/>
  <c r="AV40"/>
  <c r="AW41" i="2"/>
  <c r="AW40" i="12" s="1"/>
  <c r="AV39"/>
  <c r="AW40" i="2"/>
  <c r="AW39" i="12" s="1"/>
  <c r="AV38"/>
  <c r="AW39" i="2"/>
  <c r="AW38" i="12" s="1"/>
  <c r="AV37"/>
  <c r="AW38" i="2"/>
  <c r="AW37" i="12" s="1"/>
  <c r="AV36"/>
  <c r="AW37" i="2"/>
  <c r="AW36" i="12" s="1"/>
  <c r="AV35"/>
  <c r="AW36" i="2"/>
  <c r="AW35" i="12" s="1"/>
  <c r="AV34"/>
  <c r="AW35" i="2"/>
  <c r="AW34" i="12" s="1"/>
  <c r="AV33"/>
  <c r="AW34" i="2"/>
  <c r="AW33" i="12" s="1"/>
  <c r="AV32"/>
  <c r="AW33" i="2"/>
  <c r="AW32" i="12" s="1"/>
  <c r="AV31"/>
  <c r="AW32" i="2"/>
  <c r="AW31" i="12" s="1"/>
  <c r="AV30"/>
  <c r="AW31" i="2"/>
  <c r="AW30" i="12" s="1"/>
  <c r="AV29"/>
  <c r="AW30" i="2"/>
  <c r="AW29" i="12" s="1"/>
  <c r="AV28"/>
  <c r="AW29" i="2"/>
  <c r="AW28" i="12" s="1"/>
  <c r="AV27"/>
  <c r="AW28" i="2"/>
  <c r="AW27" i="12" s="1"/>
  <c r="AV26"/>
  <c r="AW27" i="2"/>
  <c r="AW26" i="12" s="1"/>
  <c r="AV25"/>
  <c r="AW26" i="2"/>
  <c r="AW25" i="12" s="1"/>
  <c r="AV24"/>
  <c r="AW25" i="2"/>
  <c r="AW24" i="12" s="1"/>
  <c r="AV23"/>
  <c r="AW24" i="2"/>
  <c r="AW23" i="12" s="1"/>
  <c r="AV22"/>
  <c r="AW23" i="2"/>
  <c r="AW22" i="12" s="1"/>
  <c r="AV21"/>
  <c r="AW22" i="2"/>
  <c r="AW21" i="12" s="1"/>
  <c r="AV20"/>
  <c r="AW21" i="2"/>
  <c r="AW20" i="12" s="1"/>
  <c r="AV19"/>
  <c r="AW20" i="2"/>
  <c r="AW19" i="12" s="1"/>
  <c r="AV18"/>
  <c r="AW19" i="2"/>
  <c r="AW18" i="12" s="1"/>
  <c r="AV17"/>
  <c r="AW18" i="2"/>
  <c r="AW17" i="12" s="1"/>
  <c r="AV16"/>
  <c r="AW17" i="2"/>
  <c r="AW16" i="12" s="1"/>
  <c r="AV15"/>
  <c r="AW16" i="2"/>
  <c r="AW15" i="12" s="1"/>
  <c r="AV14"/>
  <c r="AW15" i="2"/>
  <c r="AW14" i="12" s="1"/>
  <c r="AV13"/>
  <c r="AW14" i="2"/>
  <c r="AW13" i="12" s="1"/>
  <c r="T59" i="2"/>
  <c r="T42" i="12" s="1"/>
  <c r="AC66" i="2"/>
  <c r="AC49" i="12" s="1"/>
  <c r="W81"/>
  <c r="X113" i="2"/>
  <c r="X81" i="12" s="1"/>
  <c r="W80"/>
  <c r="X112" i="2"/>
  <c r="X80" i="12" s="1"/>
  <c r="W79"/>
  <c r="X111" i="2"/>
  <c r="X79" i="12" s="1"/>
  <c r="W78"/>
  <c r="X110" i="2"/>
  <c r="X78" i="12" s="1"/>
  <c r="W77"/>
  <c r="X109" i="2"/>
  <c r="X77" i="12" s="1"/>
  <c r="W76"/>
  <c r="X108" i="2"/>
  <c r="X76" i="12" s="1"/>
  <c r="W75"/>
  <c r="X107" i="2"/>
  <c r="X75" i="12" s="1"/>
  <c r="W74"/>
  <c r="X106" i="2"/>
  <c r="X74" i="12" s="1"/>
  <c r="W73"/>
  <c r="X105" i="2"/>
  <c r="X73" i="12" s="1"/>
  <c r="W72"/>
  <c r="X104" i="2"/>
  <c r="X72" i="12" s="1"/>
  <c r="W71"/>
  <c r="X103" i="2"/>
  <c r="X71" i="12" s="1"/>
  <c r="W70"/>
  <c r="X102" i="2"/>
  <c r="X70" i="12" s="1"/>
  <c r="W68"/>
  <c r="X85" i="2"/>
  <c r="X68" i="12" s="1"/>
  <c r="X84" i="2"/>
  <c r="X67" i="12" s="1"/>
  <c r="W67"/>
  <c r="W66"/>
  <c r="X83" i="2"/>
  <c r="X66" i="12" s="1"/>
  <c r="X82" i="2"/>
  <c r="X65" i="12" s="1"/>
  <c r="W65"/>
  <c r="W64"/>
  <c r="X81" i="2"/>
  <c r="X64" i="12" s="1"/>
  <c r="X80" i="2"/>
  <c r="X63" i="12" s="1"/>
  <c r="W63"/>
  <c r="W62"/>
  <c r="X79" i="2"/>
  <c r="X62" i="12" s="1"/>
  <c r="X78" i="2"/>
  <c r="X61" i="12" s="1"/>
  <c r="W61"/>
  <c r="W60"/>
  <c r="X77" i="2"/>
  <c r="X60" i="12" s="1"/>
  <c r="X76" i="2"/>
  <c r="X59" i="12" s="1"/>
  <c r="W59"/>
  <c r="X75" i="2"/>
  <c r="X58" i="12" s="1"/>
  <c r="W58"/>
  <c r="X74" i="2"/>
  <c r="X57" i="12" s="1"/>
  <c r="W57"/>
  <c r="X73" i="2"/>
  <c r="X56" i="12" s="1"/>
  <c r="W56"/>
  <c r="X72" i="2"/>
  <c r="X55" i="12" s="1"/>
  <c r="W55"/>
  <c r="X71" i="2"/>
  <c r="X54" i="12" s="1"/>
  <c r="W54"/>
  <c r="X70" i="2"/>
  <c r="X53" i="12" s="1"/>
  <c r="W53"/>
  <c r="X69" i="2"/>
  <c r="X52" i="12" s="1"/>
  <c r="W52"/>
  <c r="X68" i="2"/>
  <c r="X51" i="12" s="1"/>
  <c r="W51"/>
  <c r="X67" i="2"/>
  <c r="X50" i="12" s="1"/>
  <c r="W50"/>
  <c r="X66" i="2"/>
  <c r="X49" i="12" s="1"/>
  <c r="W49"/>
  <c r="X65" i="2"/>
  <c r="X48" i="12" s="1"/>
  <c r="W48"/>
  <c r="X64" i="2"/>
  <c r="X47" i="12" s="1"/>
  <c r="W47"/>
  <c r="X63" i="2"/>
  <c r="X46" i="12" s="1"/>
  <c r="W46"/>
  <c r="X62" i="2"/>
  <c r="X45" i="12" s="1"/>
  <c r="W45"/>
  <c r="X61" i="2"/>
  <c r="X44" i="12" s="1"/>
  <c r="W44"/>
  <c r="X60" i="2"/>
  <c r="X43" i="12" s="1"/>
  <c r="W43"/>
  <c r="W42"/>
  <c r="X59" i="2"/>
  <c r="X42" i="12" s="1"/>
  <c r="X41" i="2"/>
  <c r="X40" i="12" s="1"/>
  <c r="W40"/>
  <c r="W39"/>
  <c r="X40" i="2"/>
  <c r="X39" i="12" s="1"/>
  <c r="W38"/>
  <c r="X39" i="2"/>
  <c r="X38" i="12" s="1"/>
  <c r="X38" i="2"/>
  <c r="X37" i="12" s="1"/>
  <c r="W37"/>
  <c r="X37" i="2"/>
  <c r="X36" i="12" s="1"/>
  <c r="W36"/>
  <c r="X36" i="2"/>
  <c r="X35" i="12" s="1"/>
  <c r="W35"/>
  <c r="X35" i="2"/>
  <c r="X34" i="12" s="1"/>
  <c r="W34"/>
  <c r="X34" i="2"/>
  <c r="X33" i="12" s="1"/>
  <c r="W33"/>
  <c r="X33" i="2"/>
  <c r="X32" i="12" s="1"/>
  <c r="W32"/>
  <c r="X32" i="2"/>
  <c r="X31" i="12" s="1"/>
  <c r="W31"/>
  <c r="X31" i="2"/>
  <c r="X30" i="12" s="1"/>
  <c r="W30"/>
  <c r="X30" i="2"/>
  <c r="X29" i="12" s="1"/>
  <c r="W29"/>
  <c r="X29" i="2"/>
  <c r="X28" i="12" s="1"/>
  <c r="W28"/>
  <c r="X28" i="2"/>
  <c r="X27" i="12" s="1"/>
  <c r="W27"/>
  <c r="W26"/>
  <c r="X27" i="2"/>
  <c r="X26" i="12" s="1"/>
  <c r="W25"/>
  <c r="X26" i="2"/>
  <c r="X25" i="12" s="1"/>
  <c r="X25" i="2"/>
  <c r="X24" i="12" s="1"/>
  <c r="W24"/>
  <c r="X24" i="2"/>
  <c r="X23" i="12" s="1"/>
  <c r="W23"/>
  <c r="X23" i="2"/>
  <c r="X22" i="12" s="1"/>
  <c r="W22"/>
  <c r="X22" i="2"/>
  <c r="X21" i="12" s="1"/>
  <c r="W21"/>
  <c r="X21" i="2"/>
  <c r="X20" i="12" s="1"/>
  <c r="W20"/>
  <c r="X20" i="2"/>
  <c r="X19" i="12" s="1"/>
  <c r="W19"/>
  <c r="X19" i="2"/>
  <c r="X18" i="12" s="1"/>
  <c r="W18"/>
  <c r="X18" i="2"/>
  <c r="X17" i="12" s="1"/>
  <c r="W17"/>
  <c r="X17" i="2"/>
  <c r="X16" i="12" s="1"/>
  <c r="W16"/>
  <c r="X16" i="2"/>
  <c r="X15" i="12" s="1"/>
  <c r="W15"/>
  <c r="X15" i="2"/>
  <c r="X14" i="12" s="1"/>
  <c r="W14"/>
  <c r="W13"/>
  <c r="X14" i="2"/>
  <c r="X13" i="12" s="1"/>
  <c r="M81"/>
  <c r="N113" i="2"/>
  <c r="N81" i="12" s="1"/>
  <c r="M80"/>
  <c r="N112" i="2"/>
  <c r="N80" i="12" s="1"/>
  <c r="M79"/>
  <c r="N111" i="2"/>
  <c r="N79" i="12" s="1"/>
  <c r="M78"/>
  <c r="N110" i="2"/>
  <c r="N78" i="12" s="1"/>
  <c r="M77"/>
  <c r="N109" i="2"/>
  <c r="N77" i="12" s="1"/>
  <c r="M76"/>
  <c r="N108" i="2"/>
  <c r="N76" i="12" s="1"/>
  <c r="M75"/>
  <c r="N107" i="2"/>
  <c r="N75" i="12" s="1"/>
  <c r="M74"/>
  <c r="N106" i="2"/>
  <c r="N74" i="12" s="1"/>
  <c r="M73"/>
  <c r="N105" i="2"/>
  <c r="N73" i="12" s="1"/>
  <c r="M72"/>
  <c r="N104" i="2"/>
  <c r="N72" i="12" s="1"/>
  <c r="M71"/>
  <c r="N103" i="2"/>
  <c r="N71" i="12" s="1"/>
  <c r="M70"/>
  <c r="N102" i="2"/>
  <c r="N70" i="12" s="1"/>
  <c r="M68"/>
  <c r="N85" i="2"/>
  <c r="N68" i="12" s="1"/>
  <c r="M67"/>
  <c r="N84" i="2"/>
  <c r="N67" i="12" s="1"/>
  <c r="M66"/>
  <c r="N83" i="2"/>
  <c r="N66" i="12" s="1"/>
  <c r="M65"/>
  <c r="N82" i="2"/>
  <c r="N65" i="12" s="1"/>
  <c r="M64"/>
  <c r="N81" i="2"/>
  <c r="N64" i="12" s="1"/>
  <c r="M63"/>
  <c r="N80" i="2"/>
  <c r="N63" i="12" s="1"/>
  <c r="M62"/>
  <c r="N79" i="2"/>
  <c r="N62" i="12" s="1"/>
  <c r="M61"/>
  <c r="N78" i="2"/>
  <c r="N61" i="12" s="1"/>
  <c r="M60"/>
  <c r="N77" i="2"/>
  <c r="N60" i="12" s="1"/>
  <c r="M59"/>
  <c r="N76" i="2"/>
  <c r="N59" i="12" s="1"/>
  <c r="M58"/>
  <c r="N75" i="2"/>
  <c r="N58" i="12" s="1"/>
  <c r="M57"/>
  <c r="N74" i="2"/>
  <c r="N57" i="12" s="1"/>
  <c r="M56"/>
  <c r="N73" i="2"/>
  <c r="N56" i="12" s="1"/>
  <c r="M55"/>
  <c r="N72" i="2"/>
  <c r="N55" i="12" s="1"/>
  <c r="M54"/>
  <c r="N71" i="2"/>
  <c r="N54" i="12" s="1"/>
  <c r="M53"/>
  <c r="N70" i="2"/>
  <c r="N53" i="12" s="1"/>
  <c r="M52"/>
  <c r="N69" i="2"/>
  <c r="N52" i="12" s="1"/>
  <c r="M51"/>
  <c r="N68" i="2"/>
  <c r="N51" i="12" s="1"/>
  <c r="M50"/>
  <c r="N67" i="2"/>
  <c r="N50" i="12" s="1"/>
  <c r="M49"/>
  <c r="N66" i="2"/>
  <c r="N49" i="12" s="1"/>
  <c r="M48"/>
  <c r="N65" i="2"/>
  <c r="N48" i="12" s="1"/>
  <c r="M47"/>
  <c r="N64" i="2"/>
  <c r="N47" i="12" s="1"/>
  <c r="M46"/>
  <c r="N63" i="2"/>
  <c r="N46" i="12" s="1"/>
  <c r="M45"/>
  <c r="N62" i="2"/>
  <c r="N45" i="12" s="1"/>
  <c r="M44"/>
  <c r="N61" i="2"/>
  <c r="N44" i="12" s="1"/>
  <c r="M43"/>
  <c r="N60" i="2"/>
  <c r="N43" i="12" s="1"/>
  <c r="M42"/>
  <c r="N59" i="2"/>
  <c r="N42" i="12" s="1"/>
  <c r="M40"/>
  <c r="N41" i="2"/>
  <c r="N40" i="12" s="1"/>
  <c r="M39"/>
  <c r="N40" i="2"/>
  <c r="N39" i="12" s="1"/>
  <c r="M38"/>
  <c r="N39" i="2"/>
  <c r="N38" i="12" s="1"/>
  <c r="M37"/>
  <c r="N38" i="2"/>
  <c r="N37" i="12" s="1"/>
  <c r="M36"/>
  <c r="N37" i="2"/>
  <c r="N36" i="12" s="1"/>
  <c r="M35"/>
  <c r="N36" i="2"/>
  <c r="N35" i="12" s="1"/>
  <c r="M34"/>
  <c r="N35" i="2"/>
  <c r="N34" i="12" s="1"/>
  <c r="M33"/>
  <c r="N34" i="2"/>
  <c r="N33" i="12" s="1"/>
  <c r="M32"/>
  <c r="N33" i="2"/>
  <c r="N32" i="12" s="1"/>
  <c r="M31"/>
  <c r="N32" i="2"/>
  <c r="N31" i="12" s="1"/>
  <c r="M30"/>
  <c r="N31" i="2"/>
  <c r="N30" i="12" s="1"/>
  <c r="M29"/>
  <c r="N30" i="2"/>
  <c r="N29" i="12" s="1"/>
  <c r="M28"/>
  <c r="N29" i="2"/>
  <c r="N28" i="12" s="1"/>
  <c r="M27"/>
  <c r="N28" i="2"/>
  <c r="N27" i="12" s="1"/>
  <c r="M26"/>
  <c r="N27" i="2"/>
  <c r="N26" i="12" s="1"/>
  <c r="M25"/>
  <c r="N26" i="2"/>
  <c r="N25" i="12" s="1"/>
  <c r="M24"/>
  <c r="N25" i="2"/>
  <c r="N24" i="12" s="1"/>
  <c r="M23"/>
  <c r="N24" i="2"/>
  <c r="N23" i="12" s="1"/>
  <c r="M22"/>
  <c r="N23" i="2"/>
  <c r="N22" i="12" s="1"/>
  <c r="M21"/>
  <c r="N22" i="2"/>
  <c r="N21" i="12" s="1"/>
  <c r="M20"/>
  <c r="N21" i="2"/>
  <c r="N20" i="12" s="1"/>
  <c r="M19"/>
  <c r="N20" i="2"/>
  <c r="N19" i="12" s="1"/>
  <c r="M18"/>
  <c r="N19" i="2"/>
  <c r="N18" i="12" s="1"/>
  <c r="M17"/>
  <c r="N18" i="2"/>
  <c r="N17" i="12" s="1"/>
  <c r="M16"/>
  <c r="N17" i="2"/>
  <c r="N16" i="12" s="1"/>
  <c r="M15"/>
  <c r="N16" i="2"/>
  <c r="N15" i="12" s="1"/>
  <c r="M14"/>
  <c r="N15" i="2"/>
  <c r="N14" i="12" s="1"/>
  <c r="M13"/>
  <c r="N14" i="2"/>
  <c r="N13" i="12" s="1"/>
  <c r="AB323" i="2"/>
  <c r="AB206" i="12" s="1"/>
  <c r="AA206"/>
  <c r="AB14" i="2"/>
  <c r="AB13" i="12" s="1"/>
  <c r="AA13"/>
  <c r="AB85" i="2"/>
  <c r="AB68" i="12" s="1"/>
  <c r="AA68"/>
  <c r="X277" i="2"/>
  <c r="X178" i="12" s="1"/>
  <c r="W178"/>
  <c r="N277" i="2"/>
  <c r="N178" i="12" s="1"/>
  <c r="M178"/>
  <c r="AM277" i="2"/>
  <c r="AM178" i="12" s="1"/>
  <c r="AL178"/>
  <c r="AB277" i="2"/>
  <c r="AB178" i="12" s="1"/>
  <c r="AA178"/>
  <c r="N323" i="2"/>
  <c r="N206" i="12" s="1"/>
  <c r="M206"/>
  <c r="AW323" i="2"/>
  <c r="AW206" i="12" s="1"/>
  <c r="AV206"/>
  <c r="X323" i="2"/>
  <c r="X206" i="12" s="1"/>
  <c r="W206"/>
  <c r="AB15" i="2"/>
  <c r="AB14" i="12" s="1"/>
  <c r="AA14"/>
  <c r="AB16" i="2"/>
  <c r="AB15" i="12" s="1"/>
  <c r="AA15"/>
  <c r="AB17" i="2"/>
  <c r="AB16" i="12" s="1"/>
  <c r="AA16"/>
  <c r="AB18" i="2"/>
  <c r="AB17" i="12" s="1"/>
  <c r="AA17"/>
  <c r="AB19" i="2"/>
  <c r="AB18" i="12" s="1"/>
  <c r="AA18"/>
  <c r="AB20" i="2"/>
  <c r="AB19" i="12" s="1"/>
  <c r="AA19"/>
  <c r="AB21" i="2"/>
  <c r="AB20" i="12" s="1"/>
  <c r="AA20"/>
  <c r="AB22" i="2"/>
  <c r="AB21" i="12" s="1"/>
  <c r="AA21"/>
  <c r="AB23" i="2"/>
  <c r="AB22" i="12" s="1"/>
  <c r="AA22"/>
  <c r="AB24" i="2"/>
  <c r="AB23" i="12" s="1"/>
  <c r="AA23"/>
  <c r="AB25" i="2"/>
  <c r="AB24" i="12" s="1"/>
  <c r="AA24"/>
  <c r="AB26" i="2"/>
  <c r="AB25" i="12" s="1"/>
  <c r="AA25"/>
  <c r="AB27" i="2"/>
  <c r="AB26" i="12" s="1"/>
  <c r="AA26"/>
  <c r="AB28" i="2"/>
  <c r="AB27" i="12" s="1"/>
  <c r="AA27"/>
  <c r="AB29" i="2"/>
  <c r="AB28" i="12" s="1"/>
  <c r="AA28"/>
  <c r="AB30" i="2"/>
  <c r="AB29" i="12" s="1"/>
  <c r="AA29"/>
  <c r="AB31" i="2"/>
  <c r="AB30" i="12" s="1"/>
  <c r="AA30"/>
  <c r="AB32" i="2"/>
  <c r="AB31" i="12" s="1"/>
  <c r="AA31"/>
  <c r="AB33" i="2"/>
  <c r="AB32" i="12" s="1"/>
  <c r="AA32"/>
  <c r="AB34" i="2"/>
  <c r="AB33" i="12" s="1"/>
  <c r="AA33"/>
  <c r="AB35" i="2"/>
  <c r="AB34" i="12" s="1"/>
  <c r="AA34"/>
  <c r="AB36" i="2"/>
  <c r="AB35" i="12" s="1"/>
  <c r="AA35"/>
  <c r="AB37" i="2"/>
  <c r="AB36" i="12" s="1"/>
  <c r="AA36"/>
  <c r="AB38" i="2"/>
  <c r="AB37" i="12" s="1"/>
  <c r="AA37"/>
  <c r="AB39" i="2"/>
  <c r="AB38" i="12" s="1"/>
  <c r="AA38"/>
  <c r="AB40" i="2"/>
  <c r="AB39" i="12" s="1"/>
  <c r="AA39"/>
  <c r="AB41" i="2"/>
  <c r="AB40" i="12" s="1"/>
  <c r="AA40"/>
  <c r="AB59" i="2"/>
  <c r="AB42" i="12" s="1"/>
  <c r="AA42"/>
  <c r="AB60" i="2"/>
  <c r="AB43" i="12" s="1"/>
  <c r="AA43"/>
  <c r="AB61" i="2"/>
  <c r="AB44" i="12" s="1"/>
  <c r="AA44"/>
  <c r="AB62" i="2"/>
  <c r="AB45" i="12" s="1"/>
  <c r="AA45"/>
  <c r="AB63" i="2"/>
  <c r="AB46" i="12" s="1"/>
  <c r="AA46"/>
  <c r="AB64" i="2"/>
  <c r="AB47" i="12" s="1"/>
  <c r="AA47"/>
  <c r="AB65" i="2"/>
  <c r="AB48" i="12" s="1"/>
  <c r="AA48"/>
  <c r="AB66" i="2"/>
  <c r="AB49" i="12" s="1"/>
  <c r="AA49"/>
  <c r="AB67" i="2"/>
  <c r="AB50" i="12" s="1"/>
  <c r="AA50"/>
  <c r="AB68" i="2"/>
  <c r="AB51" i="12" s="1"/>
  <c r="AA51"/>
  <c r="AB69" i="2"/>
  <c r="AB52" i="12" s="1"/>
  <c r="AA52"/>
  <c r="AB70" i="2"/>
  <c r="AB53" i="12" s="1"/>
  <c r="AA53"/>
  <c r="AB71" i="2"/>
  <c r="AB54" i="12" s="1"/>
  <c r="AA54"/>
  <c r="AB72" i="2"/>
  <c r="AB55" i="12" s="1"/>
  <c r="AA55"/>
  <c r="AB73" i="2"/>
  <c r="AB56" i="12" s="1"/>
  <c r="AA56"/>
  <c r="AB74" i="2"/>
  <c r="AB57" i="12" s="1"/>
  <c r="AA57"/>
  <c r="AB75" i="2"/>
  <c r="AB58" i="12" s="1"/>
  <c r="AA58"/>
  <c r="AB76" i="2"/>
  <c r="AB59" i="12" s="1"/>
  <c r="AA59"/>
  <c r="AB77" i="2"/>
  <c r="AB60" i="12" s="1"/>
  <c r="AA60"/>
  <c r="AB78" i="2"/>
  <c r="AB61" i="12" s="1"/>
  <c r="AA61"/>
  <c r="AB79" i="2"/>
  <c r="AB62" i="12" s="1"/>
  <c r="AA62"/>
  <c r="AB80" i="2"/>
  <c r="AB63" i="12" s="1"/>
  <c r="AA63"/>
  <c r="AB81" i="2"/>
  <c r="AB64" i="12" s="1"/>
  <c r="AA64"/>
  <c r="AB82" i="2"/>
  <c r="AB65" i="12" s="1"/>
  <c r="AA65"/>
  <c r="AB83" i="2"/>
  <c r="AB66" i="12" s="1"/>
  <c r="AA66"/>
  <c r="AB84" i="2"/>
  <c r="AB67" i="12" s="1"/>
  <c r="AA67"/>
  <c r="AB102" i="2"/>
  <c r="AB70" i="12" s="1"/>
  <c r="AA70"/>
  <c r="AB103" i="2"/>
  <c r="AB71" i="12" s="1"/>
  <c r="AA71"/>
  <c r="AB104" i="2"/>
  <c r="AB72" i="12" s="1"/>
  <c r="AA72"/>
  <c r="AB105" i="2"/>
  <c r="AB73" i="12" s="1"/>
  <c r="AA73"/>
  <c r="AB106" i="2"/>
  <c r="AB74" i="12" s="1"/>
  <c r="AA74"/>
  <c r="AB107" i="2"/>
  <c r="AB75" i="12" s="1"/>
  <c r="AA75"/>
  <c r="AB108" i="2"/>
  <c r="AB76" i="12" s="1"/>
  <c r="AA76"/>
  <c r="AB109" i="2"/>
  <c r="AB77" i="12" s="1"/>
  <c r="AA77"/>
  <c r="AB110" i="2"/>
  <c r="AB78" i="12" s="1"/>
  <c r="AA78"/>
  <c r="AB111" i="2"/>
  <c r="AB79" i="12" s="1"/>
  <c r="AA79"/>
  <c r="AB112" i="2"/>
  <c r="AB80" i="12" s="1"/>
  <c r="AA80"/>
  <c r="AB113" i="2"/>
  <c r="AB81" i="12" s="1"/>
  <c r="AA81"/>
  <c r="AC14" i="2"/>
  <c r="AC13" i="12" s="1"/>
  <c r="AC59" i="2"/>
  <c r="AC42" i="12" s="1"/>
  <c r="AE113" i="2"/>
  <c r="AE81" i="12" s="1"/>
  <c r="AE112" i="2"/>
  <c r="AE80" i="12" s="1"/>
  <c r="AE111" i="2"/>
  <c r="AE79" i="12" s="1"/>
  <c r="AE110" i="2"/>
  <c r="AE78" i="12" s="1"/>
  <c r="AE109" i="2"/>
  <c r="AE77" i="12" s="1"/>
  <c r="AE108" i="2"/>
  <c r="AE76" i="12" s="1"/>
  <c r="AE75"/>
  <c r="AD107" i="2"/>
  <c r="BG75" i="12"/>
  <c r="AE106" i="2"/>
  <c r="AE74" i="12" s="1"/>
  <c r="AE105" i="2"/>
  <c r="AE73" i="12" s="1"/>
  <c r="AE104" i="2"/>
  <c r="AE72" i="12" s="1"/>
  <c r="AE103" i="2"/>
  <c r="AE71" i="12" s="1"/>
  <c r="AD102" i="2"/>
  <c r="AE102"/>
  <c r="AE70" i="12" s="1"/>
  <c r="AD85" i="2"/>
  <c r="AE85"/>
  <c r="AE68" i="12" s="1"/>
  <c r="AD84" i="2"/>
  <c r="AE84"/>
  <c r="AE67" i="12" s="1"/>
  <c r="AE83" i="2"/>
  <c r="AE66" i="12" s="1"/>
  <c r="AD83" i="2"/>
  <c r="AE82"/>
  <c r="AE65" i="12" s="1"/>
  <c r="AD82" i="2"/>
  <c r="AE64" i="12"/>
  <c r="BG64"/>
  <c r="AD81" i="2"/>
  <c r="BG63" i="12"/>
  <c r="AE63"/>
  <c r="AD80" i="2"/>
  <c r="AE79"/>
  <c r="AE62" i="12" s="1"/>
  <c r="AD79" i="2"/>
  <c r="AE78"/>
  <c r="AE61" i="12" s="1"/>
  <c r="AD78" i="2"/>
  <c r="AE77"/>
  <c r="AE60" i="12" s="1"/>
  <c r="AD77" i="2"/>
  <c r="BG59" i="12"/>
  <c r="AE59"/>
  <c r="AD76" i="2"/>
  <c r="AE75"/>
  <c r="AE58" i="12" s="1"/>
  <c r="AD75" i="2"/>
  <c r="AE74"/>
  <c r="AE57" i="12" s="1"/>
  <c r="AD74" i="2"/>
  <c r="AE73"/>
  <c r="AE56" i="12" s="1"/>
  <c r="AD73" i="2"/>
  <c r="AE72"/>
  <c r="AE55" i="12" s="1"/>
  <c r="AD72" i="2"/>
  <c r="AE71"/>
  <c r="AE54" i="12" s="1"/>
  <c r="AD71" i="2"/>
  <c r="AE70"/>
  <c r="AE53" i="12" s="1"/>
  <c r="AD70" i="2"/>
  <c r="AE52" i="12"/>
  <c r="AD69" i="2"/>
  <c r="BG52" i="12"/>
  <c r="AE68" i="2"/>
  <c r="AE51" i="12" s="1"/>
  <c r="AD68" i="2"/>
  <c r="AE67"/>
  <c r="AE50" i="12" s="1"/>
  <c r="AD67" i="2"/>
  <c r="AE66"/>
  <c r="AE49" i="12" s="1"/>
  <c r="AD66" i="2"/>
  <c r="AE65"/>
  <c r="AE48" i="12" s="1"/>
  <c r="AD65" i="2"/>
  <c r="AE64"/>
  <c r="AE47" i="12" s="1"/>
  <c r="AD64" i="2"/>
  <c r="AE63"/>
  <c r="AE46" i="12" s="1"/>
  <c r="AD63" i="2"/>
  <c r="AE62"/>
  <c r="AE45" i="12" s="1"/>
  <c r="AD62" i="2"/>
  <c r="AE44" i="12"/>
  <c r="AD61" i="2"/>
  <c r="BG44" i="12"/>
  <c r="AE60" i="2"/>
  <c r="AE43" i="12" s="1"/>
  <c r="AD60" i="2"/>
  <c r="AE59"/>
  <c r="AE42" i="12" s="1"/>
  <c r="AD59" i="2"/>
  <c r="AD41"/>
  <c r="AE41"/>
  <c r="AE40" i="12" s="1"/>
  <c r="AE40" i="2"/>
  <c r="AE39" i="12" s="1"/>
  <c r="AD40" i="2"/>
  <c r="AD39"/>
  <c r="AE39"/>
  <c r="AE38" i="12" s="1"/>
  <c r="AD38" i="2"/>
  <c r="AE38"/>
  <c r="AE37" i="12" s="1"/>
  <c r="AE37" i="2"/>
  <c r="AE36" i="12" s="1"/>
  <c r="AD37" i="2"/>
  <c r="BG35" i="12"/>
  <c r="AE35"/>
  <c r="AD36" i="2"/>
  <c r="AE35"/>
  <c r="AE34" i="12" s="1"/>
  <c r="AD35" i="2"/>
  <c r="AE34"/>
  <c r="AE33" i="12" s="1"/>
  <c r="AD34" i="2"/>
  <c r="AE32" i="12"/>
  <c r="AD33" i="2"/>
  <c r="BG32" i="12"/>
  <c r="AE32" i="2"/>
  <c r="AE31" i="12" s="1"/>
  <c r="AD32" i="2"/>
  <c r="AE31"/>
  <c r="AE30" i="12" s="1"/>
  <c r="AD31" i="2"/>
  <c r="BG29" i="12"/>
  <c r="AE29"/>
  <c r="AD30" i="2"/>
  <c r="AE28" i="12"/>
  <c r="AD29" i="2"/>
  <c r="AE27" i="12"/>
  <c r="AD28" i="2"/>
  <c r="AE26" i="12"/>
  <c r="AD27" i="2"/>
  <c r="AE25" i="12"/>
  <c r="AD26" i="2"/>
  <c r="AE25"/>
  <c r="AE24" i="12" s="1"/>
  <c r="AD25" i="2"/>
  <c r="BG23" i="12"/>
  <c r="AE23"/>
  <c r="AD24" i="2"/>
  <c r="AE22" i="12"/>
  <c r="AD23" i="2"/>
  <c r="AE21" i="12"/>
  <c r="AD22" i="2"/>
  <c r="AE20" i="12"/>
  <c r="AD21" i="2"/>
  <c r="AE19" i="12"/>
  <c r="AD20" i="2"/>
  <c r="AE18" i="12"/>
  <c r="AD19" i="2"/>
  <c r="AE17" i="12"/>
  <c r="AD18" i="2"/>
  <c r="AE16" i="12"/>
  <c r="AD17" i="2"/>
  <c r="AE15" i="12"/>
  <c r="AD16" i="2"/>
  <c r="AE14" i="12"/>
  <c r="AD15" i="2"/>
  <c r="AD14"/>
  <c r="AE13" i="12"/>
  <c r="AC323" i="2"/>
  <c r="T277"/>
  <c r="T178" i="12" s="1"/>
  <c r="AL323" i="2"/>
  <c r="Z277"/>
  <c r="Z178" i="12" s="1"/>
  <c r="AU277" i="2"/>
  <c r="AU178" i="12" s="1"/>
  <c r="AV277" i="2"/>
  <c r="AO323"/>
  <c r="AO206" i="12" s="1"/>
  <c r="AR323" i="2"/>
  <c r="AR206" i="12" s="1"/>
  <c r="AO277" i="2"/>
  <c r="AO178" i="12" s="1"/>
  <c r="AR277" i="2"/>
  <c r="AR178" i="12" s="1"/>
  <c r="AC277" i="2"/>
  <c r="T323"/>
  <c r="T206" i="12" s="1"/>
  <c r="AM323" i="2" l="1"/>
  <c r="AM206" i="12" s="1"/>
  <c r="AL206"/>
  <c r="AD13"/>
  <c r="AD38"/>
  <c r="AD67"/>
  <c r="AD68"/>
  <c r="AD70"/>
  <c r="AE277" i="2"/>
  <c r="AE178" i="12" s="1"/>
  <c r="AC178"/>
  <c r="AE323" i="2"/>
  <c r="AE206" i="12" s="1"/>
  <c r="AC206"/>
  <c r="AD37"/>
  <c r="AW277" i="2"/>
  <c r="AW178" i="12" s="1"/>
  <c r="AV178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9"/>
  <c r="AD40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64"/>
  <c r="AD65"/>
  <c r="AD66"/>
  <c r="AD75"/>
  <c r="AD103" i="2"/>
  <c r="AD104"/>
  <c r="AD105"/>
  <c r="AD106"/>
  <c r="AD108"/>
  <c r="AD109"/>
  <c r="AD110"/>
  <c r="AD111"/>
  <c r="AD112"/>
  <c r="AD113"/>
  <c r="AD323"/>
  <c r="AD206" i="12" s="1"/>
  <c r="AD277" i="2"/>
  <c r="AD178" i="12" s="1"/>
  <c r="AS323" i="2"/>
  <c r="AS206" i="12" s="1"/>
  <c r="AS277" i="2"/>
  <c r="AS178" i="12" s="1"/>
  <c r="AN16" i="1"/>
  <c r="AP17"/>
  <c r="AX14" i="2" s="1"/>
  <c r="AP18" i="1"/>
  <c r="AX15" i="2" s="1"/>
  <c r="AP19" i="1"/>
  <c r="AX16" i="2" s="1"/>
  <c r="AP20" i="1"/>
  <c r="AX17" i="2" s="1"/>
  <c r="AP21" i="1"/>
  <c r="AX18" i="2" s="1"/>
  <c r="AP22" i="1"/>
  <c r="AX19" i="2" s="1"/>
  <c r="AP23" i="1"/>
  <c r="AX20" i="2" s="1"/>
  <c r="AP24" i="1"/>
  <c r="AX21" i="2" s="1"/>
  <c r="AP25" i="1"/>
  <c r="AX22" i="2" s="1"/>
  <c r="AP26" i="1"/>
  <c r="AX23" i="2" s="1"/>
  <c r="AP27" i="1"/>
  <c r="AX24" i="2" s="1"/>
  <c r="AP28" i="1"/>
  <c r="AX25" i="2" s="1"/>
  <c r="AP29" i="1"/>
  <c r="AX26" i="2" s="1"/>
  <c r="AP30" i="1"/>
  <c r="AX27" i="2" s="1"/>
  <c r="AP31" i="1"/>
  <c r="AX28" i="2" s="1"/>
  <c r="AP32" i="1"/>
  <c r="AX29" i="2" s="1"/>
  <c r="AP33" i="1"/>
  <c r="AX30" i="2" s="1"/>
  <c r="AP34" i="1"/>
  <c r="AX31" i="2" s="1"/>
  <c r="AP35" i="1"/>
  <c r="AX32" i="2" s="1"/>
  <c r="AP36" i="1"/>
  <c r="AX33" i="2" s="1"/>
  <c r="AP37" i="1"/>
  <c r="AX34" i="2" s="1"/>
  <c r="AP38" i="1"/>
  <c r="AX35" i="2" s="1"/>
  <c r="AP39" i="1"/>
  <c r="AX36" i="2" s="1"/>
  <c r="AP40" i="1"/>
  <c r="AX37" i="2" s="1"/>
  <c r="AP41" i="1"/>
  <c r="AX38" i="2" s="1"/>
  <c r="AP42" i="1"/>
  <c r="AX39" i="2" s="1"/>
  <c r="AP43" i="1"/>
  <c r="AX40" i="2" s="1"/>
  <c r="AP44" i="1"/>
  <c r="AX41" i="2" s="1"/>
  <c r="AP45" i="1"/>
  <c r="AX58" i="2" s="1"/>
  <c r="AX41" i="12" s="1"/>
  <c r="AP46" i="1"/>
  <c r="AX59" i="2" s="1"/>
  <c r="AP47" i="1"/>
  <c r="AX60" i="2" s="1"/>
  <c r="AP48" i="1"/>
  <c r="AX61" i="2" s="1"/>
  <c r="AP49" i="1"/>
  <c r="AX62" i="2" s="1"/>
  <c r="AP50" i="1"/>
  <c r="AX63" i="2" s="1"/>
  <c r="AP51" i="1"/>
  <c r="AX64" i="2" s="1"/>
  <c r="AP52" i="1"/>
  <c r="AX65" i="2" s="1"/>
  <c r="AP53" i="1"/>
  <c r="AX66" i="2" s="1"/>
  <c r="AP54" i="1"/>
  <c r="AX67" i="2" s="1"/>
  <c r="AP55" i="1"/>
  <c r="AX68" i="2" s="1"/>
  <c r="AP56" i="1"/>
  <c r="AX69" i="2" s="1"/>
  <c r="AP57" i="1"/>
  <c r="AX70" i="2" s="1"/>
  <c r="AP58" i="1"/>
  <c r="AX71" i="2" s="1"/>
  <c r="AP59" i="1"/>
  <c r="AX72" i="2" s="1"/>
  <c r="AP60" i="1"/>
  <c r="AX73" i="2" s="1"/>
  <c r="AP61" i="1"/>
  <c r="AX74" i="2" s="1"/>
  <c r="AP62" i="1"/>
  <c r="AX75" i="2" s="1"/>
  <c r="AP63" i="1"/>
  <c r="AX76" i="2" s="1"/>
  <c r="AP64" i="1"/>
  <c r="AX77" i="2" s="1"/>
  <c r="AP65" i="1"/>
  <c r="AX78" i="2" s="1"/>
  <c r="AP66" i="1"/>
  <c r="AX79" i="2" s="1"/>
  <c r="AP67" i="1"/>
  <c r="AX80" i="2" s="1"/>
  <c r="AP68" i="1"/>
  <c r="AX81" i="2" s="1"/>
  <c r="AP69" i="1"/>
  <c r="AX82" i="2" s="1"/>
  <c r="AP70" i="1"/>
  <c r="AX83" i="2" s="1"/>
  <c r="AP71" i="1"/>
  <c r="AX84" i="2" s="1"/>
  <c r="AP72" i="1"/>
  <c r="AX85" i="2" s="1"/>
  <c r="AP73" i="1"/>
  <c r="AX101" i="2" s="1"/>
  <c r="AX69" i="12" s="1"/>
  <c r="AP74" i="1"/>
  <c r="AX102" i="2" s="1"/>
  <c r="AP75" i="1"/>
  <c r="AX103" i="2" s="1"/>
  <c r="AP76" i="1"/>
  <c r="AX104" i="2" s="1"/>
  <c r="AP77" i="1"/>
  <c r="AX105" i="2" s="1"/>
  <c r="AP78" i="1"/>
  <c r="AX106" i="2" s="1"/>
  <c r="AP79" i="1"/>
  <c r="AX107" i="2" s="1"/>
  <c r="AP80" i="1"/>
  <c r="AX108" i="2" s="1"/>
  <c r="AP81" i="1"/>
  <c r="AX109" i="2" s="1"/>
  <c r="AP82" i="1"/>
  <c r="AX110" i="2" s="1"/>
  <c r="AP83" i="1"/>
  <c r="AX111" i="2" s="1"/>
  <c r="AP84" i="1"/>
  <c r="AX112" i="2" s="1"/>
  <c r="AP85" i="1"/>
  <c r="AX113" i="2" s="1"/>
  <c r="AP16" i="1"/>
  <c r="AL16"/>
  <c r="AJ16"/>
  <c r="AH16"/>
  <c r="AE16"/>
  <c r="AB16"/>
  <c r="AX81" i="12" l="1"/>
  <c r="AZ113" i="2"/>
  <c r="AY113"/>
  <c r="AY81" i="12" s="1"/>
  <c r="AX80"/>
  <c r="AZ112" i="2"/>
  <c r="AY112"/>
  <c r="AY80" i="12" s="1"/>
  <c r="AX79"/>
  <c r="AZ111" i="2"/>
  <c r="AY111"/>
  <c r="AY79" i="12" s="1"/>
  <c r="AZ110" i="2"/>
  <c r="AX78" i="12"/>
  <c r="AY110" i="2"/>
  <c r="AY78" i="12" s="1"/>
  <c r="AX77"/>
  <c r="AZ109" i="2"/>
  <c r="AY109"/>
  <c r="AY77" i="12" s="1"/>
  <c r="AZ108" i="2"/>
  <c r="AX76" i="12"/>
  <c r="AY108" i="2"/>
  <c r="AY76" i="12" s="1"/>
  <c r="AX75"/>
  <c r="AZ107" i="2"/>
  <c r="AY107"/>
  <c r="AY75" i="12" s="1"/>
  <c r="AY106" i="2"/>
  <c r="AY74" i="12" s="1"/>
  <c r="AZ106" i="2"/>
  <c r="AX74" i="12"/>
  <c r="AX73"/>
  <c r="AZ105" i="2"/>
  <c r="AY105"/>
  <c r="AY73" i="12" s="1"/>
  <c r="AX72"/>
  <c r="AZ104" i="2"/>
  <c r="AY104"/>
  <c r="AY72" i="12" s="1"/>
  <c r="AX71"/>
  <c r="AZ103" i="2"/>
  <c r="AY103"/>
  <c r="AY71" i="12" s="1"/>
  <c r="AX70"/>
  <c r="AZ102" i="2"/>
  <c r="AY102"/>
  <c r="AY70" i="12" s="1"/>
  <c r="AX68"/>
  <c r="AY85" i="2"/>
  <c r="AY68" i="12" s="1"/>
  <c r="AZ85" i="2"/>
  <c r="AX67" i="12"/>
  <c r="AZ84" i="2"/>
  <c r="AY84"/>
  <c r="AY67" i="12" s="1"/>
  <c r="AY83" i="2"/>
  <c r="AY66" i="12" s="1"/>
  <c r="AZ83" i="2"/>
  <c r="AX66" i="12"/>
  <c r="AY82" i="2"/>
  <c r="AY65" i="12" s="1"/>
  <c r="AZ82" i="2"/>
  <c r="AX65" i="12"/>
  <c r="AY81" i="2"/>
  <c r="AY64" i="12" s="1"/>
  <c r="AZ81" i="2"/>
  <c r="AX64" i="12"/>
  <c r="AY80" i="2"/>
  <c r="AY63" i="12" s="1"/>
  <c r="AZ80" i="2"/>
  <c r="AX63" i="12"/>
  <c r="AY79" i="2"/>
  <c r="AY62" i="12" s="1"/>
  <c r="AZ79" i="2"/>
  <c r="AX62" i="12"/>
  <c r="AY78" i="2"/>
  <c r="AY61" i="12" s="1"/>
  <c r="AZ78" i="2"/>
  <c r="AX61" i="12"/>
  <c r="AY77" i="2"/>
  <c r="AY60" i="12" s="1"/>
  <c r="AZ77" i="2"/>
  <c r="AX60" i="12"/>
  <c r="AY76" i="2"/>
  <c r="AY59" i="12" s="1"/>
  <c r="AZ76" i="2"/>
  <c r="AX59" i="12"/>
  <c r="AY75" i="2"/>
  <c r="AY58" i="12" s="1"/>
  <c r="AZ75" i="2"/>
  <c r="AX58" i="12"/>
  <c r="AX57"/>
  <c r="AY74" i="2"/>
  <c r="AY57" i="12" s="1"/>
  <c r="AZ74" i="2"/>
  <c r="AX56" i="12"/>
  <c r="AZ73" i="2"/>
  <c r="AY73"/>
  <c r="AY56" i="12" s="1"/>
  <c r="AX55"/>
  <c r="AZ72" i="2"/>
  <c r="AY72"/>
  <c r="AY55" i="12" s="1"/>
  <c r="AX54"/>
  <c r="AZ71" i="2"/>
  <c r="AY71"/>
  <c r="AY54" i="12" s="1"/>
  <c r="AX53"/>
  <c r="AZ70" i="2"/>
  <c r="AY70"/>
  <c r="AY53" i="12" s="1"/>
  <c r="AX52"/>
  <c r="AZ69" i="2"/>
  <c r="AY69"/>
  <c r="AY52" i="12" s="1"/>
  <c r="AX51"/>
  <c r="AZ68" i="2"/>
  <c r="AY68"/>
  <c r="AY51" i="12" s="1"/>
  <c r="AX50"/>
  <c r="AZ67" i="2"/>
  <c r="AY67"/>
  <c r="AY50" i="12" s="1"/>
  <c r="AX49"/>
  <c r="AY66" i="2"/>
  <c r="AY49" i="12" s="1"/>
  <c r="AZ66" i="2"/>
  <c r="AX48" i="12"/>
  <c r="AZ65" i="2"/>
  <c r="AY65"/>
  <c r="AY48" i="12" s="1"/>
  <c r="AX47"/>
  <c r="AZ64" i="2"/>
  <c r="AY64"/>
  <c r="AY47" i="12" s="1"/>
  <c r="AX46"/>
  <c r="AZ63" i="2"/>
  <c r="AY63"/>
  <c r="AY46" i="12" s="1"/>
  <c r="AX45"/>
  <c r="AY62" i="2"/>
  <c r="AY45" i="12" s="1"/>
  <c r="AZ62" i="2"/>
  <c r="AX44" i="12"/>
  <c r="AZ61" i="2"/>
  <c r="AY61"/>
  <c r="AY44" i="12" s="1"/>
  <c r="AX43"/>
  <c r="AZ60" i="2"/>
  <c r="AY60"/>
  <c r="AY43" i="12" s="1"/>
  <c r="AX42"/>
  <c r="AZ59" i="2"/>
  <c r="AY59"/>
  <c r="AY42" i="12" s="1"/>
  <c r="AZ41" i="2"/>
  <c r="AY41"/>
  <c r="AY40" i="12" s="1"/>
  <c r="AX40"/>
  <c r="AZ40" i="2"/>
  <c r="AY40"/>
  <c r="AY39" i="12" s="1"/>
  <c r="AX39"/>
  <c r="AZ39" i="2"/>
  <c r="AY39"/>
  <c r="AY38" i="12" s="1"/>
  <c r="AX38"/>
  <c r="AX37"/>
  <c r="AZ38" i="2"/>
  <c r="AY38"/>
  <c r="AY37" i="12" s="1"/>
  <c r="AX36"/>
  <c r="AY37" i="2"/>
  <c r="AY36" i="12" s="1"/>
  <c r="AZ37" i="2"/>
  <c r="AX35" i="12"/>
  <c r="AZ36" i="2"/>
  <c r="AY36"/>
  <c r="AY35" i="12" s="1"/>
  <c r="AX34"/>
  <c r="AZ35" i="2"/>
  <c r="AY35"/>
  <c r="AY34" i="12" s="1"/>
  <c r="AX33"/>
  <c r="AZ34" i="2"/>
  <c r="AY34"/>
  <c r="AY33" i="12" s="1"/>
  <c r="AX32"/>
  <c r="AY33" i="2"/>
  <c r="AY32" i="12" s="1"/>
  <c r="AZ33" i="2"/>
  <c r="AX31" i="12"/>
  <c r="AZ32" i="2"/>
  <c r="AY32"/>
  <c r="AY31" i="12" s="1"/>
  <c r="AX30"/>
  <c r="AY31" i="2"/>
  <c r="AY30" i="12" s="1"/>
  <c r="AZ31" i="2"/>
  <c r="AX29" i="12"/>
  <c r="AZ30" i="2"/>
  <c r="AY30"/>
  <c r="AY29" i="12" s="1"/>
  <c r="AX28"/>
  <c r="AZ29" i="2"/>
  <c r="AY29"/>
  <c r="AY28" i="12" s="1"/>
  <c r="AX27"/>
  <c r="AZ28" i="2"/>
  <c r="AY28"/>
  <c r="AY27" i="12" s="1"/>
  <c r="AX26"/>
  <c r="AZ27" i="2"/>
  <c r="AY27"/>
  <c r="AY26" i="12" s="1"/>
  <c r="AX25"/>
  <c r="AZ26" i="2"/>
  <c r="AY26"/>
  <c r="AY25" i="12" s="1"/>
  <c r="AX24"/>
  <c r="AY25" i="2"/>
  <c r="AY24" i="12" s="1"/>
  <c r="AZ25" i="2"/>
  <c r="AX23" i="12"/>
  <c r="AZ24" i="2"/>
  <c r="AY24"/>
  <c r="AY23" i="12" s="1"/>
  <c r="AX22"/>
  <c r="AZ23" i="2"/>
  <c r="AY23"/>
  <c r="AY22" i="12" s="1"/>
  <c r="AX21"/>
  <c r="AZ22" i="2"/>
  <c r="AY22"/>
  <c r="AY21" i="12" s="1"/>
  <c r="AZ21" i="2"/>
  <c r="AY21"/>
  <c r="AY20" i="12" s="1"/>
  <c r="AX20"/>
  <c r="AX19"/>
  <c r="AY20" i="2"/>
  <c r="AY19" i="12" s="1"/>
  <c r="AZ20" i="2"/>
  <c r="AX18" i="12"/>
  <c r="AZ19" i="2"/>
  <c r="AY19"/>
  <c r="AY18" i="12" s="1"/>
  <c r="AX17"/>
  <c r="AZ18" i="2"/>
  <c r="AY18"/>
  <c r="AY17" i="12" s="1"/>
  <c r="AX16"/>
  <c r="AZ17" i="2"/>
  <c r="AY17"/>
  <c r="AY16" i="12" s="1"/>
  <c r="AX15"/>
  <c r="AZ16" i="2"/>
  <c r="AY16"/>
  <c r="AY15" i="12" s="1"/>
  <c r="AX14"/>
  <c r="AZ15" i="2"/>
  <c r="AY15"/>
  <c r="AY14" i="12" s="1"/>
  <c r="AX13"/>
  <c r="AZ14" i="2"/>
  <c r="AY14"/>
  <c r="AY13" i="12" s="1"/>
  <c r="AD80"/>
  <c r="AD76"/>
  <c r="AD71"/>
  <c r="AD78"/>
  <c r="AD73"/>
  <c r="AD81"/>
  <c r="AD79"/>
  <c r="AD77"/>
  <c r="AD74"/>
  <c r="AD72"/>
  <c r="AT13" i="2"/>
  <c r="AP13"/>
  <c r="AH13"/>
  <c r="AJ13"/>
  <c r="AF13"/>
  <c r="AX13"/>
  <c r="AN13"/>
  <c r="K28" i="4"/>
  <c r="K26"/>
  <c r="AQ234" i="2"/>
  <c r="AQ152" i="12" s="1"/>
  <c r="AQ187" i="2"/>
  <c r="AQ125" i="12" s="1"/>
  <c r="AQ144" i="2"/>
  <c r="AQ97" i="12" s="1"/>
  <c r="AQ101" i="2"/>
  <c r="AQ69" i="12" s="1"/>
  <c r="AQ58" i="2"/>
  <c r="AQ41" i="12" s="1"/>
  <c r="K29" i="4"/>
  <c r="K25"/>
  <c r="K31"/>
  <c r="AK234" i="2"/>
  <c r="AK152" i="12" s="1"/>
  <c r="AK187" i="2"/>
  <c r="AK125" i="12" s="1"/>
  <c r="AK144" i="2"/>
  <c r="AK97" i="12" s="1"/>
  <c r="AK101" i="2"/>
  <c r="AK69" i="12" s="1"/>
  <c r="AK58" i="2"/>
  <c r="AK41" i="12" s="1"/>
  <c r="K30" i="4"/>
  <c r="AL58" i="2"/>
  <c r="AL41" i="12" s="1"/>
  <c r="AL144" i="2"/>
  <c r="AL97" i="12" s="1"/>
  <c r="AL101" i="2"/>
  <c r="AL69" i="12" s="1"/>
  <c r="AR101" i="2"/>
  <c r="AR69" i="12" s="1"/>
  <c r="AR187" i="2"/>
  <c r="AR125" i="12" s="1"/>
  <c r="AR234" i="2"/>
  <c r="AR152" i="12" s="1"/>
  <c r="AV58" i="2"/>
  <c r="AU58"/>
  <c r="AU41" i="12" s="1"/>
  <c r="AV144" i="2"/>
  <c r="AU144"/>
  <c r="AU97" i="12" s="1"/>
  <c r="AZ101" i="2"/>
  <c r="AY101"/>
  <c r="AY69" i="12" s="1"/>
  <c r="AL187" i="2"/>
  <c r="AL125" i="12" s="1"/>
  <c r="AL234" i="2"/>
  <c r="AL152" i="12" s="1"/>
  <c r="AR58" i="2"/>
  <c r="AR41" i="12" s="1"/>
  <c r="AR144" i="2"/>
  <c r="AR97" i="12" s="1"/>
  <c r="AV101" i="2"/>
  <c r="AU101"/>
  <c r="AU69" i="12" s="1"/>
  <c r="AV187" i="2"/>
  <c r="AU187"/>
  <c r="AU125" i="12" s="1"/>
  <c r="AV234" i="2"/>
  <c r="AU234"/>
  <c r="AU152" i="12" s="1"/>
  <c r="AZ58" i="2"/>
  <c r="AY58"/>
  <c r="AY41" i="12" s="1"/>
  <c r="AZ13" i="2"/>
  <c r="AU13"/>
  <c r="AU12" i="12" s="1"/>
  <c r="I35" i="5"/>
  <c r="O34" i="4"/>
  <c r="AZ81" i="12" l="1"/>
  <c r="BA113" i="2"/>
  <c r="BA81" i="12" s="1"/>
  <c r="BB113" i="2"/>
  <c r="AZ80" i="12"/>
  <c r="BA112" i="2"/>
  <c r="BA80" i="12" s="1"/>
  <c r="BB112" i="2"/>
  <c r="AZ79" i="12"/>
  <c r="BA111" i="2"/>
  <c r="BA79" i="12" s="1"/>
  <c r="BB111" i="2"/>
  <c r="BA110"/>
  <c r="BA78" i="12" s="1"/>
  <c r="AZ78"/>
  <c r="BB110" i="2"/>
  <c r="AZ77" i="12"/>
  <c r="BA109" i="2"/>
  <c r="BA77" i="12" s="1"/>
  <c r="BB109" i="2"/>
  <c r="AZ76" i="12"/>
  <c r="BA108" i="2"/>
  <c r="BA76" i="12" s="1"/>
  <c r="BB108" i="2"/>
  <c r="AZ75" i="12"/>
  <c r="BA107" i="2"/>
  <c r="BA75" i="12" s="1"/>
  <c r="BB107" i="2"/>
  <c r="AZ74" i="12"/>
  <c r="BA106" i="2"/>
  <c r="BA74" i="12" s="1"/>
  <c r="BB106" i="2"/>
  <c r="AZ73" i="12"/>
  <c r="BA105" i="2"/>
  <c r="BA73" i="12" s="1"/>
  <c r="BB105" i="2"/>
  <c r="AZ72" i="12"/>
  <c r="BA104" i="2"/>
  <c r="BA72" i="12" s="1"/>
  <c r="BB104" i="2"/>
  <c r="AZ71" i="12"/>
  <c r="BA103" i="2"/>
  <c r="BA71" i="12" s="1"/>
  <c r="BB103" i="2"/>
  <c r="AZ70" i="12"/>
  <c r="BA102" i="2"/>
  <c r="BA70" i="12" s="1"/>
  <c r="BB102" i="2"/>
  <c r="AZ68" i="12"/>
  <c r="BA85" i="2"/>
  <c r="BA68" i="12" s="1"/>
  <c r="BB85" i="2"/>
  <c r="AZ67" i="12"/>
  <c r="BA84" i="2"/>
  <c r="BA67" i="12" s="1"/>
  <c r="BB84" i="2"/>
  <c r="AZ66" i="12"/>
  <c r="BA83" i="2"/>
  <c r="BA66" i="12" s="1"/>
  <c r="BB83" i="2"/>
  <c r="AZ65" i="12"/>
  <c r="BA82" i="2"/>
  <c r="BA65" i="12" s="1"/>
  <c r="BB82" i="2"/>
  <c r="AZ64" i="12"/>
  <c r="BA81" i="2"/>
  <c r="BA64" i="12" s="1"/>
  <c r="BB81" i="2"/>
  <c r="AZ63" i="12"/>
  <c r="BA80" i="2"/>
  <c r="BA63" i="12" s="1"/>
  <c r="BB80" i="2"/>
  <c r="AZ62" i="12"/>
  <c r="BA79" i="2"/>
  <c r="BA62" i="12" s="1"/>
  <c r="BB79" i="2"/>
  <c r="AZ61" i="12"/>
  <c r="BA78" i="2"/>
  <c r="BA61" i="12" s="1"/>
  <c r="BB78" i="2"/>
  <c r="AZ60" i="12"/>
  <c r="BA77" i="2"/>
  <c r="BA60" i="12" s="1"/>
  <c r="BB77" i="2"/>
  <c r="AZ59" i="12"/>
  <c r="BA76" i="2"/>
  <c r="BA59" i="12" s="1"/>
  <c r="BB76" i="2"/>
  <c r="AZ58" i="12"/>
  <c r="BA75" i="2"/>
  <c r="BA58" i="12" s="1"/>
  <c r="BB75" i="2"/>
  <c r="AZ57" i="12"/>
  <c r="BA74" i="2"/>
  <c r="BA57" i="12" s="1"/>
  <c r="BB74" i="2"/>
  <c r="AZ56" i="12"/>
  <c r="BA73" i="2"/>
  <c r="BA56" i="12" s="1"/>
  <c r="BB73" i="2"/>
  <c r="AZ55" i="12"/>
  <c r="BA72" i="2"/>
  <c r="BA55" i="12" s="1"/>
  <c r="BB72" i="2"/>
  <c r="AZ54" i="12"/>
  <c r="BA71" i="2"/>
  <c r="BA54" i="12" s="1"/>
  <c r="BB71" i="2"/>
  <c r="AZ53" i="12"/>
  <c r="BA70" i="2"/>
  <c r="BA53" i="12" s="1"/>
  <c r="BB70" i="2"/>
  <c r="AZ52" i="12"/>
  <c r="BA69" i="2"/>
  <c r="BA52" i="12" s="1"/>
  <c r="BB69" i="2"/>
  <c r="AZ51" i="12"/>
  <c r="BA68" i="2"/>
  <c r="BA51" i="12" s="1"/>
  <c r="BB68" i="2"/>
  <c r="AZ50" i="12"/>
  <c r="BA67" i="2"/>
  <c r="BA50" i="12" s="1"/>
  <c r="BB67" i="2"/>
  <c r="AZ49" i="12"/>
  <c r="BA66" i="2"/>
  <c r="BA49" i="12" s="1"/>
  <c r="BB66" i="2"/>
  <c r="AZ48" i="12"/>
  <c r="BA65" i="2"/>
  <c r="BA48" i="12" s="1"/>
  <c r="BB65" i="2"/>
  <c r="AZ47" i="12"/>
  <c r="BA64" i="2"/>
  <c r="BA47" i="12" s="1"/>
  <c r="BB64" i="2"/>
  <c r="AZ46" i="12"/>
  <c r="BA63" i="2"/>
  <c r="BA46" i="12" s="1"/>
  <c r="BB63" i="2"/>
  <c r="AZ45" i="12"/>
  <c r="BA62" i="2"/>
  <c r="BA45" i="12" s="1"/>
  <c r="BB62" i="2"/>
  <c r="AZ44" i="12"/>
  <c r="BA61" i="2"/>
  <c r="BA44" i="12" s="1"/>
  <c r="BB61" i="2"/>
  <c r="AZ43" i="12"/>
  <c r="BA60" i="2"/>
  <c r="BA43" i="12" s="1"/>
  <c r="BB60" i="2"/>
  <c r="AZ42" i="12"/>
  <c r="BA59" i="2"/>
  <c r="BA42" i="12" s="1"/>
  <c r="BB59" i="2"/>
  <c r="BA41"/>
  <c r="BA40" i="12" s="1"/>
  <c r="AZ40"/>
  <c r="BB41" i="2"/>
  <c r="AZ39" i="12"/>
  <c r="BA40" i="2"/>
  <c r="BA39" i="12" s="1"/>
  <c r="BB40" i="2"/>
  <c r="BA39"/>
  <c r="BA38" i="12" s="1"/>
  <c r="AZ38"/>
  <c r="BB39" i="2"/>
  <c r="AZ37" i="12"/>
  <c r="BA38" i="2"/>
  <c r="BA37" i="12" s="1"/>
  <c r="BB38" i="2"/>
  <c r="AZ36" i="12"/>
  <c r="BA37" i="2"/>
  <c r="BA36" i="12" s="1"/>
  <c r="BB37" i="2"/>
  <c r="AZ35" i="12"/>
  <c r="BA36" i="2"/>
  <c r="BA35" i="12" s="1"/>
  <c r="BB36" i="2"/>
  <c r="AZ34" i="12"/>
  <c r="BA35" i="2"/>
  <c r="BA34" i="12" s="1"/>
  <c r="BB35" i="2"/>
  <c r="AZ33" i="12"/>
  <c r="BA34" i="2"/>
  <c r="BA33" i="12" s="1"/>
  <c r="BB34" i="2"/>
  <c r="AZ32" i="12"/>
  <c r="BA33" i="2"/>
  <c r="BA32" i="12" s="1"/>
  <c r="BB33" i="2"/>
  <c r="AZ31" i="12"/>
  <c r="BA32" i="2"/>
  <c r="BA31" i="12" s="1"/>
  <c r="BB32" i="2"/>
  <c r="AZ30" i="12"/>
  <c r="BA31" i="2"/>
  <c r="BA30" i="12" s="1"/>
  <c r="BB31" i="2"/>
  <c r="AZ29" i="12"/>
  <c r="BA30" i="2"/>
  <c r="BA29" i="12" s="1"/>
  <c r="BB30" i="2"/>
  <c r="AZ28" i="12"/>
  <c r="BA29" i="2"/>
  <c r="BA28" i="12" s="1"/>
  <c r="BB29" i="2"/>
  <c r="AZ27" i="12"/>
  <c r="BA28" i="2"/>
  <c r="BA27" i="12" s="1"/>
  <c r="BB28" i="2"/>
  <c r="AZ26" i="12"/>
  <c r="BA27" i="2"/>
  <c r="BA26" i="12" s="1"/>
  <c r="BB27" i="2"/>
  <c r="AZ25" i="12"/>
  <c r="BA26" i="2"/>
  <c r="BA25" i="12" s="1"/>
  <c r="BB26" i="2"/>
  <c r="AZ24" i="12"/>
  <c r="BA25" i="2"/>
  <c r="BA24" i="12" s="1"/>
  <c r="BB25" i="2"/>
  <c r="AZ23" i="12"/>
  <c r="BA24" i="2"/>
  <c r="BA23" i="12" s="1"/>
  <c r="BB24" i="2"/>
  <c r="AZ22" i="12"/>
  <c r="BA23" i="2"/>
  <c r="BA22" i="12" s="1"/>
  <c r="BB23" i="2"/>
  <c r="AZ21" i="12"/>
  <c r="BA22" i="2"/>
  <c r="BA21" i="12" s="1"/>
  <c r="BB22" i="2"/>
  <c r="BA21"/>
  <c r="BA20" i="12" s="1"/>
  <c r="AZ20"/>
  <c r="BB21" i="2"/>
  <c r="AZ19" i="12"/>
  <c r="BA20" i="2"/>
  <c r="BA19" i="12" s="1"/>
  <c r="BB20" i="2"/>
  <c r="AZ18" i="12"/>
  <c r="BA19" i="2"/>
  <c r="BA18" i="12" s="1"/>
  <c r="BB19" i="2"/>
  <c r="AZ17" i="12"/>
  <c r="BA18" i="2"/>
  <c r="BA17" i="12" s="1"/>
  <c r="BB18" i="2"/>
  <c r="AZ16" i="12"/>
  <c r="BA17" i="2"/>
  <c r="BA16" i="12" s="1"/>
  <c r="BB17" i="2"/>
  <c r="AZ15" i="12"/>
  <c r="BA16" i="2"/>
  <c r="BA15" i="12" s="1"/>
  <c r="BB16" i="2"/>
  <c r="AZ14" i="12"/>
  <c r="BA15" i="2"/>
  <c r="BA14" i="12" s="1"/>
  <c r="BB15" i="2"/>
  <c r="AZ13" i="12"/>
  <c r="BA14" i="2"/>
  <c r="BA13" i="12" s="1"/>
  <c r="BB14" i="2"/>
  <c r="AO13"/>
  <c r="AO12" i="12" s="1"/>
  <c r="AN12"/>
  <c r="AG13" i="2"/>
  <c r="AG12" i="12" s="1"/>
  <c r="AF12"/>
  <c r="AI13" i="2"/>
  <c r="AI12" i="12" s="1"/>
  <c r="AH12"/>
  <c r="AV13" i="2"/>
  <c r="AT12" i="12"/>
  <c r="BA13" i="2"/>
  <c r="BA12" i="12" s="1"/>
  <c r="AZ12"/>
  <c r="BA58" i="2"/>
  <c r="BA41" i="12" s="1"/>
  <c r="AZ41"/>
  <c r="AW234" i="2"/>
  <c r="AW152" i="12" s="1"/>
  <c r="AV152"/>
  <c r="AW187" i="2"/>
  <c r="AW125" i="12" s="1"/>
  <c r="AV125"/>
  <c r="AW101" i="2"/>
  <c r="AW69" i="12" s="1"/>
  <c r="AV69"/>
  <c r="BA101" i="2"/>
  <c r="BA69" i="12" s="1"/>
  <c r="AZ69"/>
  <c r="AW144" i="2"/>
  <c r="AW97" i="12" s="1"/>
  <c r="AV97"/>
  <c r="AW58" i="2"/>
  <c r="AW41" i="12" s="1"/>
  <c r="AV41"/>
  <c r="AY13" i="2"/>
  <c r="AY12" i="12" s="1"/>
  <c r="AX12"/>
  <c r="AK13" i="2"/>
  <c r="AK12" i="12" s="1"/>
  <c r="AJ12"/>
  <c r="AQ13" i="2"/>
  <c r="AQ12" i="12" s="1"/>
  <c r="AP12"/>
  <c r="AR13" i="2"/>
  <c r="AR12" i="12" s="1"/>
  <c r="AL13" i="2"/>
  <c r="AZ323"/>
  <c r="AZ206" i="12" s="1"/>
  <c r="AY323" i="2"/>
  <c r="AY206" i="12" s="1"/>
  <c r="AY277" i="2"/>
  <c r="AY178" i="12" s="1"/>
  <c r="AZ277" i="2"/>
  <c r="AZ178" i="12" s="1"/>
  <c r="AS234" i="2"/>
  <c r="AS152" i="12" s="1"/>
  <c r="AS187" i="2"/>
  <c r="AS125" i="12" s="1"/>
  <c r="AS101" i="2"/>
  <c r="AS69" i="12" s="1"/>
  <c r="AS144" i="2"/>
  <c r="AS97" i="12" s="1"/>
  <c r="AS58" i="2"/>
  <c r="AS41" i="12" s="1"/>
  <c r="AY234" i="2"/>
  <c r="AY152" i="12" s="1"/>
  <c r="AZ234" i="2"/>
  <c r="AY187"/>
  <c r="AY125" i="12" s="1"/>
  <c r="AZ187" i="2"/>
  <c r="AY144"/>
  <c r="AY97" i="12" s="1"/>
  <c r="AZ144" i="2"/>
  <c r="AM234"/>
  <c r="AM152" i="12" s="1"/>
  <c r="AM187" i="2"/>
  <c r="AM125" i="12" s="1"/>
  <c r="BB101" i="2"/>
  <c r="AM101"/>
  <c r="AM69" i="12" s="1"/>
  <c r="AM144" i="2"/>
  <c r="AM97" i="12" s="1"/>
  <c r="BB58" i="2"/>
  <c r="AM58"/>
  <c r="AM41" i="12" s="1"/>
  <c r="AS13" i="2"/>
  <c r="AS12" i="12" s="1"/>
  <c r="L31" i="4"/>
  <c r="M31" s="1"/>
  <c r="L30"/>
  <c r="M30" s="1"/>
  <c r="L26"/>
  <c r="L28"/>
  <c r="M28" s="1"/>
  <c r="K27"/>
  <c r="BD113" i="2" l="1"/>
  <c r="BD81" i="12" s="1"/>
  <c r="BG113" i="2"/>
  <c r="BG81" i="12" s="1"/>
  <c r="BB81"/>
  <c r="BE113" i="2"/>
  <c r="BE81" i="12" s="1"/>
  <c r="BC113" i="2"/>
  <c r="BD112"/>
  <c r="BD80" i="12" s="1"/>
  <c r="BG112" i="2"/>
  <c r="BG80" i="12" s="1"/>
  <c r="BE112" i="2"/>
  <c r="BE80" i="12" s="1"/>
  <c r="BC112" i="2"/>
  <c r="BB80" i="12"/>
  <c r="BD111" i="2"/>
  <c r="BD79" i="12" s="1"/>
  <c r="BG111" i="2"/>
  <c r="BG79" i="12" s="1"/>
  <c r="BC111" i="2"/>
  <c r="BB79" i="12"/>
  <c r="BE111" i="2"/>
  <c r="BE79" i="12" s="1"/>
  <c r="BD110" i="2"/>
  <c r="BD78" i="12" s="1"/>
  <c r="BG110" i="2"/>
  <c r="BG78" i="12" s="1"/>
  <c r="BE110" i="2"/>
  <c r="BE78" i="12" s="1"/>
  <c r="BC110" i="2"/>
  <c r="BB78" i="12"/>
  <c r="BD109" i="2"/>
  <c r="BD77" i="12" s="1"/>
  <c r="BG109" i="2"/>
  <c r="BG77" i="12" s="1"/>
  <c r="BB77"/>
  <c r="BE109" i="2"/>
  <c r="BE77" i="12" s="1"/>
  <c r="BC109" i="2"/>
  <c r="BD108"/>
  <c r="BD76" i="12" s="1"/>
  <c r="BG76"/>
  <c r="BB76"/>
  <c r="BC108" i="2"/>
  <c r="BE108"/>
  <c r="BE76" i="12" s="1"/>
  <c r="BD107" i="2"/>
  <c r="BD75" i="12" s="1"/>
  <c r="BB75"/>
  <c r="BE107" i="2"/>
  <c r="BE75" i="12" s="1"/>
  <c r="BC107" i="2"/>
  <c r="BG106"/>
  <c r="BG74" i="12" s="1"/>
  <c r="BD106" i="2"/>
  <c r="BD74" i="12" s="1"/>
  <c r="BC106" i="2"/>
  <c r="BE106"/>
  <c r="BE74" i="12" s="1"/>
  <c r="BB74"/>
  <c r="BG105" i="2"/>
  <c r="BG73" i="12" s="1"/>
  <c r="BD105" i="2"/>
  <c r="BD73" i="12" s="1"/>
  <c r="BB73"/>
  <c r="BE105" i="2"/>
  <c r="BE73" i="12" s="1"/>
  <c r="BC105" i="2"/>
  <c r="BG104"/>
  <c r="BG72" i="12" s="1"/>
  <c r="BD104" i="2"/>
  <c r="BD72" i="12" s="1"/>
  <c r="BB72"/>
  <c r="BE104" i="2"/>
  <c r="BE72" i="12" s="1"/>
  <c r="BC104" i="2"/>
  <c r="BG103"/>
  <c r="BG71" i="12" s="1"/>
  <c r="BD103" i="2"/>
  <c r="BD71" i="12" s="1"/>
  <c r="BE103" i="2"/>
  <c r="BE71" i="12" s="1"/>
  <c r="BB71"/>
  <c r="BC103" i="2"/>
  <c r="BG102"/>
  <c r="BG70" i="12" s="1"/>
  <c r="BD102" i="2"/>
  <c r="BD70" i="12" s="1"/>
  <c r="BB70"/>
  <c r="BC102" i="2"/>
  <c r="BE102"/>
  <c r="BE70" i="12" s="1"/>
  <c r="BD85" i="2"/>
  <c r="BD68" i="12" s="1"/>
  <c r="BG85" i="2"/>
  <c r="BG68" i="12" s="1"/>
  <c r="BB68"/>
  <c r="BE85" i="2"/>
  <c r="BE68" i="12" s="1"/>
  <c r="BC85" i="2"/>
  <c r="BD84"/>
  <c r="BD67" i="12" s="1"/>
  <c r="BG84" i="2"/>
  <c r="BG67" i="12" s="1"/>
  <c r="BC84" i="2"/>
  <c r="BE84"/>
  <c r="BE67" i="12" s="1"/>
  <c r="BB67"/>
  <c r="BG83" i="2"/>
  <c r="BG66" i="12" s="1"/>
  <c r="BD83" i="2"/>
  <c r="BD66" i="12" s="1"/>
  <c r="BB66"/>
  <c r="BC83" i="2"/>
  <c r="BE83"/>
  <c r="BE66" i="12" s="1"/>
  <c r="BD82" i="2"/>
  <c r="BD65" i="12" s="1"/>
  <c r="BG65"/>
  <c r="BB65"/>
  <c r="BC82" i="2"/>
  <c r="BE82"/>
  <c r="BE65" i="12" s="1"/>
  <c r="BD81" i="2"/>
  <c r="BD64" i="12" s="1"/>
  <c r="BB64"/>
  <c r="BC81" i="2"/>
  <c r="BE81"/>
  <c r="BE64" i="12" s="1"/>
  <c r="BD80" i="2"/>
  <c r="BD63" i="12" s="1"/>
  <c r="BB63"/>
  <c r="BC80" i="2"/>
  <c r="BE80"/>
  <c r="BE63" i="12" s="1"/>
  <c r="BG79" i="2"/>
  <c r="BG62" i="12" s="1"/>
  <c r="BD79" i="2"/>
  <c r="BD62" i="12" s="1"/>
  <c r="BE79" i="2"/>
  <c r="BE62" i="12" s="1"/>
  <c r="BB62"/>
  <c r="BC79" i="2"/>
  <c r="BD78"/>
  <c r="BD61" i="12" s="1"/>
  <c r="BG78" i="2"/>
  <c r="BG61" i="12" s="1"/>
  <c r="BB61"/>
  <c r="BC78" i="2"/>
  <c r="BE78"/>
  <c r="BE61" i="12" s="1"/>
  <c r="BG77" i="2"/>
  <c r="BG60" i="12" s="1"/>
  <c r="BD77" i="2"/>
  <c r="BD60" i="12" s="1"/>
  <c r="BB60"/>
  <c r="BC77" i="2"/>
  <c r="BE77"/>
  <c r="BE60" i="12" s="1"/>
  <c r="BD76" i="2"/>
  <c r="BD59" i="12" s="1"/>
  <c r="BB59"/>
  <c r="BC76" i="2"/>
  <c r="BE76"/>
  <c r="BE59" i="12" s="1"/>
  <c r="BG75" i="2"/>
  <c r="BG58" i="12" s="1"/>
  <c r="BD75" i="2"/>
  <c r="BD58" i="12" s="1"/>
  <c r="BB58"/>
  <c r="BC75" i="2"/>
  <c r="BE75"/>
  <c r="BE58" i="12" s="1"/>
  <c r="BD74" i="2"/>
  <c r="BD57" i="12" s="1"/>
  <c r="BG74" i="2"/>
  <c r="BG57" i="12" s="1"/>
  <c r="BE74" i="2"/>
  <c r="BE57" i="12" s="1"/>
  <c r="BB57"/>
  <c r="BC74" i="2"/>
  <c r="BG73"/>
  <c r="BG56" i="12" s="1"/>
  <c r="BD73" i="2"/>
  <c r="BD56" i="12" s="1"/>
  <c r="BB56"/>
  <c r="BE73" i="2"/>
  <c r="BE56" i="12" s="1"/>
  <c r="BC73" i="2"/>
  <c r="BD72"/>
  <c r="BD55" i="12" s="1"/>
  <c r="BG72" i="2"/>
  <c r="BG55" i="12" s="1"/>
  <c r="BB55"/>
  <c r="BC72" i="2"/>
  <c r="BE72"/>
  <c r="BE55" i="12" s="1"/>
  <c r="BG71" i="2"/>
  <c r="BG54" i="12" s="1"/>
  <c r="BE71" i="2"/>
  <c r="BE54" i="12" s="1"/>
  <c r="BD71" i="2"/>
  <c r="BD54" i="12" s="1"/>
  <c r="BB54"/>
  <c r="BC71" i="2"/>
  <c r="BG70"/>
  <c r="BG53" i="12" s="1"/>
  <c r="BD70" i="2"/>
  <c r="BD53" i="12" s="1"/>
  <c r="BC70" i="2"/>
  <c r="BE70"/>
  <c r="BE53" i="12" s="1"/>
  <c r="BB53"/>
  <c r="BD69" i="2"/>
  <c r="BD52" i="12" s="1"/>
  <c r="BB52"/>
  <c r="BE69" i="2"/>
  <c r="BE52" i="12" s="1"/>
  <c r="BC69" i="2"/>
  <c r="BG68"/>
  <c r="BG51" i="12" s="1"/>
  <c r="BD68" i="2"/>
  <c r="BD51" i="12" s="1"/>
  <c r="BB51"/>
  <c r="BE68" i="2"/>
  <c r="BE51" i="12" s="1"/>
  <c r="BC68" i="2"/>
  <c r="BD67"/>
  <c r="BD50" i="12" s="1"/>
  <c r="BG67" i="2"/>
  <c r="BG50" i="12" s="1"/>
  <c r="BE67" i="2"/>
  <c r="BE50" i="12" s="1"/>
  <c r="BB50"/>
  <c r="BC67" i="2"/>
  <c r="BG66"/>
  <c r="BG49" i="12" s="1"/>
  <c r="BD66" i="2"/>
  <c r="BD49" i="12" s="1"/>
  <c r="BC66" i="2"/>
  <c r="BE66"/>
  <c r="BE49" i="12" s="1"/>
  <c r="BB49"/>
  <c r="BD65" i="2"/>
  <c r="BD48" i="12" s="1"/>
  <c r="BG65" i="2"/>
  <c r="BG48" i="12" s="1"/>
  <c r="BE65" i="2"/>
  <c r="BE48" i="12" s="1"/>
  <c r="BC65" i="2"/>
  <c r="BB48" i="12"/>
  <c r="BG64" i="2"/>
  <c r="BG47" i="12" s="1"/>
  <c r="BD64" i="2"/>
  <c r="BD47" i="12" s="1"/>
  <c r="BB47"/>
  <c r="BE64" i="2"/>
  <c r="BE47" i="12" s="1"/>
  <c r="BC64" i="2"/>
  <c r="BD63"/>
  <c r="BD46" i="12" s="1"/>
  <c r="BG63" i="2"/>
  <c r="BG46" i="12" s="1"/>
  <c r="BE63" i="2"/>
  <c r="BE46" i="12" s="1"/>
  <c r="BC63" i="2"/>
  <c r="BB46" i="12"/>
  <c r="BG62" i="2"/>
  <c r="BG45" i="12" s="1"/>
  <c r="BD62" i="2"/>
  <c r="BD45" i="12" s="1"/>
  <c r="BC62" i="2"/>
  <c r="BE62"/>
  <c r="BE45" i="12" s="1"/>
  <c r="BB45"/>
  <c r="BD61" i="2"/>
  <c r="BD44" i="12" s="1"/>
  <c r="BE61" i="2"/>
  <c r="BE44" i="12" s="1"/>
  <c r="BB44"/>
  <c r="BC61" i="2"/>
  <c r="BG60"/>
  <c r="BG43" i="12" s="1"/>
  <c r="BD60" i="2"/>
  <c r="BD43" i="12" s="1"/>
  <c r="BB43"/>
  <c r="BE60" i="2"/>
  <c r="BE43" i="12" s="1"/>
  <c r="BC60" i="2"/>
  <c r="BG42" i="12"/>
  <c r="BD59" i="2"/>
  <c r="BD42" i="12" s="1"/>
  <c r="BE59" i="2"/>
  <c r="BE42" i="12" s="1"/>
  <c r="BB42"/>
  <c r="BC59" i="2"/>
  <c r="BD41"/>
  <c r="BD40" i="12" s="1"/>
  <c r="BG41" i="2"/>
  <c r="BG40" i="12" s="1"/>
  <c r="BE41" i="2"/>
  <c r="BE40" i="12" s="1"/>
  <c r="BB40"/>
  <c r="BC41" i="2"/>
  <c r="BD40"/>
  <c r="BD39" i="12" s="1"/>
  <c r="BG40" i="2"/>
  <c r="BG39" i="12" s="1"/>
  <c r="BE40" i="2"/>
  <c r="BE39" i="12" s="1"/>
  <c r="BC40" i="2"/>
  <c r="BB39" i="12"/>
  <c r="BG39" i="2"/>
  <c r="BG38" i="12" s="1"/>
  <c r="BD39" i="2"/>
  <c r="BD38" i="12" s="1"/>
  <c r="BE39" i="2"/>
  <c r="BE38" i="12" s="1"/>
  <c r="BB38"/>
  <c r="BC39" i="2"/>
  <c r="BG38"/>
  <c r="BG37" i="12" s="1"/>
  <c r="BD38" i="2"/>
  <c r="BD37" i="12" s="1"/>
  <c r="BB37"/>
  <c r="BE38" i="2"/>
  <c r="BE37" i="12" s="1"/>
  <c r="BC38" i="2"/>
  <c r="BG37"/>
  <c r="BG36" i="12" s="1"/>
  <c r="BD37" i="2"/>
  <c r="BD36" i="12" s="1"/>
  <c r="BE37" i="2"/>
  <c r="BE36" i="12" s="1"/>
  <c r="BB36"/>
  <c r="BC37" i="2"/>
  <c r="BD36"/>
  <c r="BD35" i="12" s="1"/>
  <c r="BB35"/>
  <c r="BC36" i="2"/>
  <c r="BE36"/>
  <c r="BE35" i="12" s="1"/>
  <c r="BG35" i="2"/>
  <c r="BG34" i="12" s="1"/>
  <c r="BD35" i="2"/>
  <c r="BD34" i="12" s="1"/>
  <c r="BC35" i="2"/>
  <c r="BB34" i="12"/>
  <c r="BE35" i="2"/>
  <c r="BE34" i="12" s="1"/>
  <c r="BD34" i="2"/>
  <c r="BD33" i="12" s="1"/>
  <c r="BG34" i="2"/>
  <c r="BG33" i="12" s="1"/>
  <c r="BB33"/>
  <c r="BC34" i="2"/>
  <c r="BE34"/>
  <c r="BE33" i="12" s="1"/>
  <c r="BD33" i="2"/>
  <c r="BD32" i="12" s="1"/>
  <c r="BE33" i="2"/>
  <c r="BE32" i="12" s="1"/>
  <c r="BB32"/>
  <c r="BC33" i="2"/>
  <c r="BD32"/>
  <c r="BD31" i="12" s="1"/>
  <c r="BG32" i="2"/>
  <c r="BG31" i="12" s="1"/>
  <c r="BB31"/>
  <c r="BC32" i="2"/>
  <c r="BE32"/>
  <c r="BE31" i="12" s="1"/>
  <c r="BG31" i="2"/>
  <c r="BG30" i="12" s="1"/>
  <c r="BD31" i="2"/>
  <c r="BD30" i="12" s="1"/>
  <c r="BE31" i="2"/>
  <c r="BE30" i="12" s="1"/>
  <c r="BB30"/>
  <c r="BC31" i="2"/>
  <c r="BD30"/>
  <c r="BD29" i="12" s="1"/>
  <c r="BB29"/>
  <c r="BE30" i="2"/>
  <c r="BE29" i="12" s="1"/>
  <c r="BC30" i="2"/>
  <c r="BG29"/>
  <c r="BG28" i="12" s="1"/>
  <c r="BD29" i="2"/>
  <c r="BD28" i="12" s="1"/>
  <c r="BE29" i="2"/>
  <c r="BE28" i="12" s="1"/>
  <c r="BB28"/>
  <c r="BC29" i="2"/>
  <c r="BD28"/>
  <c r="BD27" i="12" s="1"/>
  <c r="BG28" i="2"/>
  <c r="BG27" i="12" s="1"/>
  <c r="BB27"/>
  <c r="BC28" i="2"/>
  <c r="BE28"/>
  <c r="BE27" i="12" s="1"/>
  <c r="BG26"/>
  <c r="BD27" i="2"/>
  <c r="BD26" i="12" s="1"/>
  <c r="BE27" i="2"/>
  <c r="BE26" i="12" s="1"/>
  <c r="BB26"/>
  <c r="BC27" i="2"/>
  <c r="BD26"/>
  <c r="BD25" i="12" s="1"/>
  <c r="BG25"/>
  <c r="BE26" i="2"/>
  <c r="BE25" i="12" s="1"/>
  <c r="BC26" i="2"/>
  <c r="BB25" i="12"/>
  <c r="BG25" i="2"/>
  <c r="BG24" i="12" s="1"/>
  <c r="BD25" i="2"/>
  <c r="BD24" i="12" s="1"/>
  <c r="BE25" i="2"/>
  <c r="BE24" i="12" s="1"/>
  <c r="BB24"/>
  <c r="BC25" i="2"/>
  <c r="BD24"/>
  <c r="BD23" i="12" s="1"/>
  <c r="BE24" i="2"/>
  <c r="BE23" i="12" s="1"/>
  <c r="BB23"/>
  <c r="BC24" i="2"/>
  <c r="BG22" i="12"/>
  <c r="BD23" i="2"/>
  <c r="BD22" i="12" s="1"/>
  <c r="BE23" i="2"/>
  <c r="BE22" i="12" s="1"/>
  <c r="BB22"/>
  <c r="BC23" i="2"/>
  <c r="BD22"/>
  <c r="BD21" i="12" s="1"/>
  <c r="BG22" i="2"/>
  <c r="BG21" i="12" s="1"/>
  <c r="BE22" i="2"/>
  <c r="BE21" i="12" s="1"/>
  <c r="BB21"/>
  <c r="BC22" i="2"/>
  <c r="BG21"/>
  <c r="BG20" i="12" s="1"/>
  <c r="BD21" i="2"/>
  <c r="BD20" i="12" s="1"/>
  <c r="BB20"/>
  <c r="BE21" i="2"/>
  <c r="BE20" i="12" s="1"/>
  <c r="BC21" i="2"/>
  <c r="BD20"/>
  <c r="BD19" i="12" s="1"/>
  <c r="BG20" i="2"/>
  <c r="BG19" i="12" s="1"/>
  <c r="BE20" i="2"/>
  <c r="BE19" i="12" s="1"/>
  <c r="BB19"/>
  <c r="BC20" i="2"/>
  <c r="BG19"/>
  <c r="BG18" i="12" s="1"/>
  <c r="BD19" i="2"/>
  <c r="BD18" i="12" s="1"/>
  <c r="BE19" i="2"/>
  <c r="BE18" i="12" s="1"/>
  <c r="BB18"/>
  <c r="BC19" i="2"/>
  <c r="BD18"/>
  <c r="BD17" i="12" s="1"/>
  <c r="BG17"/>
  <c r="BB17"/>
  <c r="BC18" i="2"/>
  <c r="BE18"/>
  <c r="BE17" i="12" s="1"/>
  <c r="BG16"/>
  <c r="BD17" i="2"/>
  <c r="BD16" i="12" s="1"/>
  <c r="BE17" i="2"/>
  <c r="BE16" i="12" s="1"/>
  <c r="BB16"/>
  <c r="BC17" i="2"/>
  <c r="BD16"/>
  <c r="BD15" i="12" s="1"/>
  <c r="BG16" i="2"/>
  <c r="BG15" i="12" s="1"/>
  <c r="BB15"/>
  <c r="BE16" i="2"/>
  <c r="BE15" i="12" s="1"/>
  <c r="BC16" i="2"/>
  <c r="BG15"/>
  <c r="BG14" i="12" s="1"/>
  <c r="BD15" i="2"/>
  <c r="BD14" i="12" s="1"/>
  <c r="BE15" i="2"/>
  <c r="BE14" i="12" s="1"/>
  <c r="BB14"/>
  <c r="BC15" i="2"/>
  <c r="BD14"/>
  <c r="BD13" i="12" s="1"/>
  <c r="BG14" i="2"/>
  <c r="BG13" i="12" s="1"/>
  <c r="BB13"/>
  <c r="BE14" i="2"/>
  <c r="BE13" i="12" s="1"/>
  <c r="BC14" i="2"/>
  <c r="BE58"/>
  <c r="BE41" i="12" s="1"/>
  <c r="BB41"/>
  <c r="BA144" i="2"/>
  <c r="BA97" i="12" s="1"/>
  <c r="AZ97"/>
  <c r="BA187" i="2"/>
  <c r="BA125" i="12" s="1"/>
  <c r="AZ125"/>
  <c r="BA234" i="2"/>
  <c r="BA152" i="12" s="1"/>
  <c r="AZ152"/>
  <c r="AW13" i="2"/>
  <c r="AW12" i="12" s="1"/>
  <c r="AV12"/>
  <c r="BE101" i="2"/>
  <c r="BE69" i="12" s="1"/>
  <c r="BB69"/>
  <c r="AM13" i="2"/>
  <c r="AM12" i="12" s="1"/>
  <c r="AL12"/>
  <c r="BB13" i="2"/>
  <c r="BB144"/>
  <c r="BB187"/>
  <c r="BB234"/>
  <c r="BA323"/>
  <c r="BA206" i="12" s="1"/>
  <c r="BB323" i="2"/>
  <c r="BB206" i="12" s="1"/>
  <c r="BA277" i="2"/>
  <c r="BA178" i="12" s="1"/>
  <c r="BB277" i="2"/>
  <c r="BB178" i="12" s="1"/>
  <c r="BC58" i="2"/>
  <c r="BC41" i="12" s="1"/>
  <c r="BC101" i="2"/>
  <c r="BC69" i="12" s="1"/>
  <c r="M26" i="4"/>
  <c r="N28"/>
  <c r="BC81" i="12" l="1"/>
  <c r="BF113" i="2"/>
  <c r="BF81" i="12" s="1"/>
  <c r="BC80"/>
  <c r="BF112" i="2"/>
  <c r="BF80" i="12" s="1"/>
  <c r="BC79"/>
  <c r="BF111" i="2"/>
  <c r="BF79" i="12" s="1"/>
  <c r="BC78"/>
  <c r="BF110" i="2"/>
  <c r="BF78" i="12" s="1"/>
  <c r="BC77"/>
  <c r="BF109" i="2"/>
  <c r="BF77" i="12" s="1"/>
  <c r="BC76"/>
  <c r="BF108" i="2"/>
  <c r="BF76" i="12" s="1"/>
  <c r="BC75"/>
  <c r="BF107" i="2"/>
  <c r="BF75" i="12" s="1"/>
  <c r="BC74"/>
  <c r="BF106" i="2"/>
  <c r="BF74" i="12" s="1"/>
  <c r="BC73"/>
  <c r="BF105" i="2"/>
  <c r="BF73" i="12" s="1"/>
  <c r="BC72"/>
  <c r="BF104" i="2"/>
  <c r="BF72" i="12" s="1"/>
  <c r="BC71"/>
  <c r="BF103" i="2"/>
  <c r="BF71" i="12" s="1"/>
  <c r="BC70"/>
  <c r="BF102" i="2"/>
  <c r="BF70" i="12" s="1"/>
  <c r="BC68"/>
  <c r="BF85" i="2"/>
  <c r="BF68" i="12" s="1"/>
  <c r="BC67"/>
  <c r="BF84" i="2"/>
  <c r="BF67" i="12" s="1"/>
  <c r="BC66"/>
  <c r="BF83" i="2"/>
  <c r="BF66" i="12" s="1"/>
  <c r="BC65"/>
  <c r="BF82" i="2"/>
  <c r="BF65" i="12" s="1"/>
  <c r="BC64"/>
  <c r="BF81" i="2"/>
  <c r="BF64" i="12" s="1"/>
  <c r="BC63"/>
  <c r="BF80" i="2"/>
  <c r="BF63" i="12" s="1"/>
  <c r="BC62"/>
  <c r="BF79" i="2"/>
  <c r="BF62" i="12" s="1"/>
  <c r="BC61"/>
  <c r="BF78" i="2"/>
  <c r="BF61" i="12" s="1"/>
  <c r="BC60"/>
  <c r="BF77" i="2"/>
  <c r="BF60" i="12" s="1"/>
  <c r="BC59"/>
  <c r="BF76" i="2"/>
  <c r="BF59" i="12" s="1"/>
  <c r="BC58"/>
  <c r="BF75" i="2"/>
  <c r="BF58" i="12" s="1"/>
  <c r="BC57"/>
  <c r="BF74" i="2"/>
  <c r="BF57" i="12" s="1"/>
  <c r="BC56"/>
  <c r="BF73" i="2"/>
  <c r="BF56" i="12" s="1"/>
  <c r="BC55"/>
  <c r="BF72" i="2"/>
  <c r="BF55" i="12" s="1"/>
  <c r="BC54"/>
  <c r="BF71" i="2"/>
  <c r="BF54" i="12" s="1"/>
  <c r="BC53"/>
  <c r="BF70" i="2"/>
  <c r="BF53" i="12" s="1"/>
  <c r="BC52"/>
  <c r="BF69" i="2"/>
  <c r="BF52" i="12" s="1"/>
  <c r="BC51"/>
  <c r="BF68" i="2"/>
  <c r="BF51" i="12" s="1"/>
  <c r="BC50"/>
  <c r="BF67" i="2"/>
  <c r="BF50" i="12" s="1"/>
  <c r="BC49"/>
  <c r="BF66" i="2"/>
  <c r="BF49" i="12" s="1"/>
  <c r="BC48"/>
  <c r="BF65" i="2"/>
  <c r="BF48" i="12" s="1"/>
  <c r="BC47"/>
  <c r="BF64" i="2"/>
  <c r="BF47" i="12" s="1"/>
  <c r="BC46"/>
  <c r="BF63" i="2"/>
  <c r="BF46" i="12" s="1"/>
  <c r="BC45"/>
  <c r="BF62" i="2"/>
  <c r="BF45" i="12" s="1"/>
  <c r="BC44"/>
  <c r="BF61" i="2"/>
  <c r="BF44" i="12" s="1"/>
  <c r="BC43"/>
  <c r="BF60" i="2"/>
  <c r="BF43" i="12" s="1"/>
  <c r="BC42"/>
  <c r="BF59" i="2"/>
  <c r="BF42" i="12" s="1"/>
  <c r="BC40"/>
  <c r="BF41" i="2"/>
  <c r="BF40" i="12" s="1"/>
  <c r="BC39"/>
  <c r="BF40" i="2"/>
  <c r="BF39" i="12" s="1"/>
  <c r="BC38"/>
  <c r="BF39" i="2"/>
  <c r="BF38" i="12" s="1"/>
  <c r="BC37"/>
  <c r="BF38" i="2"/>
  <c r="BF37" i="12" s="1"/>
  <c r="BC36"/>
  <c r="BF37" i="2"/>
  <c r="BF36" i="12" s="1"/>
  <c r="BC35"/>
  <c r="BF36" i="2"/>
  <c r="BF35" i="12" s="1"/>
  <c r="BC34"/>
  <c r="BF35" i="2"/>
  <c r="BF34" i="12" s="1"/>
  <c r="BC33"/>
  <c r="BF34" i="2"/>
  <c r="BF33" i="12" s="1"/>
  <c r="BC32"/>
  <c r="BF33" i="2"/>
  <c r="BF32" i="12" s="1"/>
  <c r="BC31"/>
  <c r="BF32" i="2"/>
  <c r="BF31" i="12" s="1"/>
  <c r="BC30"/>
  <c r="BF31" i="2"/>
  <c r="BF30" i="12" s="1"/>
  <c r="BC29"/>
  <c r="BF30" i="2"/>
  <c r="BF29" i="12" s="1"/>
  <c r="BC28"/>
  <c r="BF29" i="2"/>
  <c r="BF28" i="12" s="1"/>
  <c r="BC27"/>
  <c r="BF28" i="2"/>
  <c r="BF27" i="12" s="1"/>
  <c r="BC26"/>
  <c r="BF27" i="2"/>
  <c r="BF26" i="12" s="1"/>
  <c r="BC25"/>
  <c r="BF26" i="2"/>
  <c r="BF25" i="12" s="1"/>
  <c r="BC24"/>
  <c r="BF25" i="2"/>
  <c r="BF24" i="12" s="1"/>
  <c r="BC23"/>
  <c r="BF24" i="2"/>
  <c r="BF23" i="12" s="1"/>
  <c r="BC22"/>
  <c r="BF23" i="2"/>
  <c r="BF22" i="12" s="1"/>
  <c r="BC21"/>
  <c r="BF22" i="2"/>
  <c r="BF21" i="12" s="1"/>
  <c r="BC20"/>
  <c r="BF21" i="2"/>
  <c r="BF20" i="12" s="1"/>
  <c r="BC19"/>
  <c r="BF20" i="2"/>
  <c r="BF19" i="12" s="1"/>
  <c r="BC18"/>
  <c r="BF19" i="2"/>
  <c r="BF18" i="12" s="1"/>
  <c r="BC17"/>
  <c r="BF18" i="2"/>
  <c r="BF17" i="12" s="1"/>
  <c r="BC16"/>
  <c r="BF17" i="2"/>
  <c r="BF16" i="12" s="1"/>
  <c r="BC15"/>
  <c r="BF16" i="2"/>
  <c r="BF15" i="12" s="1"/>
  <c r="BC14"/>
  <c r="BF15" i="2"/>
  <c r="BF14" i="12" s="1"/>
  <c r="BC13"/>
  <c r="BF14" i="2"/>
  <c r="BF13" i="12" s="1"/>
  <c r="BE13" i="2"/>
  <c r="BE12" i="12" s="1"/>
  <c r="BB12"/>
  <c r="BE187" i="2"/>
  <c r="BE125" i="12" s="1"/>
  <c r="BB125"/>
  <c r="BE234" i="2"/>
  <c r="BE152" i="12" s="1"/>
  <c r="BB152"/>
  <c r="BE144" i="2"/>
  <c r="BE97" i="12" s="1"/>
  <c r="BB97"/>
  <c r="BC13" i="2"/>
  <c r="BC12" i="12" s="1"/>
  <c r="BC234" i="2"/>
  <c r="BC152" i="12" s="1"/>
  <c r="BC187" i="2"/>
  <c r="BC125" i="12" s="1"/>
  <c r="BC144" i="2"/>
  <c r="BC97" i="12" s="1"/>
  <c r="BE323" i="2"/>
  <c r="BE206" i="12" s="1"/>
  <c r="BG323" i="2"/>
  <c r="BG206" i="12" s="1"/>
  <c r="BD323" i="2"/>
  <c r="BD206" i="12" s="1"/>
  <c r="BC323" i="2"/>
  <c r="BC277"/>
  <c r="BG277"/>
  <c r="BG178" i="12" s="1"/>
  <c r="BE277" i="2"/>
  <c r="BE178" i="12" s="1"/>
  <c r="BD277" i="2"/>
  <c r="BD178" i="12" s="1"/>
  <c r="O28" i="4"/>
  <c r="X16" i="1"/>
  <c r="V16"/>
  <c r="T16"/>
  <c r="R16"/>
  <c r="BF277" i="2" l="1"/>
  <c r="BF178" i="12" s="1"/>
  <c r="BC178"/>
  <c r="BF323" i="2"/>
  <c r="BF206" i="12" s="1"/>
  <c r="BC206"/>
  <c r="Q13" i="2"/>
  <c r="Y13"/>
  <c r="U13"/>
  <c r="O13"/>
  <c r="O12" i="12" s="1"/>
  <c r="R144" i="2"/>
  <c r="R97" i="12" s="1"/>
  <c r="R58" i="2"/>
  <c r="R41" i="12" s="1"/>
  <c r="R234" i="2"/>
  <c r="R152" i="12" s="1"/>
  <c r="R187" i="2"/>
  <c r="R125" i="12" s="1"/>
  <c r="R101" i="2"/>
  <c r="R69" i="12" s="1"/>
  <c r="K21" i="4"/>
  <c r="K23"/>
  <c r="P16" i="1"/>
  <c r="V13" i="2" l="1"/>
  <c r="V12" i="12" s="1"/>
  <c r="U12"/>
  <c r="R13" i="2"/>
  <c r="R12" i="12" s="1"/>
  <c r="Q12"/>
  <c r="Z13" i="2"/>
  <c r="Z12" i="12" s="1"/>
  <c r="Y12"/>
  <c r="AA13" i="2"/>
  <c r="K13"/>
  <c r="K12" i="12" s="1"/>
  <c r="I13" i="2"/>
  <c r="I12" i="12" s="1"/>
  <c r="G13" i="2"/>
  <c r="G12" i="12" s="1"/>
  <c r="K22" i="4"/>
  <c r="L23"/>
  <c r="M23" s="1"/>
  <c r="L24"/>
  <c r="W13" i="2"/>
  <c r="S13"/>
  <c r="S12" i="12" s="1"/>
  <c r="L13" i="2"/>
  <c r="L12" i="12" s="1"/>
  <c r="L144" i="2"/>
  <c r="L97" i="12" s="1"/>
  <c r="L234" i="2"/>
  <c r="L152" i="12" s="1"/>
  <c r="L187" i="2"/>
  <c r="L125" i="12" s="1"/>
  <c r="L101" i="2"/>
  <c r="L69" i="12" s="1"/>
  <c r="L58" i="2"/>
  <c r="L41" i="12" s="1"/>
  <c r="AA58" i="2"/>
  <c r="Z58"/>
  <c r="Z41" i="12" s="1"/>
  <c r="AA144" i="2"/>
  <c r="Z144"/>
  <c r="Z97" i="12" s="1"/>
  <c r="W101" i="2"/>
  <c r="V101"/>
  <c r="V69" i="12" s="1"/>
  <c r="AA101" i="2"/>
  <c r="Z101"/>
  <c r="Z69" i="12" s="1"/>
  <c r="AA187" i="2"/>
  <c r="Z187"/>
  <c r="Z125" i="12" s="1"/>
  <c r="AA234" i="2"/>
  <c r="Z234"/>
  <c r="Z152" i="12" s="1"/>
  <c r="S234" i="2"/>
  <c r="S152" i="12" s="1"/>
  <c r="S187" i="2"/>
  <c r="S125" i="12" s="1"/>
  <c r="S144" i="2"/>
  <c r="S97" i="12" s="1"/>
  <c r="S101" i="2"/>
  <c r="S69" i="12" s="1"/>
  <c r="S58" i="2"/>
  <c r="S41" i="12" s="1"/>
  <c r="W234" i="2"/>
  <c r="W152" i="12" s="1"/>
  <c r="V234" i="2"/>
  <c r="V152" i="12" s="1"/>
  <c r="W187" i="2"/>
  <c r="W125" i="12" s="1"/>
  <c r="V187" i="2"/>
  <c r="V125" i="12" s="1"/>
  <c r="W144" i="2"/>
  <c r="W97" i="12" s="1"/>
  <c r="V144" i="2"/>
  <c r="V97" i="12" s="1"/>
  <c r="W58" i="2"/>
  <c r="W41" i="12" s="1"/>
  <c r="V58" i="2"/>
  <c r="V41" i="12" s="1"/>
  <c r="T13" i="2"/>
  <c r="T12" i="12" s="1"/>
  <c r="AB13" i="2" l="1"/>
  <c r="AB12" i="12" s="1"/>
  <c r="AA12"/>
  <c r="AB234" i="2"/>
  <c r="AB152" i="12" s="1"/>
  <c r="AA152"/>
  <c r="AB187" i="2"/>
  <c r="AB125" i="12" s="1"/>
  <c r="AA125"/>
  <c r="AB101" i="2"/>
  <c r="AB69" i="12" s="1"/>
  <c r="AA69"/>
  <c r="X101" i="2"/>
  <c r="X69" i="12" s="1"/>
  <c r="W69"/>
  <c r="AB144" i="2"/>
  <c r="AB97" i="12" s="1"/>
  <c r="AA97"/>
  <c r="AB58" i="2"/>
  <c r="AB41" i="12" s="1"/>
  <c r="AA41"/>
  <c r="X13" i="2"/>
  <c r="X12" i="12" s="1"/>
  <c r="W12"/>
  <c r="C32" i="4"/>
  <c r="L21"/>
  <c r="M21" s="1"/>
  <c r="K18"/>
  <c r="K24"/>
  <c r="M24" s="1"/>
  <c r="K20"/>
  <c r="K19"/>
  <c r="T234" i="2"/>
  <c r="T152" i="12" s="1"/>
  <c r="T144" i="2"/>
  <c r="T97" i="12" s="1"/>
  <c r="M101" i="2"/>
  <c r="M58"/>
  <c r="M144"/>
  <c r="M13"/>
  <c r="M12" i="12" s="1"/>
  <c r="M187" i="2"/>
  <c r="M234"/>
  <c r="T58"/>
  <c r="T41" i="12" s="1"/>
  <c r="T187" i="2"/>
  <c r="T125" i="12" s="1"/>
  <c r="T101" i="2"/>
  <c r="T69" i="12" s="1"/>
  <c r="X234" i="2"/>
  <c r="X152" i="12" s="1"/>
  <c r="X187" i="2"/>
  <c r="X125" i="12" s="1"/>
  <c r="X144" i="2"/>
  <c r="X97" i="12" s="1"/>
  <c r="X58" i="2"/>
  <c r="X41" i="12" s="1"/>
  <c r="AC101" i="2" l="1"/>
  <c r="BD101" s="1"/>
  <c r="BD69" i="12" s="1"/>
  <c r="M69"/>
  <c r="AC187" i="2"/>
  <c r="AC125" i="12" s="1"/>
  <c r="M125"/>
  <c r="AC144" i="2"/>
  <c r="BG144" s="1"/>
  <c r="BG97" i="12" s="1"/>
  <c r="M97"/>
  <c r="AC234" i="2"/>
  <c r="AC152" i="12" s="1"/>
  <c r="M152"/>
  <c r="AC58" i="2"/>
  <c r="BG58" s="1"/>
  <c r="BG41" i="12" s="1"/>
  <c r="M41"/>
  <c r="L19" i="4"/>
  <c r="AC13" i="2"/>
  <c r="AC12" i="12" s="1"/>
  <c r="N13" i="2"/>
  <c r="N12" i="12" s="1"/>
  <c r="N234" i="2"/>
  <c r="N187"/>
  <c r="N144"/>
  <c r="N58"/>
  <c r="N101"/>
  <c r="BD144" l="1"/>
  <c r="BD97" i="12" s="1"/>
  <c r="AE234" i="2"/>
  <c r="AE152" i="12" s="1"/>
  <c r="BD58" i="2"/>
  <c r="BD41" i="12" s="1"/>
  <c r="BD187" i="2"/>
  <c r="BD125" i="12" s="1"/>
  <c r="AE187" i="2"/>
  <c r="AE125" i="12" s="1"/>
  <c r="BD234" i="2"/>
  <c r="BD152" i="12" s="1"/>
  <c r="BG187" i="2"/>
  <c r="BG125" i="12" s="1"/>
  <c r="BG69"/>
  <c r="AD187" i="2"/>
  <c r="N125" i="12"/>
  <c r="AE58" i="2"/>
  <c r="AE41" i="12" s="1"/>
  <c r="AC41"/>
  <c r="AE144" i="2"/>
  <c r="AE97" i="12" s="1"/>
  <c r="AC97"/>
  <c r="AE69"/>
  <c r="AC69"/>
  <c r="AD58" i="2"/>
  <c r="N41" i="12"/>
  <c r="AD101" i="2"/>
  <c r="N69" i="12"/>
  <c r="AD144" i="2"/>
  <c r="N97" i="12"/>
  <c r="AD234" i="2"/>
  <c r="N152" i="12"/>
  <c r="BG234" i="2"/>
  <c r="BG152" i="12" s="1"/>
  <c r="AE13" i="2"/>
  <c r="AE12" i="12" s="1"/>
  <c r="BG13" i="2"/>
  <c r="BG12" i="12" s="1"/>
  <c r="M19" i="4"/>
  <c r="N21"/>
  <c r="BD13" i="2"/>
  <c r="BD12" i="12" s="1"/>
  <c r="AD13" i="2"/>
  <c r="BF13" l="1"/>
  <c r="BF12" i="12" s="1"/>
  <c r="AD12"/>
  <c r="BF234" i="2"/>
  <c r="BF152" i="12" s="1"/>
  <c r="AD152"/>
  <c r="BF144" i="2"/>
  <c r="BF97" i="12" s="1"/>
  <c r="AD97"/>
  <c r="BF58" i="2"/>
  <c r="BF41" i="12" s="1"/>
  <c r="AD41"/>
  <c r="BF187" i="2"/>
  <c r="BF125" i="12" s="1"/>
  <c r="AD125"/>
  <c r="BF101" i="2"/>
  <c r="BF69" i="12" s="1"/>
  <c r="AD69"/>
  <c r="O21" i="4"/>
  <c r="J32" s="1"/>
</calcChain>
</file>

<file path=xl/sharedStrings.xml><?xml version="1.0" encoding="utf-8"?>
<sst xmlns="http://schemas.openxmlformats.org/spreadsheetml/2006/main" count="5595" uniqueCount="1099">
  <si>
    <t>Ministère de l'Enseignement Superieure et de la Recherche Scientifique</t>
  </si>
  <si>
    <t xml:space="preserve">Université de Béjaia ABDERRAHMANE MIRA </t>
  </si>
  <si>
    <t xml:space="preserve">        Faculté de Droit  et des  Sciences Politiques</t>
  </si>
  <si>
    <t>Département de Droit des Affaires</t>
  </si>
  <si>
    <t xml:space="preserve">Filière : Droit  Economique et des Affaires  </t>
  </si>
  <si>
    <t>Spécialité :  Droit  Public  des Affaires</t>
  </si>
  <si>
    <t xml:space="preserve">PV DE MATIERE DE LA  PREMIERE  ANNEE  MASTER </t>
  </si>
  <si>
    <t>N°</t>
  </si>
  <si>
    <t>Matricule</t>
  </si>
  <si>
    <t xml:space="preserve">Nom </t>
  </si>
  <si>
    <t>Prénom</t>
  </si>
  <si>
    <t>EMD</t>
  </si>
  <si>
    <t>TD</t>
  </si>
  <si>
    <t>M/EMD</t>
  </si>
  <si>
    <t>Naima</t>
  </si>
  <si>
    <t>Fouzia</t>
  </si>
  <si>
    <t>Fatiha</t>
  </si>
  <si>
    <t>Karima</t>
  </si>
  <si>
    <t>Kahina</t>
  </si>
  <si>
    <t>Amina</t>
  </si>
  <si>
    <t>Souhila</t>
  </si>
  <si>
    <t>Ali</t>
  </si>
  <si>
    <t>Souad</t>
  </si>
  <si>
    <t>AREZKI</t>
  </si>
  <si>
    <t>Saida</t>
  </si>
  <si>
    <t>Lynda</t>
  </si>
  <si>
    <t>Salim</t>
  </si>
  <si>
    <t>Sofiane</t>
  </si>
  <si>
    <t>Karim</t>
  </si>
  <si>
    <t>Nassima</t>
  </si>
  <si>
    <t>Faycal</t>
  </si>
  <si>
    <t>Lila</t>
  </si>
  <si>
    <t>Yacine</t>
  </si>
  <si>
    <t>Abdelhakim</t>
  </si>
  <si>
    <t>Sabrina</t>
  </si>
  <si>
    <t>Lamia</t>
  </si>
  <si>
    <t>Katia</t>
  </si>
  <si>
    <t>Meriem</t>
  </si>
  <si>
    <t>ZAIDI</t>
  </si>
  <si>
    <t>Semestre :1</t>
  </si>
  <si>
    <t>Grpe</t>
  </si>
  <si>
    <t>D.Commerce .Intern</t>
  </si>
  <si>
    <t>D.Concurrence.Approf</t>
  </si>
  <si>
    <t>D.Intern.Economique</t>
  </si>
  <si>
    <t>D.Investissements</t>
  </si>
  <si>
    <t>D.Domanial</t>
  </si>
  <si>
    <t>Langue</t>
  </si>
  <si>
    <t>D.Assurrances</t>
  </si>
  <si>
    <t>semestre 01</t>
  </si>
  <si>
    <t>semestre 02</t>
  </si>
  <si>
    <t>UNITE FONDAMENTALE A2</t>
  </si>
  <si>
    <t>UNITE FONDAMENTALE B2</t>
  </si>
  <si>
    <t>UNITE DECOUVER 2</t>
  </si>
  <si>
    <t>UNITE TRANSVERS 2</t>
  </si>
  <si>
    <t>Déc</t>
  </si>
  <si>
    <t>DCI</t>
  </si>
  <si>
    <t>DCA</t>
  </si>
  <si>
    <t>DIE</t>
  </si>
  <si>
    <t>DINV</t>
  </si>
  <si>
    <t>DDOM</t>
  </si>
  <si>
    <t>LE</t>
  </si>
  <si>
    <t>DASS</t>
  </si>
  <si>
    <t>M S1</t>
  </si>
  <si>
    <t>CR</t>
  </si>
  <si>
    <t>DTM</t>
  </si>
  <si>
    <t>M S2</t>
  </si>
  <si>
    <t>MG</t>
  </si>
  <si>
    <t>CC AN</t>
  </si>
  <si>
    <t>DEC</t>
  </si>
  <si>
    <t>Nom</t>
  </si>
  <si>
    <t>Date Nais.</t>
  </si>
  <si>
    <t>Lieu de Nais.</t>
  </si>
  <si>
    <t>DAC</t>
  </si>
  <si>
    <t>C.S</t>
  </si>
  <si>
    <t>Session : Normale</t>
  </si>
  <si>
    <t>Groupe: 01</t>
  </si>
  <si>
    <t>Groupe: 02</t>
  </si>
  <si>
    <t>Groupe: 03</t>
  </si>
  <si>
    <t>Groupe: 04</t>
  </si>
  <si>
    <t>Groupe: 05</t>
  </si>
  <si>
    <t>Groupe: 06</t>
  </si>
  <si>
    <t xml:space="preserve">         FACULTE DE DROIT ET DES SCIENCES POLITIQUES</t>
  </si>
  <si>
    <t>Béjaia le :</t>
  </si>
  <si>
    <t>Total des crédits cumulés pour l'année (S1+S2) :</t>
  </si>
  <si>
    <t>Décision :</t>
  </si>
  <si>
    <t>Modes Alternatifs de Règlement des Différends</t>
  </si>
  <si>
    <t>Transversale</t>
  </si>
  <si>
    <t>U.E.T 2</t>
  </si>
  <si>
    <t>Langue Française</t>
  </si>
  <si>
    <t>Découverte</t>
  </si>
  <si>
    <t>U.E.D 2</t>
  </si>
  <si>
    <t>Contentieux Social</t>
  </si>
  <si>
    <t>Droit des Transports Maritimes</t>
  </si>
  <si>
    <t>Fondamentale 2</t>
  </si>
  <si>
    <t>U.E.F 2.2</t>
  </si>
  <si>
    <t>Contentieux Fiscal</t>
  </si>
  <si>
    <t>Droit des Contrats d'Affaires</t>
  </si>
  <si>
    <t>Fondamentale 1</t>
  </si>
  <si>
    <t>U.E.F 1.2</t>
  </si>
  <si>
    <t>Semestre II</t>
  </si>
  <si>
    <t>Droit des Assurances</t>
  </si>
  <si>
    <t>U.E.T 1</t>
  </si>
  <si>
    <t>U.E.D 1</t>
  </si>
  <si>
    <t>Droit Domanial</t>
  </si>
  <si>
    <t>Droit des Investissements</t>
  </si>
  <si>
    <t>U.E.F 2.1</t>
  </si>
  <si>
    <t>Droit International Economique</t>
  </si>
  <si>
    <t>U.E.F 1.1</t>
  </si>
  <si>
    <t>Droit du Commerce International</t>
  </si>
  <si>
    <t>Semestre I</t>
  </si>
  <si>
    <t>Session</t>
  </si>
  <si>
    <t>Crédits</t>
  </si>
  <si>
    <t>Note</t>
  </si>
  <si>
    <t xml:space="preserve">Semestre </t>
  </si>
  <si>
    <t>U . E</t>
  </si>
  <si>
    <t>Matières</t>
  </si>
  <si>
    <t>Coef</t>
  </si>
  <si>
    <t>Crédits requis</t>
  </si>
  <si>
    <t>Code et intitulé</t>
  </si>
  <si>
    <t>Nature</t>
  </si>
  <si>
    <t>Résultats obtenus</t>
  </si>
  <si>
    <t>Matière(s) constitutive(s) de l'unite d'enseignement</t>
  </si>
  <si>
    <t>Unités d'enseignement (U. E)</t>
  </si>
  <si>
    <t>Semestre</t>
  </si>
  <si>
    <t>Master  ( Académique )</t>
  </si>
  <si>
    <t>Diplôme préparé :</t>
  </si>
  <si>
    <t>N° d'inscription :</t>
  </si>
  <si>
    <t>Date et lieu de naissance :</t>
  </si>
  <si>
    <t>Prénom :</t>
  </si>
  <si>
    <t>Nom :</t>
  </si>
  <si>
    <t>RELEVé DE NOTES</t>
  </si>
  <si>
    <t>site Web : http:/www.univ-bejaia.dz</t>
  </si>
  <si>
    <t xml:space="preserve">email: facdroit_bej@yahoo.fr </t>
  </si>
  <si>
    <t xml:space="preserve">                Fax 034-22-93-57</t>
  </si>
  <si>
    <t>Tél: 034-22-93-57</t>
  </si>
  <si>
    <t xml:space="preserve">                              Adresse : Faculté de Droit et des Sciences Politiques Campus Aboudaou Bejaia</t>
  </si>
  <si>
    <t xml:space="preserve">Fait à Béjaia le: </t>
  </si>
  <si>
    <t>Cette attestation est délivrée pour servir et valoir ce que de droit</t>
  </si>
  <si>
    <t>Filière:</t>
  </si>
  <si>
    <t xml:space="preserve">Domaine: </t>
  </si>
  <si>
    <t>A été déclaré (e)  admis (e)   en Deuxième année Master</t>
  </si>
  <si>
    <t>à:</t>
  </si>
  <si>
    <t>Né(e) Le :</t>
  </si>
  <si>
    <t>Nom:</t>
  </si>
  <si>
    <t>Certifie que l'étudiant  ( e ) :</t>
  </si>
  <si>
    <t>جامعةعبد الرحمان ميرة - بجاية</t>
  </si>
  <si>
    <t>Ministère de L’Enseignement Supérieur et de la Recherche Scientifique</t>
  </si>
  <si>
    <t>وزارة التعليم العالي والبحث العلمي</t>
  </si>
  <si>
    <t>République Algérienne Démocratique et Populaire</t>
  </si>
  <si>
    <t>الجمهورية الجزائرية الديمقراطية الشعبية</t>
  </si>
  <si>
    <t>Groupe :01</t>
  </si>
  <si>
    <t>Groupe :06</t>
  </si>
  <si>
    <t>Groupe :05</t>
  </si>
  <si>
    <t>Groupe :04</t>
  </si>
  <si>
    <t>Groupe :03</t>
  </si>
  <si>
    <t>Groupe :02</t>
  </si>
  <si>
    <t xml:space="preserve"> Faculté de Droit  et des  Sciences Politiques</t>
  </si>
  <si>
    <t>U. FOND. A1</t>
  </si>
  <si>
    <t>U. FOND B1</t>
  </si>
  <si>
    <t>U.DECOUV1</t>
  </si>
  <si>
    <t>U. TRANS 1</t>
  </si>
  <si>
    <t>D.Arbitrage Commercial</t>
  </si>
  <si>
    <t>D.des Contrats d'Affaires</t>
  </si>
  <si>
    <t>D.Transport Maritimes</t>
  </si>
  <si>
    <t>Contentieux  Social</t>
  </si>
  <si>
    <t>M.Altérna.Régl.Diffé</t>
  </si>
  <si>
    <t>MUF1</t>
  </si>
  <si>
    <t>MUEF2</t>
  </si>
  <si>
    <t>MUD1</t>
  </si>
  <si>
    <t>MUT1</t>
  </si>
  <si>
    <t>MUD2</t>
  </si>
  <si>
    <t>MUT2</t>
  </si>
  <si>
    <t>C.Fis</t>
  </si>
  <si>
    <t>L.E</t>
  </si>
  <si>
    <t>MARD</t>
  </si>
  <si>
    <t>Etablissement : Universite Abderrahmane Mira -Béjaia</t>
  </si>
  <si>
    <t xml:space="preserve"> Filière : Droit </t>
  </si>
  <si>
    <t>à  :</t>
  </si>
  <si>
    <t>Droit de la Concurrence Approfondi</t>
  </si>
  <si>
    <t>Droit de l'Arbitrage Commercial International</t>
  </si>
  <si>
    <t xml:space="preserve">Crédits </t>
  </si>
  <si>
    <t>Requis</t>
  </si>
  <si>
    <t>Décision</t>
  </si>
  <si>
    <t>Université ABDERRAHMANE MIRA  de Béjaia</t>
  </si>
  <si>
    <t>DEPARTEMENT DE DROIT DES AFFAIRES</t>
  </si>
  <si>
    <t>Université  ABDERRAHMANE MIRA de Béjaia</t>
  </si>
  <si>
    <t xml:space="preserve">Université ABDERRAHMANE MIRA de Béjaia </t>
  </si>
  <si>
    <t xml:space="preserve">Date de déliberation:  </t>
  </si>
  <si>
    <t xml:space="preserve">Année Universitaire : </t>
  </si>
  <si>
    <t>Université Abderrahmane Mira de Bejaia</t>
  </si>
  <si>
    <r>
      <rPr>
        <b/>
        <i/>
        <sz val="18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Soussigné le Doyen de la Faculté de  Droit et des Sciences Politiques </t>
    </r>
  </si>
  <si>
    <t xml:space="preserve">Droit </t>
  </si>
  <si>
    <t>Faculté : Droit et  Sciences Politiques </t>
  </si>
  <si>
    <t>Département  : Droit des Affaires</t>
  </si>
  <si>
    <t>Droit et  Sciences Politiques</t>
  </si>
  <si>
    <t>Département : Droit  Des Affaires</t>
  </si>
  <si>
    <t>Intitulé(s)</t>
  </si>
  <si>
    <t xml:space="preserve">  Département poste N°:3075</t>
  </si>
  <si>
    <t>Spécialité : Droit Public des Affaires</t>
  </si>
  <si>
    <t>Mohamed</t>
  </si>
  <si>
    <t>Mourad</t>
  </si>
  <si>
    <t>Faiza</t>
  </si>
  <si>
    <t>09DR0789</t>
  </si>
  <si>
    <t>BAKOURI</t>
  </si>
  <si>
    <t>Thiziri</t>
  </si>
  <si>
    <t>BELAKHDAR</t>
  </si>
  <si>
    <t>Asma</t>
  </si>
  <si>
    <t>BENSADI</t>
  </si>
  <si>
    <t>09DR0141</t>
  </si>
  <si>
    <t>BOUCHEFFA</t>
  </si>
  <si>
    <t>Khaled</t>
  </si>
  <si>
    <t>GHILAS</t>
  </si>
  <si>
    <t>Abdenour</t>
  </si>
  <si>
    <t>HAYOUNE</t>
  </si>
  <si>
    <t>10DR020</t>
  </si>
  <si>
    <t>IKENE</t>
  </si>
  <si>
    <t>Aziza</t>
  </si>
  <si>
    <t>10DR644</t>
  </si>
  <si>
    <t>KHENNOUSSI</t>
  </si>
  <si>
    <t>Feredjelah</t>
  </si>
  <si>
    <t>MAZOUZI</t>
  </si>
  <si>
    <t>MOUSSAOUI</t>
  </si>
  <si>
    <t>Nabil</t>
  </si>
  <si>
    <t>Said</t>
  </si>
  <si>
    <t>Hanane</t>
  </si>
  <si>
    <t>Groupe :07</t>
  </si>
  <si>
    <t>Groupe :08</t>
  </si>
  <si>
    <t>Niveau d'Etude :</t>
  </si>
  <si>
    <t>Premiére Année Master</t>
  </si>
  <si>
    <t>Spécialité :</t>
  </si>
  <si>
    <t xml:space="preserve">Droit Public Des Affaires </t>
  </si>
  <si>
    <t xml:space="preserve">Promotion: </t>
  </si>
  <si>
    <t xml:space="preserve"> Faculté : Droit et des Sciences Politiques</t>
  </si>
  <si>
    <t>Domaine : Droit et Sciences Politiques</t>
  </si>
  <si>
    <t>PROCES VERBAL annuel  de délibération De la Première Année  MASTER  "DROIT PUBLIC DES AFFAIRES"</t>
  </si>
  <si>
    <t>01</t>
  </si>
  <si>
    <t>09DR0971</t>
  </si>
  <si>
    <t>AIT ATMANE</t>
  </si>
  <si>
    <t>Abdelhak</t>
  </si>
  <si>
    <t>AIT HABIB</t>
  </si>
  <si>
    <t>AKKOUCHE</t>
  </si>
  <si>
    <t>Hocine</t>
  </si>
  <si>
    <t>Samira</t>
  </si>
  <si>
    <t>AMRANE</t>
  </si>
  <si>
    <t>10DR357</t>
  </si>
  <si>
    <t>AMSSELI</t>
  </si>
  <si>
    <t>ARAB</t>
  </si>
  <si>
    <t>Silya</t>
  </si>
  <si>
    <t>ATMANI</t>
  </si>
  <si>
    <t>02</t>
  </si>
  <si>
    <t>BARACHE</t>
  </si>
  <si>
    <t>10DR025</t>
  </si>
  <si>
    <t>BECHRI</t>
  </si>
  <si>
    <t>Louiza</t>
  </si>
  <si>
    <t>10DR312</t>
  </si>
  <si>
    <t>BELABBAS</t>
  </si>
  <si>
    <t>Bilal</t>
  </si>
  <si>
    <t>03</t>
  </si>
  <si>
    <t>08DR140</t>
  </si>
  <si>
    <t>11DR1209</t>
  </si>
  <si>
    <t>BENAISSA</t>
  </si>
  <si>
    <t>Wassim</t>
  </si>
  <si>
    <t>Madjid</t>
  </si>
  <si>
    <t>09DR0075</t>
  </si>
  <si>
    <t>BERRANE</t>
  </si>
  <si>
    <t>Ounissa</t>
  </si>
  <si>
    <t>04</t>
  </si>
  <si>
    <t>11DR0628</t>
  </si>
  <si>
    <t>BOUHI</t>
  </si>
  <si>
    <t>10DR245</t>
  </si>
  <si>
    <t>BOURAHLI</t>
  </si>
  <si>
    <t>05</t>
  </si>
  <si>
    <t>10DR044</t>
  </si>
  <si>
    <t>DOURARI</t>
  </si>
  <si>
    <t>10DR179</t>
  </si>
  <si>
    <t>HAMOUR</t>
  </si>
  <si>
    <t>Kafia</t>
  </si>
  <si>
    <t>Fatima</t>
  </si>
  <si>
    <t>06</t>
  </si>
  <si>
    <t>Safia</t>
  </si>
  <si>
    <t>IKHLEF</t>
  </si>
  <si>
    <t>09DR0427</t>
  </si>
  <si>
    <t>KACI</t>
  </si>
  <si>
    <t>09DR0883</t>
  </si>
  <si>
    <t>LAHLOU</t>
  </si>
  <si>
    <t>Khokha</t>
  </si>
  <si>
    <t>Tinhinane</t>
  </si>
  <si>
    <t>07</t>
  </si>
  <si>
    <t>MAOUCHE</t>
  </si>
  <si>
    <t>Bouzid</t>
  </si>
  <si>
    <t>MEZIANI</t>
  </si>
  <si>
    <t>08DR068</t>
  </si>
  <si>
    <t>OUARET</t>
  </si>
  <si>
    <t>Reda</t>
  </si>
  <si>
    <t>11DR0072</t>
  </si>
  <si>
    <t>OULMOU</t>
  </si>
  <si>
    <t>Omar cherif</t>
  </si>
  <si>
    <t>10DR304</t>
  </si>
  <si>
    <t>OUSALEM</t>
  </si>
  <si>
    <t>08</t>
  </si>
  <si>
    <t>SALHI</t>
  </si>
  <si>
    <t>09DR0874</t>
  </si>
  <si>
    <t>TALBI</t>
  </si>
  <si>
    <t>10DR224</t>
  </si>
  <si>
    <t>TIGHZERT</t>
  </si>
  <si>
    <t>Mouloud</t>
  </si>
  <si>
    <t>10DR551</t>
  </si>
  <si>
    <t>TOUCHE</t>
  </si>
  <si>
    <t>Rahim</t>
  </si>
  <si>
    <t>YAHIAOUI</t>
  </si>
  <si>
    <t>11DR0527</t>
  </si>
  <si>
    <t>10DR678</t>
  </si>
  <si>
    <t>ZOUIGH</t>
  </si>
  <si>
    <t>Leila</t>
  </si>
  <si>
    <t xml:space="preserve">   République Algérienne </t>
  </si>
  <si>
    <t>Démocratique et Populaire</t>
  </si>
  <si>
    <t xml:space="preserve">  et de la Recherche Scientifique</t>
  </si>
  <si>
    <t>Ministère de l'Enseignement Supérieur</t>
  </si>
  <si>
    <t>Session S1</t>
  </si>
  <si>
    <t>Session S2</t>
  </si>
  <si>
    <t>Le Chef de Département</t>
  </si>
  <si>
    <r>
      <rPr>
        <b/>
        <sz val="13"/>
        <color theme="1"/>
        <rFont val="Times New Roman"/>
        <family val="1"/>
      </rPr>
      <t xml:space="preserve">Dr  AIT MANSOUR KAMAL </t>
    </r>
    <r>
      <rPr>
        <sz val="13"/>
        <color theme="1"/>
        <rFont val="Times New Roman"/>
        <family val="1"/>
      </rPr>
      <t>de  l'université Abderrahmane Mira de Bejaia</t>
    </r>
  </si>
  <si>
    <t>P/Le Doyen</t>
  </si>
  <si>
    <t>Faculté de Droit et des Sciences Politiques</t>
  </si>
  <si>
    <t>Année universitaire: 2014-2015</t>
  </si>
  <si>
    <t xml:space="preserve">Liste des Etudients "Première Année Master" Droit Public des Affaires"  </t>
  </si>
  <si>
    <t>ABALACHE</t>
  </si>
  <si>
    <t>ABBACI</t>
  </si>
  <si>
    <t>Rima</t>
  </si>
  <si>
    <t>11DR0763</t>
  </si>
  <si>
    <t>ABBADI</t>
  </si>
  <si>
    <t>Kenza</t>
  </si>
  <si>
    <t>11DR0844</t>
  </si>
  <si>
    <t>ABBAS</t>
  </si>
  <si>
    <t>11DR1318</t>
  </si>
  <si>
    <t>ABOUR</t>
  </si>
  <si>
    <t>Sylia</t>
  </si>
  <si>
    <t>09DR0076</t>
  </si>
  <si>
    <t>ACHEUK</t>
  </si>
  <si>
    <t>Liliane</t>
  </si>
  <si>
    <t>11DR0422</t>
  </si>
  <si>
    <t>ACHIOU</t>
  </si>
  <si>
    <t>ACHOUI</t>
  </si>
  <si>
    <t>11DR0026</t>
  </si>
  <si>
    <t>ADEL</t>
  </si>
  <si>
    <t>Warda</t>
  </si>
  <si>
    <t>11DR1300</t>
  </si>
  <si>
    <t>AGOUNE</t>
  </si>
  <si>
    <t>09DR0913</t>
  </si>
  <si>
    <t>AIDOUN</t>
  </si>
  <si>
    <t>Nachida</t>
  </si>
  <si>
    <t>11DR0009</t>
  </si>
  <si>
    <t>AISSANI</t>
  </si>
  <si>
    <t>Chahinez</t>
  </si>
  <si>
    <t>10J202</t>
  </si>
  <si>
    <t>09DR0818</t>
  </si>
  <si>
    <t>AIT ABBAS</t>
  </si>
  <si>
    <t>11DR0672</t>
  </si>
  <si>
    <t>AIT AISSA</t>
  </si>
  <si>
    <t>Taous</t>
  </si>
  <si>
    <t>11DR0098</t>
  </si>
  <si>
    <t>Wissam</t>
  </si>
  <si>
    <t>09DR0389</t>
  </si>
  <si>
    <t>10DR136</t>
  </si>
  <si>
    <t>AIT BRAHAM</t>
  </si>
  <si>
    <t>11DR0880</t>
  </si>
  <si>
    <t>Nabila</t>
  </si>
  <si>
    <t>09LCA24910</t>
  </si>
  <si>
    <t>AIT MANSOUR</t>
  </si>
  <si>
    <t>AIT MEBROUK</t>
  </si>
  <si>
    <t>11DR0244</t>
  </si>
  <si>
    <t>AKHLOUF</t>
  </si>
  <si>
    <t>Fatah</t>
  </si>
  <si>
    <t>11Dr0344</t>
  </si>
  <si>
    <t>Seghira</t>
  </si>
  <si>
    <t>11DR0666</t>
  </si>
  <si>
    <t>ALI</t>
  </si>
  <si>
    <t>11DR0562</t>
  </si>
  <si>
    <t>ALLOUCHE</t>
  </si>
  <si>
    <t>11DR0817</t>
  </si>
  <si>
    <t>ALLOUT</t>
  </si>
  <si>
    <t>AMAOUCHE</t>
  </si>
  <si>
    <t>Dahbia</t>
  </si>
  <si>
    <t>11DR0798</t>
  </si>
  <si>
    <t>AMGHAR</t>
  </si>
  <si>
    <t>Selwa</t>
  </si>
  <si>
    <t>11DR1021</t>
  </si>
  <si>
    <t>Ouezna</t>
  </si>
  <si>
    <t>Halim</t>
  </si>
  <si>
    <t>11DR0414</t>
  </si>
  <si>
    <t>AYACHE</t>
  </si>
  <si>
    <t>Samra</t>
  </si>
  <si>
    <t>11DR0734</t>
  </si>
  <si>
    <t>AZZAR</t>
  </si>
  <si>
    <t>Soraya</t>
  </si>
  <si>
    <t>11DR1063</t>
  </si>
  <si>
    <t>AZZOUZ</t>
  </si>
  <si>
    <t>09DR0833</t>
  </si>
  <si>
    <t>BAALI</t>
  </si>
  <si>
    <t>M/Elamine</t>
  </si>
  <si>
    <t>11DR0348</t>
  </si>
  <si>
    <t>BACHA</t>
  </si>
  <si>
    <t>10J036</t>
  </si>
  <si>
    <t>BAHRIA</t>
  </si>
  <si>
    <t>Ouahiba</t>
  </si>
  <si>
    <t>09DR0401</t>
  </si>
  <si>
    <t>BECHAR</t>
  </si>
  <si>
    <t>11DR1141</t>
  </si>
  <si>
    <t>BEDHOUCHE</t>
  </si>
  <si>
    <t>M/Lamine</t>
  </si>
  <si>
    <t>10DR399</t>
  </si>
  <si>
    <t>BELAID</t>
  </si>
  <si>
    <t>Noura</t>
  </si>
  <si>
    <t>Zoubida</t>
  </si>
  <si>
    <t>10J128</t>
  </si>
  <si>
    <t>BELAYEL</t>
  </si>
  <si>
    <t>10J129</t>
  </si>
  <si>
    <t>Imene</t>
  </si>
  <si>
    <t>09DR0752</t>
  </si>
  <si>
    <t>BELDJOUDI</t>
  </si>
  <si>
    <t>Abdelkader</t>
  </si>
  <si>
    <t>10DR063</t>
  </si>
  <si>
    <t>BELHADJ</t>
  </si>
  <si>
    <t>063077129</t>
  </si>
  <si>
    <t>BELHAOUES</t>
  </si>
  <si>
    <t>FAHEM</t>
  </si>
  <si>
    <t>11DR0189</t>
  </si>
  <si>
    <t>BELKADI</t>
  </si>
  <si>
    <t>09DR0595</t>
  </si>
  <si>
    <t>BELKEBLA</t>
  </si>
  <si>
    <t>Fairouz</t>
  </si>
  <si>
    <t>10DR483</t>
  </si>
  <si>
    <t>BELLACHE</t>
  </si>
  <si>
    <t>Amirouche</t>
  </si>
  <si>
    <t>10J043</t>
  </si>
  <si>
    <t>BENABDELHAK</t>
  </si>
  <si>
    <t>Hania</t>
  </si>
  <si>
    <t>10J181</t>
  </si>
  <si>
    <t>BENABDESLAM</t>
  </si>
  <si>
    <t>Nacereddine</t>
  </si>
  <si>
    <t>10DR410</t>
  </si>
  <si>
    <t>BENAMSILI</t>
  </si>
  <si>
    <t>10DR360</t>
  </si>
  <si>
    <t>BENAREZKI</t>
  </si>
  <si>
    <t>Youghourta</t>
  </si>
  <si>
    <t>10DR629</t>
  </si>
  <si>
    <t>BENAZZOUZ</t>
  </si>
  <si>
    <t>11DR1075</t>
  </si>
  <si>
    <t>BENBELAID</t>
  </si>
  <si>
    <t>Kheireddine</t>
  </si>
  <si>
    <t>11DR542</t>
  </si>
  <si>
    <t>BENBERKANE</t>
  </si>
  <si>
    <t>Hakim</t>
  </si>
  <si>
    <t>10DR580</t>
  </si>
  <si>
    <t>BENBOUZID</t>
  </si>
  <si>
    <t>09LCA36510</t>
  </si>
  <si>
    <t>BENCHALAL</t>
  </si>
  <si>
    <t>Farouk</t>
  </si>
  <si>
    <t>11DR0812</t>
  </si>
  <si>
    <t>BENCHERIF</t>
  </si>
  <si>
    <t>Lydia</t>
  </si>
  <si>
    <t>11DR0636</t>
  </si>
  <si>
    <t>BENHELLAL</t>
  </si>
  <si>
    <t>Nawel</t>
  </si>
  <si>
    <t>11DR0939</t>
  </si>
  <si>
    <t>BENISSAD</t>
  </si>
  <si>
    <t>BENKERROU</t>
  </si>
  <si>
    <t>Yamina</t>
  </si>
  <si>
    <t>11DR0056</t>
  </si>
  <si>
    <t>BENKHABLA</t>
  </si>
  <si>
    <t>Billal</t>
  </si>
  <si>
    <t>11DR0777</t>
  </si>
  <si>
    <t>BENKHELOUF</t>
  </si>
  <si>
    <t>Lina</t>
  </si>
  <si>
    <t>08J130</t>
  </si>
  <si>
    <t>BENLATRECHE</t>
  </si>
  <si>
    <t>Bachir</t>
  </si>
  <si>
    <t>11DR0354</t>
  </si>
  <si>
    <t>BENMAMAS</t>
  </si>
  <si>
    <t>Djamila</t>
  </si>
  <si>
    <t>08DR384</t>
  </si>
  <si>
    <t>BENMOUSSA</t>
  </si>
  <si>
    <t>Haniya</t>
  </si>
  <si>
    <t>11DR0720</t>
  </si>
  <si>
    <t>BENSALEM</t>
  </si>
  <si>
    <t>10DR093</t>
  </si>
  <si>
    <t>BENSID</t>
  </si>
  <si>
    <t>10DR666</t>
  </si>
  <si>
    <t>BENSIDHOUM</t>
  </si>
  <si>
    <t>Youba</t>
  </si>
  <si>
    <t>11DR0739</t>
  </si>
  <si>
    <t>BERKI</t>
  </si>
  <si>
    <t>09J10T26</t>
  </si>
  <si>
    <t>BESSAI</t>
  </si>
  <si>
    <t>Fahem</t>
  </si>
  <si>
    <t>11DR0722</t>
  </si>
  <si>
    <t>BORDJIHANE</t>
  </si>
  <si>
    <t>10DR083</t>
  </si>
  <si>
    <t>BOUABOUD</t>
  </si>
  <si>
    <t>Ouarda</t>
  </si>
  <si>
    <t>10DR074</t>
  </si>
  <si>
    <t>BOUAFIA</t>
  </si>
  <si>
    <t>Malek</t>
  </si>
  <si>
    <t>11DR0884</t>
  </si>
  <si>
    <t>BOUALLAK</t>
  </si>
  <si>
    <t>Saloua</t>
  </si>
  <si>
    <t>11DR0277</t>
  </si>
  <si>
    <t>BOUBERKA</t>
  </si>
  <si>
    <t>11DR0018</t>
  </si>
  <si>
    <t>BOUCHEBBAH</t>
  </si>
  <si>
    <t>Hanifa</t>
  </si>
  <si>
    <t>11DR0380</t>
  </si>
  <si>
    <t>BOUCHELLAH</t>
  </si>
  <si>
    <t>11DR0272</t>
  </si>
  <si>
    <t>BOUCHERBA</t>
  </si>
  <si>
    <t>11DR0881</t>
  </si>
  <si>
    <t>BOUHITEM</t>
  </si>
  <si>
    <t>Amel</t>
  </si>
  <si>
    <t>BOUKERROUI</t>
  </si>
  <si>
    <t>Jugurta</t>
  </si>
  <si>
    <t>10DR159</t>
  </si>
  <si>
    <t>BOUMERIDJA</t>
  </si>
  <si>
    <t>BOUNAIM</t>
  </si>
  <si>
    <t>Messaoud</t>
  </si>
  <si>
    <t>11DR1224</t>
  </si>
  <si>
    <t>BOUYOUCEF</t>
  </si>
  <si>
    <t>11DR1183</t>
  </si>
  <si>
    <t>BRABEZ</t>
  </si>
  <si>
    <t>Lyes</t>
  </si>
  <si>
    <t>09DR0660</t>
  </si>
  <si>
    <t>CHABANE CHAOUCHE     Karim</t>
  </si>
  <si>
    <t>11DR0696</t>
  </si>
  <si>
    <t>CHALAL</t>
  </si>
  <si>
    <t>09DR0409</t>
  </si>
  <si>
    <t>CHALANE</t>
  </si>
  <si>
    <t>Amara</t>
  </si>
  <si>
    <t>11DR0376</t>
  </si>
  <si>
    <t>CHEMINI</t>
  </si>
  <si>
    <t>Zineb</t>
  </si>
  <si>
    <t>11DR0379</t>
  </si>
  <si>
    <t>CHENNIT</t>
  </si>
  <si>
    <t>10DR259</t>
  </si>
  <si>
    <t>CHIBANI</t>
  </si>
  <si>
    <t>10DR479</t>
  </si>
  <si>
    <t>CHIKHI</t>
  </si>
  <si>
    <t>Kheled</t>
  </si>
  <si>
    <t>10DR488</t>
  </si>
  <si>
    <t>DAHMOUCHE</t>
  </si>
  <si>
    <t>11DR0724</t>
  </si>
  <si>
    <t>DAHMOUNE</t>
  </si>
  <si>
    <t>Abdelmadjid</t>
  </si>
  <si>
    <t>DEBCHE</t>
  </si>
  <si>
    <t>DEHOUCHE</t>
  </si>
  <si>
    <t>11DR0409</t>
  </si>
  <si>
    <t>DOUDACHE</t>
  </si>
  <si>
    <t>SAmira</t>
  </si>
  <si>
    <t>08DR09T02</t>
  </si>
  <si>
    <t>SETTI</t>
  </si>
  <si>
    <t>Brahim</t>
  </si>
  <si>
    <t>11DR0296</t>
  </si>
  <si>
    <t>FERHAT</t>
  </si>
  <si>
    <t>Ghilas</t>
  </si>
  <si>
    <t>11DR1052</t>
  </si>
  <si>
    <t>GHANEM</t>
  </si>
  <si>
    <t>GHERBI</t>
  </si>
  <si>
    <t>09DR0052</t>
  </si>
  <si>
    <t>GHEZZOU</t>
  </si>
  <si>
    <t>Celia</t>
  </si>
  <si>
    <t>11DR0667</t>
  </si>
  <si>
    <t>Haddad</t>
  </si>
  <si>
    <t>HADDAD</t>
  </si>
  <si>
    <t>11DR0054</t>
  </si>
  <si>
    <t>HADDOUCHE</t>
  </si>
  <si>
    <t>11DR0852</t>
  </si>
  <si>
    <t>HALHAL</t>
  </si>
  <si>
    <t>Chahinaz</t>
  </si>
  <si>
    <t>10DR075</t>
  </si>
  <si>
    <t>HAMAI</t>
  </si>
  <si>
    <t>09LCA07310</t>
  </si>
  <si>
    <t>HAMMICHE</t>
  </si>
  <si>
    <t>Firouz</t>
  </si>
  <si>
    <t>02300474</t>
  </si>
  <si>
    <t>HAMOUM</t>
  </si>
  <si>
    <t>Lakahina</t>
  </si>
  <si>
    <t>10J151</t>
  </si>
  <si>
    <t>HANDIS</t>
  </si>
  <si>
    <t>Hafida</t>
  </si>
  <si>
    <t>11DR0148</t>
  </si>
  <si>
    <t>HAROUDJ</t>
  </si>
  <si>
    <t>10DR599</t>
  </si>
  <si>
    <t>HAROUNE</t>
  </si>
  <si>
    <t>Zahra</t>
  </si>
  <si>
    <t>09DR0323</t>
  </si>
  <si>
    <t>Nouria</t>
  </si>
  <si>
    <t>11DR0889</t>
  </si>
  <si>
    <t>HOCINA</t>
  </si>
  <si>
    <t>IBALIDEN</t>
  </si>
  <si>
    <t>Fares</t>
  </si>
  <si>
    <t>10DR572</t>
  </si>
  <si>
    <t>IBRIR</t>
  </si>
  <si>
    <t>IDIR</t>
  </si>
  <si>
    <t>11DR0654</t>
  </si>
  <si>
    <t>IGUEZIRI</t>
  </si>
  <si>
    <t>09AR40110C</t>
  </si>
  <si>
    <t>IHABARCHENE</t>
  </si>
  <si>
    <t>Khhadidja</t>
  </si>
  <si>
    <t>11DR0730</t>
  </si>
  <si>
    <t>IKESSOULENE</t>
  </si>
  <si>
    <t>Walid</t>
  </si>
  <si>
    <t>09DR0806</t>
  </si>
  <si>
    <t>A/Hafid</t>
  </si>
  <si>
    <t>10DR546</t>
  </si>
  <si>
    <t>ILLOUL</t>
  </si>
  <si>
    <t>09Dr10T13</t>
  </si>
  <si>
    <t>IOUKNANE</t>
  </si>
  <si>
    <t>Hafidha</t>
  </si>
  <si>
    <t>10DR632</t>
  </si>
  <si>
    <t>ISSAADI</t>
  </si>
  <si>
    <t>Ibtissam</t>
  </si>
  <si>
    <t>11DR1226</t>
  </si>
  <si>
    <t>Yassine</t>
  </si>
  <si>
    <t>11DR0314</t>
  </si>
  <si>
    <t>11DR1121</t>
  </si>
  <si>
    <t>KADI</t>
  </si>
  <si>
    <t>10DR578</t>
  </si>
  <si>
    <t>KENNOUCHE</t>
  </si>
  <si>
    <t>08J153</t>
  </si>
  <si>
    <t>KHALED</t>
  </si>
  <si>
    <t>KHALES</t>
  </si>
  <si>
    <t>11DR0988</t>
  </si>
  <si>
    <t>KHICHANE</t>
  </si>
  <si>
    <t>KHIRREDINE</t>
  </si>
  <si>
    <t>Khhaled</t>
  </si>
  <si>
    <t>KHITMENE</t>
  </si>
  <si>
    <t>KOZAI</t>
  </si>
  <si>
    <t>LAGGOUNE</t>
  </si>
  <si>
    <t>MAAFA</t>
  </si>
  <si>
    <t>Dania</t>
  </si>
  <si>
    <t>11DR1031</t>
  </si>
  <si>
    <t>MAIFI</t>
  </si>
  <si>
    <t>MANSOURI</t>
  </si>
  <si>
    <t>Massinissa</t>
  </si>
  <si>
    <t>11DR0895</t>
  </si>
  <si>
    <t>Massissilia</t>
  </si>
  <si>
    <t>MAZA</t>
  </si>
  <si>
    <t>Mehamed</t>
  </si>
  <si>
    <t>10DR573</t>
  </si>
  <si>
    <t>Fouzi</t>
  </si>
  <si>
    <t>10J16</t>
  </si>
  <si>
    <t>MEDDOUR</t>
  </si>
  <si>
    <t>MEDJEBAR</t>
  </si>
  <si>
    <t>10J015</t>
  </si>
  <si>
    <t>MEHDI</t>
  </si>
  <si>
    <t>10DR191</t>
  </si>
  <si>
    <t>MEKBOUL</t>
  </si>
  <si>
    <t>Salwa</t>
  </si>
  <si>
    <t>10DR665</t>
  </si>
  <si>
    <t>MEKIRECHE</t>
  </si>
  <si>
    <t>Abderezak</t>
  </si>
  <si>
    <t>10DR418</t>
  </si>
  <si>
    <t>MELAB</t>
  </si>
  <si>
    <t>Sarra</t>
  </si>
  <si>
    <t>11DR0701</t>
  </si>
  <si>
    <t>MELLA</t>
  </si>
  <si>
    <t>11DR0097</t>
  </si>
  <si>
    <t>MELLOUK</t>
  </si>
  <si>
    <t>NASSIM</t>
  </si>
  <si>
    <t>11DR1135</t>
  </si>
  <si>
    <t>MENICHE</t>
  </si>
  <si>
    <t>Yasmina</t>
  </si>
  <si>
    <t>11DR1089</t>
  </si>
  <si>
    <t>MERADI</t>
  </si>
  <si>
    <t>08DR382</t>
  </si>
  <si>
    <t>MERSEL</t>
  </si>
  <si>
    <t>10J06911CD</t>
  </si>
  <si>
    <t>MESSOUCI</t>
  </si>
  <si>
    <t>10J196</t>
  </si>
  <si>
    <t>MEZHOUD</t>
  </si>
  <si>
    <t>Fawzi</t>
  </si>
  <si>
    <t>11DR0162</t>
  </si>
  <si>
    <t>Toufik</t>
  </si>
  <si>
    <t>10J197</t>
  </si>
  <si>
    <t>MOKRANI</t>
  </si>
  <si>
    <t>Riad</t>
  </si>
  <si>
    <t>11DR0865</t>
  </si>
  <si>
    <t>11DR0214</t>
  </si>
  <si>
    <t>OUADFEL</t>
  </si>
  <si>
    <t>Ouazna</t>
  </si>
  <si>
    <t>11DR1204</t>
  </si>
  <si>
    <t>OUAHAB</t>
  </si>
  <si>
    <t>A/Malek</t>
  </si>
  <si>
    <t>11DR0095</t>
  </si>
  <si>
    <t>OUAZIDANE</t>
  </si>
  <si>
    <t>11DR1233</t>
  </si>
  <si>
    <t>OUBAKLI</t>
  </si>
  <si>
    <t>Nacera</t>
  </si>
  <si>
    <t>11DR0175</t>
  </si>
  <si>
    <t>OUBRAHAM</t>
  </si>
  <si>
    <t>Lisa</t>
  </si>
  <si>
    <t>11DR1181</t>
  </si>
  <si>
    <t>OUCHENE</t>
  </si>
  <si>
    <t>OUDIHAT</t>
  </si>
  <si>
    <t>Salah</t>
  </si>
  <si>
    <t>10J068</t>
  </si>
  <si>
    <t>OURADI</t>
  </si>
  <si>
    <t>OURAMDANE</t>
  </si>
  <si>
    <t>11DR0388</t>
  </si>
  <si>
    <t>OURKHOU</t>
  </si>
  <si>
    <t>RABOUHI</t>
  </si>
  <si>
    <t>11DR0893</t>
  </si>
  <si>
    <t>RAHMANI</t>
  </si>
  <si>
    <t>RAMDANI</t>
  </si>
  <si>
    <t>SADAOUI</t>
  </si>
  <si>
    <t>Abdnour</t>
  </si>
  <si>
    <t>11DR0908</t>
  </si>
  <si>
    <t>SAHI</t>
  </si>
  <si>
    <t>SAHLI</t>
  </si>
  <si>
    <t>11DR0836</t>
  </si>
  <si>
    <t>Habiba</t>
  </si>
  <si>
    <t>11DR0292</t>
  </si>
  <si>
    <t>SAYOUDI</t>
  </si>
  <si>
    <t>SLIMANI</t>
  </si>
  <si>
    <t>11DR0453</t>
  </si>
  <si>
    <t>11DR0922</t>
  </si>
  <si>
    <t>SMAILI</t>
  </si>
  <si>
    <t>Betitra</t>
  </si>
  <si>
    <t>TAIRI</t>
  </si>
  <si>
    <t>11DR0509</t>
  </si>
  <si>
    <t>TOUAG</t>
  </si>
  <si>
    <t>Ghenima</t>
  </si>
  <si>
    <t>09J00912RD</t>
  </si>
  <si>
    <t>TOUAHRI</t>
  </si>
  <si>
    <t>TOUATI</t>
  </si>
  <si>
    <t>Ghiles</t>
  </si>
  <si>
    <t>10DR664</t>
  </si>
  <si>
    <t>Adel</t>
  </si>
  <si>
    <t>11DR0805</t>
  </si>
  <si>
    <t>Djamel</t>
  </si>
  <si>
    <t>11DR0790</t>
  </si>
  <si>
    <t>YAHOUI</t>
  </si>
  <si>
    <t>11DR0750</t>
  </si>
  <si>
    <t>YOUSFI</t>
  </si>
  <si>
    <t>05J332</t>
  </si>
  <si>
    <t>ZEMMOUR</t>
  </si>
  <si>
    <t>Younes</t>
  </si>
  <si>
    <t>10DR457</t>
  </si>
  <si>
    <t>ZERAIBI</t>
  </si>
  <si>
    <t>Abdel ghani</t>
  </si>
  <si>
    <t>11DR0150</t>
  </si>
  <si>
    <t>ZOUAOUI</t>
  </si>
  <si>
    <t>Daouia</t>
  </si>
  <si>
    <t>083002307</t>
  </si>
  <si>
    <t>ZOUTAT</t>
  </si>
  <si>
    <t>Sidali</t>
  </si>
  <si>
    <t>Année Universitaire : 2014/2015</t>
  </si>
  <si>
    <t>Année  Universitaire : 2014/2015</t>
  </si>
  <si>
    <t>2014/2015</t>
  </si>
  <si>
    <t>bejaia</t>
  </si>
  <si>
    <t>20/06/1988</t>
  </si>
  <si>
    <t xml:space="preserve">Ibourayene </t>
  </si>
  <si>
    <t>06/02/1989</t>
  </si>
  <si>
    <t>Timezrit</t>
  </si>
  <si>
    <t>25/03/1990</t>
  </si>
  <si>
    <t>Bordj Bou Arreridj</t>
  </si>
  <si>
    <t>09/02/1991</t>
  </si>
  <si>
    <t>Akbou</t>
  </si>
  <si>
    <t>11/10/1988</t>
  </si>
  <si>
    <t>Bejaia</t>
  </si>
  <si>
    <t>29/06/1984</t>
  </si>
  <si>
    <t>Béjaia</t>
  </si>
  <si>
    <t>25/03/1989</t>
  </si>
  <si>
    <t>28/11/1991</t>
  </si>
  <si>
    <t>Aokas</t>
  </si>
  <si>
    <t>15/07/1986</t>
  </si>
  <si>
    <t>22/10/1991</t>
  </si>
  <si>
    <t>Amizour</t>
  </si>
  <si>
    <t>08/03/1990</t>
  </si>
  <si>
    <t>Bouandas</t>
  </si>
  <si>
    <t>24/11/1989</t>
  </si>
  <si>
    <t>El kseur</t>
  </si>
  <si>
    <t>01/08/1993</t>
  </si>
  <si>
    <t>Tichy</t>
  </si>
  <si>
    <t>24/04/1991</t>
  </si>
  <si>
    <t>Ouzellaguen</t>
  </si>
  <si>
    <t>07/06/1990</t>
  </si>
  <si>
    <t>Yakouren</t>
  </si>
  <si>
    <t>13/07/1990</t>
  </si>
  <si>
    <t>22/10/1988</t>
  </si>
  <si>
    <t>Tazmalt</t>
  </si>
  <si>
    <t>11/01/1990</t>
  </si>
  <si>
    <t>02/09/1992</t>
  </si>
  <si>
    <t>Sidi aich</t>
  </si>
  <si>
    <t>05/09/1988</t>
  </si>
  <si>
    <t>Darguina</t>
  </si>
  <si>
    <t>11/11/1991</t>
  </si>
  <si>
    <t>26/11/1990</t>
  </si>
  <si>
    <t>Bouira</t>
  </si>
  <si>
    <t>11/02/1985</t>
  </si>
  <si>
    <t>Chemini</t>
  </si>
  <si>
    <t>15/06/1988</t>
  </si>
  <si>
    <t>05/07/1990</t>
  </si>
  <si>
    <t>02/04/1992</t>
  </si>
  <si>
    <t>Tala Hamza</t>
  </si>
  <si>
    <t>28/10/1991</t>
  </si>
  <si>
    <t>kendira</t>
  </si>
  <si>
    <t>09/04/1988</t>
  </si>
  <si>
    <t>01/10/1991</t>
  </si>
  <si>
    <t>Merouana</t>
  </si>
  <si>
    <t>03/11/1991</t>
  </si>
  <si>
    <t>18/03/1992</t>
  </si>
  <si>
    <t>17/03/1988</t>
  </si>
  <si>
    <t>05/03/1988</t>
  </si>
  <si>
    <t>15/12/1991</t>
  </si>
  <si>
    <t>Seddouk</t>
  </si>
  <si>
    <t>15/01/1988</t>
  </si>
  <si>
    <t>11/03/1990</t>
  </si>
  <si>
    <t>13/12/1992</t>
  </si>
  <si>
    <t>Kherrata</t>
  </si>
  <si>
    <t>16/09/1991</t>
  </si>
  <si>
    <t>18/04/1990</t>
  </si>
  <si>
    <t>18/01/1989</t>
  </si>
  <si>
    <t>20/11/1989</t>
  </si>
  <si>
    <t>26/03/1988</t>
  </si>
  <si>
    <t>05/08/1989</t>
  </si>
  <si>
    <t>Bouhamza</t>
  </si>
  <si>
    <t>13/03/1988</t>
  </si>
  <si>
    <t>Taskriout</t>
  </si>
  <si>
    <t>28/12/1990</t>
  </si>
  <si>
    <t>06/04/1982</t>
  </si>
  <si>
    <t>20/05/1986</t>
  </si>
  <si>
    <t xml:space="preserve">El-Kseur </t>
  </si>
  <si>
    <t>24/07/1990</t>
  </si>
  <si>
    <t>23/09/1990</t>
  </si>
  <si>
    <t>15/08/1987</t>
  </si>
  <si>
    <t>26/12/1991</t>
  </si>
  <si>
    <t>Barbacha</t>
  </si>
  <si>
    <t>19/08/1989</t>
  </si>
  <si>
    <t>03/09/1990</t>
  </si>
  <si>
    <t>07/04/1992</t>
  </si>
  <si>
    <t>Ahnif</t>
  </si>
  <si>
    <t>12/01/1988</t>
  </si>
  <si>
    <t>16/04/1990</t>
  </si>
  <si>
    <t>BEJAIA</t>
  </si>
  <si>
    <t>15/04/1988</t>
  </si>
  <si>
    <t>08/10/1992</t>
  </si>
  <si>
    <t>01/12/1991</t>
  </si>
  <si>
    <t>27/05/1987</t>
  </si>
  <si>
    <t>Azazga</t>
  </si>
  <si>
    <t>10/12/1991</t>
  </si>
  <si>
    <t>05/01/1991</t>
  </si>
  <si>
    <t>18/05/1992</t>
  </si>
  <si>
    <t>21/10/1989</t>
  </si>
  <si>
    <t>08/08/1990</t>
  </si>
  <si>
    <t>15/05/1980</t>
  </si>
  <si>
    <t>15/02/1989</t>
  </si>
  <si>
    <t>10/05/1990</t>
  </si>
  <si>
    <t>09/08/1992</t>
  </si>
  <si>
    <t>AMIZOUR</t>
  </si>
  <si>
    <t>05/01/1987</t>
  </si>
  <si>
    <t>Taourirt Ouabla</t>
  </si>
  <si>
    <t>27/02/1988</t>
  </si>
  <si>
    <t>16/01/1989</t>
  </si>
  <si>
    <t>kherrata</t>
  </si>
  <si>
    <t>17/05/1988</t>
  </si>
  <si>
    <t>Oued ghir</t>
  </si>
  <si>
    <t>21/05/1990</t>
  </si>
  <si>
    <t>06/04/1991</t>
  </si>
  <si>
    <t>10/04/1989</t>
  </si>
  <si>
    <t>Ighil ali</t>
  </si>
  <si>
    <t>26/12/1989</t>
  </si>
  <si>
    <t>19/02/1988</t>
  </si>
  <si>
    <t>Souk el tenine</t>
  </si>
  <si>
    <t>19/12/1989</t>
  </si>
  <si>
    <t>04/05/1988</t>
  </si>
  <si>
    <t>24/11/1985</t>
  </si>
  <si>
    <t>28/07/1988</t>
  </si>
  <si>
    <t>24/02/1990</t>
  </si>
  <si>
    <t>03/01/1989</t>
  </si>
  <si>
    <t>12/02/1987</t>
  </si>
  <si>
    <t>02/01/1990</t>
  </si>
  <si>
    <t>11/06/1992</t>
  </si>
  <si>
    <t>31/10/1991</t>
  </si>
  <si>
    <t>Djoua</t>
  </si>
  <si>
    <t>01/03/1988</t>
  </si>
  <si>
    <t>17/01/1989</t>
  </si>
  <si>
    <t>12/05/1992</t>
  </si>
  <si>
    <t>10/01/1985</t>
  </si>
  <si>
    <t>Fenaia</t>
  </si>
  <si>
    <t>01/02/1989</t>
  </si>
  <si>
    <t>01/03/1986</t>
  </si>
  <si>
    <t>01/11/1985</t>
  </si>
  <si>
    <t>akbou</t>
  </si>
  <si>
    <t>26/05/1987</t>
  </si>
  <si>
    <t>07/07/1978</t>
  </si>
  <si>
    <t>Feraoun</t>
  </si>
  <si>
    <t>04/08/1989</t>
  </si>
  <si>
    <t>14/01/1989</t>
  </si>
  <si>
    <t>09/12/1990</t>
  </si>
  <si>
    <t>27/05/1991</t>
  </si>
  <si>
    <t>05/10/1990</t>
  </si>
  <si>
    <t>17/06/1991</t>
  </si>
  <si>
    <t>Beni djellil</t>
  </si>
  <si>
    <t>26/04/1990</t>
  </si>
  <si>
    <t>01/11/1992</t>
  </si>
  <si>
    <t>Sidi Aich</t>
  </si>
  <si>
    <t>11/08/1991</t>
  </si>
  <si>
    <t>28/01/1989</t>
  </si>
  <si>
    <t>21/02/1988</t>
  </si>
  <si>
    <t>Chellata</t>
  </si>
  <si>
    <t>29/06/1989</t>
  </si>
  <si>
    <t>13/10/1990</t>
  </si>
  <si>
    <t>10/04/1992</t>
  </si>
  <si>
    <t>Ain Lagradj</t>
  </si>
  <si>
    <t>03/01/1986</t>
  </si>
  <si>
    <t>13/05/1990</t>
  </si>
  <si>
    <t>30/04/1988</t>
  </si>
  <si>
    <t>22/04/1990</t>
  </si>
  <si>
    <t>06/01/1992</t>
  </si>
  <si>
    <t>18/01/1992</t>
  </si>
  <si>
    <t>23/01/1989</t>
  </si>
  <si>
    <t>17/11/1990</t>
  </si>
  <si>
    <t>Haizer</t>
  </si>
  <si>
    <t>10/02/1987</t>
  </si>
  <si>
    <t>18/05/1990</t>
  </si>
  <si>
    <t>22/01/1992</t>
  </si>
  <si>
    <t>13/04/1988</t>
  </si>
  <si>
    <t>02/10/1992</t>
  </si>
  <si>
    <t>21/03/1992</t>
  </si>
  <si>
    <t>21/04/1991</t>
  </si>
  <si>
    <t>20/07/1989</t>
  </si>
  <si>
    <t>13/06/1991</t>
  </si>
  <si>
    <t>12/04/1986</t>
  </si>
  <si>
    <t>04/12/1988</t>
  </si>
  <si>
    <t>10/09/1990</t>
  </si>
  <si>
    <t>M'cisna</t>
  </si>
  <si>
    <t>08/02/1989</t>
  </si>
  <si>
    <t>15/02/1985</t>
  </si>
  <si>
    <t>12/06/1987</t>
  </si>
  <si>
    <t>21/01/1986</t>
  </si>
  <si>
    <t>06/02/1991</t>
  </si>
  <si>
    <t>22/05/1991</t>
  </si>
  <si>
    <t>25/12/1990</t>
  </si>
  <si>
    <t>Tlemcen</t>
  </si>
  <si>
    <t>22/01/1988</t>
  </si>
  <si>
    <t>Sidi ayad</t>
  </si>
  <si>
    <t>1989</t>
  </si>
  <si>
    <t>06/01/1988</t>
  </si>
  <si>
    <t>25/11/1987</t>
  </si>
  <si>
    <t>12/02/1992</t>
  </si>
  <si>
    <t>22/11/1991</t>
  </si>
  <si>
    <t>Draa el gaid</t>
  </si>
  <si>
    <t>08/11/1986</t>
  </si>
  <si>
    <t>23/05/1989</t>
  </si>
  <si>
    <t>24/02/1991</t>
  </si>
  <si>
    <t>Beni Djellil</t>
  </si>
  <si>
    <t>30/10/1988</t>
  </si>
  <si>
    <t>Bordj Zemoura</t>
  </si>
  <si>
    <t>01/02/1985</t>
  </si>
  <si>
    <t>18/12/1990</t>
  </si>
  <si>
    <t>M'Cisna</t>
  </si>
  <si>
    <t>15/05/1989</t>
  </si>
  <si>
    <t>15/03/1988</t>
  </si>
  <si>
    <t>01/09/1990</t>
  </si>
  <si>
    <t>10/07/1990</t>
  </si>
  <si>
    <t>ELKSEUR</t>
  </si>
  <si>
    <t>01/01/1989</t>
  </si>
  <si>
    <t>29/03/1989</t>
  </si>
  <si>
    <t>18/03/1987</t>
  </si>
  <si>
    <t>Bouzareah</t>
  </si>
  <si>
    <t>24/12/1988</t>
  </si>
  <si>
    <t>07/06/1987</t>
  </si>
  <si>
    <t>22/12/1986</t>
  </si>
  <si>
    <t>31/03/1988</t>
  </si>
  <si>
    <t>SETIF</t>
  </si>
  <si>
    <t>27/08/1988</t>
  </si>
  <si>
    <t>06/12/1989</t>
  </si>
  <si>
    <t>21/09/1985</t>
  </si>
  <si>
    <t>Hussein Dey</t>
  </si>
  <si>
    <t>10/10/1990</t>
  </si>
  <si>
    <t>23/05/1990</t>
  </si>
  <si>
    <t>02/09/1989</t>
  </si>
  <si>
    <t>Ifalen</t>
  </si>
  <si>
    <t>07/01/1989</t>
  </si>
  <si>
    <t>08/01/1988</t>
  </si>
  <si>
    <t>06/10/1991</t>
  </si>
  <si>
    <t>06/03/1987</t>
  </si>
  <si>
    <t>17/10/1985</t>
  </si>
  <si>
    <t>17/03/1986</t>
  </si>
  <si>
    <t>09/09/1990</t>
  </si>
  <si>
    <t>19/09/1990</t>
  </si>
  <si>
    <t>21/08/1987</t>
  </si>
  <si>
    <t>06/01/1990</t>
  </si>
  <si>
    <t>16/09/1990</t>
  </si>
  <si>
    <t>07/01/1990</t>
  </si>
  <si>
    <t>02/08/1989</t>
  </si>
  <si>
    <t>IGHIL ALI</t>
  </si>
  <si>
    <t>05/02/1989</t>
  </si>
  <si>
    <t>24/02/1992</t>
  </si>
  <si>
    <t>03/02/1991</t>
  </si>
  <si>
    <t>24/10/1991</t>
  </si>
  <si>
    <t>Souk el Tenine</t>
  </si>
  <si>
    <t>13/03/1992</t>
  </si>
  <si>
    <t>Souk El Tenine</t>
  </si>
  <si>
    <t>10/09/1991</t>
  </si>
  <si>
    <t>16/11/1991</t>
  </si>
  <si>
    <t>Tighilt Oumial</t>
  </si>
  <si>
    <t>13/09/1987</t>
  </si>
  <si>
    <t>27/11/1991</t>
  </si>
  <si>
    <t>05/04/1988</t>
  </si>
  <si>
    <t>12/09/1990</t>
  </si>
  <si>
    <t>16/02/1992</t>
  </si>
  <si>
    <t>01/06/1986</t>
  </si>
  <si>
    <t>27/09/1990</t>
  </si>
  <si>
    <t>Sidi M'hamed</t>
  </si>
  <si>
    <t>24/05/1988</t>
  </si>
  <si>
    <t>25/11/1988</t>
  </si>
  <si>
    <t>04/12/1987</t>
  </si>
  <si>
    <t>30/12/1989</t>
  </si>
  <si>
    <t>13/02/1991</t>
  </si>
  <si>
    <t>M'Chedallah</t>
  </si>
  <si>
    <t>03/11/1987</t>
  </si>
  <si>
    <t>18/05/1987</t>
  </si>
  <si>
    <t>20/11/1988</t>
  </si>
  <si>
    <t>16/01/1986</t>
  </si>
  <si>
    <t>Kendira</t>
  </si>
  <si>
    <t>19/10/1991</t>
  </si>
  <si>
    <t>06/01/1987</t>
  </si>
  <si>
    <t>23/02/1991</t>
  </si>
  <si>
    <t>02/10/1991</t>
  </si>
  <si>
    <t>08/11/1985</t>
  </si>
  <si>
    <t>Ain el Hammam</t>
  </si>
  <si>
    <t>06/10/1990</t>
  </si>
  <si>
    <t>17/12/1991</t>
  </si>
  <si>
    <t>08/12/1991</t>
  </si>
  <si>
    <t>Tighilt oumial</t>
  </si>
  <si>
    <t>01/01/1993</t>
  </si>
  <si>
    <t>Med/Sadek</t>
  </si>
  <si>
    <t>Date Nais</t>
  </si>
  <si>
    <t>Lieu,Nais</t>
  </si>
  <si>
    <t>DECISION</t>
  </si>
  <si>
    <t>C.A</t>
  </si>
  <si>
    <t>Exclu</t>
  </si>
  <si>
    <t>ABS</t>
  </si>
  <si>
    <t>\</t>
  </si>
  <si>
    <t>01-12-1985</t>
  </si>
  <si>
    <t>OUDJEDOUB</t>
  </si>
  <si>
    <t>09DR0243</t>
  </si>
  <si>
    <t>Normale</t>
  </si>
  <si>
    <t>Admis(e )+ Dettes</t>
  </si>
  <si>
    <t>2013/2014</t>
  </si>
  <si>
    <t>29-03-1986</t>
  </si>
  <si>
    <t>MOUZAOUI</t>
  </si>
  <si>
    <t>09DR0569</t>
  </si>
  <si>
    <t>05-07-1989</t>
  </si>
  <si>
    <t>MANKOUR</t>
  </si>
  <si>
    <t>10DR462</t>
  </si>
  <si>
    <t>05-06-1988</t>
  </si>
  <si>
    <t>Salima</t>
  </si>
  <si>
    <t>ICHALLAL</t>
  </si>
  <si>
    <t>09DR0280</t>
  </si>
  <si>
    <t>11-12-1987</t>
  </si>
  <si>
    <t>Hibat allah</t>
  </si>
  <si>
    <t>HAMMOUCHE</t>
  </si>
  <si>
    <t>10DR095</t>
  </si>
  <si>
    <t>12-05-1987</t>
  </si>
  <si>
    <t>Eldjida</t>
  </si>
  <si>
    <t>DJENNANE</t>
  </si>
  <si>
    <t>10DR248</t>
  </si>
  <si>
    <t>29-08-1987</t>
  </si>
  <si>
    <t>Narimene</t>
  </si>
  <si>
    <t>CHOULAK</t>
  </si>
  <si>
    <t>08DR250</t>
  </si>
  <si>
    <t>12-08-1988</t>
  </si>
  <si>
    <t>BOUKACEM</t>
  </si>
  <si>
    <t>11DR0169</t>
  </si>
  <si>
    <t>25-06-1987</t>
  </si>
  <si>
    <t>Khelidja</t>
  </si>
  <si>
    <t>10DR506</t>
  </si>
  <si>
    <t>01-03-1990</t>
  </si>
  <si>
    <t>BALOUL</t>
  </si>
  <si>
    <t>09DR0735</t>
  </si>
  <si>
    <t>10-08-1989</t>
  </si>
  <si>
    <t>ATTALA</t>
  </si>
  <si>
    <t>09DR1016</t>
  </si>
  <si>
    <t>04-07-1991</t>
  </si>
  <si>
    <t>11DR0428</t>
  </si>
  <si>
    <t>Année Univer</t>
  </si>
  <si>
    <t xml:space="preserve">Filière : Droit </t>
  </si>
  <si>
    <t>abs</t>
  </si>
  <si>
    <t>"Admis( e)+Detttes</t>
  </si>
  <si>
    <t xml:space="preserve">Fait à Béjaia ; le </t>
  </si>
  <si>
    <t>Rattrapage</t>
  </si>
  <si>
    <t>ABD</t>
  </si>
  <si>
    <t>Rat</t>
  </si>
  <si>
    <t>Normale 2013/2014</t>
  </si>
  <si>
    <t>"PROCES VERBAL Annuel de délibération De la Première Année  MASTER  "DROIT PUBLIC DES AFFAIRES"</t>
  </si>
  <si>
    <t>"PROCES VERBAL ANNUEL  de délibération De la Première Année  MASTER  "DROIT PUBLIC DES AFFAIRES"</t>
  </si>
  <si>
    <t>Aprés  les Délibérations</t>
  </si>
  <si>
    <t>Aprés les Délibérations</t>
  </si>
</sst>
</file>

<file path=xl/styles.xml><?xml version="1.0" encoding="utf-8"?>
<styleSheet xmlns="http://schemas.openxmlformats.org/spreadsheetml/2006/main">
  <numFmts count="2">
    <numFmt numFmtId="164" formatCode="00"/>
    <numFmt numFmtId="165" formatCode="[$-1010000]d/m/yyyy;@"/>
  </numFmts>
  <fonts count="5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3"/>
      <color theme="1"/>
      <name val="Algerian"/>
      <family val="5"/>
    </font>
    <font>
      <sz val="13"/>
      <color theme="1"/>
      <name val="Calibri"/>
      <family val="2"/>
      <scheme val="minor"/>
    </font>
    <font>
      <b/>
      <u/>
      <sz val="13"/>
      <color theme="1"/>
      <name val="Algerian"/>
      <family val="5"/>
    </font>
    <font>
      <b/>
      <sz val="11"/>
      <color theme="1"/>
      <name val="Algerian"/>
      <family val="5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3"/>
      <color theme="1"/>
      <name val="Cambria"/>
      <family val="1"/>
      <scheme val="major"/>
    </font>
    <font>
      <sz val="13"/>
      <color theme="1"/>
      <name val="Cambria"/>
      <family val="1"/>
      <scheme val="major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2"/>
      <color theme="1"/>
      <name val="Algerian"/>
      <family val="5"/>
    </font>
    <font>
      <sz val="10"/>
      <color theme="1"/>
      <name val="Times New Roman"/>
      <family val="1"/>
    </font>
    <font>
      <b/>
      <u/>
      <sz val="16"/>
      <color theme="1"/>
      <name val="Algerian"/>
      <family val="5"/>
    </font>
    <font>
      <sz val="11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22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sz val="10"/>
      <color theme="1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b/>
      <u/>
      <sz val="12"/>
      <color theme="1"/>
      <name val="Cambria"/>
      <family val="1"/>
      <scheme val="major"/>
    </font>
    <font>
      <sz val="14"/>
      <color theme="1"/>
      <name val="Cambria"/>
      <family val="1"/>
      <scheme val="major"/>
    </font>
    <font>
      <b/>
      <sz val="12"/>
      <name val="Times New Roman"/>
      <family val="1"/>
    </font>
    <font>
      <sz val="14"/>
      <color theme="1"/>
      <name val="Algerian"/>
      <family val="5"/>
    </font>
    <font>
      <b/>
      <i/>
      <sz val="1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mbria"/>
      <family val="1"/>
      <scheme val="major"/>
    </font>
    <font>
      <b/>
      <sz val="12"/>
      <color rgb="FF080000"/>
      <name val="Cambria"/>
      <family val="1"/>
      <scheme val="major"/>
    </font>
    <font>
      <sz val="11"/>
      <color rgb="FF080000"/>
      <name val="Calibri"/>
      <family val="2"/>
      <scheme val="minor"/>
    </font>
    <font>
      <b/>
      <sz val="14"/>
      <color rgb="FFFF0000"/>
      <name val="Cambria"/>
      <family val="1"/>
      <scheme val="major"/>
    </font>
    <font>
      <b/>
      <sz val="18"/>
      <color theme="1"/>
      <name val="Times New Roman"/>
      <family val="1"/>
    </font>
    <font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Times New Roman"/>
      <family val="1"/>
    </font>
    <font>
      <b/>
      <sz val="11"/>
      <color rgb="FFFF0000"/>
      <name val="Cambria"/>
      <family val="1"/>
      <scheme val="major"/>
    </font>
    <font>
      <sz val="18"/>
      <color theme="1"/>
      <name val="Algerian"/>
      <family val="5"/>
    </font>
    <font>
      <b/>
      <sz val="11"/>
      <name val="Times New Roman"/>
      <family val="1"/>
    </font>
    <font>
      <b/>
      <sz val="12"/>
      <name val="Calibri"/>
      <family val="2"/>
      <scheme val="minor"/>
    </font>
    <font>
      <b/>
      <sz val="11"/>
      <name val="Cambria"/>
      <family val="1"/>
      <scheme val="maj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gray0625"/>
    </fill>
    <fill>
      <patternFill patternType="gray0625">
        <bgColor theme="0" tint="-0.14996795556505021"/>
      </patternFill>
    </fill>
    <fill>
      <patternFill patternType="solid">
        <fgColor indexed="6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44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0" fontId="3" fillId="3" borderId="1" xfId="0" applyFont="1" applyFill="1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1" fillId="0" borderId="0" xfId="0" applyFont="1"/>
    <xf numFmtId="0" fontId="1" fillId="4" borderId="1" xfId="0" applyFont="1" applyFill="1" applyBorder="1"/>
    <xf numFmtId="0" fontId="3" fillId="3" borderId="2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2" fontId="1" fillId="2" borderId="2" xfId="0" applyNumberFormat="1" applyFont="1" applyFill="1" applyBorder="1"/>
    <xf numFmtId="0" fontId="2" fillId="5" borderId="0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2" fontId="1" fillId="2" borderId="7" xfId="0" applyNumberFormat="1" applyFont="1" applyFill="1" applyBorder="1"/>
    <xf numFmtId="0" fontId="0" fillId="5" borderId="0" xfId="0" applyFill="1" applyBorder="1"/>
    <xf numFmtId="0" fontId="3" fillId="5" borderId="0" xfId="0" applyFont="1" applyFill="1" applyBorder="1" applyAlignment="1">
      <alignment horizontal="center"/>
    </xf>
    <xf numFmtId="0" fontId="3" fillId="5" borderId="0" xfId="0" applyFont="1" applyFill="1" applyBorder="1"/>
    <xf numFmtId="0" fontId="2" fillId="5" borderId="0" xfId="0" applyFont="1" applyFill="1" applyBorder="1"/>
    <xf numFmtId="2" fontId="1" fillId="5" borderId="0" xfId="0" applyNumberFormat="1" applyFont="1" applyFill="1" applyBorder="1"/>
    <xf numFmtId="0" fontId="0" fillId="4" borderId="0" xfId="0" applyFill="1"/>
    <xf numFmtId="0" fontId="0" fillId="4" borderId="0" xfId="0" applyFill="1" applyBorder="1"/>
    <xf numFmtId="2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2" fillId="0" borderId="0" xfId="0" applyFont="1" applyAlignment="1">
      <alignment horizontal="left" vertical="center"/>
    </xf>
    <xf numFmtId="164" fontId="12" fillId="0" borderId="0" xfId="0" applyNumberFormat="1" applyFont="1"/>
    <xf numFmtId="0" fontId="4" fillId="0" borderId="0" xfId="0" applyFont="1" applyBorder="1"/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12" fillId="0" borderId="0" xfId="0" applyFont="1" applyAlignment="1"/>
    <xf numFmtId="0" fontId="10" fillId="4" borderId="0" xfId="0" applyNumberFormat="1" applyFont="1" applyFill="1" applyBorder="1" applyAlignment="1">
      <alignment horizontal="center" vertical="center"/>
    </xf>
    <xf numFmtId="2" fontId="10" fillId="4" borderId="0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2" fontId="11" fillId="4" borderId="0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0" fontId="15" fillId="0" borderId="0" xfId="0" applyFont="1" applyAlignment="1">
      <alignment horizontal="centerContinuous"/>
    </xf>
    <xf numFmtId="0" fontId="15" fillId="0" borderId="0" xfId="0" applyFont="1" applyAlignment="1">
      <alignment horizontal="left"/>
    </xf>
    <xf numFmtId="0" fontId="16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left"/>
    </xf>
    <xf numFmtId="0" fontId="15" fillId="0" borderId="0" xfId="0" applyFont="1"/>
    <xf numFmtId="0" fontId="17" fillId="0" borderId="25" xfId="0" applyFont="1" applyFill="1" applyBorder="1"/>
    <xf numFmtId="0" fontId="15" fillId="0" borderId="26" xfId="0" applyFont="1" applyFill="1" applyBorder="1" applyAlignment="1">
      <alignment horizontal="center" vertical="center"/>
    </xf>
    <xf numFmtId="2" fontId="15" fillId="0" borderId="25" xfId="0" applyNumberFormat="1" applyFont="1" applyFill="1" applyBorder="1" applyAlignment="1">
      <alignment horizontal="center" vertical="center"/>
    </xf>
    <xf numFmtId="2" fontId="15" fillId="0" borderId="27" xfId="0" applyNumberFormat="1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7" fillId="0" borderId="32" xfId="0" applyFont="1" applyFill="1" applyBorder="1"/>
    <xf numFmtId="0" fontId="15" fillId="0" borderId="33" xfId="0" applyFont="1" applyFill="1" applyBorder="1" applyAlignment="1">
      <alignment horizontal="center" vertical="center"/>
    </xf>
    <xf numFmtId="2" fontId="15" fillId="0" borderId="34" xfId="0" applyNumberFormat="1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center" vertical="center"/>
    </xf>
    <xf numFmtId="2" fontId="15" fillId="0" borderId="36" xfId="0" applyNumberFormat="1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5" fillId="0" borderId="37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2" fontId="15" fillId="0" borderId="44" xfId="0" applyNumberFormat="1" applyFont="1" applyFill="1" applyBorder="1" applyAlignment="1">
      <alignment horizontal="center" vertical="center"/>
    </xf>
    <xf numFmtId="0" fontId="10" fillId="0" borderId="45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0" fontId="10" fillId="0" borderId="47" xfId="0" applyFont="1" applyFill="1" applyBorder="1" applyAlignment="1">
      <alignment horizontal="left" vertical="center"/>
    </xf>
    <xf numFmtId="0" fontId="10" fillId="0" borderId="48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center" vertical="center"/>
    </xf>
    <xf numFmtId="2" fontId="16" fillId="0" borderId="32" xfId="0" applyNumberFormat="1" applyFont="1" applyFill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/>
    </xf>
    <xf numFmtId="2" fontId="15" fillId="0" borderId="55" xfId="0" applyNumberFormat="1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/>
    </xf>
    <xf numFmtId="0" fontId="10" fillId="0" borderId="57" xfId="0" applyFont="1" applyFill="1" applyBorder="1" applyAlignment="1">
      <alignment horizontal="center" vertical="center"/>
    </xf>
    <xf numFmtId="0" fontId="10" fillId="0" borderId="58" xfId="0" applyFont="1" applyFill="1" applyBorder="1" applyAlignment="1">
      <alignment horizontal="left" vertical="center"/>
    </xf>
    <xf numFmtId="0" fontId="10" fillId="0" borderId="59" xfId="0" applyFont="1" applyFill="1" applyBorder="1" applyAlignment="1">
      <alignment horizontal="left" vertical="center"/>
    </xf>
    <xf numFmtId="0" fontId="15" fillId="0" borderId="42" xfId="0" applyFont="1" applyFill="1" applyBorder="1" applyAlignment="1">
      <alignment vertical="center"/>
    </xf>
    <xf numFmtId="2" fontId="15" fillId="0" borderId="43" xfId="0" applyNumberFormat="1" applyFont="1" applyFill="1" applyBorder="1" applyAlignment="1">
      <alignment horizontal="center" vertical="center"/>
    </xf>
    <xf numFmtId="2" fontId="15" fillId="0" borderId="63" xfId="0" applyNumberFormat="1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left" vertical="center"/>
    </xf>
    <xf numFmtId="0" fontId="10" fillId="0" borderId="14" xfId="0" applyFont="1" applyFill="1" applyBorder="1" applyAlignment="1">
      <alignment horizontal="center" vertical="center"/>
    </xf>
    <xf numFmtId="0" fontId="15" fillId="0" borderId="67" xfId="0" applyFont="1" applyFill="1" applyBorder="1" applyAlignment="1">
      <alignment horizontal="center" vertical="center"/>
    </xf>
    <xf numFmtId="2" fontId="15" fillId="0" borderId="32" xfId="0" applyNumberFormat="1" applyFont="1" applyFill="1" applyBorder="1" applyAlignment="1">
      <alignment horizontal="center" vertical="center"/>
    </xf>
    <xf numFmtId="0" fontId="15" fillId="0" borderId="68" xfId="0" applyFont="1" applyFill="1" applyBorder="1" applyAlignment="1">
      <alignment horizontal="center" vertical="center"/>
    </xf>
    <xf numFmtId="2" fontId="15" fillId="0" borderId="69" xfId="0" applyNumberFormat="1" applyFont="1" applyFill="1" applyBorder="1" applyAlignment="1">
      <alignment horizontal="center" vertical="center"/>
    </xf>
    <xf numFmtId="0" fontId="10" fillId="0" borderId="7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7" fillId="0" borderId="73" xfId="0" applyFont="1" applyFill="1" applyBorder="1"/>
    <xf numFmtId="0" fontId="15" fillId="0" borderId="74" xfId="0" applyFont="1" applyFill="1" applyBorder="1" applyAlignment="1">
      <alignment vertical="center"/>
    </xf>
    <xf numFmtId="0" fontId="15" fillId="0" borderId="73" xfId="0" applyFont="1" applyFill="1" applyBorder="1" applyAlignment="1">
      <alignment horizontal="center" vertical="center"/>
    </xf>
    <xf numFmtId="0" fontId="15" fillId="0" borderId="75" xfId="0" applyFont="1" applyFill="1" applyBorder="1" applyAlignment="1">
      <alignment horizontal="center" vertical="center"/>
    </xf>
    <xf numFmtId="2" fontId="15" fillId="0" borderId="76" xfId="0" applyNumberFormat="1" applyFont="1" applyFill="1" applyBorder="1" applyAlignment="1">
      <alignment horizontal="center" vertical="center"/>
    </xf>
    <xf numFmtId="0" fontId="10" fillId="0" borderId="77" xfId="0" applyFont="1" applyFill="1" applyBorder="1" applyAlignment="1">
      <alignment horizontal="center" vertical="center"/>
    </xf>
    <xf numFmtId="0" fontId="10" fillId="0" borderId="78" xfId="0" applyFont="1" applyFill="1" applyBorder="1" applyAlignment="1">
      <alignment horizontal="center" vertical="center"/>
    </xf>
    <xf numFmtId="0" fontId="15" fillId="0" borderId="72" xfId="0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7" fillId="0" borderId="25" xfId="0" applyFont="1" applyFill="1" applyBorder="1" applyAlignment="1">
      <alignment vertical="center"/>
    </xf>
    <xf numFmtId="2" fontId="18" fillId="0" borderId="32" xfId="0" applyNumberFormat="1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vertical="center"/>
    </xf>
    <xf numFmtId="2" fontId="15" fillId="0" borderId="8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left" vertical="center"/>
    </xf>
    <xf numFmtId="0" fontId="10" fillId="0" borderId="83" xfId="0" applyFont="1" applyFill="1" applyBorder="1" applyAlignment="1">
      <alignment horizontal="left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0" fillId="0" borderId="50" xfId="0" applyFont="1" applyFill="1" applyBorder="1" applyAlignment="1">
      <alignment horizontal="left" vertical="center"/>
    </xf>
    <xf numFmtId="0" fontId="10" fillId="0" borderId="51" xfId="0" applyFont="1" applyFill="1" applyBorder="1" applyAlignment="1">
      <alignment vertical="center"/>
    </xf>
    <xf numFmtId="0" fontId="10" fillId="0" borderId="7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9" fillId="0" borderId="0" xfId="0" applyFont="1"/>
    <xf numFmtId="0" fontId="22" fillId="0" borderId="0" xfId="0" applyFont="1" applyAlignment="1">
      <alignment horizontal="centerContinuous"/>
    </xf>
    <xf numFmtId="0" fontId="23" fillId="0" borderId="0" xfId="0" applyFont="1"/>
    <xf numFmtId="0" fontId="24" fillId="0" borderId="0" xfId="0" applyFont="1"/>
    <xf numFmtId="0" fontId="7" fillId="0" borderId="0" xfId="0" applyFont="1"/>
    <xf numFmtId="0" fontId="2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8" fillId="0" borderId="0" xfId="0" applyFont="1"/>
    <xf numFmtId="14" fontId="18" fillId="0" borderId="0" xfId="0" applyNumberFormat="1" applyFont="1" applyAlignment="1">
      <alignment horizontal="left"/>
    </xf>
    <xf numFmtId="0" fontId="18" fillId="0" borderId="0" xfId="0" applyFont="1" applyAlignment="1">
      <alignment horizontal="centerContinuous"/>
    </xf>
    <xf numFmtId="0" fontId="24" fillId="0" borderId="0" xfId="0" applyFont="1" applyBorder="1"/>
    <xf numFmtId="0" fontId="24" fillId="0" borderId="87" xfId="0" applyFont="1" applyBorder="1"/>
    <xf numFmtId="0" fontId="23" fillId="0" borderId="0" xfId="0" applyFont="1" applyBorder="1" applyAlignment="1">
      <alignment horizontal="centerContinuous"/>
    </xf>
    <xf numFmtId="0" fontId="10" fillId="0" borderId="0" xfId="0" applyFont="1" applyBorder="1" applyAlignment="1">
      <alignment horizontal="centerContinuous"/>
    </xf>
    <xf numFmtId="0" fontId="26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27" fillId="0" borderId="0" xfId="0" applyFont="1"/>
    <xf numFmtId="0" fontId="16" fillId="0" borderId="0" xfId="0" applyFont="1" applyAlignment="1">
      <alignment horizontal="centerContinuous"/>
    </xf>
    <xf numFmtId="0" fontId="28" fillId="0" borderId="0" xfId="0" applyFont="1" applyAlignment="1">
      <alignment horizontal="centerContinuous"/>
    </xf>
    <xf numFmtId="0" fontId="0" fillId="0" borderId="1" xfId="0" applyBorder="1" applyAlignment="1">
      <alignment horizontal="center"/>
    </xf>
    <xf numFmtId="2" fontId="2" fillId="0" borderId="2" xfId="0" applyNumberFormat="1" applyFont="1" applyBorder="1"/>
    <xf numFmtId="2" fontId="2" fillId="0" borderId="1" xfId="0" applyNumberFormat="1" applyFont="1" applyBorder="1"/>
    <xf numFmtId="2" fontId="2" fillId="4" borderId="1" xfId="0" applyNumberFormat="1" applyFont="1" applyFill="1" applyBorder="1"/>
    <xf numFmtId="2" fontId="2" fillId="2" borderId="2" xfId="0" applyNumberFormat="1" applyFont="1" applyFill="1" applyBorder="1"/>
    <xf numFmtId="2" fontId="3" fillId="4" borderId="1" xfId="0" applyNumberFormat="1" applyFont="1" applyFill="1" applyBorder="1"/>
    <xf numFmtId="2" fontId="3" fillId="0" borderId="2" xfId="0" applyNumberFormat="1" applyFont="1" applyBorder="1"/>
    <xf numFmtId="2" fontId="3" fillId="0" borderId="1" xfId="0" applyNumberFormat="1" applyFont="1" applyBorder="1"/>
    <xf numFmtId="0" fontId="2" fillId="4" borderId="0" xfId="0" applyFont="1" applyFill="1" applyBorder="1" applyAlignment="1">
      <alignment horizontal="center"/>
    </xf>
    <xf numFmtId="0" fontId="3" fillId="0" borderId="0" xfId="0" applyFont="1" applyAlignment="1"/>
    <xf numFmtId="0" fontId="4" fillId="4" borderId="0" xfId="0" applyFont="1" applyFill="1" applyBorder="1"/>
    <xf numFmtId="2" fontId="29" fillId="4" borderId="0" xfId="0" applyNumberFormat="1" applyFont="1" applyFill="1" applyBorder="1" applyAlignment="1">
      <alignment horizontal="right" vertical="center"/>
    </xf>
    <xf numFmtId="2" fontId="2" fillId="4" borderId="0" xfId="0" applyNumberFormat="1" applyFont="1" applyFill="1" applyBorder="1" applyAlignment="1">
      <alignment horizontal="center" vertical="center"/>
    </xf>
    <xf numFmtId="0" fontId="4" fillId="4" borderId="0" xfId="0" applyFont="1" applyFill="1"/>
    <xf numFmtId="2" fontId="29" fillId="4" borderId="88" xfId="0" applyNumberFormat="1" applyFont="1" applyFill="1" applyBorder="1" applyAlignment="1">
      <alignment horizontal="right" vertical="center"/>
    </xf>
    <xf numFmtId="0" fontId="4" fillId="4" borderId="88" xfId="0" applyFont="1" applyFill="1" applyBorder="1"/>
    <xf numFmtId="2" fontId="2" fillId="4" borderId="88" xfId="0" applyNumberFormat="1" applyFont="1" applyFill="1" applyBorder="1" applyAlignment="1">
      <alignment horizontal="center" vertical="center"/>
    </xf>
    <xf numFmtId="0" fontId="2" fillId="0" borderId="0" xfId="0" applyFont="1" applyBorder="1" applyAlignment="1"/>
    <xf numFmtId="0" fontId="10" fillId="4" borderId="88" xfId="0" applyFont="1" applyFill="1" applyBorder="1" applyAlignment="1">
      <alignment horizontal="center" vertical="center"/>
    </xf>
    <xf numFmtId="0" fontId="10" fillId="4" borderId="88" xfId="0" applyNumberFormat="1" applyFont="1" applyFill="1" applyBorder="1" applyAlignment="1">
      <alignment horizontal="center" vertical="center"/>
    </xf>
    <xf numFmtId="2" fontId="10" fillId="4" borderId="88" xfId="0" applyNumberFormat="1" applyFont="1" applyFill="1" applyBorder="1" applyAlignment="1">
      <alignment horizontal="center" vertical="center"/>
    </xf>
    <xf numFmtId="0" fontId="0" fillId="4" borderId="88" xfId="0" applyFill="1" applyBorder="1"/>
    <xf numFmtId="0" fontId="1" fillId="3" borderId="5" xfId="0" applyFont="1" applyFill="1" applyBorder="1" applyAlignment="1">
      <alignment vertical="center" wrapText="1"/>
    </xf>
    <xf numFmtId="0" fontId="23" fillId="7" borderId="1" xfId="0" applyFont="1" applyFill="1" applyBorder="1"/>
    <xf numFmtId="0" fontId="23" fillId="8" borderId="1" xfId="0" applyFont="1" applyFill="1" applyBorder="1"/>
    <xf numFmtId="0" fontId="23" fillId="7" borderId="1" xfId="0" applyFont="1" applyFill="1" applyBorder="1" applyAlignment="1">
      <alignment horizontal="center"/>
    </xf>
    <xf numFmtId="2" fontId="1" fillId="2" borderId="1" xfId="0" applyNumberFormat="1" applyFont="1" applyFill="1" applyBorder="1"/>
    <xf numFmtId="0" fontId="1" fillId="3" borderId="17" xfId="0" applyFont="1" applyFill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23" fillId="7" borderId="2" xfId="0" applyFont="1" applyFill="1" applyBorder="1"/>
    <xf numFmtId="0" fontId="4" fillId="7" borderId="2" xfId="0" applyFont="1" applyFill="1" applyBorder="1"/>
    <xf numFmtId="0" fontId="4" fillId="8" borderId="2" xfId="0" applyFont="1" applyFill="1" applyBorder="1"/>
    <xf numFmtId="2" fontId="10" fillId="0" borderId="2" xfId="0" applyNumberFormat="1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93" xfId="0" applyFont="1" applyFill="1" applyBorder="1" applyAlignment="1">
      <alignment horizontal="center" vertical="center"/>
    </xf>
    <xf numFmtId="0" fontId="10" fillId="2" borderId="95" xfId="0" applyFont="1" applyFill="1" applyBorder="1" applyAlignment="1">
      <alignment horizontal="center" vertical="center"/>
    </xf>
    <xf numFmtId="0" fontId="10" fillId="2" borderId="96" xfId="0" applyFont="1" applyFill="1" applyBorder="1" applyAlignment="1">
      <alignment horizontal="center" vertical="center"/>
    </xf>
    <xf numFmtId="0" fontId="11" fillId="2" borderId="93" xfId="0" applyFont="1" applyFill="1" applyBorder="1" applyAlignment="1">
      <alignment horizontal="center" vertical="center"/>
    </xf>
    <xf numFmtId="0" fontId="11" fillId="2" borderId="94" xfId="0" applyFont="1" applyFill="1" applyBorder="1" applyAlignment="1">
      <alignment horizontal="center" vertical="center"/>
    </xf>
    <xf numFmtId="0" fontId="10" fillId="2" borderId="90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90" xfId="0" applyFont="1" applyFill="1" applyBorder="1" applyAlignment="1">
      <alignment horizontal="center" vertical="center"/>
    </xf>
    <xf numFmtId="0" fontId="10" fillId="0" borderId="90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2" fontId="10" fillId="2" borderId="2" xfId="0" applyNumberFormat="1" applyFont="1" applyFill="1" applyBorder="1" applyAlignment="1">
      <alignment horizontal="center" vertical="center"/>
    </xf>
    <xf numFmtId="1" fontId="11" fillId="7" borderId="2" xfId="0" applyNumberFormat="1" applyFont="1" applyFill="1" applyBorder="1" applyAlignment="1">
      <alignment horizontal="right" vertical="center"/>
    </xf>
    <xf numFmtId="0" fontId="10" fillId="0" borderId="2" xfId="0" applyFont="1" applyBorder="1"/>
    <xf numFmtId="0" fontId="4" fillId="2" borderId="2" xfId="0" applyFont="1" applyFill="1" applyBorder="1"/>
    <xf numFmtId="2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/>
    <xf numFmtId="0" fontId="2" fillId="2" borderId="1" xfId="0" applyFont="1" applyFill="1" applyBorder="1"/>
    <xf numFmtId="2" fontId="10" fillId="2" borderId="2" xfId="0" applyNumberFormat="1" applyFont="1" applyFill="1" applyBorder="1" applyAlignment="1">
      <alignment horizontal="right" vertical="center"/>
    </xf>
    <xf numFmtId="0" fontId="10" fillId="2" borderId="1" xfId="0" applyFont="1" applyFill="1" applyBorder="1"/>
    <xf numFmtId="0" fontId="23" fillId="2" borderId="1" xfId="0" applyFont="1" applyFill="1" applyBorder="1"/>
    <xf numFmtId="2" fontId="10" fillId="0" borderId="1" xfId="0" applyNumberFormat="1" applyFont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1" fillId="0" borderId="0" xfId="0" applyFont="1" applyBorder="1"/>
    <xf numFmtId="0" fontId="10" fillId="2" borderId="5" xfId="0" applyFont="1" applyFill="1" applyBorder="1" applyAlignment="1">
      <alignment horizontal="center" vertical="center"/>
    </xf>
    <xf numFmtId="2" fontId="10" fillId="3" borderId="1" xfId="0" applyNumberFormat="1" applyFont="1" applyFill="1" applyBorder="1" applyAlignment="1">
      <alignment horizontal="right" vertical="center"/>
    </xf>
    <xf numFmtId="2" fontId="10" fillId="0" borderId="2" xfId="0" applyNumberFormat="1" applyFont="1" applyBorder="1" applyAlignment="1">
      <alignment horizontal="right" vertical="center"/>
    </xf>
    <xf numFmtId="1" fontId="10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right" vertical="center"/>
    </xf>
    <xf numFmtId="0" fontId="23" fillId="7" borderId="0" xfId="0" applyFont="1" applyFill="1" applyBorder="1"/>
    <xf numFmtId="2" fontId="10" fillId="4" borderId="88" xfId="0" applyNumberFormat="1" applyFont="1" applyFill="1" applyBorder="1" applyAlignment="1">
      <alignment horizontal="right" vertical="center"/>
    </xf>
    <xf numFmtId="2" fontId="10" fillId="4" borderId="0" xfId="0" applyNumberFormat="1" applyFont="1" applyFill="1" applyBorder="1" applyAlignment="1">
      <alignment horizontal="right" vertical="center"/>
    </xf>
    <xf numFmtId="1" fontId="10" fillId="4" borderId="0" xfId="0" applyNumberFormat="1" applyFont="1" applyFill="1" applyBorder="1" applyAlignment="1">
      <alignment horizontal="right" vertical="center"/>
    </xf>
    <xf numFmtId="0" fontId="23" fillId="4" borderId="0" xfId="0" applyFont="1" applyFill="1" applyBorder="1"/>
    <xf numFmtId="1" fontId="11" fillId="4" borderId="0" xfId="0" applyNumberFormat="1" applyFont="1" applyFill="1" applyBorder="1" applyAlignment="1">
      <alignment horizontal="right" vertical="center"/>
    </xf>
    <xf numFmtId="0" fontId="1" fillId="4" borderId="0" xfId="0" applyFont="1" applyFill="1" applyBorder="1"/>
    <xf numFmtId="0" fontId="10" fillId="4" borderId="0" xfId="0" applyFont="1" applyFill="1" applyBorder="1"/>
    <xf numFmtId="0" fontId="0" fillId="4" borderId="0" xfId="0" applyFont="1" applyFill="1" applyBorder="1"/>
    <xf numFmtId="2" fontId="2" fillId="4" borderId="0" xfId="0" applyNumberFormat="1" applyFont="1" applyFill="1" applyBorder="1" applyAlignment="1">
      <alignment horizontal="right" vertical="center"/>
    </xf>
    <xf numFmtId="0" fontId="23" fillId="4" borderId="88" xfId="0" applyFont="1" applyFill="1" applyBorder="1"/>
    <xf numFmtId="0" fontId="2" fillId="4" borderId="0" xfId="0" applyFont="1" applyFill="1" applyBorder="1"/>
    <xf numFmtId="0" fontId="30" fillId="0" borderId="0" xfId="0" applyFont="1"/>
    <xf numFmtId="0" fontId="31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1" fillId="0" borderId="0" xfId="0" applyFont="1"/>
    <xf numFmtId="0" fontId="3" fillId="0" borderId="0" xfId="0" applyFont="1" applyAlignment="1">
      <alignment horizontal="left"/>
    </xf>
    <xf numFmtId="0" fontId="32" fillId="0" borderId="0" xfId="0" applyFont="1"/>
    <xf numFmtId="0" fontId="2" fillId="0" borderId="1" xfId="0" applyFont="1" applyBorder="1"/>
    <xf numFmtId="0" fontId="2" fillId="0" borderId="0" xfId="0" applyFont="1" applyBorder="1"/>
    <xf numFmtId="0" fontId="1" fillId="4" borderId="0" xfId="0" applyFont="1" applyFill="1"/>
    <xf numFmtId="0" fontId="2" fillId="4" borderId="88" xfId="0" applyFont="1" applyFill="1" applyBorder="1"/>
    <xf numFmtId="0" fontId="33" fillId="0" borderId="0" xfId="0" applyFont="1" applyAlignment="1">
      <alignment horizontal="centerContinuous"/>
    </xf>
    <xf numFmtId="0" fontId="33" fillId="0" borderId="0" xfId="0" applyFont="1"/>
    <xf numFmtId="0" fontId="15" fillId="10" borderId="22" xfId="0" applyFont="1" applyFill="1" applyBorder="1" applyAlignment="1">
      <alignment vertical="top" wrapText="1"/>
    </xf>
    <xf numFmtId="0" fontId="15" fillId="10" borderId="24" xfId="0" applyFont="1" applyFill="1" applyBorder="1" applyAlignment="1">
      <alignment vertical="top" wrapText="1"/>
    </xf>
    <xf numFmtId="0" fontId="34" fillId="9" borderId="86" xfId="0" applyFont="1" applyFill="1" applyBorder="1" applyAlignment="1">
      <alignment horizontal="centerContinuous" vertical="center" wrapText="1"/>
    </xf>
    <xf numFmtId="0" fontId="34" fillId="9" borderId="85" xfId="0" applyFont="1" applyFill="1" applyBorder="1" applyAlignment="1">
      <alignment horizontal="centerContinuous" vertical="center" wrapText="1"/>
    </xf>
    <xf numFmtId="0" fontId="34" fillId="9" borderId="85" xfId="0" applyFont="1" applyFill="1" applyBorder="1" applyAlignment="1">
      <alignment horizontal="centerContinuous" vertical="center"/>
    </xf>
    <xf numFmtId="0" fontId="34" fillId="9" borderId="84" xfId="0" applyFont="1" applyFill="1" applyBorder="1" applyAlignment="1">
      <alignment horizontal="centerContinuous" vertical="center"/>
    </xf>
    <xf numFmtId="0" fontId="34" fillId="9" borderId="21" xfId="0" applyFont="1" applyFill="1" applyBorder="1" applyAlignment="1">
      <alignment horizontal="centerContinuous" vertical="center"/>
    </xf>
    <xf numFmtId="0" fontId="34" fillId="9" borderId="19" xfId="0" applyFont="1" applyFill="1" applyBorder="1" applyAlignment="1">
      <alignment horizontal="centerContinuous" vertical="center"/>
    </xf>
    <xf numFmtId="14" fontId="1" fillId="0" borderId="0" xfId="0" applyNumberFormat="1" applyFont="1" applyAlignment="1">
      <alignment horizontal="left"/>
    </xf>
    <xf numFmtId="0" fontId="34" fillId="9" borderId="0" xfId="0" applyFont="1" applyFill="1" applyBorder="1" applyAlignment="1">
      <alignment horizontal="centerContinuous" vertical="center"/>
    </xf>
    <xf numFmtId="0" fontId="15" fillId="10" borderId="0" xfId="0" applyFont="1" applyFill="1" applyBorder="1" applyAlignment="1">
      <alignment horizontal="centerContinuous" vertical="center"/>
    </xf>
    <xf numFmtId="0" fontId="15" fillId="12" borderId="0" xfId="0" applyFont="1" applyFill="1" applyBorder="1" applyAlignment="1">
      <alignment vertical="center" textRotation="90"/>
    </xf>
    <xf numFmtId="0" fontId="15" fillId="12" borderId="0" xfId="0" applyFont="1" applyFill="1" applyBorder="1" applyAlignment="1">
      <alignment horizontal="center" textRotation="90"/>
    </xf>
    <xf numFmtId="1" fontId="23" fillId="6" borderId="2" xfId="0" applyNumberFormat="1" applyFont="1" applyFill="1" applyBorder="1"/>
    <xf numFmtId="1" fontId="10" fillId="2" borderId="1" xfId="0" applyNumberFormat="1" applyFont="1" applyFill="1" applyBorder="1" applyAlignment="1">
      <alignment horizontal="right" vertical="center"/>
    </xf>
    <xf numFmtId="0" fontId="10" fillId="0" borderId="3" xfId="0" applyFon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11" fillId="2" borderId="90" xfId="0" applyFont="1" applyFill="1" applyBorder="1" applyAlignment="1">
      <alignment horizontal="right" vertical="center"/>
    </xf>
    <xf numFmtId="0" fontId="12" fillId="4" borderId="0" xfId="0" applyFont="1" applyFill="1" applyAlignment="1">
      <alignment horizontal="right"/>
    </xf>
    <xf numFmtId="0" fontId="17" fillId="0" borderId="15" xfId="0" applyFont="1" applyFill="1" applyBorder="1" applyAlignment="1">
      <alignment vertical="center"/>
    </xf>
    <xf numFmtId="0" fontId="15" fillId="0" borderId="15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7" fillId="0" borderId="98" xfId="0" applyFont="1" applyFill="1" applyBorder="1" applyAlignment="1">
      <alignment vertical="center"/>
    </xf>
    <xf numFmtId="0" fontId="17" fillId="0" borderId="20" xfId="0" applyFont="1" applyFill="1" applyBorder="1"/>
    <xf numFmtId="0" fontId="17" fillId="0" borderId="15" xfId="0" applyFont="1" applyFill="1" applyBorder="1"/>
    <xf numFmtId="0" fontId="17" fillId="0" borderId="98" xfId="0" applyFont="1" applyFill="1" applyBorder="1"/>
    <xf numFmtId="0" fontId="34" fillId="9" borderId="20" xfId="0" applyFont="1" applyFill="1" applyBorder="1" applyAlignment="1">
      <alignment horizontal="centerContinuous" vertical="center"/>
    </xf>
    <xf numFmtId="0" fontId="34" fillId="9" borderId="97" xfId="0" applyFont="1" applyFill="1" applyBorder="1" applyAlignment="1">
      <alignment horizontal="centerContinuous" vertical="center"/>
    </xf>
    <xf numFmtId="0" fontId="34" fillId="9" borderId="93" xfId="0" applyFont="1" applyFill="1" applyBorder="1" applyAlignment="1">
      <alignment horizontal="centerContinuous" vertical="center"/>
    </xf>
    <xf numFmtId="0" fontId="34" fillId="9" borderId="94" xfId="0" applyFont="1" applyFill="1" applyBorder="1" applyAlignment="1">
      <alignment horizontal="centerContinuous" vertical="center"/>
    </xf>
    <xf numFmtId="0" fontId="34" fillId="9" borderId="95" xfId="0" applyFont="1" applyFill="1" applyBorder="1" applyAlignment="1">
      <alignment horizontal="centerContinuous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67" xfId="0" applyFont="1" applyFill="1" applyBorder="1" applyAlignment="1">
      <alignment vertical="center"/>
    </xf>
    <xf numFmtId="0" fontId="15" fillId="10" borderId="104" xfId="0" applyFont="1" applyFill="1" applyBorder="1" applyAlignment="1">
      <alignment horizontal="center" vertical="center" wrapText="1"/>
    </xf>
    <xf numFmtId="0" fontId="15" fillId="10" borderId="105" xfId="0" applyFont="1" applyFill="1" applyBorder="1" applyAlignment="1">
      <alignment horizontal="center" vertical="center"/>
    </xf>
    <xf numFmtId="0" fontId="15" fillId="10" borderId="106" xfId="0" applyFont="1" applyFill="1" applyBorder="1" applyAlignment="1">
      <alignment horizontal="center" vertical="center"/>
    </xf>
    <xf numFmtId="0" fontId="15" fillId="10" borderId="107" xfId="0" applyFont="1" applyFill="1" applyBorder="1" applyAlignment="1">
      <alignment horizontal="center" vertical="center"/>
    </xf>
    <xf numFmtId="0" fontId="15" fillId="10" borderId="108" xfId="0" applyFont="1" applyFill="1" applyBorder="1" applyAlignment="1">
      <alignment horizontal="center" vertical="center"/>
    </xf>
    <xf numFmtId="0" fontId="15" fillId="10" borderId="97" xfId="0" applyFont="1" applyFill="1" applyBorder="1" applyAlignment="1">
      <alignment horizontal="centerContinuous" vertical="center"/>
    </xf>
    <xf numFmtId="0" fontId="15" fillId="10" borderId="109" xfId="0" applyFont="1" applyFill="1" applyBorder="1" applyAlignment="1">
      <alignment horizontal="centerContinuous" vertical="center"/>
    </xf>
    <xf numFmtId="0" fontId="15" fillId="10" borderId="110" xfId="0" applyFont="1" applyFill="1" applyBorder="1" applyAlignment="1">
      <alignment horizontal="centerContinuous" vertical="center"/>
    </xf>
    <xf numFmtId="0" fontId="15" fillId="10" borderId="96" xfId="0" applyFont="1" applyFill="1" applyBorder="1" applyAlignment="1">
      <alignment horizontal="centerContinuous" vertical="center"/>
    </xf>
    <xf numFmtId="0" fontId="15" fillId="10" borderId="95" xfId="0" applyFont="1" applyFill="1" applyBorder="1" applyAlignment="1">
      <alignment horizontal="centerContinuous" vertical="center"/>
    </xf>
    <xf numFmtId="2" fontId="10" fillId="4" borderId="2" xfId="0" applyNumberFormat="1" applyFont="1" applyFill="1" applyBorder="1" applyAlignment="1">
      <alignment horizontal="right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9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23" fillId="2" borderId="2" xfId="0" applyFont="1" applyFill="1" applyBorder="1"/>
    <xf numFmtId="1" fontId="11" fillId="2" borderId="2" xfId="0" applyNumberFormat="1" applyFont="1" applyFill="1" applyBorder="1" applyAlignment="1">
      <alignment horizontal="right" vertical="center"/>
    </xf>
    <xf numFmtId="2" fontId="10" fillId="4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/>
    <xf numFmtId="0" fontId="0" fillId="0" borderId="0" xfId="0" applyBorder="1" applyAlignment="1">
      <alignment horizontal="center" vertical="center"/>
    </xf>
    <xf numFmtId="0" fontId="1" fillId="3" borderId="92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3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0" fillId="0" borderId="1" xfId="0" applyBorder="1" applyAlignment="1">
      <alignment horizontal="right"/>
    </xf>
    <xf numFmtId="0" fontId="38" fillId="4" borderId="0" xfId="0" applyFont="1" applyFill="1" applyBorder="1"/>
    <xf numFmtId="14" fontId="19" fillId="4" borderId="0" xfId="0" applyNumberFormat="1" applyFont="1" applyFill="1" applyBorder="1"/>
    <xf numFmtId="0" fontId="3" fillId="4" borderId="0" xfId="0" applyFont="1" applyFill="1" applyBorder="1"/>
    <xf numFmtId="0" fontId="15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6" fillId="0" borderId="0" xfId="0" applyFont="1"/>
    <xf numFmtId="0" fontId="2" fillId="0" borderId="0" xfId="0" applyFont="1" applyAlignment="1">
      <alignment horizontal="center"/>
    </xf>
    <xf numFmtId="0" fontId="37" fillId="0" borderId="1" xfId="0" applyFont="1" applyBorder="1"/>
    <xf numFmtId="0" fontId="3" fillId="0" borderId="1" xfId="0" applyFont="1" applyBorder="1" applyAlignment="1">
      <alignment horizontal="center"/>
    </xf>
    <xf numFmtId="0" fontId="10" fillId="2" borderId="111" xfId="0" applyFont="1" applyFill="1" applyBorder="1" applyAlignment="1">
      <alignment horizontal="center" vertical="center"/>
    </xf>
    <xf numFmtId="2" fontId="10" fillId="0" borderId="8" xfId="0" applyNumberFormat="1" applyFont="1" applyBorder="1" applyAlignment="1">
      <alignment horizontal="right" vertical="center"/>
    </xf>
    <xf numFmtId="0" fontId="39" fillId="0" borderId="90" xfId="0" applyFont="1" applyBorder="1" applyAlignment="1">
      <alignment horizontal="center"/>
    </xf>
    <xf numFmtId="0" fontId="1" fillId="3" borderId="9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/>
    </xf>
    <xf numFmtId="0" fontId="2" fillId="4" borderId="0" xfId="0" applyFont="1" applyFill="1"/>
    <xf numFmtId="0" fontId="0" fillId="4" borderId="0" xfId="0" applyFont="1" applyFill="1" applyBorder="1" applyAlignment="1">
      <alignment horizontal="right"/>
    </xf>
    <xf numFmtId="0" fontId="4" fillId="4" borderId="0" xfId="0" applyFont="1" applyFill="1" applyBorder="1" applyAlignment="1">
      <alignment horizontal="right"/>
    </xf>
    <xf numFmtId="0" fontId="37" fillId="0" borderId="0" xfId="0" applyFont="1" applyBorder="1"/>
    <xf numFmtId="0" fontId="23" fillId="2" borderId="0" xfId="0" applyFont="1" applyFill="1" applyBorder="1"/>
    <xf numFmtId="1" fontId="23" fillId="4" borderId="88" xfId="0" applyNumberFormat="1" applyFont="1" applyFill="1" applyBorder="1"/>
    <xf numFmtId="1" fontId="10" fillId="4" borderId="88" xfId="0" applyNumberFormat="1" applyFont="1" applyFill="1" applyBorder="1" applyAlignment="1">
      <alignment horizontal="right" vertical="center"/>
    </xf>
    <xf numFmtId="0" fontId="10" fillId="4" borderId="88" xfId="0" applyFont="1" applyFill="1" applyBorder="1"/>
    <xf numFmtId="14" fontId="10" fillId="4" borderId="0" xfId="0" applyNumberFormat="1" applyFont="1" applyFill="1" applyBorder="1" applyAlignment="1">
      <alignment vertical="center"/>
    </xf>
    <xf numFmtId="0" fontId="10" fillId="2" borderId="16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left"/>
    </xf>
    <xf numFmtId="165" fontId="10" fillId="4" borderId="0" xfId="0" applyNumberFormat="1" applyFont="1" applyFill="1" applyBorder="1" applyAlignment="1">
      <alignment vertical="center"/>
    </xf>
    <xf numFmtId="0" fontId="15" fillId="0" borderId="0" xfId="0" applyFont="1" applyAlignment="1">
      <alignment horizontal="left"/>
    </xf>
    <xf numFmtId="0" fontId="33" fillId="0" borderId="0" xfId="0" applyFont="1" applyBorder="1"/>
    <xf numFmtId="0" fontId="33" fillId="0" borderId="0" xfId="0" applyFont="1" applyBorder="1" applyAlignment="1">
      <alignment horizontal="centerContinuous"/>
    </xf>
    <xf numFmtId="0" fontId="3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Continuous"/>
    </xf>
    <xf numFmtId="0" fontId="33" fillId="0" borderId="11" xfId="0" applyFont="1" applyBorder="1"/>
    <xf numFmtId="0" fontId="33" fillId="0" borderId="11" xfId="0" applyFont="1" applyBorder="1" applyAlignment="1">
      <alignment horizontal="centerContinuous"/>
    </xf>
    <xf numFmtId="0" fontId="5" fillId="0" borderId="11" xfId="0" applyFont="1" applyBorder="1" applyAlignment="1">
      <alignment horizontal="centerContinuous"/>
    </xf>
    <xf numFmtId="0" fontId="2" fillId="0" borderId="0" xfId="0" applyFont="1" applyAlignment="1">
      <alignment horizontal="left"/>
    </xf>
    <xf numFmtId="0" fontId="28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3" fillId="0" borderId="0" xfId="0" applyFont="1" applyBorder="1" applyAlignment="1"/>
    <xf numFmtId="0" fontId="23" fillId="0" borderId="0" xfId="0" applyFont="1" applyBorder="1"/>
    <xf numFmtId="0" fontId="16" fillId="0" borderId="0" xfId="0" applyFont="1" applyAlignment="1"/>
    <xf numFmtId="0" fontId="5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40" fillId="1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49" fontId="41" fillId="0" borderId="0" xfId="0" applyNumberFormat="1" applyFont="1" applyBorder="1" applyAlignment="1"/>
    <xf numFmtId="0" fontId="3" fillId="0" borderId="1" xfId="0" applyFont="1" applyBorder="1" applyAlignment="1">
      <alignment horizontal="left"/>
    </xf>
    <xf numFmtId="49" fontId="5" fillId="0" borderId="1" xfId="0" applyNumberFormat="1" applyFont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0" fillId="0" borderId="0" xfId="0" applyAlignment="1"/>
    <xf numFmtId="14" fontId="10" fillId="4" borderId="0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15" fillId="0" borderId="50" xfId="0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5" fillId="0" borderId="13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2" fontId="15" fillId="0" borderId="43" xfId="0" applyNumberFormat="1" applyFont="1" applyFill="1" applyBorder="1" applyAlignment="1">
      <alignment horizontal="center" vertical="center"/>
    </xf>
    <xf numFmtId="0" fontId="10" fillId="0" borderId="48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horizontal="left" vertical="center"/>
    </xf>
    <xf numFmtId="49" fontId="42" fillId="0" borderId="0" xfId="0" applyNumberFormat="1" applyFont="1" applyAlignment="1"/>
    <xf numFmtId="49" fontId="43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2" fontId="10" fillId="0" borderId="0" xfId="0" applyNumberFormat="1" applyFont="1" applyBorder="1" applyAlignment="1">
      <alignment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90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horizontal="left"/>
    </xf>
    <xf numFmtId="0" fontId="44" fillId="2" borderId="1" xfId="0" applyFont="1" applyFill="1" applyBorder="1"/>
    <xf numFmtId="0" fontId="45" fillId="0" borderId="0" xfId="0" applyFont="1"/>
    <xf numFmtId="0" fontId="10" fillId="2" borderId="112" xfId="0" applyFont="1" applyFill="1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right" vertical="center"/>
    </xf>
    <xf numFmtId="2" fontId="2" fillId="4" borderId="1" xfId="0" applyNumberFormat="1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/>
    <xf numFmtId="2" fontId="10" fillId="13" borderId="1" xfId="0" applyNumberFormat="1" applyFont="1" applyFill="1" applyBorder="1" applyAlignment="1">
      <alignment horizontal="right" vertical="center"/>
    </xf>
    <xf numFmtId="0" fontId="47" fillId="4" borderId="2" xfId="0" applyFont="1" applyFill="1" applyBorder="1" applyAlignment="1">
      <alignment horizontal="center" vertical="center"/>
    </xf>
    <xf numFmtId="0" fontId="46" fillId="4" borderId="0" xfId="0" applyFont="1" applyFill="1" applyBorder="1"/>
    <xf numFmtId="2" fontId="47" fillId="13" borderId="1" xfId="0" applyNumberFormat="1" applyFont="1" applyFill="1" applyBorder="1" applyAlignment="1">
      <alignment horizontal="right" vertical="center"/>
    </xf>
    <xf numFmtId="2" fontId="47" fillId="4" borderId="1" xfId="0" applyNumberFormat="1" applyFont="1" applyFill="1" applyBorder="1" applyAlignment="1">
      <alignment horizontal="center" vertical="center"/>
    </xf>
    <xf numFmtId="2" fontId="47" fillId="4" borderId="1" xfId="0" applyNumberFormat="1" applyFont="1" applyFill="1" applyBorder="1" applyAlignment="1">
      <alignment horizontal="right" vertical="center"/>
    </xf>
    <xf numFmtId="2" fontId="48" fillId="4" borderId="1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47" fillId="6" borderId="2" xfId="0" applyFont="1" applyFill="1" applyBorder="1" applyAlignment="1">
      <alignment horizontal="center" vertical="center"/>
    </xf>
    <xf numFmtId="2" fontId="47" fillId="6" borderId="1" xfId="0" applyNumberFormat="1" applyFont="1" applyFill="1" applyBorder="1" applyAlignment="1">
      <alignment horizontal="right" vertical="center"/>
    </xf>
    <xf numFmtId="2" fontId="47" fillId="6" borderId="1" xfId="0" applyNumberFormat="1" applyFont="1" applyFill="1" applyBorder="1" applyAlignment="1">
      <alignment horizontal="center" vertical="center"/>
    </xf>
    <xf numFmtId="2" fontId="48" fillId="6" borderId="1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49" fillId="6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35" fillId="6" borderId="0" xfId="0" applyFont="1" applyFill="1" applyAlignment="1">
      <alignment horizontal="center"/>
    </xf>
    <xf numFmtId="0" fontId="10" fillId="4" borderId="2" xfId="0" applyFont="1" applyFill="1" applyBorder="1" applyAlignment="1">
      <alignment horizontal="center" vertical="center"/>
    </xf>
    <xf numFmtId="0" fontId="37" fillId="4" borderId="2" xfId="0" applyFont="1" applyFill="1" applyBorder="1"/>
    <xf numFmtId="0" fontId="2" fillId="4" borderId="2" xfId="0" applyFont="1" applyFill="1" applyBorder="1"/>
    <xf numFmtId="2" fontId="10" fillId="13" borderId="2" xfId="0" applyNumberFormat="1" applyFont="1" applyFill="1" applyBorder="1" applyAlignment="1">
      <alignment horizontal="right" vertical="center"/>
    </xf>
    <xf numFmtId="0" fontId="10" fillId="2" borderId="9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50" fillId="6" borderId="1" xfId="0" applyFont="1" applyFill="1" applyBorder="1" applyAlignment="1">
      <alignment horizontal="center" vertical="center"/>
    </xf>
    <xf numFmtId="0" fontId="50" fillId="6" borderId="2" xfId="0" applyFont="1" applyFill="1" applyBorder="1" applyAlignment="1">
      <alignment horizontal="center" vertical="center"/>
    </xf>
    <xf numFmtId="2" fontId="50" fillId="6" borderId="2" xfId="0" applyNumberFormat="1" applyFont="1" applyFill="1" applyBorder="1" applyAlignment="1">
      <alignment horizontal="right" vertical="center"/>
    </xf>
    <xf numFmtId="2" fontId="50" fillId="6" borderId="1" xfId="0" applyNumberFormat="1" applyFont="1" applyFill="1" applyBorder="1" applyAlignment="1">
      <alignment horizontal="right" vertical="center"/>
    </xf>
    <xf numFmtId="2" fontId="50" fillId="6" borderId="1" xfId="0" applyNumberFormat="1" applyFont="1" applyFill="1" applyBorder="1" applyAlignment="1">
      <alignment horizontal="center" vertical="center"/>
    </xf>
    <xf numFmtId="2" fontId="52" fillId="6" borderId="1" xfId="0" applyNumberFormat="1" applyFont="1" applyFill="1" applyBorder="1" applyAlignment="1">
      <alignment horizontal="center" vertical="center"/>
    </xf>
    <xf numFmtId="2" fontId="10" fillId="13" borderId="2" xfId="0" applyNumberFormat="1" applyFont="1" applyFill="1" applyBorder="1" applyAlignment="1">
      <alignment horizontal="center" vertical="center"/>
    </xf>
    <xf numFmtId="2" fontId="47" fillId="13" borderId="1" xfId="0" applyNumberFormat="1" applyFont="1" applyFill="1" applyBorder="1" applyAlignment="1">
      <alignment horizontal="center" vertical="center"/>
    </xf>
    <xf numFmtId="2" fontId="10" fillId="13" borderId="1" xfId="0" applyNumberFormat="1" applyFont="1" applyFill="1" applyBorder="1" applyAlignment="1">
      <alignment horizontal="center" vertical="center"/>
    </xf>
    <xf numFmtId="2" fontId="2" fillId="13" borderId="2" xfId="0" applyNumberFormat="1" applyFont="1" applyFill="1" applyBorder="1" applyAlignment="1">
      <alignment horizontal="center" vertical="center"/>
    </xf>
    <xf numFmtId="2" fontId="48" fillId="13" borderId="1" xfId="0" applyNumberFormat="1" applyFont="1" applyFill="1" applyBorder="1" applyAlignment="1">
      <alignment horizontal="center" vertical="center"/>
    </xf>
    <xf numFmtId="2" fontId="2" fillId="13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40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14" fontId="10" fillId="4" borderId="0" xfId="0" applyNumberFormat="1" applyFont="1" applyFill="1" applyBorder="1" applyAlignment="1">
      <alignment horizontal="left" vertical="center"/>
    </xf>
    <xf numFmtId="0" fontId="35" fillId="0" borderId="0" xfId="0" applyFont="1" applyAlignment="1">
      <alignment horizontal="center"/>
    </xf>
    <xf numFmtId="2" fontId="50" fillId="4" borderId="1" xfId="0" applyNumberFormat="1" applyFont="1" applyFill="1" applyBorder="1" applyAlignment="1">
      <alignment horizontal="right" vertical="center"/>
    </xf>
    <xf numFmtId="2" fontId="50" fillId="13" borderId="1" xfId="0" applyNumberFormat="1" applyFont="1" applyFill="1" applyBorder="1" applyAlignment="1">
      <alignment horizontal="right" vertical="center"/>
    </xf>
    <xf numFmtId="2" fontId="50" fillId="4" borderId="2" xfId="0" applyNumberFormat="1" applyFont="1" applyFill="1" applyBorder="1" applyAlignment="1">
      <alignment horizontal="right" vertical="center"/>
    </xf>
    <xf numFmtId="2" fontId="50" fillId="14" borderId="2" xfId="0" applyNumberFormat="1" applyFont="1" applyFill="1" applyBorder="1" applyAlignment="1">
      <alignment horizontal="right" vertical="center"/>
    </xf>
    <xf numFmtId="0" fontId="15" fillId="6" borderId="1" xfId="0" applyFont="1" applyFill="1" applyBorder="1" applyAlignment="1">
      <alignment horizontal="center"/>
    </xf>
    <xf numFmtId="0" fontId="51" fillId="6" borderId="1" xfId="0" applyFont="1" applyFill="1" applyBorder="1" applyAlignment="1">
      <alignment vertical="center"/>
    </xf>
    <xf numFmtId="0" fontId="52" fillId="6" borderId="1" xfId="0" applyFont="1" applyFill="1" applyBorder="1" applyAlignment="1">
      <alignment vertical="center"/>
    </xf>
    <xf numFmtId="0" fontId="2" fillId="6" borderId="2" xfId="0" applyFont="1" applyFill="1" applyBorder="1" applyAlignment="1">
      <alignment vertical="center"/>
    </xf>
    <xf numFmtId="0" fontId="50" fillId="6" borderId="2" xfId="0" applyFont="1" applyFill="1" applyBorder="1" applyAlignment="1">
      <alignment vertical="center"/>
    </xf>
    <xf numFmtId="0" fontId="10" fillId="6" borderId="1" xfId="0" applyFont="1" applyFill="1" applyBorder="1" applyAlignment="1">
      <alignment vertical="center"/>
    </xf>
    <xf numFmtId="0" fontId="51" fillId="4" borderId="1" xfId="0" applyFont="1" applyFill="1" applyBorder="1" applyAlignment="1">
      <alignment vertical="center"/>
    </xf>
    <xf numFmtId="0" fontId="5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48" fillId="4" borderId="1" xfId="0" applyFont="1" applyFill="1" applyBorder="1" applyAlignment="1">
      <alignment vertical="center"/>
    </xf>
    <xf numFmtId="0" fontId="47" fillId="4" borderId="2" xfId="0" applyFont="1" applyFill="1" applyBorder="1" applyAlignment="1">
      <alignment vertical="center"/>
    </xf>
    <xf numFmtId="0" fontId="48" fillId="6" borderId="1" xfId="0" applyFont="1" applyFill="1" applyBorder="1" applyAlignment="1">
      <alignment vertical="center"/>
    </xf>
    <xf numFmtId="0" fontId="47" fillId="6" borderId="2" xfId="0" applyFont="1" applyFill="1" applyBorder="1" applyAlignment="1">
      <alignment vertical="center"/>
    </xf>
    <xf numFmtId="0" fontId="47" fillId="3" borderId="1" xfId="0" applyFont="1" applyFill="1" applyBorder="1"/>
    <xf numFmtId="0" fontId="10" fillId="3" borderId="1" xfId="0" applyFont="1" applyFill="1" applyBorder="1"/>
    <xf numFmtId="0" fontId="50" fillId="3" borderId="1" xfId="0" applyFont="1" applyFill="1" applyBorder="1"/>
    <xf numFmtId="0" fontId="53" fillId="4" borderId="0" xfId="0" applyFont="1" applyFill="1" applyBorder="1"/>
    <xf numFmtId="14" fontId="10" fillId="4" borderId="0" xfId="0" applyNumberFormat="1" applyFont="1" applyFill="1" applyBorder="1" applyAlignment="1">
      <alignment horizontal="left" vertical="center"/>
    </xf>
    <xf numFmtId="0" fontId="44" fillId="2" borderId="1" xfId="0" applyFont="1" applyFill="1" applyBorder="1" applyAlignment="1">
      <alignment horizontal="center"/>
    </xf>
    <xf numFmtId="14" fontId="2" fillId="4" borderId="0" xfId="0" applyNumberFormat="1" applyFont="1" applyFill="1" applyBorder="1" applyAlignment="1"/>
    <xf numFmtId="0" fontId="15" fillId="2" borderId="1" xfId="0" applyFont="1" applyFill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0" fillId="0" borderId="0" xfId="0" applyAlignment="1"/>
    <xf numFmtId="0" fontId="3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89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4" fontId="2" fillId="4" borderId="0" xfId="0" applyNumberFormat="1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14" fontId="10" fillId="4" borderId="0" xfId="0" applyNumberFormat="1" applyFont="1" applyFill="1" applyBorder="1" applyAlignment="1">
      <alignment horizontal="left" vertical="center"/>
    </xf>
    <xf numFmtId="14" fontId="2" fillId="4" borderId="0" xfId="0" applyNumberFormat="1" applyFont="1" applyFill="1" applyBorder="1" applyAlignment="1">
      <alignment horizontal="left"/>
    </xf>
    <xf numFmtId="0" fontId="35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5" fillId="0" borderId="52" xfId="0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center" vertical="center"/>
    </xf>
    <xf numFmtId="0" fontId="10" fillId="0" borderId="71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10" fillId="0" borderId="48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left" vertical="center"/>
    </xf>
    <xf numFmtId="0" fontId="15" fillId="2" borderId="81" xfId="0" applyFont="1" applyFill="1" applyBorder="1" applyAlignment="1">
      <alignment horizontal="center" vertical="center" textRotation="90"/>
    </xf>
    <xf numFmtId="0" fontId="15" fillId="2" borderId="41" xfId="0" applyFont="1" applyFill="1" applyBorder="1" applyAlignment="1">
      <alignment horizontal="center" vertical="center" textRotation="90"/>
    </xf>
    <xf numFmtId="0" fontId="15" fillId="2" borderId="30" xfId="0" applyFont="1" applyFill="1" applyBorder="1" applyAlignment="1">
      <alignment horizontal="center" vertical="center" textRotation="90"/>
    </xf>
    <xf numFmtId="0" fontId="15" fillId="10" borderId="21" xfId="0" applyFont="1" applyFill="1" applyBorder="1" applyAlignment="1">
      <alignment horizontal="center" vertical="center" wrapText="1"/>
    </xf>
    <xf numFmtId="0" fontId="15" fillId="10" borderId="27" xfId="0" applyFont="1" applyFill="1" applyBorder="1" applyAlignment="1">
      <alignment horizontal="center" vertical="center" wrapText="1"/>
    </xf>
    <xf numFmtId="0" fontId="15" fillId="10" borderId="22" xfId="0" applyFont="1" applyFill="1" applyBorder="1" applyAlignment="1">
      <alignment horizontal="center" vertical="center" wrapText="1"/>
    </xf>
    <xf numFmtId="0" fontId="15" fillId="10" borderId="24" xfId="0" applyFont="1" applyFill="1" applyBorder="1" applyAlignment="1">
      <alignment horizontal="center" vertical="center" wrapText="1"/>
    </xf>
    <xf numFmtId="0" fontId="15" fillId="11" borderId="81" xfId="0" applyFont="1" applyFill="1" applyBorder="1" applyAlignment="1">
      <alignment horizontal="center" vertical="center" textRotation="90"/>
    </xf>
    <xf numFmtId="0" fontId="15" fillId="11" borderId="41" xfId="0" applyFont="1" applyFill="1" applyBorder="1" applyAlignment="1">
      <alignment horizontal="center" vertical="center" textRotation="90"/>
    </xf>
    <xf numFmtId="0" fontId="15" fillId="11" borderId="30" xfId="0" applyFont="1" applyFill="1" applyBorder="1" applyAlignment="1">
      <alignment horizontal="center" vertical="center" textRotation="90"/>
    </xf>
    <xf numFmtId="0" fontId="10" fillId="0" borderId="80" xfId="0" applyFont="1" applyFill="1" applyBorder="1" applyAlignment="1">
      <alignment horizontal="left" vertical="center"/>
    </xf>
    <xf numFmtId="0" fontId="10" fillId="0" borderId="79" xfId="0" applyFont="1" applyFill="1" applyBorder="1" applyAlignment="1">
      <alignment horizontal="left" vertical="center"/>
    </xf>
    <xf numFmtId="0" fontId="10" fillId="0" borderId="66" xfId="0" applyFont="1" applyFill="1" applyBorder="1" applyAlignment="1">
      <alignment horizontal="left" vertical="center"/>
    </xf>
    <xf numFmtId="0" fontId="10" fillId="0" borderId="65" xfId="0" applyFont="1" applyFill="1" applyBorder="1" applyAlignment="1">
      <alignment horizontal="left" vertical="center"/>
    </xf>
    <xf numFmtId="14" fontId="1" fillId="0" borderId="0" xfId="0" applyNumberFormat="1" applyFont="1" applyAlignment="1">
      <alignment horizontal="left"/>
    </xf>
    <xf numFmtId="2" fontId="15" fillId="0" borderId="53" xfId="0" applyNumberFormat="1" applyFont="1" applyFill="1" applyBorder="1" applyAlignment="1">
      <alignment horizontal="center" vertical="center"/>
    </xf>
    <xf numFmtId="2" fontId="15" fillId="0" borderId="43" xfId="0" applyNumberFormat="1" applyFont="1" applyFill="1" applyBorder="1" applyAlignment="1">
      <alignment horizontal="center" vertical="center"/>
    </xf>
    <xf numFmtId="0" fontId="15" fillId="10" borderId="91" xfId="0" applyFont="1" applyFill="1" applyBorder="1" applyAlignment="1">
      <alignment horizontal="center" vertical="center"/>
    </xf>
    <xf numFmtId="0" fontId="15" fillId="10" borderId="92" xfId="0" applyFont="1" applyFill="1" applyBorder="1" applyAlignment="1">
      <alignment horizontal="center" vertical="center"/>
    </xf>
    <xf numFmtId="0" fontId="15" fillId="10" borderId="10" xfId="0" applyFont="1" applyFill="1" applyBorder="1" applyAlignment="1">
      <alignment horizontal="center" vertical="center"/>
    </xf>
    <xf numFmtId="0" fontId="15" fillId="10" borderId="12" xfId="0" applyFont="1" applyFill="1" applyBorder="1" applyAlignment="1">
      <alignment horizontal="center" vertical="center"/>
    </xf>
    <xf numFmtId="0" fontId="16" fillId="12" borderId="91" xfId="0" applyFont="1" applyFill="1" applyBorder="1" applyAlignment="1">
      <alignment horizontal="center" vertical="center" textRotation="90"/>
    </xf>
    <xf numFmtId="0" fontId="16" fillId="12" borderId="92" xfId="0" applyFont="1" applyFill="1" applyBorder="1" applyAlignment="1">
      <alignment horizontal="center" vertical="center" textRotation="90"/>
    </xf>
    <xf numFmtId="0" fontId="16" fillId="12" borderId="99" xfId="0" applyFont="1" applyFill="1" applyBorder="1" applyAlignment="1">
      <alignment horizontal="center" vertical="center" textRotation="90"/>
    </xf>
    <xf numFmtId="0" fontId="16" fillId="12" borderId="100" xfId="0" applyFont="1" applyFill="1" applyBorder="1" applyAlignment="1">
      <alignment horizontal="center" vertical="center" textRotation="90"/>
    </xf>
    <xf numFmtId="0" fontId="16" fillId="12" borderId="101" xfId="0" applyFont="1" applyFill="1" applyBorder="1" applyAlignment="1">
      <alignment horizontal="center" vertical="center" textRotation="90"/>
    </xf>
    <xf numFmtId="0" fontId="16" fillId="12" borderId="102" xfId="0" applyFont="1" applyFill="1" applyBorder="1" applyAlignment="1">
      <alignment horizontal="center" vertical="center" textRotation="90"/>
    </xf>
    <xf numFmtId="0" fontId="16" fillId="12" borderId="10" xfId="0" applyFont="1" applyFill="1" applyBorder="1" applyAlignment="1">
      <alignment horizontal="center" vertical="center" textRotation="90"/>
    </xf>
    <xf numFmtId="0" fontId="16" fillId="12" borderId="12" xfId="0" applyFont="1" applyFill="1" applyBorder="1" applyAlignment="1">
      <alignment horizontal="center" vertical="center" textRotation="90"/>
    </xf>
    <xf numFmtId="0" fontId="2" fillId="0" borderId="0" xfId="0" applyFont="1" applyAlignment="1">
      <alignment horizontal="left"/>
    </xf>
    <xf numFmtId="0" fontId="10" fillId="0" borderId="62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/>
    </xf>
    <xf numFmtId="0" fontId="15" fillId="0" borderId="61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5" fillId="0" borderId="60" xfId="0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61" xfId="0" applyFont="1" applyFill="1" applyBorder="1" applyAlignment="1">
      <alignment horizontal="left" vertical="center"/>
    </xf>
    <xf numFmtId="0" fontId="15" fillId="0" borderId="50" xfId="0" applyFont="1" applyFill="1" applyBorder="1" applyAlignment="1">
      <alignment horizontal="left" vertical="center"/>
    </xf>
    <xf numFmtId="0" fontId="15" fillId="0" borderId="0" xfId="0" applyFont="1" applyAlignment="1">
      <alignment horizontal="left"/>
    </xf>
    <xf numFmtId="0" fontId="15" fillId="10" borderId="20" xfId="0" applyFont="1" applyFill="1" applyBorder="1" applyAlignment="1">
      <alignment horizontal="center" vertical="center"/>
    </xf>
    <xf numFmtId="0" fontId="15" fillId="10" borderId="98" xfId="0" applyFont="1" applyFill="1" applyBorder="1" applyAlignment="1">
      <alignment horizontal="center" vertical="center"/>
    </xf>
    <xf numFmtId="0" fontId="15" fillId="10" borderId="18" xfId="0" applyFont="1" applyFill="1" applyBorder="1" applyAlignment="1">
      <alignment horizontal="center" vertical="center"/>
    </xf>
    <xf numFmtId="0" fontId="15" fillId="10" borderId="19" xfId="0" applyFont="1" applyFill="1" applyBorder="1" applyAlignment="1">
      <alignment horizontal="center" vertical="center"/>
    </xf>
    <xf numFmtId="0" fontId="15" fillId="10" borderId="29" xfId="0" applyFont="1" applyFill="1" applyBorder="1" applyAlignment="1">
      <alignment horizontal="center" vertical="center"/>
    </xf>
    <xf numFmtId="0" fontId="15" fillId="10" borderId="28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10" borderId="72" xfId="0" applyFont="1" applyFill="1" applyBorder="1" applyAlignment="1">
      <alignment horizontal="center" vertical="center"/>
    </xf>
    <xf numFmtId="0" fontId="15" fillId="10" borderId="23" xfId="0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1" fillId="0" borderId="0" xfId="0" applyFont="1" applyAlignment="1">
      <alignment horizontal="right" vertical="center"/>
    </xf>
    <xf numFmtId="14" fontId="29" fillId="4" borderId="0" xfId="0" applyNumberFormat="1" applyFont="1" applyFill="1" applyBorder="1" applyAlignment="1">
      <alignment horizontal="left"/>
    </xf>
    <xf numFmtId="0" fontId="40" fillId="0" borderId="0" xfId="0" applyFont="1" applyAlignment="1">
      <alignment horizontal="center"/>
    </xf>
    <xf numFmtId="0" fontId="1" fillId="3" borderId="89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19050</xdr:rowOff>
    </xdr:from>
    <xdr:to>
      <xdr:col>2</xdr:col>
      <xdr:colOff>1066800</xdr:colOff>
      <xdr:row>5</xdr:row>
      <xdr:rowOff>38100</xdr:rowOff>
    </xdr:to>
    <xdr:sp macro="" textlink="">
      <xdr:nvSpPr>
        <xdr:cNvPr id="3" name="Rectangle 2"/>
        <xdr:cNvSpPr/>
      </xdr:nvSpPr>
      <xdr:spPr>
        <a:xfrm>
          <a:off x="19050" y="485775"/>
          <a:ext cx="2209800" cy="6477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11</xdr:row>
      <xdr:rowOff>133348</xdr:rowOff>
    </xdr:from>
    <xdr:to>
      <xdr:col>8</xdr:col>
      <xdr:colOff>0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762125" y="2590798"/>
          <a:ext cx="3133725" cy="495301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114300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2781300" y="2257425"/>
          <a:ext cx="34290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4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</a:t>
          </a:r>
          <a:r>
            <a:rPr lang="fr-FR" sz="1800" b="1" i="0" u="none" strike="noStrike" baseline="0">
              <a:solidFill>
                <a:srgbClr val="000000"/>
              </a:solidFill>
              <a:latin typeface="Algerian" pitchFamily="82" charset="0"/>
            </a:rPr>
            <a:t>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695325</xdr:colOff>
      <xdr:row>2</xdr:row>
      <xdr:rowOff>228600</xdr:rowOff>
    </xdr:to>
    <xdr:sp macro="" textlink="">
      <xdr:nvSpPr>
        <xdr:cNvPr id="5" name="Rectangle 4"/>
        <xdr:cNvSpPr/>
      </xdr:nvSpPr>
      <xdr:spPr>
        <a:xfrm>
          <a:off x="0" y="0"/>
          <a:ext cx="1657350" cy="70485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19050</xdr:rowOff>
    </xdr:from>
    <xdr:to>
      <xdr:col>2</xdr:col>
      <xdr:colOff>1066800</xdr:colOff>
      <xdr:row>5</xdr:row>
      <xdr:rowOff>38100</xdr:rowOff>
    </xdr:to>
    <xdr:sp macro="" textlink="">
      <xdr:nvSpPr>
        <xdr:cNvPr id="2" name="Rectangle 1"/>
        <xdr:cNvSpPr/>
      </xdr:nvSpPr>
      <xdr:spPr>
        <a:xfrm>
          <a:off x="19050" y="485775"/>
          <a:ext cx="2209800" cy="70485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50"/>
  <sheetViews>
    <sheetView view="pageBreakPreview" zoomScaleNormal="100" zoomScaleSheetLayoutView="100" workbookViewId="0">
      <selection activeCell="B14" sqref="B14:G237"/>
    </sheetView>
  </sheetViews>
  <sheetFormatPr baseColWidth="10" defaultRowHeight="15"/>
  <cols>
    <col min="1" max="1" width="5" customWidth="1"/>
    <col min="2" max="2" width="19.5703125" customWidth="1"/>
    <col min="3" max="3" width="23" customWidth="1"/>
    <col min="4" max="5" width="15.42578125" customWidth="1"/>
    <col min="6" max="6" width="20.140625" customWidth="1"/>
    <col min="7" max="7" width="9.140625" customWidth="1"/>
    <col min="10" max="10" width="18" customWidth="1"/>
    <col min="11" max="11" width="16.7109375" customWidth="1"/>
    <col min="15" max="15" width="16.7109375" customWidth="1"/>
  </cols>
  <sheetData>
    <row r="1" spans="1:11" ht="18.75">
      <c r="A1" s="455" t="s">
        <v>148</v>
      </c>
      <c r="B1" s="455"/>
      <c r="C1" s="455"/>
      <c r="D1" s="455"/>
      <c r="E1" s="358"/>
      <c r="F1" s="358"/>
      <c r="G1" s="343"/>
      <c r="H1" s="343"/>
      <c r="I1" s="343"/>
    </row>
    <row r="2" spans="1:11" ht="18.75">
      <c r="A2" s="343" t="s">
        <v>146</v>
      </c>
      <c r="B2" s="343"/>
      <c r="C2" s="343"/>
      <c r="D2" s="343"/>
      <c r="E2" s="343"/>
      <c r="F2" s="343"/>
      <c r="G2" s="343"/>
      <c r="H2" s="344"/>
      <c r="I2" s="344"/>
    </row>
    <row r="3" spans="1:11" ht="18.75">
      <c r="A3" s="345"/>
      <c r="B3" s="455" t="s">
        <v>189</v>
      </c>
      <c r="C3" s="455"/>
      <c r="D3" s="455"/>
      <c r="E3" s="358"/>
      <c r="F3" s="358"/>
      <c r="G3" s="344"/>
      <c r="H3" s="344"/>
      <c r="I3" s="344"/>
    </row>
    <row r="4" spans="1:11" ht="18.75">
      <c r="A4" s="345"/>
      <c r="B4" s="346"/>
      <c r="C4" s="346"/>
      <c r="D4" s="346"/>
      <c r="E4" s="358"/>
      <c r="F4" s="358"/>
      <c r="G4" s="344"/>
      <c r="H4" s="344"/>
      <c r="I4" s="344"/>
    </row>
    <row r="5" spans="1:11" ht="16.5">
      <c r="A5" s="347" t="s">
        <v>323</v>
      </c>
      <c r="B5" s="348"/>
      <c r="D5" s="348"/>
      <c r="E5" s="348"/>
      <c r="F5" s="348"/>
      <c r="G5" s="128"/>
      <c r="H5" s="128"/>
      <c r="I5" s="128"/>
    </row>
    <row r="6" spans="1:11" ht="18.75">
      <c r="A6" s="347" t="s">
        <v>3</v>
      </c>
      <c r="B6" s="32"/>
      <c r="D6" s="349"/>
      <c r="E6" s="349"/>
      <c r="F6" s="349"/>
      <c r="G6" s="349"/>
      <c r="H6" s="349"/>
      <c r="I6" s="349"/>
    </row>
    <row r="7" spans="1:11" ht="18.75">
      <c r="A7" s="347" t="s">
        <v>324</v>
      </c>
      <c r="B7" s="32"/>
      <c r="D7" s="349"/>
      <c r="E7" s="349"/>
      <c r="F7" s="349"/>
      <c r="H7" s="349"/>
      <c r="I7" s="349"/>
    </row>
    <row r="8" spans="1:11" ht="9.75" customHeight="1">
      <c r="A8" s="347"/>
      <c r="B8" s="32"/>
      <c r="D8" s="349"/>
      <c r="E8" s="349"/>
      <c r="F8" s="349"/>
      <c r="H8" s="349"/>
    </row>
    <row r="9" spans="1:11" ht="18">
      <c r="A9" s="350" t="s">
        <v>325</v>
      </c>
      <c r="B9" s="350"/>
      <c r="C9" s="350"/>
      <c r="D9" s="350"/>
      <c r="E9" s="350"/>
      <c r="F9" s="350"/>
      <c r="G9" s="350"/>
    </row>
    <row r="10" spans="1:11" ht="9.75" customHeight="1">
      <c r="A10" s="351"/>
      <c r="B10" s="456"/>
      <c r="C10" s="456"/>
      <c r="D10" s="456"/>
      <c r="E10" s="456"/>
      <c r="F10" s="456"/>
      <c r="G10" s="456"/>
      <c r="H10" s="456"/>
    </row>
    <row r="11" spans="1:11" ht="17.25" customHeight="1">
      <c r="A11" s="351"/>
      <c r="B11" s="352"/>
      <c r="C11" s="352"/>
      <c r="D11" s="352"/>
      <c r="E11" s="359"/>
      <c r="F11" s="359"/>
      <c r="G11" s="349"/>
      <c r="H11" s="352"/>
    </row>
    <row r="12" spans="1:11">
      <c r="A12" s="351"/>
      <c r="B12" s="456"/>
      <c r="C12" s="456"/>
      <c r="D12" s="456"/>
      <c r="E12" s="456"/>
      <c r="F12" s="456"/>
      <c r="G12" s="456"/>
      <c r="H12" s="456"/>
    </row>
    <row r="13" spans="1:11" ht="31.5" customHeight="1">
      <c r="A13" s="353" t="s">
        <v>7</v>
      </c>
      <c r="B13" s="353" t="s">
        <v>8</v>
      </c>
      <c r="C13" s="353" t="s">
        <v>69</v>
      </c>
      <c r="D13" s="353" t="s">
        <v>10</v>
      </c>
      <c r="E13" s="353" t="s">
        <v>1037</v>
      </c>
      <c r="F13" s="353" t="s">
        <v>1038</v>
      </c>
      <c r="G13" s="353" t="s">
        <v>40</v>
      </c>
    </row>
    <row r="14" spans="1:11" ht="20.25" customHeight="1">
      <c r="A14" s="313">
        <v>1</v>
      </c>
      <c r="B14" s="354">
        <v>113008198</v>
      </c>
      <c r="C14" s="232" t="s">
        <v>326</v>
      </c>
      <c r="D14" s="232" t="s">
        <v>18</v>
      </c>
      <c r="E14" s="232" t="s">
        <v>1035</v>
      </c>
      <c r="F14" s="232" t="s">
        <v>1034</v>
      </c>
      <c r="G14" s="357" t="s">
        <v>235</v>
      </c>
      <c r="I14" s="372"/>
      <c r="J14" s="372"/>
      <c r="K14" s="372"/>
    </row>
    <row r="15" spans="1:11" ht="20.25" customHeight="1">
      <c r="A15" s="313">
        <v>2</v>
      </c>
      <c r="B15" s="354">
        <v>113006185</v>
      </c>
      <c r="C15" s="232" t="s">
        <v>327</v>
      </c>
      <c r="D15" s="232" t="s">
        <v>328</v>
      </c>
      <c r="E15" s="232" t="s">
        <v>1004</v>
      </c>
      <c r="F15" s="232" t="s">
        <v>765</v>
      </c>
      <c r="G15" s="357" t="s">
        <v>235</v>
      </c>
      <c r="I15" s="372"/>
      <c r="J15" s="372"/>
      <c r="K15" s="372"/>
    </row>
    <row r="16" spans="1:11" ht="20.25" customHeight="1">
      <c r="A16" s="313">
        <v>3</v>
      </c>
      <c r="B16" s="354" t="s">
        <v>329</v>
      </c>
      <c r="C16" s="232" t="s">
        <v>330</v>
      </c>
      <c r="D16" s="232" t="s">
        <v>331</v>
      </c>
      <c r="E16" s="232" t="s">
        <v>1033</v>
      </c>
      <c r="F16" s="232" t="s">
        <v>767</v>
      </c>
      <c r="G16" s="357" t="s">
        <v>235</v>
      </c>
      <c r="I16" s="372"/>
      <c r="J16" s="372"/>
      <c r="K16" s="372"/>
    </row>
    <row r="17" spans="1:11" ht="20.25" customHeight="1">
      <c r="A17" s="313">
        <v>4</v>
      </c>
      <c r="B17" s="354" t="s">
        <v>332</v>
      </c>
      <c r="C17" s="232" t="s">
        <v>333</v>
      </c>
      <c r="D17" s="232" t="s">
        <v>224</v>
      </c>
      <c r="E17" s="232" t="s">
        <v>1032</v>
      </c>
      <c r="F17" s="232" t="s">
        <v>779</v>
      </c>
      <c r="G17" s="357" t="s">
        <v>235</v>
      </c>
      <c r="I17" s="372"/>
      <c r="J17" s="372"/>
      <c r="K17" s="372"/>
    </row>
    <row r="18" spans="1:11" ht="20.25" customHeight="1">
      <c r="A18" s="313">
        <v>5</v>
      </c>
      <c r="B18" s="354" t="s">
        <v>334</v>
      </c>
      <c r="C18" s="232" t="s">
        <v>335</v>
      </c>
      <c r="D18" s="232" t="s">
        <v>336</v>
      </c>
      <c r="E18" s="232" t="s">
        <v>1031</v>
      </c>
      <c r="F18" s="232" t="s">
        <v>1030</v>
      </c>
      <c r="G18" s="357" t="s">
        <v>235</v>
      </c>
      <c r="I18" s="372"/>
      <c r="J18" s="372"/>
      <c r="K18" s="372"/>
    </row>
    <row r="19" spans="1:11" ht="20.25" customHeight="1">
      <c r="A19" s="313">
        <v>6</v>
      </c>
      <c r="B19" s="354" t="s">
        <v>337</v>
      </c>
      <c r="C19" s="232" t="s">
        <v>338</v>
      </c>
      <c r="D19" s="232" t="s">
        <v>339</v>
      </c>
      <c r="E19" s="232" t="s">
        <v>1029</v>
      </c>
      <c r="F19" s="232" t="s">
        <v>791</v>
      </c>
      <c r="G19" s="357" t="s">
        <v>235</v>
      </c>
      <c r="I19" s="372"/>
      <c r="J19" s="372"/>
      <c r="K19" s="372"/>
    </row>
    <row r="20" spans="1:11" ht="20.25" customHeight="1">
      <c r="A20" s="313">
        <v>7</v>
      </c>
      <c r="B20" s="354" t="s">
        <v>340</v>
      </c>
      <c r="C20" s="232" t="s">
        <v>341</v>
      </c>
      <c r="D20" s="232" t="s">
        <v>22</v>
      </c>
      <c r="E20" s="232" t="s">
        <v>1028</v>
      </c>
      <c r="F20" s="232" t="s">
        <v>765</v>
      </c>
      <c r="G20" s="357" t="s">
        <v>235</v>
      </c>
      <c r="I20" s="372"/>
      <c r="J20" s="372"/>
      <c r="K20" s="372"/>
    </row>
    <row r="21" spans="1:11" ht="20.25" customHeight="1">
      <c r="A21" s="313">
        <v>8</v>
      </c>
      <c r="B21" s="354">
        <v>3000157</v>
      </c>
      <c r="C21" s="232" t="s">
        <v>342</v>
      </c>
      <c r="D21" s="232" t="s">
        <v>212</v>
      </c>
      <c r="E21" s="232" t="s">
        <v>1027</v>
      </c>
      <c r="F21" s="232" t="s">
        <v>904</v>
      </c>
      <c r="G21" s="357" t="s">
        <v>235</v>
      </c>
      <c r="I21" s="372"/>
      <c r="J21" s="372"/>
      <c r="K21" s="372"/>
    </row>
    <row r="22" spans="1:11" ht="20.25" customHeight="1">
      <c r="A22" s="313">
        <v>9</v>
      </c>
      <c r="B22" s="354" t="s">
        <v>343</v>
      </c>
      <c r="C22" s="232" t="s">
        <v>344</v>
      </c>
      <c r="D22" s="232" t="s">
        <v>345</v>
      </c>
      <c r="E22" s="232" t="s">
        <v>1026</v>
      </c>
      <c r="F22" s="232" t="s">
        <v>769</v>
      </c>
      <c r="G22" s="357" t="s">
        <v>235</v>
      </c>
      <c r="I22" s="372"/>
      <c r="J22" s="372"/>
      <c r="K22" s="372"/>
    </row>
    <row r="23" spans="1:11" ht="20.25" customHeight="1">
      <c r="A23" s="313">
        <v>10</v>
      </c>
      <c r="B23" s="354" t="s">
        <v>346</v>
      </c>
      <c r="C23" s="232" t="s">
        <v>347</v>
      </c>
      <c r="D23" s="232" t="s">
        <v>276</v>
      </c>
      <c r="E23" s="232" t="s">
        <v>1025</v>
      </c>
      <c r="F23" s="232" t="s">
        <v>1024</v>
      </c>
      <c r="G23" s="357" t="s">
        <v>235</v>
      </c>
      <c r="I23" s="372"/>
      <c r="J23" s="372"/>
      <c r="K23" s="372"/>
    </row>
    <row r="24" spans="1:11" ht="20.25" customHeight="1">
      <c r="A24" s="313">
        <v>11</v>
      </c>
      <c r="B24" s="354" t="s">
        <v>348</v>
      </c>
      <c r="C24" s="232" t="s">
        <v>349</v>
      </c>
      <c r="D24" s="232" t="s">
        <v>350</v>
      </c>
      <c r="E24" s="232" t="s">
        <v>1023</v>
      </c>
      <c r="F24" s="232" t="s">
        <v>772</v>
      </c>
      <c r="G24" s="357" t="s">
        <v>235</v>
      </c>
      <c r="I24" s="372"/>
      <c r="J24" s="372"/>
      <c r="K24" s="372"/>
    </row>
    <row r="25" spans="1:11" ht="20.25" customHeight="1">
      <c r="A25" s="313">
        <v>12</v>
      </c>
      <c r="B25" s="354" t="s">
        <v>351</v>
      </c>
      <c r="C25" s="232" t="s">
        <v>352</v>
      </c>
      <c r="D25" s="232" t="s">
        <v>353</v>
      </c>
      <c r="E25" s="232" t="s">
        <v>1021</v>
      </c>
      <c r="F25" s="232" t="s">
        <v>769</v>
      </c>
      <c r="G25" s="357" t="s">
        <v>235</v>
      </c>
      <c r="I25" s="372"/>
      <c r="J25" s="372"/>
      <c r="K25" s="372"/>
    </row>
    <row r="26" spans="1:11" ht="20.25" customHeight="1">
      <c r="A26" s="313">
        <v>13</v>
      </c>
      <c r="B26" s="354" t="s">
        <v>354</v>
      </c>
      <c r="C26" s="232" t="s">
        <v>352</v>
      </c>
      <c r="D26" s="232" t="s">
        <v>14</v>
      </c>
      <c r="E26" s="232" t="s">
        <v>1022</v>
      </c>
      <c r="F26" s="232" t="s">
        <v>767</v>
      </c>
      <c r="G26" s="357" t="s">
        <v>235</v>
      </c>
      <c r="I26" s="372"/>
      <c r="J26" s="372"/>
      <c r="K26" s="372"/>
    </row>
    <row r="27" spans="1:11" ht="20.25" customHeight="1">
      <c r="A27" s="313">
        <v>14</v>
      </c>
      <c r="B27" s="354" t="s">
        <v>355</v>
      </c>
      <c r="C27" s="232" t="s">
        <v>356</v>
      </c>
      <c r="D27" s="232" t="s">
        <v>199</v>
      </c>
      <c r="E27" s="232" t="s">
        <v>1020</v>
      </c>
      <c r="F27" s="232" t="s">
        <v>1019</v>
      </c>
      <c r="G27" s="357" t="s">
        <v>235</v>
      </c>
      <c r="I27" s="372"/>
      <c r="J27" s="372"/>
      <c r="K27" s="372"/>
    </row>
    <row r="28" spans="1:11" ht="20.25" customHeight="1">
      <c r="A28" s="313">
        <v>15</v>
      </c>
      <c r="B28" s="354" t="s">
        <v>357</v>
      </c>
      <c r="C28" s="232" t="s">
        <v>358</v>
      </c>
      <c r="D28" s="232" t="s">
        <v>359</v>
      </c>
      <c r="E28" s="232" t="s">
        <v>1017</v>
      </c>
      <c r="F28" s="232" t="s">
        <v>765</v>
      </c>
      <c r="G28" s="357" t="s">
        <v>235</v>
      </c>
      <c r="I28" s="372"/>
      <c r="J28" s="372"/>
      <c r="K28" s="372"/>
    </row>
    <row r="29" spans="1:11" ht="20.25" customHeight="1">
      <c r="A29" s="313">
        <v>16</v>
      </c>
      <c r="B29" s="354" t="s">
        <v>360</v>
      </c>
      <c r="C29" s="232" t="s">
        <v>358</v>
      </c>
      <c r="D29" s="232" t="s">
        <v>361</v>
      </c>
      <c r="E29" s="232" t="s">
        <v>1018</v>
      </c>
      <c r="F29" s="232" t="s">
        <v>767</v>
      </c>
      <c r="G29" s="357" t="s">
        <v>235</v>
      </c>
      <c r="I29" s="372"/>
      <c r="J29" s="372"/>
      <c r="K29" s="372"/>
    </row>
    <row r="30" spans="1:11" ht="20.25" customHeight="1">
      <c r="A30" s="313">
        <v>17</v>
      </c>
      <c r="B30" s="354" t="s">
        <v>362</v>
      </c>
      <c r="C30" s="232" t="s">
        <v>237</v>
      </c>
      <c r="D30" s="232" t="s">
        <v>18</v>
      </c>
      <c r="E30" s="232" t="s">
        <v>1016</v>
      </c>
      <c r="F30" s="232" t="s">
        <v>767</v>
      </c>
      <c r="G30" s="357" t="s">
        <v>235</v>
      </c>
      <c r="I30" s="372"/>
      <c r="J30" s="372"/>
      <c r="K30" s="372"/>
    </row>
    <row r="31" spans="1:11" ht="20.25" customHeight="1">
      <c r="A31" s="313">
        <v>18</v>
      </c>
      <c r="B31" s="332" t="s">
        <v>236</v>
      </c>
      <c r="C31" s="232" t="s">
        <v>237</v>
      </c>
      <c r="D31" s="232" t="s">
        <v>238</v>
      </c>
      <c r="E31" s="232" t="s">
        <v>1015</v>
      </c>
      <c r="F31" s="232" t="s">
        <v>835</v>
      </c>
      <c r="G31" s="357" t="s">
        <v>235</v>
      </c>
      <c r="I31" s="372"/>
      <c r="J31" s="372"/>
      <c r="K31" s="372"/>
    </row>
    <row r="32" spans="1:11" ht="20.25" customHeight="1">
      <c r="A32" s="313">
        <v>19</v>
      </c>
      <c r="B32" s="354" t="s">
        <v>363</v>
      </c>
      <c r="C32" s="232" t="s">
        <v>364</v>
      </c>
      <c r="D32" s="232" t="s">
        <v>206</v>
      </c>
      <c r="E32" s="232" t="s">
        <v>1014</v>
      </c>
      <c r="F32" s="232" t="s">
        <v>1013</v>
      </c>
      <c r="G32" s="357" t="s">
        <v>235</v>
      </c>
      <c r="I32" s="372"/>
      <c r="J32" s="372"/>
      <c r="K32" s="372"/>
    </row>
    <row r="33" spans="1:11" ht="20.25" customHeight="1">
      <c r="A33" s="313">
        <v>20</v>
      </c>
      <c r="B33" s="354" t="s">
        <v>365</v>
      </c>
      <c r="C33" s="232" t="s">
        <v>239</v>
      </c>
      <c r="D33" s="232" t="s">
        <v>366</v>
      </c>
      <c r="E33" s="232" t="s">
        <v>1012</v>
      </c>
      <c r="F33" s="232" t="s">
        <v>765</v>
      </c>
      <c r="G33" s="357" t="s">
        <v>235</v>
      </c>
      <c r="I33" s="372"/>
      <c r="J33" s="372"/>
      <c r="K33" s="372"/>
    </row>
    <row r="34" spans="1:11" ht="20.25" customHeight="1">
      <c r="A34" s="313">
        <v>21</v>
      </c>
      <c r="B34" s="354" t="s">
        <v>367</v>
      </c>
      <c r="C34" s="232" t="s">
        <v>368</v>
      </c>
      <c r="D34" s="232" t="s">
        <v>28</v>
      </c>
      <c r="E34" s="232" t="s">
        <v>1011</v>
      </c>
      <c r="F34" s="232" t="s">
        <v>765</v>
      </c>
      <c r="G34" s="357" t="s">
        <v>235</v>
      </c>
      <c r="I34" s="372"/>
      <c r="J34" s="372"/>
      <c r="K34" s="372"/>
    </row>
    <row r="35" spans="1:11" ht="20.25" customHeight="1">
      <c r="A35" s="313">
        <v>22</v>
      </c>
      <c r="B35" s="354">
        <v>113000287</v>
      </c>
      <c r="C35" s="232" t="s">
        <v>369</v>
      </c>
      <c r="D35" s="232" t="s">
        <v>222</v>
      </c>
      <c r="E35" s="232" t="s">
        <v>1010</v>
      </c>
      <c r="F35" s="232" t="s">
        <v>767</v>
      </c>
      <c r="G35" s="357" t="s">
        <v>235</v>
      </c>
      <c r="I35" s="372"/>
      <c r="J35" s="372"/>
      <c r="K35" s="372"/>
    </row>
    <row r="36" spans="1:11" ht="20.25" customHeight="1">
      <c r="A36" s="313">
        <v>23</v>
      </c>
      <c r="B36" s="354" t="s">
        <v>370</v>
      </c>
      <c r="C36" s="232" t="s">
        <v>371</v>
      </c>
      <c r="D36" s="232" t="s">
        <v>372</v>
      </c>
      <c r="E36" s="232" t="s">
        <v>1009</v>
      </c>
      <c r="F36" s="232" t="s">
        <v>767</v>
      </c>
      <c r="G36" s="357" t="s">
        <v>235</v>
      </c>
      <c r="I36" s="372"/>
      <c r="J36" s="372"/>
      <c r="K36" s="372"/>
    </row>
    <row r="37" spans="1:11" ht="20.25" customHeight="1">
      <c r="A37" s="313">
        <v>24</v>
      </c>
      <c r="B37" s="354" t="s">
        <v>373</v>
      </c>
      <c r="C37" s="232" t="s">
        <v>240</v>
      </c>
      <c r="D37" s="232" t="s">
        <v>374</v>
      </c>
      <c r="E37" s="232" t="s">
        <v>1008</v>
      </c>
      <c r="F37" s="232" t="s">
        <v>765</v>
      </c>
      <c r="G37" s="357" t="s">
        <v>235</v>
      </c>
      <c r="I37" s="372"/>
      <c r="J37" s="372"/>
      <c r="K37" s="372"/>
    </row>
    <row r="38" spans="1:11" ht="20.25" customHeight="1">
      <c r="A38" s="313">
        <v>25</v>
      </c>
      <c r="B38" s="354" t="s">
        <v>375</v>
      </c>
      <c r="C38" s="232" t="s">
        <v>376</v>
      </c>
      <c r="D38" s="232" t="s">
        <v>20</v>
      </c>
      <c r="E38" s="232" t="s">
        <v>1007</v>
      </c>
      <c r="F38" s="232" t="s">
        <v>847</v>
      </c>
      <c r="G38" s="357" t="s">
        <v>235</v>
      </c>
      <c r="I38" s="372"/>
      <c r="J38" s="372"/>
      <c r="K38" s="372"/>
    </row>
    <row r="39" spans="1:11" ht="20.25" customHeight="1">
      <c r="A39" s="313">
        <v>26</v>
      </c>
      <c r="B39" s="354" t="s">
        <v>377</v>
      </c>
      <c r="C39" s="232" t="s">
        <v>378</v>
      </c>
      <c r="D39" s="232" t="s">
        <v>25</v>
      </c>
      <c r="E39" s="232" t="s">
        <v>1004</v>
      </c>
      <c r="F39" s="232" t="s">
        <v>767</v>
      </c>
      <c r="G39" s="357" t="s">
        <v>235</v>
      </c>
      <c r="I39" s="372"/>
      <c r="J39" s="372"/>
      <c r="K39" s="372"/>
    </row>
    <row r="40" spans="1:11" ht="20.25" customHeight="1">
      <c r="A40" s="313">
        <v>27</v>
      </c>
      <c r="B40" s="354" t="s">
        <v>379</v>
      </c>
      <c r="C40" s="232" t="s">
        <v>380</v>
      </c>
      <c r="D40" s="232" t="s">
        <v>34</v>
      </c>
      <c r="E40" s="232" t="s">
        <v>1006</v>
      </c>
      <c r="F40" s="232" t="s">
        <v>1005</v>
      </c>
      <c r="G40" s="357" t="s">
        <v>235</v>
      </c>
      <c r="I40" s="372"/>
      <c r="J40" s="372"/>
      <c r="K40" s="372"/>
    </row>
    <row r="41" spans="1:11" ht="20.25" customHeight="1">
      <c r="A41" s="313">
        <v>28</v>
      </c>
      <c r="B41" s="354">
        <v>113010267</v>
      </c>
      <c r="C41" s="232" t="s">
        <v>381</v>
      </c>
      <c r="D41" s="232" t="s">
        <v>382</v>
      </c>
      <c r="E41" s="232" t="s">
        <v>1003</v>
      </c>
      <c r="F41" s="232" t="s">
        <v>1002</v>
      </c>
      <c r="G41" s="357" t="s">
        <v>235</v>
      </c>
      <c r="I41" s="372"/>
      <c r="J41" s="372"/>
      <c r="K41" s="372"/>
    </row>
    <row r="42" spans="1:11" ht="20.25" customHeight="1">
      <c r="A42" s="313">
        <v>29</v>
      </c>
      <c r="B42" s="354" t="s">
        <v>383</v>
      </c>
      <c r="C42" s="232" t="s">
        <v>384</v>
      </c>
      <c r="D42" s="232" t="s">
        <v>385</v>
      </c>
      <c r="E42" s="232" t="s">
        <v>1001</v>
      </c>
      <c r="F42" s="232" t="s">
        <v>1000</v>
      </c>
      <c r="G42" s="357" t="s">
        <v>235</v>
      </c>
      <c r="I42" s="372"/>
      <c r="J42" s="372"/>
      <c r="K42" s="372"/>
    </row>
    <row r="43" spans="1:11" ht="20.25" customHeight="1">
      <c r="A43" s="313">
        <v>30</v>
      </c>
      <c r="B43" s="354" t="s">
        <v>386</v>
      </c>
      <c r="C43" s="232" t="s">
        <v>243</v>
      </c>
      <c r="D43" s="232" t="s">
        <v>387</v>
      </c>
      <c r="E43" s="232" t="s">
        <v>999</v>
      </c>
      <c r="F43" s="232" t="s">
        <v>765</v>
      </c>
      <c r="G43" s="357" t="s">
        <v>249</v>
      </c>
      <c r="I43" s="372"/>
      <c r="J43" s="372"/>
      <c r="K43" s="372"/>
    </row>
    <row r="44" spans="1:11" ht="20.25" customHeight="1">
      <c r="A44" s="313">
        <v>31</v>
      </c>
      <c r="B44" s="332" t="s">
        <v>244</v>
      </c>
      <c r="C44" s="232" t="s">
        <v>245</v>
      </c>
      <c r="D44" s="232" t="s">
        <v>28</v>
      </c>
      <c r="E44" s="232" t="s">
        <v>998</v>
      </c>
      <c r="F44" s="232" t="s">
        <v>783</v>
      </c>
      <c r="G44" s="357" t="s">
        <v>249</v>
      </c>
      <c r="I44" s="372"/>
      <c r="J44" s="372"/>
      <c r="K44" s="372"/>
    </row>
    <row r="45" spans="1:11" ht="20.25" customHeight="1">
      <c r="A45" s="313">
        <v>32</v>
      </c>
      <c r="B45" s="354">
        <v>113013121</v>
      </c>
      <c r="C45" s="232" t="s">
        <v>246</v>
      </c>
      <c r="D45" s="232" t="s">
        <v>388</v>
      </c>
      <c r="E45" s="232" t="s">
        <v>997</v>
      </c>
      <c r="F45" s="232" t="s">
        <v>777</v>
      </c>
      <c r="G45" s="357" t="s">
        <v>249</v>
      </c>
      <c r="I45" s="372"/>
      <c r="J45" s="372"/>
      <c r="K45" s="372"/>
    </row>
    <row r="46" spans="1:11" ht="20.25" customHeight="1">
      <c r="A46" s="313">
        <v>33</v>
      </c>
      <c r="B46" s="354">
        <v>73012270</v>
      </c>
      <c r="C46" s="232" t="s">
        <v>23</v>
      </c>
      <c r="D46" s="232" t="s">
        <v>223</v>
      </c>
      <c r="E46" s="232" t="s">
        <v>996</v>
      </c>
      <c r="F46" s="232" t="s">
        <v>995</v>
      </c>
      <c r="G46" s="357" t="s">
        <v>249</v>
      </c>
      <c r="I46" s="372"/>
      <c r="J46" s="372"/>
      <c r="K46" s="372"/>
    </row>
    <row r="47" spans="1:11" ht="20.25" customHeight="1">
      <c r="A47" s="313">
        <v>34</v>
      </c>
      <c r="B47" s="354">
        <v>113000181</v>
      </c>
      <c r="C47" s="232" t="s">
        <v>248</v>
      </c>
      <c r="D47" s="232" t="s">
        <v>16</v>
      </c>
      <c r="E47" s="232" t="s">
        <v>994</v>
      </c>
      <c r="F47" s="232" t="s">
        <v>767</v>
      </c>
      <c r="G47" s="357" t="s">
        <v>249</v>
      </c>
      <c r="I47" s="372"/>
      <c r="J47" s="372"/>
      <c r="K47" s="372"/>
    </row>
    <row r="48" spans="1:11" ht="20.25" customHeight="1">
      <c r="A48" s="313">
        <v>35</v>
      </c>
      <c r="B48" s="354" t="s">
        <v>389</v>
      </c>
      <c r="C48" s="232" t="s">
        <v>390</v>
      </c>
      <c r="D48" s="232" t="s">
        <v>391</v>
      </c>
      <c r="E48" s="232" t="s">
        <v>993</v>
      </c>
      <c r="F48" s="232" t="s">
        <v>871</v>
      </c>
      <c r="G48" s="357" t="s">
        <v>249</v>
      </c>
      <c r="I48" s="372"/>
      <c r="J48" s="372"/>
      <c r="K48" s="372"/>
    </row>
    <row r="49" spans="1:11" ht="20.25" customHeight="1">
      <c r="A49" s="313">
        <v>36</v>
      </c>
      <c r="B49" s="354" t="s">
        <v>392</v>
      </c>
      <c r="C49" s="232" t="s">
        <v>393</v>
      </c>
      <c r="D49" s="232" t="s">
        <v>394</v>
      </c>
      <c r="E49" s="232" t="s">
        <v>992</v>
      </c>
      <c r="F49" s="232" t="s">
        <v>791</v>
      </c>
      <c r="G49" s="357" t="s">
        <v>249</v>
      </c>
      <c r="I49" s="372"/>
      <c r="J49" s="372"/>
      <c r="K49" s="372"/>
    </row>
    <row r="50" spans="1:11" ht="20.25" customHeight="1">
      <c r="A50" s="313">
        <v>37</v>
      </c>
      <c r="B50" s="354" t="s">
        <v>395</v>
      </c>
      <c r="C50" s="232" t="s">
        <v>396</v>
      </c>
      <c r="D50" s="232" t="s">
        <v>27</v>
      </c>
      <c r="E50" s="232" t="s">
        <v>991</v>
      </c>
      <c r="F50" s="232" t="s">
        <v>817</v>
      </c>
      <c r="G50" s="357" t="s">
        <v>249</v>
      </c>
      <c r="I50" s="372"/>
      <c r="J50" s="372"/>
      <c r="K50" s="372"/>
    </row>
    <row r="51" spans="1:11" ht="20.25" customHeight="1">
      <c r="A51" s="313">
        <v>38</v>
      </c>
      <c r="B51" s="354" t="s">
        <v>397</v>
      </c>
      <c r="C51" s="232" t="s">
        <v>398</v>
      </c>
      <c r="D51" s="232" t="s">
        <v>399</v>
      </c>
      <c r="E51" s="232" t="s">
        <v>990</v>
      </c>
      <c r="F51" s="232" t="s">
        <v>767</v>
      </c>
      <c r="G51" s="357" t="s">
        <v>249</v>
      </c>
      <c r="I51" s="372"/>
      <c r="J51" s="372"/>
      <c r="K51" s="372"/>
    </row>
    <row r="52" spans="1:11" ht="20.25" customHeight="1">
      <c r="A52" s="313">
        <v>39</v>
      </c>
      <c r="B52" s="354" t="s">
        <v>400</v>
      </c>
      <c r="C52" s="232" t="s">
        <v>401</v>
      </c>
      <c r="D52" s="232" t="s">
        <v>253</v>
      </c>
      <c r="E52" s="232" t="s">
        <v>989</v>
      </c>
      <c r="F52" s="232" t="s">
        <v>765</v>
      </c>
      <c r="G52" s="357" t="s">
        <v>249</v>
      </c>
      <c r="I52" s="372"/>
      <c r="J52" s="372"/>
      <c r="K52" s="372"/>
    </row>
    <row r="53" spans="1:11" ht="20.25" customHeight="1">
      <c r="A53" s="313">
        <v>40</v>
      </c>
      <c r="B53" s="354" t="s">
        <v>402</v>
      </c>
      <c r="C53" s="232" t="s">
        <v>403</v>
      </c>
      <c r="D53" s="232" t="s">
        <v>404</v>
      </c>
      <c r="E53" s="232" t="s">
        <v>988</v>
      </c>
      <c r="F53" s="232" t="s">
        <v>964</v>
      </c>
      <c r="G53" s="357" t="s">
        <v>249</v>
      </c>
      <c r="I53" s="372"/>
      <c r="J53" s="372"/>
      <c r="K53" s="372"/>
    </row>
    <row r="54" spans="1:11" ht="20.25" customHeight="1">
      <c r="A54" s="313">
        <v>41</v>
      </c>
      <c r="B54" s="332" t="s">
        <v>202</v>
      </c>
      <c r="C54" s="232" t="s">
        <v>203</v>
      </c>
      <c r="D54" s="232" t="s">
        <v>22</v>
      </c>
      <c r="E54" s="232" t="s">
        <v>987</v>
      </c>
      <c r="F54" s="232" t="s">
        <v>767</v>
      </c>
      <c r="G54" s="357" t="s">
        <v>249</v>
      </c>
      <c r="I54" s="372"/>
      <c r="J54" s="372"/>
      <c r="K54" s="372"/>
    </row>
    <row r="55" spans="1:11" ht="20.25" customHeight="1">
      <c r="A55" s="313">
        <v>42</v>
      </c>
      <c r="B55" s="354" t="s">
        <v>405</v>
      </c>
      <c r="C55" s="232" t="s">
        <v>406</v>
      </c>
      <c r="D55" s="232" t="s">
        <v>34</v>
      </c>
      <c r="E55" s="232" t="s">
        <v>986</v>
      </c>
      <c r="F55" s="232" t="s">
        <v>767</v>
      </c>
      <c r="G55" s="357" t="s">
        <v>249</v>
      </c>
      <c r="I55" s="372"/>
      <c r="J55" s="372"/>
      <c r="K55" s="372"/>
    </row>
    <row r="56" spans="1:11" ht="20.25" customHeight="1">
      <c r="A56" s="313">
        <v>43</v>
      </c>
      <c r="B56" s="332" t="s">
        <v>251</v>
      </c>
      <c r="C56" s="232" t="s">
        <v>252</v>
      </c>
      <c r="D56" s="232" t="s">
        <v>253</v>
      </c>
      <c r="E56" s="232" t="s">
        <v>985</v>
      </c>
      <c r="F56" s="232" t="s">
        <v>765</v>
      </c>
      <c r="G56" s="357" t="s">
        <v>249</v>
      </c>
      <c r="I56" s="372"/>
      <c r="J56" s="372"/>
      <c r="K56" s="372"/>
    </row>
    <row r="57" spans="1:11" ht="20.25" customHeight="1">
      <c r="A57" s="313">
        <v>44</v>
      </c>
      <c r="B57" s="354" t="s">
        <v>407</v>
      </c>
      <c r="C57" s="232" t="s">
        <v>408</v>
      </c>
      <c r="D57" s="232" t="s">
        <v>409</v>
      </c>
      <c r="E57" s="232" t="s">
        <v>984</v>
      </c>
      <c r="F57" s="232" t="s">
        <v>817</v>
      </c>
      <c r="G57" s="357" t="s">
        <v>249</v>
      </c>
      <c r="I57" s="372"/>
      <c r="J57" s="372"/>
      <c r="K57" s="372"/>
    </row>
    <row r="58" spans="1:11" ht="20.25" customHeight="1">
      <c r="A58" s="313">
        <v>45</v>
      </c>
      <c r="B58" s="332" t="s">
        <v>254</v>
      </c>
      <c r="C58" s="232" t="s">
        <v>255</v>
      </c>
      <c r="D58" s="232" t="s">
        <v>256</v>
      </c>
      <c r="E58" s="232" t="s">
        <v>983</v>
      </c>
      <c r="F58" s="232" t="s">
        <v>767</v>
      </c>
      <c r="G58" s="357" t="s">
        <v>249</v>
      </c>
      <c r="I58" s="372"/>
      <c r="J58" s="372"/>
      <c r="K58" s="372"/>
    </row>
    <row r="59" spans="1:11" ht="20.25" customHeight="1">
      <c r="A59" s="313">
        <v>46</v>
      </c>
      <c r="B59" s="354" t="s">
        <v>410</v>
      </c>
      <c r="C59" s="232" t="s">
        <v>411</v>
      </c>
      <c r="D59" s="232" t="s">
        <v>412</v>
      </c>
      <c r="E59" s="232" t="s">
        <v>980</v>
      </c>
      <c r="F59" s="232" t="s">
        <v>785</v>
      </c>
      <c r="G59" s="357" t="s">
        <v>249</v>
      </c>
      <c r="I59" s="372"/>
      <c r="J59" s="372"/>
      <c r="K59" s="372"/>
    </row>
    <row r="60" spans="1:11" ht="20.25" customHeight="1">
      <c r="A60" s="313">
        <v>47</v>
      </c>
      <c r="B60" s="354">
        <v>113009454</v>
      </c>
      <c r="C60" s="232" t="s">
        <v>411</v>
      </c>
      <c r="D60" s="232" t="s">
        <v>413</v>
      </c>
      <c r="E60" s="232" t="s">
        <v>982</v>
      </c>
      <c r="F60" s="232" t="s">
        <v>981</v>
      </c>
      <c r="G60" s="357" t="s">
        <v>249</v>
      </c>
      <c r="I60" s="372"/>
      <c r="J60" s="372"/>
      <c r="K60" s="372"/>
    </row>
    <row r="61" spans="1:11" ht="20.25" customHeight="1">
      <c r="A61" s="313">
        <v>48</v>
      </c>
      <c r="B61" s="332" t="s">
        <v>258</v>
      </c>
      <c r="C61" s="232" t="s">
        <v>205</v>
      </c>
      <c r="D61" s="232" t="s">
        <v>19</v>
      </c>
      <c r="E61" s="232" t="s">
        <v>979</v>
      </c>
      <c r="F61" s="232" t="s">
        <v>767</v>
      </c>
      <c r="G61" s="357" t="s">
        <v>249</v>
      </c>
      <c r="I61" s="372"/>
      <c r="J61" s="372"/>
      <c r="K61" s="372"/>
    </row>
    <row r="62" spans="1:11" ht="20.25" customHeight="1">
      <c r="A62" s="313">
        <v>49</v>
      </c>
      <c r="B62" s="354" t="s">
        <v>414</v>
      </c>
      <c r="C62" s="232" t="s">
        <v>415</v>
      </c>
      <c r="D62" s="232" t="s">
        <v>37</v>
      </c>
      <c r="E62" s="232" t="s">
        <v>978</v>
      </c>
      <c r="F62" s="232" t="s">
        <v>977</v>
      </c>
      <c r="G62" s="357" t="s">
        <v>249</v>
      </c>
      <c r="I62" s="372"/>
      <c r="J62" s="372"/>
      <c r="K62" s="372"/>
    </row>
    <row r="63" spans="1:11" ht="20.25" customHeight="1">
      <c r="A63" s="313">
        <v>50</v>
      </c>
      <c r="B63" s="354" t="s">
        <v>416</v>
      </c>
      <c r="C63" s="232" t="s">
        <v>415</v>
      </c>
      <c r="D63" s="232" t="s">
        <v>417</v>
      </c>
      <c r="E63" s="232" t="s">
        <v>978</v>
      </c>
      <c r="F63" s="232" t="s">
        <v>977</v>
      </c>
      <c r="G63" s="357" t="s">
        <v>249</v>
      </c>
      <c r="I63" s="372"/>
      <c r="J63" s="372"/>
      <c r="K63" s="372"/>
    </row>
    <row r="64" spans="1:11" ht="20.25" customHeight="1">
      <c r="A64" s="313">
        <v>51</v>
      </c>
      <c r="B64" s="354" t="s">
        <v>418</v>
      </c>
      <c r="C64" s="232" t="s">
        <v>419</v>
      </c>
      <c r="D64" s="232" t="s">
        <v>420</v>
      </c>
      <c r="E64" s="232" t="s">
        <v>976</v>
      </c>
      <c r="F64" s="232" t="s">
        <v>763</v>
      </c>
      <c r="G64" s="357" t="s">
        <v>249</v>
      </c>
      <c r="I64" s="372"/>
      <c r="J64" s="372"/>
      <c r="K64" s="372"/>
    </row>
    <row r="65" spans="1:11" ht="20.25" customHeight="1">
      <c r="A65" s="313">
        <v>52</v>
      </c>
      <c r="B65" s="354" t="s">
        <v>421</v>
      </c>
      <c r="C65" s="232" t="s">
        <v>422</v>
      </c>
      <c r="D65" s="232" t="s">
        <v>26</v>
      </c>
      <c r="E65" s="232" t="s">
        <v>975</v>
      </c>
      <c r="F65" s="232" t="s">
        <v>765</v>
      </c>
      <c r="G65" s="357" t="s">
        <v>249</v>
      </c>
      <c r="I65" s="372"/>
      <c r="J65" s="372"/>
      <c r="K65" s="372"/>
    </row>
    <row r="66" spans="1:11" ht="20.25" customHeight="1">
      <c r="A66" s="313">
        <v>53</v>
      </c>
      <c r="B66" s="342" t="s">
        <v>423</v>
      </c>
      <c r="C66" s="342" t="s">
        <v>424</v>
      </c>
      <c r="D66" s="342" t="s">
        <v>425</v>
      </c>
      <c r="E66" s="232" t="s">
        <v>974</v>
      </c>
      <c r="F66" s="232" t="s">
        <v>973</v>
      </c>
      <c r="G66" s="357" t="s">
        <v>249</v>
      </c>
      <c r="I66" s="372"/>
      <c r="J66" s="372"/>
      <c r="K66" s="372"/>
    </row>
    <row r="67" spans="1:11" ht="20.25" customHeight="1">
      <c r="A67" s="313">
        <v>54</v>
      </c>
      <c r="B67" s="354" t="s">
        <v>426</v>
      </c>
      <c r="C67" s="232" t="s">
        <v>427</v>
      </c>
      <c r="D67" s="232" t="s">
        <v>391</v>
      </c>
      <c r="E67" s="232" t="s">
        <v>972</v>
      </c>
      <c r="F67" s="232" t="s">
        <v>767</v>
      </c>
      <c r="G67" s="357" t="s">
        <v>249</v>
      </c>
      <c r="I67" s="372"/>
      <c r="J67" s="372"/>
      <c r="K67" s="372"/>
    </row>
    <row r="68" spans="1:11" ht="20.25" customHeight="1">
      <c r="A68" s="313">
        <v>55</v>
      </c>
      <c r="B68" s="354" t="s">
        <v>428</v>
      </c>
      <c r="C68" s="232" t="s">
        <v>429</v>
      </c>
      <c r="D68" s="232" t="s">
        <v>430</v>
      </c>
      <c r="E68" s="232" t="s">
        <v>971</v>
      </c>
      <c r="F68" s="232" t="s">
        <v>767</v>
      </c>
      <c r="G68" s="357" t="s">
        <v>249</v>
      </c>
      <c r="I68" s="372"/>
      <c r="J68" s="372"/>
      <c r="K68" s="372"/>
    </row>
    <row r="69" spans="1:11" ht="20.25" customHeight="1">
      <c r="A69" s="313">
        <v>56</v>
      </c>
      <c r="B69" s="354" t="s">
        <v>431</v>
      </c>
      <c r="C69" s="232" t="s">
        <v>432</v>
      </c>
      <c r="D69" s="232" t="s">
        <v>433</v>
      </c>
      <c r="E69" s="232" t="s">
        <v>970</v>
      </c>
      <c r="F69" s="232" t="s">
        <v>791</v>
      </c>
      <c r="G69" s="357" t="s">
        <v>249</v>
      </c>
      <c r="I69" s="372"/>
      <c r="J69" s="372"/>
      <c r="K69" s="372"/>
    </row>
    <row r="70" spans="1:11" ht="20.25" customHeight="1">
      <c r="A70" s="313">
        <v>57</v>
      </c>
      <c r="B70" s="354" t="s">
        <v>434</v>
      </c>
      <c r="C70" s="232" t="s">
        <v>435</v>
      </c>
      <c r="D70" s="232" t="s">
        <v>436</v>
      </c>
      <c r="E70" s="232" t="s">
        <v>966</v>
      </c>
      <c r="F70" s="232" t="s">
        <v>791</v>
      </c>
      <c r="G70" s="357" t="s">
        <v>249</v>
      </c>
      <c r="I70" s="372"/>
      <c r="J70" s="372"/>
      <c r="K70" s="372"/>
    </row>
    <row r="71" spans="1:11" ht="20.25" customHeight="1">
      <c r="A71" s="313">
        <v>58</v>
      </c>
      <c r="B71" s="356" t="s">
        <v>437</v>
      </c>
      <c r="C71" s="232" t="s">
        <v>438</v>
      </c>
      <c r="D71" s="232" t="s">
        <v>439</v>
      </c>
      <c r="E71" s="232" t="s">
        <v>965</v>
      </c>
      <c r="F71" s="232" t="s">
        <v>964</v>
      </c>
      <c r="G71" s="357" t="s">
        <v>257</v>
      </c>
      <c r="I71" s="372"/>
      <c r="J71" s="372"/>
      <c r="K71" s="372"/>
    </row>
    <row r="72" spans="1:11" ht="20.25" customHeight="1">
      <c r="A72" s="313">
        <v>59</v>
      </c>
      <c r="B72" s="332" t="s">
        <v>259</v>
      </c>
      <c r="C72" s="232" t="s">
        <v>260</v>
      </c>
      <c r="D72" s="232" t="s">
        <v>261</v>
      </c>
      <c r="E72" s="232" t="s">
        <v>963</v>
      </c>
      <c r="F72" s="232" t="s">
        <v>767</v>
      </c>
      <c r="G72" s="357" t="s">
        <v>257</v>
      </c>
      <c r="H72" s="352"/>
      <c r="I72" s="372"/>
      <c r="J72" s="372"/>
      <c r="K72" s="372"/>
    </row>
    <row r="73" spans="1:11" ht="20.25" customHeight="1">
      <c r="A73" s="313">
        <v>60</v>
      </c>
      <c r="B73" s="354" t="s">
        <v>440</v>
      </c>
      <c r="C73" s="232" t="s">
        <v>441</v>
      </c>
      <c r="D73" s="232" t="s">
        <v>359</v>
      </c>
      <c r="E73" s="232" t="s">
        <v>962</v>
      </c>
      <c r="F73" s="232" t="s">
        <v>783</v>
      </c>
      <c r="G73" s="357" t="s">
        <v>257</v>
      </c>
      <c r="H73" s="352"/>
      <c r="I73" s="372"/>
      <c r="J73" s="372"/>
      <c r="K73" s="372"/>
    </row>
    <row r="74" spans="1:11" ht="20.25" customHeight="1">
      <c r="A74" s="313">
        <v>61</v>
      </c>
      <c r="B74" s="354" t="s">
        <v>442</v>
      </c>
      <c r="C74" s="232" t="s">
        <v>443</v>
      </c>
      <c r="D74" s="232" t="s">
        <v>444</v>
      </c>
      <c r="E74" s="232" t="s">
        <v>961</v>
      </c>
      <c r="F74" s="232" t="s">
        <v>767</v>
      </c>
      <c r="G74" s="357" t="s">
        <v>257</v>
      </c>
      <c r="I74" s="372"/>
      <c r="J74" s="372"/>
      <c r="K74" s="372"/>
    </row>
    <row r="75" spans="1:11" ht="20.25" customHeight="1">
      <c r="A75" s="313">
        <v>62</v>
      </c>
      <c r="B75" s="354" t="s">
        <v>445</v>
      </c>
      <c r="C75" s="232" t="s">
        <v>446</v>
      </c>
      <c r="D75" s="232" t="s">
        <v>436</v>
      </c>
      <c r="E75" s="232" t="s">
        <v>960</v>
      </c>
      <c r="F75" s="232" t="s">
        <v>959</v>
      </c>
      <c r="G75" s="357" t="s">
        <v>257</v>
      </c>
      <c r="I75" s="372"/>
      <c r="J75" s="372"/>
      <c r="K75" s="372"/>
    </row>
    <row r="76" spans="1:11" ht="20.25" customHeight="1">
      <c r="A76" s="313">
        <v>63</v>
      </c>
      <c r="B76" s="354" t="s">
        <v>447</v>
      </c>
      <c r="C76" s="232" t="s">
        <v>448</v>
      </c>
      <c r="D76" s="232" t="s">
        <v>449</v>
      </c>
      <c r="E76" s="232" t="s">
        <v>969</v>
      </c>
      <c r="F76" s="232" t="s">
        <v>968</v>
      </c>
      <c r="G76" s="357" t="s">
        <v>257</v>
      </c>
      <c r="I76" s="372"/>
      <c r="J76" s="372"/>
      <c r="K76" s="372"/>
    </row>
    <row r="77" spans="1:11" ht="20.25" customHeight="1">
      <c r="A77" s="313">
        <v>64</v>
      </c>
      <c r="B77" s="354" t="s">
        <v>450</v>
      </c>
      <c r="C77" s="232" t="s">
        <v>451</v>
      </c>
      <c r="D77" s="232" t="s">
        <v>452</v>
      </c>
      <c r="E77" s="232" t="s">
        <v>958</v>
      </c>
      <c r="F77" s="232" t="s">
        <v>765</v>
      </c>
      <c r="G77" s="357" t="s">
        <v>257</v>
      </c>
      <c r="I77" s="372"/>
      <c r="J77" s="372"/>
      <c r="K77" s="372"/>
    </row>
    <row r="78" spans="1:11" ht="20.25" customHeight="1">
      <c r="A78" s="313">
        <v>65</v>
      </c>
      <c r="B78" s="354" t="s">
        <v>453</v>
      </c>
      <c r="C78" s="232" t="s">
        <v>454</v>
      </c>
      <c r="D78" s="232" t="s">
        <v>305</v>
      </c>
      <c r="E78" s="232" t="s">
        <v>957</v>
      </c>
      <c r="F78" s="232" t="s">
        <v>956</v>
      </c>
      <c r="G78" s="357" t="s">
        <v>257</v>
      </c>
      <c r="I78" s="372"/>
      <c r="J78" s="372"/>
      <c r="K78" s="372"/>
    </row>
    <row r="79" spans="1:11" ht="20.25" customHeight="1">
      <c r="A79" s="313">
        <v>66</v>
      </c>
      <c r="B79" s="354" t="s">
        <v>455</v>
      </c>
      <c r="C79" s="232" t="s">
        <v>456</v>
      </c>
      <c r="D79" s="232" t="s">
        <v>457</v>
      </c>
      <c r="E79" s="232" t="s">
        <v>955</v>
      </c>
      <c r="F79" s="232" t="s">
        <v>954</v>
      </c>
      <c r="G79" s="357" t="s">
        <v>257</v>
      </c>
      <c r="I79" s="372"/>
      <c r="J79" s="372"/>
      <c r="K79" s="372"/>
    </row>
    <row r="80" spans="1:11" ht="20.25" customHeight="1">
      <c r="A80" s="313">
        <v>67</v>
      </c>
      <c r="B80" s="354" t="s">
        <v>458</v>
      </c>
      <c r="C80" s="232" t="s">
        <v>459</v>
      </c>
      <c r="D80" s="232" t="s">
        <v>460</v>
      </c>
      <c r="E80" s="232" t="s">
        <v>953</v>
      </c>
      <c r="F80" s="232" t="s">
        <v>868</v>
      </c>
      <c r="G80" s="357" t="s">
        <v>257</v>
      </c>
      <c r="I80" s="372"/>
      <c r="J80" s="372"/>
      <c r="K80" s="372"/>
    </row>
    <row r="81" spans="1:11" ht="20.25" customHeight="1">
      <c r="A81" s="313">
        <v>68</v>
      </c>
      <c r="B81" s="354" t="s">
        <v>461</v>
      </c>
      <c r="C81" s="232" t="s">
        <v>462</v>
      </c>
      <c r="D81" s="232" t="s">
        <v>463</v>
      </c>
      <c r="E81" s="232" t="s">
        <v>952</v>
      </c>
      <c r="F81" s="232" t="s">
        <v>813</v>
      </c>
      <c r="G81" s="357" t="s">
        <v>257</v>
      </c>
      <c r="I81" s="372"/>
      <c r="J81" s="372"/>
      <c r="K81" s="372"/>
    </row>
    <row r="82" spans="1:11" ht="20.25" customHeight="1">
      <c r="A82" s="313">
        <v>69</v>
      </c>
      <c r="B82" s="354" t="s">
        <v>464</v>
      </c>
      <c r="C82" s="232" t="s">
        <v>465</v>
      </c>
      <c r="D82" s="232" t="s">
        <v>277</v>
      </c>
      <c r="E82" s="232" t="s">
        <v>951</v>
      </c>
      <c r="F82" s="232" t="s">
        <v>950</v>
      </c>
      <c r="G82" s="357" t="s">
        <v>257</v>
      </c>
      <c r="I82" s="372"/>
      <c r="J82" s="372"/>
      <c r="K82" s="372"/>
    </row>
    <row r="83" spans="1:11" ht="20.25" customHeight="1">
      <c r="A83" s="313">
        <v>70</v>
      </c>
      <c r="B83" s="354">
        <v>113006408</v>
      </c>
      <c r="C83" s="232" t="s">
        <v>466</v>
      </c>
      <c r="D83" s="232" t="s">
        <v>467</v>
      </c>
      <c r="E83" s="232" t="s">
        <v>949</v>
      </c>
      <c r="F83" s="232" t="s">
        <v>765</v>
      </c>
      <c r="G83" s="357" t="s">
        <v>257</v>
      </c>
      <c r="I83" s="372"/>
      <c r="J83" s="372"/>
      <c r="K83" s="372"/>
    </row>
    <row r="84" spans="1:11" ht="20.25" customHeight="1">
      <c r="A84" s="313">
        <v>71</v>
      </c>
      <c r="B84" s="354" t="s">
        <v>468</v>
      </c>
      <c r="C84" s="232" t="s">
        <v>469</v>
      </c>
      <c r="D84" s="232" t="s">
        <v>470</v>
      </c>
      <c r="E84" s="232" t="s">
        <v>948</v>
      </c>
      <c r="F84" s="232" t="s">
        <v>765</v>
      </c>
      <c r="G84" s="357" t="s">
        <v>257</v>
      </c>
      <c r="I84" s="372"/>
      <c r="J84" s="372"/>
      <c r="K84" s="372"/>
    </row>
    <row r="85" spans="1:11" ht="20.25" customHeight="1">
      <c r="A85" s="313">
        <v>72</v>
      </c>
      <c r="B85" s="354" t="s">
        <v>471</v>
      </c>
      <c r="C85" s="232" t="s">
        <v>472</v>
      </c>
      <c r="D85" s="232" t="s">
        <v>473</v>
      </c>
      <c r="E85" s="232" t="s">
        <v>947</v>
      </c>
      <c r="F85" s="232" t="s">
        <v>767</v>
      </c>
      <c r="G85" s="357" t="s">
        <v>257</v>
      </c>
      <c r="I85" s="372"/>
      <c r="J85" s="372"/>
      <c r="K85" s="372"/>
    </row>
    <row r="86" spans="1:11" ht="20.25" customHeight="1">
      <c r="A86" s="313">
        <v>73</v>
      </c>
      <c r="B86" s="354" t="s">
        <v>474</v>
      </c>
      <c r="C86" s="232" t="s">
        <v>475</v>
      </c>
      <c r="D86" s="232" t="s">
        <v>476</v>
      </c>
      <c r="E86" s="232" t="s">
        <v>946</v>
      </c>
      <c r="F86" s="232" t="s">
        <v>817</v>
      </c>
      <c r="G86" s="357" t="s">
        <v>257</v>
      </c>
      <c r="I86" s="372"/>
      <c r="J86" s="372"/>
      <c r="K86" s="372"/>
    </row>
    <row r="87" spans="1:11" ht="20.25" customHeight="1">
      <c r="A87" s="313">
        <v>74</v>
      </c>
      <c r="B87" s="354" t="s">
        <v>477</v>
      </c>
      <c r="C87" s="232" t="s">
        <v>478</v>
      </c>
      <c r="D87" s="232" t="s">
        <v>479</v>
      </c>
      <c r="E87" s="232" t="s">
        <v>945</v>
      </c>
      <c r="F87" s="232" t="s">
        <v>944</v>
      </c>
      <c r="G87" s="357" t="s">
        <v>257</v>
      </c>
      <c r="I87" s="372"/>
      <c r="J87" s="372"/>
      <c r="K87" s="372"/>
    </row>
    <row r="88" spans="1:11" ht="20.25" customHeight="1">
      <c r="A88" s="313">
        <v>75</v>
      </c>
      <c r="B88" s="354" t="s">
        <v>480</v>
      </c>
      <c r="C88" s="232" t="s">
        <v>481</v>
      </c>
      <c r="D88" s="232" t="s">
        <v>482</v>
      </c>
      <c r="E88" s="232" t="s">
        <v>943</v>
      </c>
      <c r="F88" s="232" t="s">
        <v>942</v>
      </c>
      <c r="G88" s="357" t="s">
        <v>257</v>
      </c>
      <c r="I88" s="372"/>
      <c r="J88" s="372"/>
      <c r="K88" s="372"/>
    </row>
    <row r="89" spans="1:11" ht="20.25" customHeight="1">
      <c r="A89" s="313">
        <v>76</v>
      </c>
      <c r="B89" s="354" t="s">
        <v>483</v>
      </c>
      <c r="C89" s="232" t="s">
        <v>207</v>
      </c>
      <c r="D89" s="232" t="s">
        <v>201</v>
      </c>
      <c r="E89" s="232" t="s">
        <v>941</v>
      </c>
      <c r="F89" s="232" t="s">
        <v>769</v>
      </c>
      <c r="G89" s="357" t="s">
        <v>257</v>
      </c>
      <c r="I89" s="372"/>
      <c r="J89" s="372"/>
      <c r="K89" s="372"/>
    </row>
    <row r="90" spans="1:11" ht="20.25" customHeight="1">
      <c r="A90" s="313">
        <v>77</v>
      </c>
      <c r="B90" s="354">
        <v>113000621</v>
      </c>
      <c r="C90" s="232" t="s">
        <v>484</v>
      </c>
      <c r="D90" s="232" t="s">
        <v>206</v>
      </c>
      <c r="E90" s="232" t="s">
        <v>940</v>
      </c>
      <c r="F90" s="232" t="s">
        <v>767</v>
      </c>
      <c r="G90" s="357" t="s">
        <v>257</v>
      </c>
      <c r="I90" s="372"/>
      <c r="J90" s="372"/>
      <c r="K90" s="372"/>
    </row>
    <row r="91" spans="1:11" ht="20.25" customHeight="1">
      <c r="A91" s="313">
        <v>78</v>
      </c>
      <c r="B91" s="354" t="s">
        <v>485</v>
      </c>
      <c r="C91" s="232" t="s">
        <v>486</v>
      </c>
      <c r="D91" s="232" t="s">
        <v>34</v>
      </c>
      <c r="E91" s="232" t="s">
        <v>939</v>
      </c>
      <c r="F91" s="232" t="s">
        <v>783</v>
      </c>
      <c r="G91" s="357" t="s">
        <v>257</v>
      </c>
      <c r="I91" s="372"/>
      <c r="J91" s="372"/>
      <c r="K91" s="372"/>
    </row>
    <row r="92" spans="1:11" ht="20.25" customHeight="1">
      <c r="A92" s="313">
        <v>79</v>
      </c>
      <c r="B92" s="354" t="s">
        <v>487</v>
      </c>
      <c r="C92" s="232" t="s">
        <v>488</v>
      </c>
      <c r="D92" s="232" t="s">
        <v>489</v>
      </c>
      <c r="E92" s="232" t="s">
        <v>967</v>
      </c>
      <c r="F92" s="232" t="s">
        <v>767</v>
      </c>
      <c r="G92" s="357" t="s">
        <v>257</v>
      </c>
      <c r="I92" s="372"/>
      <c r="J92" s="372"/>
      <c r="K92" s="372"/>
    </row>
    <row r="93" spans="1:11" ht="20.25" customHeight="1">
      <c r="A93" s="313">
        <v>80</v>
      </c>
      <c r="B93" s="354" t="s">
        <v>490</v>
      </c>
      <c r="C93" s="232" t="s">
        <v>491</v>
      </c>
      <c r="D93" s="232" t="s">
        <v>199</v>
      </c>
      <c r="E93" s="232" t="s">
        <v>866</v>
      </c>
      <c r="F93" s="232" t="s">
        <v>767</v>
      </c>
      <c r="G93" s="357" t="s">
        <v>257</v>
      </c>
      <c r="I93" s="372"/>
      <c r="J93" s="372"/>
      <c r="K93" s="372"/>
    </row>
    <row r="94" spans="1:11" ht="20.25" customHeight="1">
      <c r="A94" s="313">
        <v>81</v>
      </c>
      <c r="B94" s="332" t="s">
        <v>263</v>
      </c>
      <c r="C94" s="232" t="s">
        <v>264</v>
      </c>
      <c r="D94" s="232" t="s">
        <v>265</v>
      </c>
      <c r="E94" s="232" t="s">
        <v>938</v>
      </c>
      <c r="F94" s="232" t="s">
        <v>765</v>
      </c>
      <c r="G94" s="357" t="s">
        <v>257</v>
      </c>
      <c r="I94" s="372"/>
      <c r="J94" s="372"/>
      <c r="K94" s="372"/>
    </row>
    <row r="95" spans="1:11" ht="20.25" customHeight="1">
      <c r="A95" s="313">
        <v>82</v>
      </c>
      <c r="B95" s="354" t="s">
        <v>492</v>
      </c>
      <c r="C95" s="232" t="s">
        <v>493</v>
      </c>
      <c r="D95" s="232" t="s">
        <v>494</v>
      </c>
      <c r="E95" s="232" t="s">
        <v>937</v>
      </c>
      <c r="F95" s="232" t="s">
        <v>765</v>
      </c>
      <c r="G95" s="357" t="s">
        <v>257</v>
      </c>
      <c r="I95" s="372"/>
      <c r="J95" s="372"/>
      <c r="K95" s="372"/>
    </row>
    <row r="96" spans="1:11" ht="20.25" customHeight="1">
      <c r="A96" s="313">
        <v>83</v>
      </c>
      <c r="B96" s="354" t="s">
        <v>495</v>
      </c>
      <c r="C96" s="232" t="s">
        <v>496</v>
      </c>
      <c r="D96" s="232" t="s">
        <v>256</v>
      </c>
      <c r="E96" s="232" t="s">
        <v>936</v>
      </c>
      <c r="F96" s="232" t="s">
        <v>894</v>
      </c>
      <c r="G96" s="357" t="s">
        <v>257</v>
      </c>
      <c r="I96" s="372"/>
      <c r="J96" s="372"/>
      <c r="K96" s="372"/>
    </row>
    <row r="97" spans="1:11" ht="20.25" customHeight="1">
      <c r="A97" s="313">
        <v>84</v>
      </c>
      <c r="B97" s="354" t="s">
        <v>497</v>
      </c>
      <c r="C97" s="232" t="s">
        <v>498</v>
      </c>
      <c r="D97" s="232" t="s">
        <v>499</v>
      </c>
      <c r="E97" s="232" t="s">
        <v>821</v>
      </c>
      <c r="F97" s="232" t="s">
        <v>788</v>
      </c>
      <c r="G97" s="357" t="s">
        <v>257</v>
      </c>
      <c r="I97" s="372"/>
      <c r="J97" s="372"/>
      <c r="K97" s="372"/>
    </row>
    <row r="98" spans="1:11" ht="20.25" customHeight="1">
      <c r="A98" s="313">
        <v>85</v>
      </c>
      <c r="B98" s="354" t="s">
        <v>500</v>
      </c>
      <c r="C98" s="232" t="s">
        <v>501</v>
      </c>
      <c r="D98" s="232" t="s">
        <v>502</v>
      </c>
      <c r="E98" s="232" t="s">
        <v>789</v>
      </c>
      <c r="F98" s="232" t="s">
        <v>767</v>
      </c>
      <c r="G98" s="357" t="s">
        <v>257</v>
      </c>
      <c r="I98" s="372"/>
      <c r="J98" s="372"/>
      <c r="K98" s="372"/>
    </row>
    <row r="99" spans="1:11" ht="20.25" customHeight="1">
      <c r="A99" s="313">
        <v>86</v>
      </c>
      <c r="B99" s="354" t="s">
        <v>503</v>
      </c>
      <c r="C99" s="232" t="s">
        <v>504</v>
      </c>
      <c r="D99" s="232" t="s">
        <v>505</v>
      </c>
      <c r="E99" s="232" t="s">
        <v>935</v>
      </c>
      <c r="F99" s="232" t="s">
        <v>934</v>
      </c>
      <c r="G99" s="357" t="s">
        <v>266</v>
      </c>
      <c r="I99" s="372"/>
      <c r="J99" s="372"/>
      <c r="K99" s="372"/>
    </row>
    <row r="100" spans="1:11" ht="20.25" customHeight="1">
      <c r="A100" s="313">
        <v>87</v>
      </c>
      <c r="B100" s="354" t="s">
        <v>506</v>
      </c>
      <c r="C100" s="232" t="s">
        <v>507</v>
      </c>
      <c r="D100" s="232" t="s">
        <v>32</v>
      </c>
      <c r="E100" s="232" t="s">
        <v>933</v>
      </c>
      <c r="F100" s="232" t="s">
        <v>767</v>
      </c>
      <c r="G100" s="357" t="s">
        <v>266</v>
      </c>
      <c r="H100" s="352"/>
      <c r="I100" s="372"/>
      <c r="J100" s="372"/>
      <c r="K100" s="372"/>
    </row>
    <row r="101" spans="1:11" ht="20.25" customHeight="1">
      <c r="A101" s="313">
        <v>88</v>
      </c>
      <c r="B101" s="354" t="s">
        <v>508</v>
      </c>
      <c r="C101" s="232" t="s">
        <v>509</v>
      </c>
      <c r="D101" s="232" t="s">
        <v>510</v>
      </c>
      <c r="E101" s="232" t="s">
        <v>932</v>
      </c>
      <c r="F101" s="232" t="s">
        <v>769</v>
      </c>
      <c r="G101" s="357" t="s">
        <v>266</v>
      </c>
      <c r="H101" s="352"/>
      <c r="I101" s="372"/>
      <c r="J101" s="372"/>
      <c r="K101" s="372"/>
    </row>
    <row r="102" spans="1:11" ht="20.25" customHeight="1">
      <c r="A102" s="313">
        <v>89</v>
      </c>
      <c r="B102" s="332" t="s">
        <v>208</v>
      </c>
      <c r="C102" s="232" t="s">
        <v>209</v>
      </c>
      <c r="D102" s="232" t="s">
        <v>210</v>
      </c>
      <c r="E102" s="232" t="s">
        <v>931</v>
      </c>
      <c r="F102" s="232" t="s">
        <v>767</v>
      </c>
      <c r="G102" s="357" t="s">
        <v>266</v>
      </c>
      <c r="H102" s="352"/>
      <c r="I102" s="372"/>
      <c r="J102" s="372"/>
      <c r="K102" s="372"/>
    </row>
    <row r="103" spans="1:11" ht="20.25" customHeight="1">
      <c r="A103" s="313">
        <v>90</v>
      </c>
      <c r="B103" s="354" t="s">
        <v>511</v>
      </c>
      <c r="C103" s="232" t="s">
        <v>512</v>
      </c>
      <c r="D103" s="232" t="s">
        <v>37</v>
      </c>
      <c r="E103" s="232" t="s">
        <v>930</v>
      </c>
      <c r="F103" s="232" t="s">
        <v>765</v>
      </c>
      <c r="G103" s="357" t="s">
        <v>266</v>
      </c>
      <c r="I103" s="372"/>
      <c r="J103" s="372"/>
      <c r="K103" s="372"/>
    </row>
    <row r="104" spans="1:11" ht="20.25" customHeight="1">
      <c r="A104" s="313">
        <v>91</v>
      </c>
      <c r="B104" s="354" t="s">
        <v>513</v>
      </c>
      <c r="C104" s="232" t="s">
        <v>514</v>
      </c>
      <c r="D104" s="232" t="s">
        <v>366</v>
      </c>
      <c r="E104" s="232" t="s">
        <v>822</v>
      </c>
      <c r="F104" s="232" t="s">
        <v>767</v>
      </c>
      <c r="G104" s="357" t="s">
        <v>266</v>
      </c>
      <c r="I104" s="372"/>
      <c r="J104" s="372"/>
      <c r="K104" s="372"/>
    </row>
    <row r="105" spans="1:11" ht="20.25" customHeight="1">
      <c r="A105" s="313">
        <v>92</v>
      </c>
      <c r="B105" s="332" t="s">
        <v>267</v>
      </c>
      <c r="C105" s="232" t="s">
        <v>268</v>
      </c>
      <c r="D105" s="232" t="s">
        <v>224</v>
      </c>
      <c r="E105" s="232" t="s">
        <v>929</v>
      </c>
      <c r="F105" s="232" t="s">
        <v>767</v>
      </c>
      <c r="G105" s="357" t="s">
        <v>266</v>
      </c>
      <c r="I105" s="372"/>
      <c r="J105" s="372"/>
      <c r="K105" s="372"/>
    </row>
    <row r="106" spans="1:11" ht="20.25" customHeight="1">
      <c r="A106" s="313">
        <v>93</v>
      </c>
      <c r="B106" s="354" t="s">
        <v>515</v>
      </c>
      <c r="C106" s="232" t="s">
        <v>516</v>
      </c>
      <c r="D106" s="232" t="s">
        <v>517</v>
      </c>
      <c r="E106" s="232" t="s">
        <v>928</v>
      </c>
      <c r="F106" s="232" t="s">
        <v>765</v>
      </c>
      <c r="G106" s="357" t="s">
        <v>266</v>
      </c>
      <c r="I106" s="372"/>
      <c r="J106" s="372"/>
      <c r="K106" s="372"/>
    </row>
    <row r="107" spans="1:11" ht="20.25" customHeight="1">
      <c r="A107" s="313">
        <v>94</v>
      </c>
      <c r="B107" s="354">
        <v>113012782</v>
      </c>
      <c r="C107" s="232" t="s">
        <v>518</v>
      </c>
      <c r="D107" s="232" t="s">
        <v>519</v>
      </c>
      <c r="E107" s="232" t="s">
        <v>927</v>
      </c>
      <c r="F107" s="232" t="s">
        <v>783</v>
      </c>
      <c r="G107" s="357" t="s">
        <v>266</v>
      </c>
      <c r="I107" s="372"/>
      <c r="J107" s="372"/>
      <c r="K107" s="372"/>
    </row>
    <row r="108" spans="1:11" ht="20.25" customHeight="1">
      <c r="A108" s="313">
        <v>95</v>
      </c>
      <c r="B108" s="354" t="s">
        <v>520</v>
      </c>
      <c r="C108" s="232" t="s">
        <v>521</v>
      </c>
      <c r="D108" s="232" t="s">
        <v>463</v>
      </c>
      <c r="E108" s="232" t="s">
        <v>821</v>
      </c>
      <c r="F108" s="232" t="s">
        <v>765</v>
      </c>
      <c r="G108" s="357" t="s">
        <v>266</v>
      </c>
      <c r="I108" s="372"/>
      <c r="J108" s="372"/>
      <c r="K108" s="372"/>
    </row>
    <row r="109" spans="1:11" ht="20.25" customHeight="1">
      <c r="A109" s="313">
        <v>96</v>
      </c>
      <c r="B109" s="354">
        <v>113009552</v>
      </c>
      <c r="C109" s="232" t="s">
        <v>522</v>
      </c>
      <c r="D109" s="232" t="s">
        <v>523</v>
      </c>
      <c r="E109" s="232" t="s">
        <v>926</v>
      </c>
      <c r="F109" s="232" t="s">
        <v>772</v>
      </c>
      <c r="G109" s="357" t="s">
        <v>266</v>
      </c>
      <c r="I109" s="372"/>
      <c r="J109" s="372"/>
      <c r="K109" s="372"/>
    </row>
    <row r="110" spans="1:11" ht="20.25" customHeight="1">
      <c r="A110" s="313">
        <v>97</v>
      </c>
      <c r="B110" s="332" t="s">
        <v>269</v>
      </c>
      <c r="C110" s="232" t="s">
        <v>270</v>
      </c>
      <c r="D110" s="232" t="s">
        <v>21</v>
      </c>
      <c r="E110" s="232" t="s">
        <v>925</v>
      </c>
      <c r="F110" s="232" t="s">
        <v>767</v>
      </c>
      <c r="G110" s="357" t="s">
        <v>266</v>
      </c>
      <c r="I110" s="372"/>
      <c r="J110" s="372"/>
      <c r="K110" s="372"/>
    </row>
    <row r="111" spans="1:11" ht="20.25" customHeight="1">
      <c r="A111" s="313">
        <v>98</v>
      </c>
      <c r="B111" s="354" t="s">
        <v>524</v>
      </c>
      <c r="C111" s="232" t="s">
        <v>525</v>
      </c>
      <c r="D111" s="232" t="s">
        <v>289</v>
      </c>
      <c r="E111" s="232" t="s">
        <v>924</v>
      </c>
      <c r="F111" s="232" t="s">
        <v>817</v>
      </c>
      <c r="G111" s="357" t="s">
        <v>266</v>
      </c>
      <c r="I111" s="372"/>
      <c r="J111" s="372"/>
      <c r="K111" s="372"/>
    </row>
    <row r="112" spans="1:11" ht="20.25" customHeight="1">
      <c r="A112" s="313">
        <v>99</v>
      </c>
      <c r="B112" s="354" t="s">
        <v>526</v>
      </c>
      <c r="C112" s="232" t="s">
        <v>527</v>
      </c>
      <c r="D112" s="232" t="s">
        <v>528</v>
      </c>
      <c r="E112" s="232" t="s">
        <v>923</v>
      </c>
      <c r="F112" s="232" t="s">
        <v>765</v>
      </c>
      <c r="G112" s="357" t="s">
        <v>266</v>
      </c>
      <c r="I112" s="372"/>
      <c r="J112" s="372"/>
      <c r="K112" s="372"/>
    </row>
    <row r="113" spans="1:11" ht="20.25" customHeight="1">
      <c r="A113" s="313">
        <v>100</v>
      </c>
      <c r="B113" s="354" t="s">
        <v>529</v>
      </c>
      <c r="C113" s="232" t="s">
        <v>530</v>
      </c>
      <c r="D113" s="232" t="s">
        <v>28</v>
      </c>
      <c r="E113" s="232" t="s">
        <v>922</v>
      </c>
      <c r="F113" s="232" t="s">
        <v>921</v>
      </c>
      <c r="G113" s="357" t="s">
        <v>266</v>
      </c>
      <c r="I113" s="372"/>
      <c r="J113" s="372"/>
      <c r="K113" s="372"/>
    </row>
    <row r="114" spans="1:11" ht="20.25" customHeight="1">
      <c r="A114" s="313">
        <v>101</v>
      </c>
      <c r="B114" s="354" t="s">
        <v>531</v>
      </c>
      <c r="C114" s="232" t="s">
        <v>532</v>
      </c>
      <c r="D114" s="232" t="s">
        <v>242</v>
      </c>
      <c r="E114" s="232" t="s">
        <v>920</v>
      </c>
      <c r="F114" s="232" t="s">
        <v>765</v>
      </c>
      <c r="G114" s="357" t="s">
        <v>266</v>
      </c>
      <c r="I114" s="372"/>
      <c r="J114" s="372"/>
      <c r="K114" s="372"/>
    </row>
    <row r="115" spans="1:11" ht="20.25" customHeight="1">
      <c r="A115" s="313">
        <v>102</v>
      </c>
      <c r="B115" s="354" t="s">
        <v>533</v>
      </c>
      <c r="C115" s="232" t="s">
        <v>534</v>
      </c>
      <c r="D115" s="232" t="s">
        <v>535</v>
      </c>
      <c r="E115" s="232" t="s">
        <v>919</v>
      </c>
      <c r="F115" s="232" t="s">
        <v>904</v>
      </c>
      <c r="G115" s="357" t="s">
        <v>266</v>
      </c>
      <c r="I115" s="372"/>
      <c r="J115" s="372"/>
      <c r="K115" s="372"/>
    </row>
    <row r="116" spans="1:11" ht="20.25" customHeight="1">
      <c r="A116" s="313">
        <v>103</v>
      </c>
      <c r="B116" s="354" t="s">
        <v>536</v>
      </c>
      <c r="C116" s="232" t="s">
        <v>537</v>
      </c>
      <c r="D116" s="232" t="s">
        <v>538</v>
      </c>
      <c r="E116" s="232" t="s">
        <v>918</v>
      </c>
      <c r="F116" s="232" t="s">
        <v>765</v>
      </c>
      <c r="G116" s="357" t="s">
        <v>266</v>
      </c>
      <c r="I116" s="372"/>
      <c r="J116" s="372"/>
      <c r="K116" s="372"/>
    </row>
    <row r="117" spans="1:11" ht="20.25" customHeight="1">
      <c r="A117" s="313">
        <v>104</v>
      </c>
      <c r="B117" s="354" t="s">
        <v>539</v>
      </c>
      <c r="C117" s="232" t="s">
        <v>540</v>
      </c>
      <c r="D117" s="232" t="s">
        <v>366</v>
      </c>
      <c r="E117" s="232" t="s">
        <v>917</v>
      </c>
      <c r="F117" s="232" t="s">
        <v>765</v>
      </c>
      <c r="G117" s="357" t="s">
        <v>266</v>
      </c>
      <c r="I117" s="372"/>
      <c r="J117" s="372"/>
      <c r="K117" s="372"/>
    </row>
    <row r="118" spans="1:11" ht="20.25" customHeight="1">
      <c r="A118" s="313">
        <v>105</v>
      </c>
      <c r="B118" s="354" t="s">
        <v>541</v>
      </c>
      <c r="C118" s="232" t="s">
        <v>542</v>
      </c>
      <c r="D118" s="232" t="s">
        <v>433</v>
      </c>
      <c r="E118" s="232" t="s">
        <v>916</v>
      </c>
      <c r="F118" s="232" t="s">
        <v>904</v>
      </c>
      <c r="G118" s="357" t="s">
        <v>266</v>
      </c>
      <c r="I118" s="372"/>
      <c r="J118" s="372"/>
      <c r="K118" s="372"/>
    </row>
    <row r="119" spans="1:11" ht="20.25" customHeight="1">
      <c r="A119" s="313">
        <v>106</v>
      </c>
      <c r="B119" s="354" t="s">
        <v>543</v>
      </c>
      <c r="C119" s="232" t="s">
        <v>544</v>
      </c>
      <c r="D119" s="232" t="s">
        <v>1036</v>
      </c>
      <c r="E119" s="232" t="s">
        <v>915</v>
      </c>
      <c r="F119" s="232" t="s">
        <v>767</v>
      </c>
      <c r="G119" s="357" t="s">
        <v>266</v>
      </c>
      <c r="I119" s="372"/>
      <c r="J119" s="372"/>
      <c r="K119" s="372"/>
    </row>
    <row r="120" spans="1:11" ht="20.25" customHeight="1">
      <c r="A120" s="313">
        <v>107</v>
      </c>
      <c r="B120" s="354">
        <v>113000412</v>
      </c>
      <c r="C120" s="232" t="s">
        <v>544</v>
      </c>
      <c r="D120" s="232" t="s">
        <v>545</v>
      </c>
      <c r="E120" s="232" t="s">
        <v>914</v>
      </c>
      <c r="F120" s="232" t="s">
        <v>767</v>
      </c>
      <c r="G120" s="357" t="s">
        <v>266</v>
      </c>
      <c r="I120" s="372"/>
      <c r="J120" s="372"/>
      <c r="K120" s="372"/>
    </row>
    <row r="121" spans="1:11" ht="20.25" customHeight="1">
      <c r="A121" s="313">
        <v>108</v>
      </c>
      <c r="B121" s="354" t="s">
        <v>546</v>
      </c>
      <c r="C121" s="232" t="s">
        <v>547</v>
      </c>
      <c r="D121" s="232" t="s">
        <v>17</v>
      </c>
      <c r="E121" s="232" t="s">
        <v>869</v>
      </c>
      <c r="F121" s="232" t="s">
        <v>765</v>
      </c>
      <c r="G121" s="357" t="s">
        <v>266</v>
      </c>
      <c r="I121" s="372"/>
      <c r="J121" s="372"/>
      <c r="K121" s="372"/>
    </row>
    <row r="122" spans="1:11" ht="20.25" customHeight="1">
      <c r="A122" s="313">
        <v>109</v>
      </c>
      <c r="B122" s="354" t="s">
        <v>548</v>
      </c>
      <c r="C122" s="232" t="s">
        <v>549</v>
      </c>
      <c r="D122" s="232" t="s">
        <v>550</v>
      </c>
      <c r="E122" s="232" t="s">
        <v>913</v>
      </c>
      <c r="F122" s="232" t="s">
        <v>912</v>
      </c>
      <c r="G122" s="357" t="s">
        <v>266</v>
      </c>
      <c r="I122" s="372"/>
      <c r="J122" s="372"/>
      <c r="K122" s="372"/>
    </row>
    <row r="123" spans="1:11" ht="20.25" customHeight="1">
      <c r="A123" s="313">
        <v>110</v>
      </c>
      <c r="B123" s="354">
        <v>113000444</v>
      </c>
      <c r="C123" s="232" t="s">
        <v>551</v>
      </c>
      <c r="D123" s="232" t="s">
        <v>242</v>
      </c>
      <c r="E123" s="232" t="s">
        <v>911</v>
      </c>
      <c r="F123" s="232" t="s">
        <v>767</v>
      </c>
      <c r="G123" s="357" t="s">
        <v>266</v>
      </c>
      <c r="I123" s="372"/>
      <c r="J123" s="372"/>
      <c r="K123" s="372"/>
    </row>
    <row r="124" spans="1:11" ht="20.25" customHeight="1">
      <c r="A124" s="313">
        <v>111</v>
      </c>
      <c r="B124" s="354">
        <v>113000127</v>
      </c>
      <c r="C124" s="232" t="s">
        <v>552</v>
      </c>
      <c r="D124" s="232" t="s">
        <v>279</v>
      </c>
      <c r="E124" s="232" t="s">
        <v>910</v>
      </c>
      <c r="F124" s="232" t="s">
        <v>767</v>
      </c>
      <c r="G124" s="357" t="s">
        <v>266</v>
      </c>
      <c r="I124" s="372"/>
      <c r="J124" s="372"/>
      <c r="K124" s="372"/>
    </row>
    <row r="125" spans="1:11" ht="20.25" customHeight="1">
      <c r="A125" s="313">
        <v>112</v>
      </c>
      <c r="B125" s="354" t="s">
        <v>553</v>
      </c>
      <c r="C125" s="232" t="s">
        <v>554</v>
      </c>
      <c r="D125" s="232" t="s">
        <v>555</v>
      </c>
      <c r="E125" s="232" t="s">
        <v>909</v>
      </c>
      <c r="F125" s="232" t="s">
        <v>908</v>
      </c>
      <c r="G125" s="357" t="s">
        <v>266</v>
      </c>
      <c r="I125" s="372"/>
      <c r="J125" s="372"/>
      <c r="K125" s="372"/>
    </row>
    <row r="126" spans="1:11" ht="20.25" customHeight="1">
      <c r="A126" s="313">
        <v>113</v>
      </c>
      <c r="B126" s="354" t="s">
        <v>556</v>
      </c>
      <c r="C126" s="232" t="s">
        <v>557</v>
      </c>
      <c r="D126" s="232" t="s">
        <v>558</v>
      </c>
      <c r="E126" s="232" t="s">
        <v>797</v>
      </c>
      <c r="F126" s="232" t="s">
        <v>796</v>
      </c>
      <c r="G126" s="357" t="s">
        <v>266</v>
      </c>
      <c r="I126" s="372"/>
      <c r="J126" s="372"/>
      <c r="K126" s="372"/>
    </row>
    <row r="127" spans="1:11" ht="20.25" customHeight="1">
      <c r="A127" s="313">
        <v>114</v>
      </c>
      <c r="B127" s="332" t="s">
        <v>272</v>
      </c>
      <c r="C127" s="232" t="s">
        <v>273</v>
      </c>
      <c r="D127" s="232" t="s">
        <v>256</v>
      </c>
      <c r="E127" s="232" t="s">
        <v>907</v>
      </c>
      <c r="F127" s="232" t="s">
        <v>767</v>
      </c>
      <c r="G127" s="357" t="s">
        <v>271</v>
      </c>
      <c r="I127" s="372"/>
      <c r="J127" s="372"/>
      <c r="K127" s="372"/>
    </row>
    <row r="128" spans="1:11" ht="20.25" customHeight="1">
      <c r="A128" s="313">
        <v>115</v>
      </c>
      <c r="B128" s="354" t="s">
        <v>559</v>
      </c>
      <c r="C128" s="232" t="s">
        <v>560</v>
      </c>
      <c r="D128" s="232" t="s">
        <v>561</v>
      </c>
      <c r="E128" s="232" t="s">
        <v>906</v>
      </c>
      <c r="F128" s="232" t="s">
        <v>904</v>
      </c>
      <c r="G128" s="357" t="s">
        <v>271</v>
      </c>
      <c r="H128" s="352"/>
      <c r="I128" s="372"/>
      <c r="J128" s="372"/>
      <c r="K128" s="372"/>
    </row>
    <row r="129" spans="1:11" ht="20.25" customHeight="1">
      <c r="A129" s="313">
        <v>116</v>
      </c>
      <c r="B129" s="354" t="s">
        <v>562</v>
      </c>
      <c r="C129" s="232" t="s">
        <v>563</v>
      </c>
      <c r="D129" s="232" t="s">
        <v>37</v>
      </c>
      <c r="E129" s="232" t="s">
        <v>905</v>
      </c>
      <c r="F129" s="232" t="s">
        <v>904</v>
      </c>
      <c r="G129" s="357" t="s">
        <v>271</v>
      </c>
      <c r="H129" s="352"/>
      <c r="I129" s="372"/>
      <c r="J129" s="372"/>
      <c r="K129" s="372"/>
    </row>
    <row r="130" spans="1:11" ht="20.25" customHeight="1">
      <c r="A130" s="313">
        <v>117</v>
      </c>
      <c r="B130" s="354" t="s">
        <v>565</v>
      </c>
      <c r="C130" s="232" t="s">
        <v>566</v>
      </c>
      <c r="D130" s="232" t="s">
        <v>567</v>
      </c>
      <c r="E130" s="232" t="s">
        <v>902</v>
      </c>
      <c r="F130" s="232" t="s">
        <v>767</v>
      </c>
      <c r="G130" s="357" t="s">
        <v>271</v>
      </c>
      <c r="I130" s="372"/>
      <c r="J130" s="372"/>
      <c r="K130" s="372"/>
    </row>
    <row r="131" spans="1:11" ht="20.25" customHeight="1">
      <c r="A131" s="313">
        <v>118</v>
      </c>
      <c r="B131" s="354" t="s">
        <v>568</v>
      </c>
      <c r="C131" s="232" t="s">
        <v>211</v>
      </c>
      <c r="D131" s="232" t="s">
        <v>242</v>
      </c>
      <c r="E131" s="232" t="s">
        <v>814</v>
      </c>
      <c r="F131" s="232" t="s">
        <v>901</v>
      </c>
      <c r="G131" s="357" t="s">
        <v>271</v>
      </c>
      <c r="I131" s="372"/>
      <c r="J131" s="372"/>
      <c r="K131" s="372"/>
    </row>
    <row r="132" spans="1:11" ht="20.25" customHeight="1">
      <c r="A132" s="313">
        <v>119</v>
      </c>
      <c r="B132" s="354">
        <v>113001268</v>
      </c>
      <c r="C132" s="232" t="s">
        <v>569</v>
      </c>
      <c r="D132" s="232" t="s">
        <v>242</v>
      </c>
      <c r="E132" s="232" t="s">
        <v>899</v>
      </c>
      <c r="F132" s="232" t="s">
        <v>767</v>
      </c>
      <c r="G132" s="357" t="s">
        <v>271</v>
      </c>
      <c r="I132" s="372"/>
      <c r="J132" s="372"/>
      <c r="K132" s="372"/>
    </row>
    <row r="133" spans="1:11" ht="20.25" customHeight="1">
      <c r="A133" s="313">
        <v>120</v>
      </c>
      <c r="B133" s="354">
        <v>113004009</v>
      </c>
      <c r="C133" s="232" t="s">
        <v>570</v>
      </c>
      <c r="D133" s="232" t="s">
        <v>200</v>
      </c>
      <c r="E133" s="232" t="s">
        <v>900</v>
      </c>
      <c r="F133" s="232" t="s">
        <v>779</v>
      </c>
      <c r="G133" s="357" t="s">
        <v>271</v>
      </c>
      <c r="I133" s="372"/>
      <c r="J133" s="372"/>
      <c r="K133" s="372"/>
    </row>
    <row r="134" spans="1:11" ht="20.25" customHeight="1">
      <c r="A134" s="313">
        <v>121</v>
      </c>
      <c r="B134" s="354" t="s">
        <v>571</v>
      </c>
      <c r="C134" s="232" t="s">
        <v>572</v>
      </c>
      <c r="D134" s="232" t="s">
        <v>286</v>
      </c>
      <c r="E134" s="232" t="s">
        <v>898</v>
      </c>
      <c r="F134" s="232" t="s">
        <v>813</v>
      </c>
      <c r="G134" s="357" t="s">
        <v>271</v>
      </c>
      <c r="I134" s="372"/>
      <c r="J134" s="372"/>
      <c r="K134" s="372"/>
    </row>
    <row r="135" spans="1:11" ht="20.25" customHeight="1">
      <c r="A135" s="313">
        <v>122</v>
      </c>
      <c r="B135" s="354" t="s">
        <v>573</v>
      </c>
      <c r="C135" s="232" t="s">
        <v>574</v>
      </c>
      <c r="D135" s="232" t="s">
        <v>575</v>
      </c>
      <c r="E135" s="232" t="s">
        <v>897</v>
      </c>
      <c r="F135" s="232" t="s">
        <v>769</v>
      </c>
      <c r="G135" s="357" t="s">
        <v>271</v>
      </c>
      <c r="I135" s="372"/>
      <c r="J135" s="372"/>
      <c r="K135" s="372"/>
    </row>
    <row r="136" spans="1:11" ht="20.25" customHeight="1">
      <c r="A136" s="313">
        <v>123</v>
      </c>
      <c r="B136" s="354" t="s">
        <v>576</v>
      </c>
      <c r="C136" s="232" t="s">
        <v>577</v>
      </c>
      <c r="D136" s="232" t="s">
        <v>204</v>
      </c>
      <c r="E136" s="232" t="s">
        <v>896</v>
      </c>
      <c r="F136" s="232" t="s">
        <v>791</v>
      </c>
      <c r="G136" s="357" t="s">
        <v>271</v>
      </c>
      <c r="I136" s="372"/>
      <c r="J136" s="372"/>
      <c r="K136" s="372"/>
    </row>
    <row r="137" spans="1:11" ht="20.25" customHeight="1">
      <c r="A137" s="313">
        <v>124</v>
      </c>
      <c r="B137" s="354" t="s">
        <v>578</v>
      </c>
      <c r="C137" s="232" t="s">
        <v>579</v>
      </c>
      <c r="D137" s="232" t="s">
        <v>580</v>
      </c>
      <c r="E137" s="232" t="s">
        <v>895</v>
      </c>
      <c r="F137" s="232" t="s">
        <v>894</v>
      </c>
      <c r="G137" s="357" t="s">
        <v>271</v>
      </c>
      <c r="I137" s="372"/>
      <c r="J137" s="372"/>
      <c r="K137" s="372"/>
    </row>
    <row r="138" spans="1:11" ht="20.25" customHeight="1">
      <c r="A138" s="313">
        <v>125</v>
      </c>
      <c r="B138" s="354" t="s">
        <v>581</v>
      </c>
      <c r="C138" s="354" t="s">
        <v>582</v>
      </c>
      <c r="D138" s="354" t="s">
        <v>583</v>
      </c>
      <c r="E138" s="232" t="s">
        <v>893</v>
      </c>
      <c r="F138" s="232" t="s">
        <v>757</v>
      </c>
      <c r="G138" s="357" t="s">
        <v>271</v>
      </c>
      <c r="I138" s="372"/>
      <c r="J138" s="372"/>
      <c r="K138" s="372"/>
    </row>
    <row r="139" spans="1:11" ht="20.25" customHeight="1">
      <c r="A139" s="313">
        <v>126</v>
      </c>
      <c r="B139" s="332" t="s">
        <v>274</v>
      </c>
      <c r="C139" s="232" t="s">
        <v>275</v>
      </c>
      <c r="D139" s="232" t="s">
        <v>276</v>
      </c>
      <c r="E139" s="232" t="s">
        <v>892</v>
      </c>
      <c r="F139" s="232" t="s">
        <v>785</v>
      </c>
      <c r="G139" s="357" t="s">
        <v>271</v>
      </c>
      <c r="I139" s="372"/>
      <c r="J139" s="372"/>
      <c r="K139" s="372"/>
    </row>
    <row r="140" spans="1:11" ht="20.25" customHeight="1">
      <c r="A140" s="313">
        <v>127</v>
      </c>
      <c r="B140" s="354" t="s">
        <v>584</v>
      </c>
      <c r="C140" s="232" t="s">
        <v>585</v>
      </c>
      <c r="D140" s="232" t="s">
        <v>586</v>
      </c>
      <c r="E140" s="232" t="s">
        <v>823</v>
      </c>
      <c r="F140" s="232" t="s">
        <v>891</v>
      </c>
      <c r="G140" s="357" t="s">
        <v>271</v>
      </c>
      <c r="I140" s="372"/>
      <c r="J140" s="372"/>
      <c r="K140" s="372"/>
    </row>
    <row r="141" spans="1:11" ht="20.25" customHeight="1">
      <c r="A141" s="313">
        <v>128</v>
      </c>
      <c r="B141" s="354" t="s">
        <v>587</v>
      </c>
      <c r="C141" s="232" t="s">
        <v>588</v>
      </c>
      <c r="D141" s="232" t="s">
        <v>20</v>
      </c>
      <c r="E141" s="232" t="s">
        <v>888</v>
      </c>
      <c r="F141" s="232" t="s">
        <v>887</v>
      </c>
      <c r="G141" s="357" t="s">
        <v>271</v>
      </c>
      <c r="I141" s="372"/>
      <c r="J141" s="372"/>
      <c r="K141" s="372"/>
    </row>
    <row r="142" spans="1:11" ht="20.25" customHeight="1">
      <c r="A142" s="313">
        <v>129</v>
      </c>
      <c r="B142" s="354" t="s">
        <v>589</v>
      </c>
      <c r="C142" s="232" t="s">
        <v>590</v>
      </c>
      <c r="D142" s="232" t="s">
        <v>591</v>
      </c>
      <c r="E142" s="232" t="s">
        <v>890</v>
      </c>
      <c r="F142" s="232" t="s">
        <v>765</v>
      </c>
      <c r="G142" s="357" t="s">
        <v>271</v>
      </c>
      <c r="I142" s="372"/>
      <c r="J142" s="372"/>
      <c r="K142" s="372"/>
    </row>
    <row r="143" spans="1:11" ht="20.25" customHeight="1">
      <c r="A143" s="313">
        <v>130</v>
      </c>
      <c r="B143" s="354" t="s">
        <v>592</v>
      </c>
      <c r="C143" s="232" t="s">
        <v>590</v>
      </c>
      <c r="D143" s="232" t="s">
        <v>593</v>
      </c>
      <c r="E143" s="232" t="s">
        <v>889</v>
      </c>
      <c r="F143" s="232" t="s">
        <v>767</v>
      </c>
      <c r="G143" s="357" t="s">
        <v>271</v>
      </c>
      <c r="I143" s="372"/>
      <c r="J143" s="372"/>
      <c r="K143" s="372"/>
    </row>
    <row r="144" spans="1:11" ht="20.25" customHeight="1">
      <c r="A144" s="313">
        <v>131</v>
      </c>
      <c r="B144" s="354" t="s">
        <v>594</v>
      </c>
      <c r="C144" s="232" t="s">
        <v>213</v>
      </c>
      <c r="D144" s="232" t="s">
        <v>262</v>
      </c>
      <c r="E144" s="232" t="s">
        <v>886</v>
      </c>
      <c r="F144" s="232" t="s">
        <v>775</v>
      </c>
      <c r="G144" s="357" t="s">
        <v>271</v>
      </c>
      <c r="I144" s="372"/>
      <c r="J144" s="372"/>
      <c r="K144" s="372"/>
    </row>
    <row r="145" spans="1:11" ht="20.25" customHeight="1">
      <c r="A145" s="313">
        <v>132</v>
      </c>
      <c r="B145" s="354">
        <v>113003924</v>
      </c>
      <c r="C145" s="232" t="s">
        <v>595</v>
      </c>
      <c r="D145" s="232" t="s">
        <v>517</v>
      </c>
      <c r="E145" s="232" t="s">
        <v>885</v>
      </c>
      <c r="F145" s="232" t="s">
        <v>767</v>
      </c>
      <c r="G145" s="357" t="s">
        <v>271</v>
      </c>
      <c r="I145" s="372"/>
      <c r="J145" s="372"/>
      <c r="K145" s="372"/>
    </row>
    <row r="146" spans="1:11" ht="20.25" customHeight="1">
      <c r="A146" s="313">
        <v>133</v>
      </c>
      <c r="B146" s="354">
        <v>113006389</v>
      </c>
      <c r="C146" s="232" t="s">
        <v>596</v>
      </c>
      <c r="D146" s="232" t="s">
        <v>597</v>
      </c>
      <c r="E146" s="232" t="s">
        <v>884</v>
      </c>
      <c r="F146" s="232" t="s">
        <v>765</v>
      </c>
      <c r="G146" s="357" t="s">
        <v>271</v>
      </c>
      <c r="I146" s="372"/>
      <c r="J146" s="372"/>
      <c r="K146" s="372"/>
    </row>
    <row r="147" spans="1:11" ht="20.25" customHeight="1">
      <c r="A147" s="313">
        <v>134</v>
      </c>
      <c r="B147" s="354" t="s">
        <v>598</v>
      </c>
      <c r="C147" s="232" t="s">
        <v>599</v>
      </c>
      <c r="D147" s="232" t="s">
        <v>15</v>
      </c>
      <c r="E147" s="232" t="s">
        <v>883</v>
      </c>
      <c r="F147" s="232" t="s">
        <v>882</v>
      </c>
      <c r="G147" s="357" t="s">
        <v>271</v>
      </c>
      <c r="I147" s="372"/>
      <c r="J147" s="372"/>
      <c r="K147" s="372"/>
    </row>
    <row r="148" spans="1:11" ht="20.25" customHeight="1">
      <c r="A148" s="313">
        <v>135</v>
      </c>
      <c r="B148" s="354">
        <v>113009573</v>
      </c>
      <c r="C148" s="232" t="s">
        <v>600</v>
      </c>
      <c r="D148" s="232" t="s">
        <v>463</v>
      </c>
      <c r="E148" s="232" t="s">
        <v>881</v>
      </c>
      <c r="F148" s="232" t="s">
        <v>772</v>
      </c>
      <c r="G148" s="357" t="s">
        <v>271</v>
      </c>
      <c r="I148" s="372"/>
      <c r="J148" s="372"/>
      <c r="K148" s="372"/>
    </row>
    <row r="149" spans="1:11" ht="20.25" customHeight="1">
      <c r="A149" s="313">
        <v>136</v>
      </c>
      <c r="B149" s="354">
        <v>113000135</v>
      </c>
      <c r="C149" s="232" t="s">
        <v>600</v>
      </c>
      <c r="D149" s="232" t="s">
        <v>34</v>
      </c>
      <c r="E149" s="232" t="s">
        <v>880</v>
      </c>
      <c r="F149" s="232" t="s">
        <v>767</v>
      </c>
      <c r="G149" s="357" t="s">
        <v>271</v>
      </c>
      <c r="I149" s="372"/>
      <c r="J149" s="372"/>
      <c r="K149" s="372"/>
    </row>
    <row r="150" spans="1:11" ht="20.25" customHeight="1">
      <c r="A150" s="313">
        <v>137</v>
      </c>
      <c r="B150" s="354" t="s">
        <v>601</v>
      </c>
      <c r="C150" s="232" t="s">
        <v>602</v>
      </c>
      <c r="D150" s="232" t="s">
        <v>24</v>
      </c>
      <c r="E150" s="232" t="s">
        <v>879</v>
      </c>
      <c r="F150" s="232" t="s">
        <v>765</v>
      </c>
      <c r="G150" s="357" t="s">
        <v>271</v>
      </c>
      <c r="I150" s="372"/>
      <c r="J150" s="372"/>
      <c r="K150" s="372"/>
    </row>
    <row r="151" spans="1:11" ht="20.25" customHeight="1">
      <c r="A151" s="313">
        <v>138</v>
      </c>
      <c r="B151" s="354" t="s">
        <v>603</v>
      </c>
      <c r="C151" s="232" t="s">
        <v>604</v>
      </c>
      <c r="D151" s="232" t="s">
        <v>605</v>
      </c>
      <c r="E151" s="232" t="s">
        <v>878</v>
      </c>
      <c r="F151" s="232" t="s">
        <v>765</v>
      </c>
      <c r="G151" s="357" t="s">
        <v>271</v>
      </c>
      <c r="I151" s="372"/>
      <c r="J151" s="372"/>
      <c r="K151" s="372"/>
    </row>
    <row r="152" spans="1:11" ht="20.25" customHeight="1">
      <c r="A152" s="313">
        <v>139</v>
      </c>
      <c r="B152" s="332" t="s">
        <v>214</v>
      </c>
      <c r="C152" s="232" t="s">
        <v>215</v>
      </c>
      <c r="D152" s="232" t="s">
        <v>216</v>
      </c>
      <c r="E152" s="232" t="s">
        <v>877</v>
      </c>
      <c r="F152" s="232" t="s">
        <v>761</v>
      </c>
      <c r="G152" s="357" t="s">
        <v>271</v>
      </c>
      <c r="I152" s="372"/>
      <c r="J152" s="372"/>
      <c r="K152" s="372"/>
    </row>
    <row r="153" spans="1:11" ht="20.25" customHeight="1">
      <c r="A153" s="313">
        <v>140</v>
      </c>
      <c r="B153" s="354" t="s">
        <v>606</v>
      </c>
      <c r="C153" s="232" t="s">
        <v>607</v>
      </c>
      <c r="D153" s="232" t="s">
        <v>608</v>
      </c>
      <c r="E153" s="232" t="s">
        <v>876</v>
      </c>
      <c r="F153" s="232" t="s">
        <v>777</v>
      </c>
      <c r="G153" s="357" t="s">
        <v>271</v>
      </c>
      <c r="I153" s="372"/>
      <c r="J153" s="372"/>
      <c r="K153" s="372"/>
    </row>
    <row r="154" spans="1:11" ht="20.25" customHeight="1">
      <c r="A154" s="313">
        <v>141</v>
      </c>
      <c r="B154" s="354" t="s">
        <v>609</v>
      </c>
      <c r="C154" s="232" t="s">
        <v>280</v>
      </c>
      <c r="D154" s="232" t="s">
        <v>610</v>
      </c>
      <c r="E154" s="232" t="s">
        <v>875</v>
      </c>
      <c r="F154" s="232" t="s">
        <v>767</v>
      </c>
      <c r="G154" s="357" t="s">
        <v>278</v>
      </c>
      <c r="I154" s="372"/>
      <c r="J154" s="372"/>
      <c r="K154" s="372"/>
    </row>
    <row r="155" spans="1:11" ht="20.25" customHeight="1">
      <c r="A155" s="313">
        <v>142</v>
      </c>
      <c r="B155" s="354" t="s">
        <v>611</v>
      </c>
      <c r="C155" s="232" t="s">
        <v>612</v>
      </c>
      <c r="D155" s="232" t="s">
        <v>387</v>
      </c>
      <c r="E155" s="232" t="s">
        <v>874</v>
      </c>
      <c r="F155" s="232" t="s">
        <v>765</v>
      </c>
      <c r="G155" s="357" t="s">
        <v>278</v>
      </c>
      <c r="H155" s="352"/>
      <c r="I155" s="372"/>
      <c r="J155" s="372"/>
      <c r="K155" s="372"/>
    </row>
    <row r="156" spans="1:11" ht="20.25" customHeight="1">
      <c r="A156" s="313">
        <v>143</v>
      </c>
      <c r="B156" s="354" t="s">
        <v>613</v>
      </c>
      <c r="C156" s="232" t="s">
        <v>614</v>
      </c>
      <c r="D156" s="232" t="s">
        <v>615</v>
      </c>
      <c r="E156" s="232" t="s">
        <v>873</v>
      </c>
      <c r="F156" s="232" t="s">
        <v>761</v>
      </c>
      <c r="G156" s="357" t="s">
        <v>278</v>
      </c>
      <c r="H156" s="352"/>
      <c r="I156" s="372"/>
      <c r="J156" s="372"/>
      <c r="K156" s="372"/>
    </row>
    <row r="157" spans="1:11" ht="20.25" customHeight="1">
      <c r="A157" s="313">
        <v>144</v>
      </c>
      <c r="B157" s="354" t="s">
        <v>616</v>
      </c>
      <c r="C157" s="232" t="s">
        <v>617</v>
      </c>
      <c r="D157" s="232" t="s">
        <v>618</v>
      </c>
      <c r="E157" s="232" t="s">
        <v>872</v>
      </c>
      <c r="F157" s="232" t="s">
        <v>871</v>
      </c>
      <c r="G157" s="357" t="s">
        <v>278</v>
      </c>
      <c r="H157" s="352"/>
      <c r="I157" s="372"/>
      <c r="J157" s="372"/>
      <c r="K157" s="372"/>
    </row>
    <row r="158" spans="1:11" ht="20.25" customHeight="1">
      <c r="A158" s="313">
        <v>145</v>
      </c>
      <c r="B158" s="354" t="s">
        <v>619</v>
      </c>
      <c r="C158" s="232" t="s">
        <v>282</v>
      </c>
      <c r="D158" s="232" t="s">
        <v>620</v>
      </c>
      <c r="E158" s="232" t="s">
        <v>870</v>
      </c>
      <c r="F158" s="232" t="s">
        <v>813</v>
      </c>
      <c r="G158" s="357" t="s">
        <v>278</v>
      </c>
      <c r="I158" s="372"/>
      <c r="J158" s="372"/>
      <c r="K158" s="372"/>
    </row>
    <row r="159" spans="1:11" ht="20.25" customHeight="1">
      <c r="A159" s="313">
        <v>146</v>
      </c>
      <c r="B159" s="354" t="s">
        <v>621</v>
      </c>
      <c r="C159" s="232" t="s">
        <v>282</v>
      </c>
      <c r="D159" s="232" t="s">
        <v>328</v>
      </c>
      <c r="E159" s="232" t="s">
        <v>869</v>
      </c>
      <c r="F159" s="232" t="s">
        <v>868</v>
      </c>
      <c r="G159" s="357" t="s">
        <v>278</v>
      </c>
      <c r="I159" s="372"/>
      <c r="J159" s="372"/>
      <c r="K159" s="372"/>
    </row>
    <row r="160" spans="1:11" ht="20.25" customHeight="1">
      <c r="A160" s="313">
        <v>147</v>
      </c>
      <c r="B160" s="332" t="s">
        <v>281</v>
      </c>
      <c r="C160" s="232" t="s">
        <v>282</v>
      </c>
      <c r="D160" s="232" t="s">
        <v>29</v>
      </c>
      <c r="E160" s="232" t="s">
        <v>867</v>
      </c>
      <c r="F160" s="232" t="s">
        <v>779</v>
      </c>
      <c r="G160" s="357" t="s">
        <v>278</v>
      </c>
      <c r="I160" s="372"/>
      <c r="J160" s="372"/>
      <c r="K160" s="372"/>
    </row>
    <row r="161" spans="1:11" ht="20.25" customHeight="1">
      <c r="A161" s="313">
        <v>148</v>
      </c>
      <c r="B161" s="354" t="s">
        <v>622</v>
      </c>
      <c r="C161" s="232" t="s">
        <v>623</v>
      </c>
      <c r="D161" s="232" t="s">
        <v>37</v>
      </c>
      <c r="E161" s="232" t="s">
        <v>866</v>
      </c>
      <c r="F161" s="232" t="s">
        <v>813</v>
      </c>
      <c r="G161" s="357" t="s">
        <v>278</v>
      </c>
      <c r="I161" s="372"/>
      <c r="J161" s="372"/>
      <c r="K161" s="372"/>
    </row>
    <row r="162" spans="1:11" ht="20.25" customHeight="1">
      <c r="A162" s="313">
        <v>149</v>
      </c>
      <c r="B162" s="354" t="s">
        <v>624</v>
      </c>
      <c r="C162" s="232" t="s">
        <v>625</v>
      </c>
      <c r="D162" s="232" t="s">
        <v>36</v>
      </c>
      <c r="E162" s="232" t="s">
        <v>865</v>
      </c>
      <c r="F162" s="232" t="s">
        <v>813</v>
      </c>
      <c r="G162" s="357" t="s">
        <v>278</v>
      </c>
      <c r="I162" s="372"/>
      <c r="J162" s="372"/>
      <c r="K162" s="372"/>
    </row>
    <row r="163" spans="1:11" ht="20.25" customHeight="1">
      <c r="A163" s="313">
        <v>150</v>
      </c>
      <c r="B163" s="354" t="s">
        <v>626</v>
      </c>
      <c r="C163" s="232" t="s">
        <v>627</v>
      </c>
      <c r="D163" s="232" t="s">
        <v>212</v>
      </c>
      <c r="E163" s="232" t="s">
        <v>820</v>
      </c>
      <c r="F163" s="232" t="s">
        <v>864</v>
      </c>
      <c r="G163" s="357" t="s">
        <v>278</v>
      </c>
      <c r="I163" s="372"/>
      <c r="J163" s="372"/>
      <c r="K163" s="372"/>
    </row>
    <row r="164" spans="1:11" ht="20.25" customHeight="1">
      <c r="A164" s="313">
        <v>151</v>
      </c>
      <c r="B164" s="354">
        <v>113016088</v>
      </c>
      <c r="C164" s="232" t="s">
        <v>628</v>
      </c>
      <c r="D164" s="232" t="s">
        <v>35</v>
      </c>
      <c r="E164" s="232" t="s">
        <v>863</v>
      </c>
      <c r="F164" s="232" t="s">
        <v>862</v>
      </c>
      <c r="G164" s="357" t="s">
        <v>278</v>
      </c>
      <c r="I164" s="372"/>
      <c r="J164" s="372"/>
      <c r="K164" s="372"/>
    </row>
    <row r="165" spans="1:11" ht="20.25" customHeight="1">
      <c r="A165" s="313">
        <v>152</v>
      </c>
      <c r="B165" s="332" t="s">
        <v>217</v>
      </c>
      <c r="C165" s="232" t="s">
        <v>218</v>
      </c>
      <c r="D165" s="232" t="s">
        <v>219</v>
      </c>
      <c r="E165" s="232" t="s">
        <v>861</v>
      </c>
      <c r="F165" s="232" t="s">
        <v>761</v>
      </c>
      <c r="G165" s="357" t="s">
        <v>278</v>
      </c>
      <c r="I165" s="372"/>
      <c r="J165" s="372"/>
      <c r="K165" s="372"/>
    </row>
    <row r="166" spans="1:11" ht="20.25" customHeight="1">
      <c r="A166" s="313">
        <v>153</v>
      </c>
      <c r="B166" s="354" t="s">
        <v>629</v>
      </c>
      <c r="C166" s="232" t="s">
        <v>630</v>
      </c>
      <c r="D166" s="232" t="s">
        <v>313</v>
      </c>
      <c r="E166" s="232" t="s">
        <v>860</v>
      </c>
      <c r="F166" s="232" t="s">
        <v>859</v>
      </c>
      <c r="G166" s="357" t="s">
        <v>278</v>
      </c>
      <c r="I166" s="372"/>
      <c r="J166" s="372"/>
      <c r="K166" s="372"/>
    </row>
    <row r="167" spans="1:11" ht="20.25" customHeight="1">
      <c r="A167" s="313">
        <v>154</v>
      </c>
      <c r="B167" s="354">
        <v>83004663</v>
      </c>
      <c r="C167" s="232" t="s">
        <v>631</v>
      </c>
      <c r="D167" s="232" t="s">
        <v>632</v>
      </c>
      <c r="E167" s="232" t="s">
        <v>858</v>
      </c>
      <c r="F167" s="232" t="s">
        <v>857</v>
      </c>
      <c r="G167" s="357" t="s">
        <v>278</v>
      </c>
      <c r="I167" s="372"/>
      <c r="J167" s="372"/>
      <c r="K167" s="372"/>
    </row>
    <row r="168" spans="1:11" ht="20.25" customHeight="1">
      <c r="A168" s="313">
        <v>155</v>
      </c>
      <c r="B168" s="354">
        <v>113000303</v>
      </c>
      <c r="C168" s="232" t="s">
        <v>633</v>
      </c>
      <c r="D168" s="232" t="s">
        <v>29</v>
      </c>
      <c r="E168" s="232" t="s">
        <v>856</v>
      </c>
      <c r="F168" s="232" t="s">
        <v>767</v>
      </c>
      <c r="G168" s="357" t="s">
        <v>278</v>
      </c>
      <c r="I168" s="372"/>
      <c r="J168" s="372"/>
      <c r="K168" s="372"/>
    </row>
    <row r="169" spans="1:11" ht="20.25" customHeight="1">
      <c r="A169" s="313">
        <v>156</v>
      </c>
      <c r="B169" s="354">
        <v>113009705</v>
      </c>
      <c r="C169" s="232" t="s">
        <v>634</v>
      </c>
      <c r="D169" s="232" t="s">
        <v>463</v>
      </c>
      <c r="E169" s="232" t="s">
        <v>855</v>
      </c>
      <c r="F169" s="232" t="s">
        <v>781</v>
      </c>
      <c r="G169" s="357" t="s">
        <v>278</v>
      </c>
      <c r="I169" s="372"/>
      <c r="J169" s="372"/>
      <c r="K169" s="372"/>
    </row>
    <row r="170" spans="1:11" ht="20.25" customHeight="1">
      <c r="A170" s="313">
        <v>157</v>
      </c>
      <c r="B170" s="354">
        <v>113014208</v>
      </c>
      <c r="C170" s="232" t="s">
        <v>635</v>
      </c>
      <c r="D170" s="232" t="s">
        <v>242</v>
      </c>
      <c r="E170" s="232" t="s">
        <v>854</v>
      </c>
      <c r="F170" s="232" t="s">
        <v>767</v>
      </c>
      <c r="G170" s="357" t="s">
        <v>278</v>
      </c>
      <c r="I170" s="372"/>
      <c r="J170" s="372"/>
      <c r="K170" s="372"/>
    </row>
    <row r="171" spans="1:11" ht="20.25" customHeight="1">
      <c r="A171" s="313">
        <v>158</v>
      </c>
      <c r="B171" s="332" t="s">
        <v>283</v>
      </c>
      <c r="C171" s="232" t="s">
        <v>284</v>
      </c>
      <c r="D171" s="232" t="s">
        <v>285</v>
      </c>
      <c r="E171" s="232" t="s">
        <v>853</v>
      </c>
      <c r="F171" s="232" t="s">
        <v>765</v>
      </c>
      <c r="G171" s="357" t="s">
        <v>278</v>
      </c>
      <c r="I171" s="372"/>
      <c r="J171" s="372"/>
      <c r="K171" s="372"/>
    </row>
    <row r="172" spans="1:11" ht="20.25" customHeight="1">
      <c r="A172" s="313">
        <v>159</v>
      </c>
      <c r="B172" s="354">
        <v>113014182</v>
      </c>
      <c r="C172" s="232" t="s">
        <v>636</v>
      </c>
      <c r="D172" s="232" t="s">
        <v>637</v>
      </c>
      <c r="E172" s="232" t="s">
        <v>852</v>
      </c>
      <c r="F172" s="232" t="s">
        <v>791</v>
      </c>
      <c r="G172" s="357" t="s">
        <v>278</v>
      </c>
      <c r="I172" s="372"/>
      <c r="J172" s="372"/>
      <c r="K172" s="372"/>
    </row>
    <row r="173" spans="1:11" ht="20.25" customHeight="1">
      <c r="A173" s="313">
        <v>160</v>
      </c>
      <c r="B173" s="354" t="s">
        <v>638</v>
      </c>
      <c r="C173" s="232" t="s">
        <v>639</v>
      </c>
      <c r="D173" s="232" t="s">
        <v>200</v>
      </c>
      <c r="E173" s="232" t="s">
        <v>851</v>
      </c>
      <c r="F173" s="232" t="s">
        <v>793</v>
      </c>
      <c r="G173" s="357" t="s">
        <v>278</v>
      </c>
      <c r="I173" s="372"/>
      <c r="J173" s="372"/>
      <c r="K173" s="372"/>
    </row>
    <row r="174" spans="1:11" ht="20.25" customHeight="1">
      <c r="A174" s="313">
        <v>161</v>
      </c>
      <c r="B174" s="354">
        <v>113000252</v>
      </c>
      <c r="C174" s="232" t="s">
        <v>640</v>
      </c>
      <c r="D174" s="232" t="s">
        <v>641</v>
      </c>
      <c r="E174" s="232" t="s">
        <v>850</v>
      </c>
      <c r="F174" s="232" t="s">
        <v>767</v>
      </c>
      <c r="G174" s="357" t="s">
        <v>278</v>
      </c>
      <c r="I174" s="372"/>
      <c r="J174" s="372"/>
      <c r="K174" s="372"/>
    </row>
    <row r="175" spans="1:11" ht="20.25" customHeight="1">
      <c r="A175" s="313">
        <v>162</v>
      </c>
      <c r="B175" s="354" t="s">
        <v>642</v>
      </c>
      <c r="C175" s="232" t="s">
        <v>288</v>
      </c>
      <c r="D175" s="232" t="s">
        <v>643</v>
      </c>
      <c r="E175" s="232" t="s">
        <v>849</v>
      </c>
      <c r="F175" s="232" t="s">
        <v>783</v>
      </c>
      <c r="G175" s="357" t="s">
        <v>278</v>
      </c>
      <c r="I175" s="372"/>
      <c r="J175" s="372"/>
      <c r="K175" s="372"/>
    </row>
    <row r="176" spans="1:11" ht="20.25" customHeight="1">
      <c r="A176" s="313">
        <v>163</v>
      </c>
      <c r="B176" s="354">
        <v>3004803</v>
      </c>
      <c r="C176" s="232" t="s">
        <v>644</v>
      </c>
      <c r="D176" s="232" t="s">
        <v>645</v>
      </c>
      <c r="E176" s="232" t="s">
        <v>848</v>
      </c>
      <c r="F176" s="232" t="s">
        <v>847</v>
      </c>
      <c r="G176" s="357" t="s">
        <v>278</v>
      </c>
      <c r="I176" s="372"/>
      <c r="J176" s="372"/>
      <c r="K176" s="372"/>
    </row>
    <row r="177" spans="1:11" ht="20.25" customHeight="1">
      <c r="A177" s="313">
        <v>164</v>
      </c>
      <c r="B177" s="354" t="s">
        <v>646</v>
      </c>
      <c r="C177" s="232" t="s">
        <v>220</v>
      </c>
      <c r="D177" s="232" t="s">
        <v>647</v>
      </c>
      <c r="E177" s="232" t="s">
        <v>846</v>
      </c>
      <c r="F177" s="232" t="s">
        <v>772</v>
      </c>
      <c r="G177" s="357" t="s">
        <v>278</v>
      </c>
      <c r="I177" s="372"/>
      <c r="J177" s="372"/>
      <c r="K177" s="372"/>
    </row>
    <row r="178" spans="1:11" ht="20.25" customHeight="1">
      <c r="A178" s="313">
        <v>165</v>
      </c>
      <c r="B178" s="354" t="s">
        <v>648</v>
      </c>
      <c r="C178" s="232" t="s">
        <v>649</v>
      </c>
      <c r="D178" s="232" t="s">
        <v>17</v>
      </c>
      <c r="E178" s="232" t="s">
        <v>845</v>
      </c>
      <c r="F178" s="232" t="s">
        <v>842</v>
      </c>
      <c r="G178" s="357" t="s">
        <v>278</v>
      </c>
      <c r="I178" s="372"/>
      <c r="J178" s="372"/>
      <c r="K178" s="372"/>
    </row>
    <row r="179" spans="1:11" ht="20.25" customHeight="1">
      <c r="A179" s="313">
        <v>166</v>
      </c>
      <c r="B179" s="354">
        <v>113003338</v>
      </c>
      <c r="C179" s="232" t="s">
        <v>650</v>
      </c>
      <c r="D179" s="232" t="s">
        <v>35</v>
      </c>
      <c r="E179" s="232" t="s">
        <v>844</v>
      </c>
      <c r="F179" s="232" t="s">
        <v>767</v>
      </c>
      <c r="G179" s="357" t="s">
        <v>278</v>
      </c>
      <c r="I179" s="372"/>
      <c r="J179" s="372"/>
      <c r="K179" s="372"/>
    </row>
    <row r="180" spans="1:11" ht="20.25" customHeight="1">
      <c r="A180" s="313">
        <v>167</v>
      </c>
      <c r="B180" s="354" t="s">
        <v>651</v>
      </c>
      <c r="C180" s="232" t="s">
        <v>652</v>
      </c>
      <c r="D180" s="232" t="s">
        <v>279</v>
      </c>
      <c r="E180" s="232" t="s">
        <v>843</v>
      </c>
      <c r="F180" s="232" t="s">
        <v>842</v>
      </c>
      <c r="G180" s="357" t="s">
        <v>287</v>
      </c>
      <c r="I180" s="372"/>
      <c r="J180" s="372"/>
      <c r="K180" s="372"/>
    </row>
    <row r="181" spans="1:11" ht="20.25" customHeight="1">
      <c r="A181" s="313">
        <v>168</v>
      </c>
      <c r="B181" s="354" t="s">
        <v>653</v>
      </c>
      <c r="C181" s="232" t="s">
        <v>654</v>
      </c>
      <c r="D181" s="232" t="s">
        <v>655</v>
      </c>
      <c r="E181" s="232" t="s">
        <v>841</v>
      </c>
      <c r="F181" s="232" t="s">
        <v>781</v>
      </c>
      <c r="G181" s="357" t="s">
        <v>287</v>
      </c>
      <c r="H181" s="352"/>
      <c r="I181" s="372"/>
      <c r="J181" s="372"/>
      <c r="K181" s="372"/>
    </row>
    <row r="182" spans="1:11" ht="20.25" customHeight="1">
      <c r="A182" s="313">
        <v>169</v>
      </c>
      <c r="B182" s="354" t="s">
        <v>656</v>
      </c>
      <c r="C182" s="232" t="s">
        <v>657</v>
      </c>
      <c r="D182" s="232" t="s">
        <v>658</v>
      </c>
      <c r="E182" s="232" t="s">
        <v>840</v>
      </c>
      <c r="F182" s="232" t="s">
        <v>839</v>
      </c>
      <c r="G182" s="357" t="s">
        <v>287</v>
      </c>
      <c r="H182" s="352"/>
      <c r="I182" s="372"/>
      <c r="J182" s="372"/>
      <c r="K182" s="372"/>
    </row>
    <row r="183" spans="1:11" ht="20.25" customHeight="1">
      <c r="A183" s="313">
        <v>170</v>
      </c>
      <c r="B183" s="354" t="s">
        <v>659</v>
      </c>
      <c r="C183" s="232" t="s">
        <v>660</v>
      </c>
      <c r="D183" s="232" t="s">
        <v>661</v>
      </c>
      <c r="E183" s="232" t="s">
        <v>836</v>
      </c>
      <c r="F183" s="232" t="s">
        <v>788</v>
      </c>
      <c r="G183" s="357" t="s">
        <v>287</v>
      </c>
      <c r="H183" s="352"/>
      <c r="I183" s="372"/>
      <c r="J183" s="372"/>
      <c r="K183" s="372"/>
    </row>
    <row r="184" spans="1:11" ht="20.25" customHeight="1">
      <c r="A184" s="313">
        <v>171</v>
      </c>
      <c r="B184" s="354" t="s">
        <v>662</v>
      </c>
      <c r="C184" s="232" t="s">
        <v>663</v>
      </c>
      <c r="D184" s="232" t="s">
        <v>25</v>
      </c>
      <c r="E184" s="232" t="s">
        <v>838</v>
      </c>
      <c r="F184" s="232" t="s">
        <v>765</v>
      </c>
      <c r="G184" s="357" t="s">
        <v>287</v>
      </c>
      <c r="I184" s="372"/>
      <c r="J184" s="372"/>
      <c r="K184" s="372"/>
    </row>
    <row r="185" spans="1:11" ht="20.25" customHeight="1">
      <c r="A185" s="313">
        <v>172</v>
      </c>
      <c r="B185" s="354" t="s">
        <v>664</v>
      </c>
      <c r="C185" s="232" t="s">
        <v>665</v>
      </c>
      <c r="D185" s="232" t="s">
        <v>666</v>
      </c>
      <c r="E185" s="232" t="s">
        <v>837</v>
      </c>
      <c r="F185" s="232" t="s">
        <v>767</v>
      </c>
      <c r="G185" s="357" t="s">
        <v>287</v>
      </c>
      <c r="I185" s="372"/>
      <c r="J185" s="372"/>
      <c r="K185" s="372"/>
    </row>
    <row r="186" spans="1:11" ht="20.25" customHeight="1">
      <c r="A186" s="313">
        <v>173</v>
      </c>
      <c r="B186" s="354" t="s">
        <v>667</v>
      </c>
      <c r="C186" s="232" t="s">
        <v>668</v>
      </c>
      <c r="D186" s="232" t="s">
        <v>669</v>
      </c>
      <c r="E186" s="232" t="s">
        <v>836</v>
      </c>
      <c r="F186" s="232" t="s">
        <v>835</v>
      </c>
      <c r="G186" s="357" t="s">
        <v>287</v>
      </c>
      <c r="I186" s="372"/>
      <c r="J186" s="372"/>
      <c r="K186" s="372"/>
    </row>
    <row r="187" spans="1:11" ht="20.25" customHeight="1">
      <c r="A187" s="313">
        <v>174</v>
      </c>
      <c r="B187" s="354" t="s">
        <v>670</v>
      </c>
      <c r="C187" s="232" t="s">
        <v>671</v>
      </c>
      <c r="D187" s="232" t="s">
        <v>241</v>
      </c>
      <c r="E187" s="232" t="s">
        <v>834</v>
      </c>
      <c r="F187" s="232" t="s">
        <v>769</v>
      </c>
      <c r="G187" s="357" t="s">
        <v>287</v>
      </c>
      <c r="I187" s="372"/>
      <c r="J187" s="372"/>
      <c r="K187" s="372"/>
    </row>
    <row r="188" spans="1:11" ht="20.25" customHeight="1">
      <c r="A188" s="313">
        <v>175</v>
      </c>
      <c r="B188" s="354" t="s">
        <v>672</v>
      </c>
      <c r="C188" s="232" t="s">
        <v>673</v>
      </c>
      <c r="D188" s="232" t="s">
        <v>16</v>
      </c>
      <c r="E188" s="232" t="s">
        <v>833</v>
      </c>
      <c r="F188" s="232" t="s">
        <v>772</v>
      </c>
      <c r="G188" s="357" t="s">
        <v>287</v>
      </c>
      <c r="I188" s="372"/>
      <c r="J188" s="372"/>
      <c r="K188" s="372"/>
    </row>
    <row r="189" spans="1:11" ht="20.25" customHeight="1">
      <c r="A189" s="313">
        <v>176</v>
      </c>
      <c r="B189" s="354" t="s">
        <v>674</v>
      </c>
      <c r="C189" s="232" t="s">
        <v>675</v>
      </c>
      <c r="D189" s="232" t="s">
        <v>669</v>
      </c>
      <c r="E189" s="232" t="s">
        <v>832</v>
      </c>
      <c r="F189" s="232" t="s">
        <v>791</v>
      </c>
      <c r="G189" s="357" t="s">
        <v>287</v>
      </c>
      <c r="I189" s="372"/>
      <c r="J189" s="372"/>
      <c r="K189" s="372"/>
    </row>
    <row r="190" spans="1:11" ht="20.25" customHeight="1">
      <c r="A190" s="313">
        <v>177</v>
      </c>
      <c r="B190" s="354" t="s">
        <v>676</v>
      </c>
      <c r="C190" s="232" t="s">
        <v>677</v>
      </c>
      <c r="D190" s="232" t="s">
        <v>678</v>
      </c>
      <c r="E190" s="232" t="s">
        <v>831</v>
      </c>
      <c r="F190" s="232" t="s">
        <v>830</v>
      </c>
      <c r="G190" s="357" t="s">
        <v>287</v>
      </c>
      <c r="I190" s="372"/>
      <c r="J190" s="372"/>
      <c r="K190" s="372"/>
    </row>
    <row r="191" spans="1:11" ht="20.25" customHeight="1">
      <c r="A191" s="313">
        <v>178</v>
      </c>
      <c r="B191" s="354" t="s">
        <v>679</v>
      </c>
      <c r="C191" s="232" t="s">
        <v>290</v>
      </c>
      <c r="D191" s="232" t="s">
        <v>680</v>
      </c>
      <c r="E191" s="232" t="s">
        <v>829</v>
      </c>
      <c r="F191" s="232" t="s">
        <v>765</v>
      </c>
      <c r="G191" s="357" t="s">
        <v>287</v>
      </c>
      <c r="I191" s="372"/>
      <c r="J191" s="372"/>
      <c r="K191" s="372"/>
    </row>
    <row r="192" spans="1:11" ht="20.25" customHeight="1">
      <c r="A192" s="313">
        <v>179</v>
      </c>
      <c r="B192" s="354" t="s">
        <v>681</v>
      </c>
      <c r="C192" s="232" t="s">
        <v>682</v>
      </c>
      <c r="D192" s="232" t="s">
        <v>683</v>
      </c>
      <c r="E192" s="232" t="s">
        <v>828</v>
      </c>
      <c r="F192" s="232" t="s">
        <v>767</v>
      </c>
      <c r="G192" s="357" t="s">
        <v>287</v>
      </c>
      <c r="I192" s="372"/>
      <c r="J192" s="372"/>
      <c r="K192" s="372"/>
    </row>
    <row r="193" spans="1:11" ht="20.25" customHeight="1">
      <c r="A193" s="313">
        <v>180</v>
      </c>
      <c r="B193" s="354" t="s">
        <v>684</v>
      </c>
      <c r="C193" s="232" t="s">
        <v>221</v>
      </c>
      <c r="D193" s="232" t="s">
        <v>499</v>
      </c>
      <c r="E193" s="232" t="s">
        <v>827</v>
      </c>
      <c r="F193" s="232" t="s">
        <v>826</v>
      </c>
      <c r="G193" s="357" t="s">
        <v>287</v>
      </c>
      <c r="I193" s="372"/>
      <c r="J193" s="372"/>
      <c r="K193" s="372"/>
    </row>
    <row r="194" spans="1:11" ht="20.25" customHeight="1">
      <c r="A194" s="313">
        <v>181</v>
      </c>
      <c r="B194" s="354" t="s">
        <v>685</v>
      </c>
      <c r="C194" s="232" t="s">
        <v>686</v>
      </c>
      <c r="D194" s="232" t="s">
        <v>687</v>
      </c>
      <c r="E194" s="232" t="s">
        <v>825</v>
      </c>
      <c r="F194" s="232" t="s">
        <v>824</v>
      </c>
      <c r="G194" s="357" t="s">
        <v>287</v>
      </c>
      <c r="I194" s="372"/>
      <c r="J194" s="372"/>
      <c r="K194" s="372"/>
    </row>
    <row r="195" spans="1:11" ht="20.25" customHeight="1">
      <c r="A195" s="313">
        <v>182</v>
      </c>
      <c r="B195" s="354" t="s">
        <v>688</v>
      </c>
      <c r="C195" s="232" t="s">
        <v>689</v>
      </c>
      <c r="D195" s="232" t="s">
        <v>690</v>
      </c>
      <c r="E195" s="232" t="s">
        <v>823</v>
      </c>
      <c r="F195" s="232" t="s">
        <v>767</v>
      </c>
      <c r="G195" s="357" t="s">
        <v>287</v>
      </c>
      <c r="I195" s="372"/>
      <c r="J195" s="372"/>
      <c r="K195" s="372"/>
    </row>
    <row r="196" spans="1:11" ht="20.25" customHeight="1">
      <c r="A196" s="313">
        <v>183</v>
      </c>
      <c r="B196" s="332" t="s">
        <v>291</v>
      </c>
      <c r="C196" s="232" t="s">
        <v>292</v>
      </c>
      <c r="D196" s="232" t="s">
        <v>293</v>
      </c>
      <c r="E196" s="232" t="s">
        <v>822</v>
      </c>
      <c r="F196" s="232" t="s">
        <v>767</v>
      </c>
      <c r="G196" s="357" t="s">
        <v>287</v>
      </c>
      <c r="I196" s="372"/>
      <c r="J196" s="372"/>
      <c r="K196" s="372"/>
    </row>
    <row r="197" spans="1:11" ht="20.25" customHeight="1">
      <c r="A197" s="313">
        <v>184</v>
      </c>
      <c r="B197" s="354" t="s">
        <v>691</v>
      </c>
      <c r="C197" s="232" t="s">
        <v>692</v>
      </c>
      <c r="D197" s="232" t="s">
        <v>241</v>
      </c>
      <c r="E197" s="232" t="s">
        <v>821</v>
      </c>
      <c r="F197" s="232" t="s">
        <v>767</v>
      </c>
      <c r="G197" s="357" t="s">
        <v>287</v>
      </c>
      <c r="I197" s="372"/>
      <c r="J197" s="372"/>
      <c r="K197" s="372"/>
    </row>
    <row r="198" spans="1:11" ht="20.25" customHeight="1">
      <c r="A198" s="313">
        <v>185</v>
      </c>
      <c r="B198" s="354" t="s">
        <v>693</v>
      </c>
      <c r="C198" s="232" t="s">
        <v>694</v>
      </c>
      <c r="D198" s="232" t="s">
        <v>695</v>
      </c>
      <c r="E198" s="232" t="s">
        <v>820</v>
      </c>
      <c r="F198" s="232" t="s">
        <v>765</v>
      </c>
      <c r="G198" s="357" t="s">
        <v>287</v>
      </c>
      <c r="I198" s="372"/>
      <c r="J198" s="372"/>
      <c r="K198" s="372"/>
    </row>
    <row r="199" spans="1:11" ht="20.25" customHeight="1">
      <c r="A199" s="313">
        <v>186</v>
      </c>
      <c r="B199" s="354" t="s">
        <v>696</v>
      </c>
      <c r="C199" s="232" t="s">
        <v>697</v>
      </c>
      <c r="D199" s="232" t="s">
        <v>698</v>
      </c>
      <c r="E199" s="232" t="s">
        <v>819</v>
      </c>
      <c r="F199" s="232" t="s">
        <v>791</v>
      </c>
      <c r="G199" s="357" t="s">
        <v>287</v>
      </c>
      <c r="I199" s="372"/>
      <c r="J199" s="372"/>
      <c r="K199" s="372"/>
    </row>
    <row r="200" spans="1:11" ht="20.25" customHeight="1">
      <c r="A200" s="313">
        <v>187</v>
      </c>
      <c r="B200" s="354" t="s">
        <v>699</v>
      </c>
      <c r="C200" s="232" t="s">
        <v>700</v>
      </c>
      <c r="D200" s="232" t="s">
        <v>27</v>
      </c>
      <c r="E200" s="232" t="s">
        <v>818</v>
      </c>
      <c r="F200" s="232" t="s">
        <v>817</v>
      </c>
      <c r="G200" s="357" t="s">
        <v>287</v>
      </c>
      <c r="I200" s="372"/>
      <c r="J200" s="372"/>
      <c r="K200" s="372"/>
    </row>
    <row r="201" spans="1:11" ht="20.25" customHeight="1">
      <c r="A201" s="313">
        <v>188</v>
      </c>
      <c r="B201" s="354">
        <v>113012591</v>
      </c>
      <c r="C201" s="232" t="s">
        <v>701</v>
      </c>
      <c r="D201" s="232" t="s">
        <v>702</v>
      </c>
      <c r="E201" s="232" t="s">
        <v>816</v>
      </c>
      <c r="F201" s="232" t="s">
        <v>765</v>
      </c>
      <c r="G201" s="357" t="s">
        <v>287</v>
      </c>
      <c r="I201" s="372"/>
      <c r="J201" s="372"/>
      <c r="K201" s="372"/>
    </row>
    <row r="202" spans="1:11" ht="20.25" customHeight="1">
      <c r="A202" s="313">
        <v>189</v>
      </c>
      <c r="B202" s="332" t="s">
        <v>294</v>
      </c>
      <c r="C202" s="232" t="s">
        <v>295</v>
      </c>
      <c r="D202" s="232" t="s">
        <v>296</v>
      </c>
      <c r="E202" s="232" t="s">
        <v>815</v>
      </c>
      <c r="F202" s="232" t="s">
        <v>767</v>
      </c>
      <c r="G202" s="357" t="s">
        <v>287</v>
      </c>
      <c r="I202" s="372"/>
      <c r="J202" s="372"/>
      <c r="K202" s="372"/>
    </row>
    <row r="203" spans="1:11" ht="20.25" customHeight="1">
      <c r="A203" s="313">
        <v>190</v>
      </c>
      <c r="B203" s="354" t="s">
        <v>703</v>
      </c>
      <c r="C203" s="232" t="s">
        <v>704</v>
      </c>
      <c r="D203" s="232" t="s">
        <v>21</v>
      </c>
      <c r="E203" s="232" t="s">
        <v>814</v>
      </c>
      <c r="F203" s="232" t="s">
        <v>813</v>
      </c>
      <c r="G203" s="357" t="s">
        <v>287</v>
      </c>
      <c r="I203" s="372"/>
      <c r="J203" s="372"/>
      <c r="K203" s="372"/>
    </row>
    <row r="204" spans="1:11" ht="20.25" customHeight="1">
      <c r="A204" s="313">
        <v>191</v>
      </c>
      <c r="B204" s="354">
        <v>3000116</v>
      </c>
      <c r="C204" s="232" t="s">
        <v>705</v>
      </c>
      <c r="D204" s="232" t="s">
        <v>20</v>
      </c>
      <c r="E204" s="232" t="s">
        <v>812</v>
      </c>
      <c r="F204" s="232" t="s">
        <v>767</v>
      </c>
      <c r="G204" s="357" t="s">
        <v>287</v>
      </c>
      <c r="I204" s="372"/>
      <c r="J204" s="372"/>
      <c r="K204" s="372"/>
    </row>
    <row r="205" spans="1:11" ht="20.25" customHeight="1">
      <c r="A205" s="313">
        <v>192</v>
      </c>
      <c r="B205" s="354" t="s">
        <v>706</v>
      </c>
      <c r="C205" s="232" t="s">
        <v>707</v>
      </c>
      <c r="D205" s="232" t="s">
        <v>641</v>
      </c>
      <c r="E205" s="232" t="s">
        <v>811</v>
      </c>
      <c r="F205" s="232" t="s">
        <v>767</v>
      </c>
      <c r="G205" s="357" t="s">
        <v>287</v>
      </c>
      <c r="I205" s="372"/>
      <c r="J205" s="372"/>
      <c r="K205" s="372"/>
    </row>
    <row r="206" spans="1:11" ht="20.25" customHeight="1">
      <c r="A206" s="313">
        <v>193</v>
      </c>
      <c r="B206" s="332" t="s">
        <v>297</v>
      </c>
      <c r="C206" s="232" t="s">
        <v>298</v>
      </c>
      <c r="D206" s="232" t="s">
        <v>32</v>
      </c>
      <c r="E206" s="232" t="s">
        <v>810</v>
      </c>
      <c r="F206" s="232" t="s">
        <v>767</v>
      </c>
      <c r="G206" s="357" t="s">
        <v>287</v>
      </c>
      <c r="I206" s="372"/>
      <c r="J206" s="372"/>
      <c r="K206" s="372"/>
    </row>
    <row r="207" spans="1:11" ht="20.25" customHeight="1">
      <c r="A207" s="313">
        <v>194</v>
      </c>
      <c r="B207" s="354">
        <v>113000200</v>
      </c>
      <c r="C207" s="232" t="s">
        <v>708</v>
      </c>
      <c r="D207" s="232" t="s">
        <v>30</v>
      </c>
      <c r="E207" s="232" t="s">
        <v>809</v>
      </c>
      <c r="F207" s="232" t="s">
        <v>769</v>
      </c>
      <c r="G207" s="357" t="s">
        <v>287</v>
      </c>
      <c r="I207" s="372"/>
      <c r="J207" s="372"/>
      <c r="K207" s="372"/>
    </row>
    <row r="208" spans="1:11" ht="20.25" customHeight="1">
      <c r="A208" s="313">
        <v>195</v>
      </c>
      <c r="B208" s="354" t="s">
        <v>709</v>
      </c>
      <c r="C208" s="232" t="s">
        <v>710</v>
      </c>
      <c r="D208" s="232" t="s">
        <v>618</v>
      </c>
      <c r="E208" s="232" t="s">
        <v>808</v>
      </c>
      <c r="F208" s="232" t="s">
        <v>807</v>
      </c>
      <c r="G208" s="357" t="s">
        <v>299</v>
      </c>
      <c r="H208" s="352"/>
      <c r="I208" s="372"/>
      <c r="J208" s="372"/>
      <c r="K208" s="372"/>
    </row>
    <row r="209" spans="1:11" ht="20.25" customHeight="1">
      <c r="A209" s="313">
        <v>196</v>
      </c>
      <c r="B209" s="354">
        <v>3003969</v>
      </c>
      <c r="C209" s="232" t="s">
        <v>711</v>
      </c>
      <c r="D209" s="232" t="s">
        <v>567</v>
      </c>
      <c r="E209" s="232" t="s">
        <v>806</v>
      </c>
      <c r="F209" s="232" t="s">
        <v>779</v>
      </c>
      <c r="G209" s="357" t="s">
        <v>299</v>
      </c>
      <c r="H209" s="352"/>
      <c r="I209" s="372"/>
      <c r="J209" s="372"/>
      <c r="K209" s="372"/>
    </row>
    <row r="210" spans="1:11" ht="20.25" customHeight="1">
      <c r="A210" s="313">
        <v>197</v>
      </c>
      <c r="B210" s="354">
        <v>113000159</v>
      </c>
      <c r="C210" s="232" t="s">
        <v>712</v>
      </c>
      <c r="D210" s="232" t="s">
        <v>713</v>
      </c>
      <c r="E210" s="232" t="s">
        <v>805</v>
      </c>
      <c r="F210" s="232" t="s">
        <v>804</v>
      </c>
      <c r="G210" s="357" t="s">
        <v>299</v>
      </c>
      <c r="H210" s="352"/>
      <c r="I210" s="372"/>
      <c r="J210" s="372"/>
      <c r="K210" s="372"/>
    </row>
    <row r="211" spans="1:11" ht="20.25" customHeight="1">
      <c r="A211" s="313">
        <v>198</v>
      </c>
      <c r="B211" s="354" t="s">
        <v>714</v>
      </c>
      <c r="C211" s="232" t="s">
        <v>715</v>
      </c>
      <c r="D211" s="232" t="s">
        <v>247</v>
      </c>
      <c r="E211" s="232" t="s">
        <v>803</v>
      </c>
      <c r="F211" s="232" t="s">
        <v>802</v>
      </c>
      <c r="G211" s="357" t="s">
        <v>299</v>
      </c>
      <c r="I211" s="372"/>
      <c r="J211" s="372"/>
      <c r="K211" s="372"/>
    </row>
    <row r="212" spans="1:11" ht="20.25" customHeight="1">
      <c r="A212" s="313">
        <v>199</v>
      </c>
      <c r="B212" s="354">
        <v>113003190</v>
      </c>
      <c r="C212" s="232" t="s">
        <v>716</v>
      </c>
      <c r="D212" s="232" t="s">
        <v>36</v>
      </c>
      <c r="E212" s="232" t="s">
        <v>801</v>
      </c>
      <c r="F212" s="232" t="s">
        <v>767</v>
      </c>
      <c r="G212" s="357" t="s">
        <v>299</v>
      </c>
      <c r="I212" s="372"/>
      <c r="J212" s="372"/>
      <c r="K212" s="372"/>
    </row>
    <row r="213" spans="1:11" ht="20.25" customHeight="1">
      <c r="A213" s="313">
        <v>200</v>
      </c>
      <c r="B213" s="354" t="s">
        <v>717</v>
      </c>
      <c r="C213" s="232" t="s">
        <v>300</v>
      </c>
      <c r="D213" s="232" t="s">
        <v>718</v>
      </c>
      <c r="E213" s="232" t="s">
        <v>800</v>
      </c>
      <c r="F213" s="232" t="s">
        <v>772</v>
      </c>
      <c r="G213" s="357" t="s">
        <v>299</v>
      </c>
      <c r="I213" s="372"/>
      <c r="J213" s="372"/>
      <c r="K213" s="372"/>
    </row>
    <row r="214" spans="1:11" ht="20.25" customHeight="1">
      <c r="A214" s="313">
        <v>201</v>
      </c>
      <c r="B214" s="354" t="s">
        <v>719</v>
      </c>
      <c r="C214" s="232" t="s">
        <v>720</v>
      </c>
      <c r="D214" s="232" t="s">
        <v>34</v>
      </c>
      <c r="E214" s="232" t="s">
        <v>799</v>
      </c>
      <c r="F214" s="232" t="s">
        <v>798</v>
      </c>
      <c r="G214" s="357" t="s">
        <v>299</v>
      </c>
      <c r="I214" s="372"/>
      <c r="J214" s="372"/>
      <c r="K214" s="372"/>
    </row>
    <row r="215" spans="1:11" ht="20.25" customHeight="1">
      <c r="A215" s="313">
        <v>202</v>
      </c>
      <c r="B215" s="354">
        <v>113010897</v>
      </c>
      <c r="C215" s="232" t="s">
        <v>721</v>
      </c>
      <c r="D215" s="232" t="s">
        <v>18</v>
      </c>
      <c r="E215" s="232" t="s">
        <v>794</v>
      </c>
      <c r="F215" s="232" t="s">
        <v>793</v>
      </c>
      <c r="G215" s="357" t="s">
        <v>299</v>
      </c>
      <c r="I215" s="372"/>
      <c r="J215" s="372"/>
      <c r="K215" s="372"/>
    </row>
    <row r="216" spans="1:11" ht="20.25" customHeight="1">
      <c r="A216" s="313">
        <v>203</v>
      </c>
      <c r="B216" s="354" t="s">
        <v>722</v>
      </c>
      <c r="C216" s="232" t="s">
        <v>721</v>
      </c>
      <c r="D216" s="232" t="s">
        <v>25</v>
      </c>
      <c r="E216" s="232" t="s">
        <v>795</v>
      </c>
      <c r="F216" s="232" t="s">
        <v>765</v>
      </c>
      <c r="G216" s="357" t="s">
        <v>299</v>
      </c>
      <c r="I216" s="372"/>
      <c r="J216" s="372"/>
      <c r="K216" s="372"/>
    </row>
    <row r="217" spans="1:11" ht="20.25" customHeight="1">
      <c r="A217" s="313">
        <v>204</v>
      </c>
      <c r="B217" s="354" t="s">
        <v>723</v>
      </c>
      <c r="C217" s="232" t="s">
        <v>724</v>
      </c>
      <c r="D217" s="232" t="s">
        <v>725</v>
      </c>
      <c r="E217" s="232" t="s">
        <v>792</v>
      </c>
      <c r="F217" s="232" t="s">
        <v>791</v>
      </c>
      <c r="G217" s="357" t="s">
        <v>299</v>
      </c>
      <c r="I217" s="372"/>
      <c r="J217" s="372"/>
      <c r="K217" s="372"/>
    </row>
    <row r="218" spans="1:11" ht="20.25" customHeight="1">
      <c r="A218" s="313">
        <v>205</v>
      </c>
      <c r="B218" s="354">
        <v>113009479</v>
      </c>
      <c r="C218" s="232" t="s">
        <v>726</v>
      </c>
      <c r="D218" s="232" t="s">
        <v>242</v>
      </c>
      <c r="E218" s="232" t="s">
        <v>790</v>
      </c>
      <c r="F218" s="232" t="s">
        <v>772</v>
      </c>
      <c r="G218" s="357" t="s">
        <v>299</v>
      </c>
      <c r="I218" s="372"/>
      <c r="J218" s="372"/>
      <c r="K218" s="372"/>
    </row>
    <row r="219" spans="1:11" ht="20.25" customHeight="1">
      <c r="A219" s="313">
        <v>206</v>
      </c>
      <c r="B219" s="332" t="s">
        <v>301</v>
      </c>
      <c r="C219" s="232" t="s">
        <v>302</v>
      </c>
      <c r="D219" s="232" t="s">
        <v>201</v>
      </c>
      <c r="E219" s="232" t="s">
        <v>789</v>
      </c>
      <c r="F219" s="232" t="s">
        <v>788</v>
      </c>
      <c r="G219" s="357" t="s">
        <v>299</v>
      </c>
      <c r="I219" s="372"/>
      <c r="J219" s="372"/>
      <c r="K219" s="372"/>
    </row>
    <row r="220" spans="1:11" ht="20.25" customHeight="1">
      <c r="A220" s="313">
        <v>207</v>
      </c>
      <c r="B220" s="332" t="s">
        <v>303</v>
      </c>
      <c r="C220" s="232" t="s">
        <v>304</v>
      </c>
      <c r="D220" s="232" t="s">
        <v>305</v>
      </c>
      <c r="E220" s="232" t="s">
        <v>787</v>
      </c>
      <c r="F220" s="232" t="s">
        <v>767</v>
      </c>
      <c r="G220" s="357" t="s">
        <v>299</v>
      </c>
      <c r="I220" s="372"/>
      <c r="J220" s="372"/>
      <c r="K220" s="372"/>
    </row>
    <row r="221" spans="1:11" ht="20.25" customHeight="1">
      <c r="A221" s="313">
        <v>208</v>
      </c>
      <c r="B221" s="354" t="s">
        <v>727</v>
      </c>
      <c r="C221" s="232" t="s">
        <v>728</v>
      </c>
      <c r="D221" s="232" t="s">
        <v>729</v>
      </c>
      <c r="E221" s="232" t="s">
        <v>786</v>
      </c>
      <c r="F221" s="232" t="s">
        <v>785</v>
      </c>
      <c r="G221" s="357" t="s">
        <v>299</v>
      </c>
      <c r="I221" s="372"/>
      <c r="J221" s="372"/>
      <c r="K221" s="372"/>
    </row>
    <row r="222" spans="1:11" ht="20.25" customHeight="1">
      <c r="A222" s="313">
        <v>209</v>
      </c>
      <c r="B222" s="354" t="s">
        <v>730</v>
      </c>
      <c r="C222" s="232" t="s">
        <v>731</v>
      </c>
      <c r="D222" s="232" t="s">
        <v>21</v>
      </c>
      <c r="E222" s="232" t="s">
        <v>784</v>
      </c>
      <c r="F222" s="232" t="s">
        <v>783</v>
      </c>
      <c r="G222" s="357" t="s">
        <v>299</v>
      </c>
      <c r="I222" s="372"/>
      <c r="J222" s="372"/>
      <c r="K222" s="372"/>
    </row>
    <row r="223" spans="1:11" ht="20.25" customHeight="1">
      <c r="A223" s="313">
        <v>210</v>
      </c>
      <c r="B223" s="354">
        <v>113003981</v>
      </c>
      <c r="C223" s="232" t="s">
        <v>732</v>
      </c>
      <c r="D223" s="232" t="s">
        <v>733</v>
      </c>
      <c r="E223" s="232" t="s">
        <v>780</v>
      </c>
      <c r="F223" s="232" t="s">
        <v>779</v>
      </c>
      <c r="G223" s="357" t="s">
        <v>299</v>
      </c>
      <c r="I223" s="372"/>
      <c r="J223" s="372"/>
      <c r="K223" s="372"/>
    </row>
    <row r="224" spans="1:11" ht="20.25" customHeight="1">
      <c r="A224" s="313">
        <v>211</v>
      </c>
      <c r="B224" s="354">
        <v>113009434</v>
      </c>
      <c r="C224" s="232" t="s">
        <v>732</v>
      </c>
      <c r="D224" s="232" t="s">
        <v>452</v>
      </c>
      <c r="E224" s="232" t="s">
        <v>782</v>
      </c>
      <c r="F224" s="232" t="s">
        <v>781</v>
      </c>
      <c r="G224" s="357" t="s">
        <v>299</v>
      </c>
      <c r="I224" s="372"/>
      <c r="J224" s="372"/>
      <c r="K224" s="372"/>
    </row>
    <row r="225" spans="1:11" ht="20.25" customHeight="1">
      <c r="A225" s="313">
        <v>212</v>
      </c>
      <c r="B225" s="354" t="s">
        <v>734</v>
      </c>
      <c r="C225" s="232" t="s">
        <v>732</v>
      </c>
      <c r="D225" s="232" t="s">
        <v>735</v>
      </c>
      <c r="E225" s="232" t="s">
        <v>778</v>
      </c>
      <c r="F225" s="232" t="s">
        <v>777</v>
      </c>
      <c r="G225" s="357" t="s">
        <v>299</v>
      </c>
      <c r="I225" s="372"/>
      <c r="J225" s="372"/>
      <c r="K225" s="372"/>
    </row>
    <row r="226" spans="1:11" ht="20.25" customHeight="1">
      <c r="A226" s="313">
        <v>213</v>
      </c>
      <c r="B226" s="332" t="s">
        <v>306</v>
      </c>
      <c r="C226" s="232" t="s">
        <v>307</v>
      </c>
      <c r="D226" s="232" t="s">
        <v>308</v>
      </c>
      <c r="E226" s="232" t="s">
        <v>776</v>
      </c>
      <c r="F226" s="232" t="s">
        <v>775</v>
      </c>
      <c r="G226" s="357" t="s">
        <v>299</v>
      </c>
      <c r="I226" s="372"/>
      <c r="J226" s="372"/>
      <c r="K226" s="372"/>
    </row>
    <row r="227" spans="1:11" ht="20.25" customHeight="1">
      <c r="A227" s="313">
        <v>214</v>
      </c>
      <c r="B227" s="354" t="s">
        <v>736</v>
      </c>
      <c r="C227" s="232" t="s">
        <v>309</v>
      </c>
      <c r="D227" s="232" t="s">
        <v>737</v>
      </c>
      <c r="E227" s="232" t="s">
        <v>773</v>
      </c>
      <c r="F227" s="232" t="s">
        <v>772</v>
      </c>
      <c r="G227" s="357" t="s">
        <v>299</v>
      </c>
      <c r="I227" s="372"/>
      <c r="J227" s="372"/>
      <c r="K227" s="372"/>
    </row>
    <row r="228" spans="1:11" ht="20.25" customHeight="1">
      <c r="A228" s="313">
        <v>215</v>
      </c>
      <c r="B228" s="332" t="s">
        <v>310</v>
      </c>
      <c r="C228" s="232" t="s">
        <v>309</v>
      </c>
      <c r="D228" s="232" t="s">
        <v>242</v>
      </c>
      <c r="E228" s="232" t="s">
        <v>774</v>
      </c>
      <c r="F228" s="232" t="s">
        <v>767</v>
      </c>
      <c r="G228" s="357" t="s">
        <v>299</v>
      </c>
      <c r="I228" s="372"/>
      <c r="J228" s="372"/>
      <c r="K228" s="372"/>
    </row>
    <row r="229" spans="1:11" ht="20.25" customHeight="1">
      <c r="A229" s="313">
        <v>216</v>
      </c>
      <c r="B229" s="354" t="s">
        <v>738</v>
      </c>
      <c r="C229" s="232" t="s">
        <v>739</v>
      </c>
      <c r="D229" s="232" t="s">
        <v>18</v>
      </c>
      <c r="E229" s="232" t="s">
        <v>771</v>
      </c>
      <c r="F229" s="232" t="s">
        <v>767</v>
      </c>
      <c r="G229" s="357" t="s">
        <v>299</v>
      </c>
      <c r="I229" s="372"/>
      <c r="J229" s="372"/>
      <c r="K229" s="372"/>
    </row>
    <row r="230" spans="1:11" ht="20.25" customHeight="1">
      <c r="A230" s="313">
        <v>217</v>
      </c>
      <c r="B230" s="354" t="s">
        <v>740</v>
      </c>
      <c r="C230" s="232" t="s">
        <v>741</v>
      </c>
      <c r="D230" s="232" t="s">
        <v>33</v>
      </c>
      <c r="E230" s="232" t="s">
        <v>770</v>
      </c>
      <c r="F230" s="232" t="s">
        <v>769</v>
      </c>
      <c r="G230" s="357" t="s">
        <v>299</v>
      </c>
      <c r="I230" s="372"/>
      <c r="J230" s="372"/>
      <c r="K230" s="372"/>
    </row>
    <row r="231" spans="1:11" ht="20.25" customHeight="1">
      <c r="A231" s="313">
        <v>218</v>
      </c>
      <c r="B231" s="354" t="s">
        <v>742</v>
      </c>
      <c r="C231" s="232" t="s">
        <v>38</v>
      </c>
      <c r="D231" s="232" t="s">
        <v>457</v>
      </c>
      <c r="E231" s="232" t="s">
        <v>768</v>
      </c>
      <c r="F231" s="232" t="s">
        <v>767</v>
      </c>
      <c r="G231" s="357" t="s">
        <v>299</v>
      </c>
      <c r="I231" s="372"/>
      <c r="J231" s="372"/>
      <c r="K231" s="372"/>
    </row>
    <row r="232" spans="1:11" ht="20.25" customHeight="1">
      <c r="A232" s="313">
        <v>219</v>
      </c>
      <c r="B232" s="354">
        <v>113006346</v>
      </c>
      <c r="C232" s="232" t="s">
        <v>743</v>
      </c>
      <c r="D232" s="232" t="s">
        <v>744</v>
      </c>
      <c r="E232" s="232" t="s">
        <v>766</v>
      </c>
      <c r="F232" s="232" t="s">
        <v>765</v>
      </c>
      <c r="G232" s="357" t="s">
        <v>299</v>
      </c>
      <c r="I232" s="372"/>
      <c r="J232" s="372"/>
      <c r="K232" s="372"/>
    </row>
    <row r="233" spans="1:11" ht="20.25" customHeight="1">
      <c r="A233" s="313">
        <v>220</v>
      </c>
      <c r="B233" s="354" t="s">
        <v>745</v>
      </c>
      <c r="C233" s="232" t="s">
        <v>746</v>
      </c>
      <c r="D233" s="232" t="s">
        <v>747</v>
      </c>
      <c r="E233" s="232" t="s">
        <v>764</v>
      </c>
      <c r="F233" s="232" t="s">
        <v>763</v>
      </c>
      <c r="G233" s="357" t="s">
        <v>299</v>
      </c>
      <c r="I233" s="372"/>
      <c r="J233" s="372"/>
      <c r="K233" s="372"/>
    </row>
    <row r="234" spans="1:11" ht="20.25" customHeight="1">
      <c r="A234" s="313">
        <v>221</v>
      </c>
      <c r="B234" s="354" t="s">
        <v>748</v>
      </c>
      <c r="C234" s="232" t="s">
        <v>749</v>
      </c>
      <c r="D234" s="232" t="s">
        <v>750</v>
      </c>
      <c r="E234" s="232" t="s">
        <v>762</v>
      </c>
      <c r="F234" s="232" t="s">
        <v>761</v>
      </c>
      <c r="G234" s="357" t="s">
        <v>299</v>
      </c>
      <c r="I234" s="372"/>
      <c r="J234" s="372"/>
      <c r="K234" s="372"/>
    </row>
    <row r="235" spans="1:11" ht="20.25" customHeight="1">
      <c r="A235" s="313">
        <v>222</v>
      </c>
      <c r="B235" s="332" t="s">
        <v>311</v>
      </c>
      <c r="C235" s="232" t="s">
        <v>312</v>
      </c>
      <c r="D235" s="232" t="s">
        <v>313</v>
      </c>
      <c r="E235" s="232" t="s">
        <v>760</v>
      </c>
      <c r="F235" s="232" t="s">
        <v>759</v>
      </c>
      <c r="G235" s="357" t="s">
        <v>299</v>
      </c>
      <c r="I235" s="372"/>
      <c r="J235" s="372"/>
      <c r="K235" s="372"/>
    </row>
    <row r="236" spans="1:11" ht="20.25" customHeight="1">
      <c r="A236" s="313">
        <v>223</v>
      </c>
      <c r="B236" s="332" t="s">
        <v>751</v>
      </c>
      <c r="C236" s="232" t="s">
        <v>752</v>
      </c>
      <c r="D236" s="232" t="s">
        <v>753</v>
      </c>
      <c r="E236" s="232" t="s">
        <v>758</v>
      </c>
      <c r="F236" s="232" t="s">
        <v>757</v>
      </c>
      <c r="G236" s="357" t="s">
        <v>299</v>
      </c>
      <c r="I236" s="372"/>
      <c r="J236" s="372"/>
      <c r="K236" s="372"/>
    </row>
    <row r="237" spans="1:11" ht="20.25" customHeight="1">
      <c r="A237" s="313">
        <v>224</v>
      </c>
      <c r="B237" s="354">
        <v>113004164</v>
      </c>
      <c r="C237" s="232" t="s">
        <v>564</v>
      </c>
      <c r="D237" s="232" t="s">
        <v>32</v>
      </c>
      <c r="E237" s="232" t="s">
        <v>903</v>
      </c>
      <c r="F237" s="232" t="s">
        <v>779</v>
      </c>
      <c r="G237" s="357" t="s">
        <v>299</v>
      </c>
      <c r="H237" s="355"/>
      <c r="I237" s="372"/>
      <c r="J237" s="372"/>
      <c r="K237" s="372"/>
    </row>
    <row r="238" spans="1:11" ht="20.25" customHeight="1"/>
    <row r="239" spans="1:11" ht="20.25" customHeight="1"/>
    <row r="240" spans="1:11" ht="20.25" customHeight="1"/>
    <row r="241" ht="20.25" customHeight="1"/>
    <row r="242" ht="20.25" customHeight="1"/>
    <row r="243" ht="20.25" customHeight="1"/>
    <row r="244" ht="20.25" customHeight="1"/>
    <row r="245" ht="20.25" customHeight="1"/>
    <row r="246" ht="20.25" customHeight="1"/>
    <row r="247" ht="20.25" customHeight="1"/>
    <row r="248" ht="20.25" customHeight="1"/>
    <row r="249" ht="20.25" customHeight="1"/>
    <row r="250" ht="20.25" customHeight="1"/>
  </sheetData>
  <mergeCells count="4">
    <mergeCell ref="A1:D1"/>
    <mergeCell ref="B3:D3"/>
    <mergeCell ref="B10:H10"/>
    <mergeCell ref="B12:H12"/>
  </mergeCells>
  <printOptions horizontalCentered="1"/>
  <pageMargins left="0.19685039370078741" right="0.19685039370078741" top="0.35433070866141736" bottom="0.39370078740157483" header="0.31496062992125984" footer="0.31496062992125984"/>
  <pageSetup paperSize="9" scale="83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P239"/>
  <sheetViews>
    <sheetView topLeftCell="A213" workbookViewId="0">
      <pane xSplit="4" topLeftCell="AI1" activePane="topRight" state="frozen"/>
      <selection activeCell="B14" sqref="B14:G237"/>
      <selection pane="topRight" activeCell="B14" sqref="B14:G237"/>
    </sheetView>
  </sheetViews>
  <sheetFormatPr baseColWidth="10" defaultRowHeight="15"/>
  <cols>
    <col min="1" max="1" width="5" style="23" customWidth="1"/>
    <col min="2" max="2" width="14.140625" style="23" customWidth="1"/>
    <col min="3" max="3" width="23" style="23" customWidth="1"/>
    <col min="4" max="5" width="19.28515625" style="23" customWidth="1"/>
    <col min="6" max="6" width="20.7109375" style="23" customWidth="1"/>
    <col min="7" max="7" width="5.140625" style="23" customWidth="1"/>
    <col min="8" max="8" width="9.140625" style="23" customWidth="1"/>
    <col min="9" max="9" width="8.7109375" style="23" customWidth="1"/>
    <col min="10" max="10" width="9.28515625" style="23" customWidth="1"/>
    <col min="11" max="11" width="9.140625" style="23" customWidth="1"/>
    <col min="12" max="12" width="8.7109375" style="23" customWidth="1"/>
    <col min="13" max="13" width="9.28515625" style="23" customWidth="1"/>
    <col min="14" max="14" width="9.140625" style="23" customWidth="1"/>
    <col min="15" max="15" width="8.7109375" style="23" customWidth="1"/>
    <col min="16" max="16" width="9.28515625" style="23" customWidth="1"/>
    <col min="17" max="17" width="10.140625" style="23" customWidth="1"/>
    <col min="18" max="18" width="9.85546875" style="23" customWidth="1"/>
    <col min="19" max="19" width="9.140625" style="23" customWidth="1"/>
    <col min="20" max="20" width="9.28515625" style="23" customWidth="1"/>
    <col min="21" max="21" width="9.140625" style="23" customWidth="1"/>
    <col min="22" max="22" width="9.28515625" style="23" customWidth="1"/>
    <col min="23" max="23" width="9.140625" style="23" customWidth="1"/>
    <col min="24" max="24" width="7.85546875" style="23" customWidth="1"/>
    <col min="25" max="25" width="2.28515625" style="24" customWidth="1"/>
    <col min="26" max="26" width="9.140625" style="23" customWidth="1"/>
    <col min="27" max="27" width="8.7109375" style="23" customWidth="1"/>
    <col min="28" max="28" width="9.28515625" style="23" customWidth="1"/>
    <col min="29" max="16384" width="11.42578125" style="23"/>
  </cols>
  <sheetData>
    <row r="1" spans="1:42" customFormat="1">
      <c r="B1" s="1" t="s">
        <v>0</v>
      </c>
      <c r="C1" s="1"/>
      <c r="D1" s="1"/>
      <c r="E1" s="1"/>
      <c r="F1" s="1"/>
      <c r="G1" s="1"/>
      <c r="H1" s="1"/>
      <c r="I1" s="2"/>
      <c r="J1" s="2"/>
      <c r="K1" s="1"/>
      <c r="L1" s="2"/>
      <c r="M1" s="2"/>
      <c r="N1" s="1"/>
      <c r="O1" s="2"/>
      <c r="P1" s="2"/>
      <c r="Q1" s="1"/>
      <c r="R1" s="2"/>
      <c r="S1" s="1"/>
      <c r="T1" s="2"/>
      <c r="U1" s="1"/>
      <c r="V1" s="2"/>
      <c r="W1" s="1"/>
      <c r="X1" s="2"/>
      <c r="Y1" s="15"/>
      <c r="Z1" s="1"/>
      <c r="AA1" s="2"/>
      <c r="AB1" s="2"/>
    </row>
    <row r="2" spans="1:42" customFormat="1" ht="15.75">
      <c r="A2" s="457" t="s">
        <v>1</v>
      </c>
      <c r="B2" s="457"/>
      <c r="C2" s="457"/>
      <c r="D2" s="457"/>
      <c r="E2" s="457"/>
      <c r="F2" s="457"/>
      <c r="G2" s="457"/>
      <c r="H2" s="457"/>
      <c r="I2" s="457"/>
      <c r="J2" s="457"/>
      <c r="Y2" s="18"/>
    </row>
    <row r="3" spans="1:42" customFormat="1" ht="15.75">
      <c r="A3" s="3"/>
      <c r="B3" s="3"/>
      <c r="C3" s="457" t="s">
        <v>2</v>
      </c>
      <c r="D3" s="457"/>
      <c r="E3" s="457"/>
      <c r="F3" s="457"/>
      <c r="G3" s="457"/>
      <c r="H3" s="457"/>
      <c r="I3" s="457"/>
      <c r="J3" s="3"/>
      <c r="M3" s="3"/>
      <c r="P3" s="3"/>
      <c r="R3" s="3"/>
      <c r="T3" s="3"/>
      <c r="V3" s="3"/>
      <c r="X3" s="3"/>
      <c r="Y3" s="19"/>
      <c r="AB3" s="3"/>
    </row>
    <row r="4" spans="1:42" customFormat="1" ht="14.25" customHeight="1">
      <c r="Y4" s="18"/>
    </row>
    <row r="5" spans="1:42" customFormat="1" ht="14.25" customHeight="1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20"/>
      <c r="Z5" s="4"/>
      <c r="AA5" s="4"/>
      <c r="AB5" s="4"/>
    </row>
    <row r="6" spans="1:42" customFormat="1" ht="14.25" customHeight="1">
      <c r="A6" s="4" t="s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20"/>
      <c r="Z6" s="4"/>
      <c r="AA6" s="4"/>
      <c r="AB6" s="4"/>
    </row>
    <row r="7" spans="1:42" customFormat="1" ht="14.25" customHeight="1">
      <c r="A7" s="4" t="s">
        <v>5</v>
      </c>
      <c r="C7" s="4"/>
      <c r="D7" s="4"/>
      <c r="E7" s="4"/>
      <c r="F7" s="4"/>
      <c r="G7" s="4"/>
      <c r="H7" s="4"/>
      <c r="I7" s="4"/>
      <c r="J7" s="5"/>
      <c r="K7" s="4"/>
      <c r="L7" s="4"/>
      <c r="M7" s="5"/>
      <c r="N7" s="4"/>
      <c r="O7" s="4"/>
      <c r="P7" s="5"/>
      <c r="Q7" s="4"/>
      <c r="R7" s="5"/>
      <c r="S7" s="4"/>
      <c r="T7" s="5"/>
      <c r="U7" s="4"/>
      <c r="V7" s="5"/>
      <c r="W7" s="4"/>
      <c r="X7" s="5"/>
      <c r="Y7" s="21"/>
      <c r="Z7" s="4"/>
      <c r="AA7" s="4"/>
      <c r="AB7" s="5"/>
    </row>
    <row r="8" spans="1:42" customFormat="1" ht="14.25" customHeight="1">
      <c r="A8" s="4" t="s">
        <v>754</v>
      </c>
      <c r="I8" s="4"/>
      <c r="J8" s="4"/>
      <c r="L8" s="4"/>
      <c r="M8" s="4"/>
      <c r="O8" s="4"/>
      <c r="P8" s="4"/>
      <c r="R8" s="4"/>
      <c r="T8" s="4"/>
      <c r="V8" s="4"/>
      <c r="X8" s="4"/>
      <c r="Y8" s="20"/>
      <c r="AA8" s="4"/>
      <c r="AB8" s="4"/>
    </row>
    <row r="9" spans="1:42" customFormat="1" ht="14.25" customHeight="1">
      <c r="A9" s="4" t="s">
        <v>39</v>
      </c>
      <c r="C9" s="4"/>
      <c r="D9" s="4"/>
      <c r="E9" s="4"/>
      <c r="F9" s="4"/>
      <c r="G9" s="4"/>
      <c r="I9" s="4"/>
      <c r="J9" s="4"/>
      <c r="L9" s="4"/>
      <c r="M9" s="4"/>
      <c r="O9" s="4"/>
      <c r="P9" s="4"/>
      <c r="R9" s="4"/>
      <c r="T9" s="4"/>
      <c r="V9" s="4"/>
      <c r="X9" s="4"/>
      <c r="Y9" s="20"/>
      <c r="AA9" s="4"/>
      <c r="AB9" s="4"/>
    </row>
    <row r="10" spans="1:42" customFormat="1" ht="14.25" customHeight="1">
      <c r="C10" s="4"/>
      <c r="D10" s="4"/>
      <c r="E10" s="4"/>
      <c r="F10" s="4"/>
      <c r="G10" s="4"/>
      <c r="I10" s="4"/>
      <c r="L10" s="4"/>
      <c r="O10" s="4"/>
      <c r="Y10" s="18"/>
      <c r="AA10" s="4"/>
    </row>
    <row r="11" spans="1:42" customFormat="1" ht="21" customHeight="1">
      <c r="C11" s="458" t="s">
        <v>6</v>
      </c>
      <c r="D11" s="458"/>
      <c r="E11" s="458"/>
      <c r="F11" s="458"/>
      <c r="G11" s="458"/>
      <c r="H11" s="458"/>
      <c r="I11" s="458"/>
      <c r="J11" s="458"/>
      <c r="K11" s="458"/>
      <c r="L11" s="458"/>
      <c r="M11" s="458"/>
      <c r="N11" s="458"/>
      <c r="O11" s="458"/>
      <c r="P11" s="458"/>
      <c r="Y11" s="18"/>
    </row>
    <row r="12" spans="1:42" customFormat="1" ht="18.75" customHeight="1"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Y12" s="18"/>
    </row>
    <row r="13" spans="1:42" customFormat="1" ht="18.75" customHeight="1" thickBot="1"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Y13" s="18"/>
    </row>
    <row r="14" spans="1:42" customFormat="1" ht="33.75" customHeight="1" thickBot="1">
      <c r="H14" s="459" t="s">
        <v>41</v>
      </c>
      <c r="I14" s="461"/>
      <c r="J14" s="460"/>
      <c r="K14" s="459" t="s">
        <v>42</v>
      </c>
      <c r="L14" s="461"/>
      <c r="M14" s="460"/>
      <c r="N14" s="459" t="s">
        <v>43</v>
      </c>
      <c r="O14" s="461"/>
      <c r="P14" s="460"/>
      <c r="Q14" s="459" t="s">
        <v>44</v>
      </c>
      <c r="R14" s="460"/>
      <c r="S14" s="459" t="s">
        <v>45</v>
      </c>
      <c r="T14" s="460"/>
      <c r="U14" s="459" t="s">
        <v>46</v>
      </c>
      <c r="V14" s="460"/>
      <c r="W14" s="459" t="s">
        <v>47</v>
      </c>
      <c r="X14" s="460"/>
      <c r="Y14" s="15"/>
      <c r="Z14" s="459" t="s">
        <v>161</v>
      </c>
      <c r="AA14" s="461"/>
      <c r="AB14" s="460"/>
      <c r="AC14" s="459" t="s">
        <v>162</v>
      </c>
      <c r="AD14" s="461"/>
      <c r="AE14" s="460"/>
      <c r="AF14" s="459" t="s">
        <v>95</v>
      </c>
      <c r="AG14" s="461"/>
      <c r="AH14" s="460"/>
      <c r="AI14" s="459" t="s">
        <v>163</v>
      </c>
      <c r="AJ14" s="460"/>
      <c r="AK14" s="459" t="s">
        <v>164</v>
      </c>
      <c r="AL14" s="460"/>
      <c r="AM14" s="459" t="s">
        <v>46</v>
      </c>
      <c r="AN14" s="460"/>
      <c r="AO14" s="462" t="s">
        <v>165</v>
      </c>
      <c r="AP14" s="463"/>
    </row>
    <row r="15" spans="1:42" customFormat="1" ht="31.5" customHeight="1">
      <c r="A15" s="7" t="s">
        <v>7</v>
      </c>
      <c r="B15" s="7" t="s">
        <v>8</v>
      </c>
      <c r="C15" s="7" t="s">
        <v>9</v>
      </c>
      <c r="D15" s="7" t="s">
        <v>10</v>
      </c>
      <c r="E15" s="7"/>
      <c r="F15" s="7"/>
      <c r="G15" s="7" t="s">
        <v>40</v>
      </c>
      <c r="H15" s="12" t="s">
        <v>11</v>
      </c>
      <c r="I15" s="12" t="s">
        <v>12</v>
      </c>
      <c r="J15" s="12" t="s">
        <v>13</v>
      </c>
      <c r="K15" s="12" t="s">
        <v>11</v>
      </c>
      <c r="L15" s="12" t="s">
        <v>12</v>
      </c>
      <c r="M15" s="12" t="s">
        <v>13</v>
      </c>
      <c r="N15" s="7" t="s">
        <v>11</v>
      </c>
      <c r="O15" s="7" t="s">
        <v>12</v>
      </c>
      <c r="P15" s="7" t="s">
        <v>13</v>
      </c>
      <c r="Q15" s="12" t="s">
        <v>11</v>
      </c>
      <c r="R15" s="12" t="s">
        <v>13</v>
      </c>
      <c r="S15" s="7" t="s">
        <v>11</v>
      </c>
      <c r="T15" s="7" t="s">
        <v>13</v>
      </c>
      <c r="U15" s="7" t="s">
        <v>11</v>
      </c>
      <c r="V15" s="7" t="s">
        <v>13</v>
      </c>
      <c r="W15" s="7" t="s">
        <v>11</v>
      </c>
      <c r="X15" s="16" t="s">
        <v>13</v>
      </c>
      <c r="Y15" s="19"/>
      <c r="Z15" s="12" t="s">
        <v>11</v>
      </c>
      <c r="AA15" s="12" t="s">
        <v>12</v>
      </c>
      <c r="AB15" s="12" t="s">
        <v>13</v>
      </c>
      <c r="AC15" s="12" t="s">
        <v>11</v>
      </c>
      <c r="AD15" s="12" t="s">
        <v>12</v>
      </c>
      <c r="AE15" s="12" t="s">
        <v>13</v>
      </c>
      <c r="AF15" s="7" t="s">
        <v>11</v>
      </c>
      <c r="AG15" s="7" t="s">
        <v>12</v>
      </c>
      <c r="AH15" s="7" t="s">
        <v>13</v>
      </c>
      <c r="AI15" s="12" t="s">
        <v>11</v>
      </c>
      <c r="AJ15" s="12" t="s">
        <v>13</v>
      </c>
      <c r="AK15" s="7" t="s">
        <v>11</v>
      </c>
      <c r="AL15" s="7" t="s">
        <v>13</v>
      </c>
      <c r="AM15" s="7" t="s">
        <v>11</v>
      </c>
      <c r="AN15" s="7" t="s">
        <v>13</v>
      </c>
      <c r="AO15" s="7" t="s">
        <v>11</v>
      </c>
      <c r="AP15" s="7" t="s">
        <v>13</v>
      </c>
    </row>
    <row r="16" spans="1:42" customFormat="1" ht="19.5" customHeight="1">
      <c r="A16" s="314">
        <v>1</v>
      </c>
      <c r="B16" s="354">
        <v>113008198</v>
      </c>
      <c r="C16" s="232" t="s">
        <v>326</v>
      </c>
      <c r="D16" s="232" t="s">
        <v>18</v>
      </c>
      <c r="E16" s="232" t="s">
        <v>1035</v>
      </c>
      <c r="F16" s="232" t="s">
        <v>1034</v>
      </c>
      <c r="G16" s="357" t="s">
        <v>235</v>
      </c>
      <c r="H16" s="8">
        <v>13</v>
      </c>
      <c r="I16" s="8">
        <v>12.5</v>
      </c>
      <c r="J16" s="14">
        <f>(H16*2+I16)/3</f>
        <v>12.833333333333334</v>
      </c>
      <c r="K16" s="8">
        <v>14</v>
      </c>
      <c r="L16" s="8">
        <v>8.5</v>
      </c>
      <c r="M16" s="14">
        <f t="shared" ref="M16:M80" si="0">(K16*2+L16)/3</f>
        <v>12.166666666666666</v>
      </c>
      <c r="N16" s="8">
        <v>12.5</v>
      </c>
      <c r="O16" s="8">
        <v>11.5</v>
      </c>
      <c r="P16" s="14">
        <f>(N16*2+O16)/3</f>
        <v>12.166666666666666</v>
      </c>
      <c r="Q16" s="8">
        <v>13</v>
      </c>
      <c r="R16" s="14">
        <f>Q16</f>
        <v>13</v>
      </c>
      <c r="S16" s="148">
        <v>10</v>
      </c>
      <c r="T16" s="151">
        <f>S16</f>
        <v>10</v>
      </c>
      <c r="U16" s="153">
        <v>14.75</v>
      </c>
      <c r="V16" s="14">
        <f>U16</f>
        <v>14.75</v>
      </c>
      <c r="W16" s="153">
        <v>7</v>
      </c>
      <c r="X16" s="17">
        <f>W16</f>
        <v>7</v>
      </c>
      <c r="Y16" s="22"/>
      <c r="Z16" s="8">
        <v>7</v>
      </c>
      <c r="AA16" s="8">
        <v>14</v>
      </c>
      <c r="AB16" s="14">
        <f>(Z16*2+AA16)/3</f>
        <v>9.3333333333333339</v>
      </c>
      <c r="AC16" s="8">
        <v>12.5</v>
      </c>
      <c r="AD16" s="8">
        <v>11</v>
      </c>
      <c r="AE16" s="14">
        <f>(AC16*2+AD16)/3</f>
        <v>12</v>
      </c>
      <c r="AF16" s="8">
        <v>8.5</v>
      </c>
      <c r="AG16" s="8">
        <v>14.5</v>
      </c>
      <c r="AH16" s="14">
        <f>(AF16*2+AG16)/3</f>
        <v>10.5</v>
      </c>
      <c r="AI16" s="8">
        <v>5</v>
      </c>
      <c r="AJ16" s="14">
        <f>AI16</f>
        <v>5</v>
      </c>
      <c r="AK16" s="148">
        <v>11</v>
      </c>
      <c r="AL16" s="14">
        <f>AK16</f>
        <v>11</v>
      </c>
      <c r="AM16" s="153">
        <v>10.5</v>
      </c>
      <c r="AN16" s="14">
        <f>AM16</f>
        <v>10.5</v>
      </c>
      <c r="AO16" s="154">
        <v>15.5</v>
      </c>
      <c r="AP16" s="173">
        <f>AO16</f>
        <v>15.5</v>
      </c>
    </row>
    <row r="17" spans="1:42" customFormat="1" ht="19.5" customHeight="1">
      <c r="A17" s="314">
        <v>2</v>
      </c>
      <c r="B17" s="354">
        <v>113006185</v>
      </c>
      <c r="C17" s="232" t="s">
        <v>327</v>
      </c>
      <c r="D17" s="232" t="s">
        <v>328</v>
      </c>
      <c r="E17" s="232" t="s">
        <v>1004</v>
      </c>
      <c r="F17" s="232" t="s">
        <v>765</v>
      </c>
      <c r="G17" s="357" t="s">
        <v>235</v>
      </c>
      <c r="H17" s="8">
        <v>11.5</v>
      </c>
      <c r="I17" s="8">
        <v>9</v>
      </c>
      <c r="J17" s="14">
        <f t="shared" ref="J17:J80" si="1">(H17*2+I17)/3</f>
        <v>10.666666666666666</v>
      </c>
      <c r="K17" s="8">
        <v>10</v>
      </c>
      <c r="L17" s="8">
        <v>7.5</v>
      </c>
      <c r="M17" s="14">
        <f t="shared" si="0"/>
        <v>9.1666666666666661</v>
      </c>
      <c r="N17" s="8">
        <v>12.5</v>
      </c>
      <c r="O17" s="8">
        <v>11</v>
      </c>
      <c r="P17" s="14">
        <f t="shared" ref="P17:P80" si="2">(N17*2+O17)/3</f>
        <v>12</v>
      </c>
      <c r="Q17" s="8">
        <v>13</v>
      </c>
      <c r="R17" s="14">
        <f t="shared" ref="R17:R80" si="3">Q17</f>
        <v>13</v>
      </c>
      <c r="S17" s="148">
        <v>11</v>
      </c>
      <c r="T17" s="151">
        <f t="shared" ref="T17:T80" si="4">S17</f>
        <v>11</v>
      </c>
      <c r="U17" s="153">
        <v>12.5</v>
      </c>
      <c r="V17" s="14">
        <f t="shared" ref="V17:V80" si="5">U17</f>
        <v>12.5</v>
      </c>
      <c r="W17" s="153">
        <v>5</v>
      </c>
      <c r="X17" s="17">
        <f t="shared" ref="X17:X80" si="6">W17</f>
        <v>5</v>
      </c>
      <c r="Y17" s="22"/>
      <c r="Z17" s="8">
        <v>10</v>
      </c>
      <c r="AA17" s="8">
        <v>10</v>
      </c>
      <c r="AB17" s="14">
        <f t="shared" ref="AB17:AB80" si="7">(Z17*2+AA17)/3</f>
        <v>10</v>
      </c>
      <c r="AC17" s="8">
        <v>10</v>
      </c>
      <c r="AD17" s="8">
        <v>12</v>
      </c>
      <c r="AE17" s="14">
        <f t="shared" ref="AE17:AE80" si="8">(AC17*2+AD17)/3</f>
        <v>10.666666666666666</v>
      </c>
      <c r="AF17" s="8">
        <v>6.5</v>
      </c>
      <c r="AG17" s="8">
        <v>11.5</v>
      </c>
      <c r="AH17" s="14">
        <f t="shared" ref="AH17:AH80" si="9">(AF17*2+AG17)/3</f>
        <v>8.1666666666666661</v>
      </c>
      <c r="AI17" s="8">
        <v>13.5</v>
      </c>
      <c r="AJ17" s="14">
        <f t="shared" ref="AJ17:AJ80" si="10">AI17</f>
        <v>13.5</v>
      </c>
      <c r="AK17" s="148">
        <v>10</v>
      </c>
      <c r="AL17" s="14">
        <f t="shared" ref="AL17:AL80" si="11">AK17</f>
        <v>10</v>
      </c>
      <c r="AM17" s="153">
        <v>11.5</v>
      </c>
      <c r="AN17" s="14">
        <f t="shared" ref="AN17:AN80" si="12">AM17</f>
        <v>11.5</v>
      </c>
      <c r="AO17" s="154">
        <v>11.5</v>
      </c>
      <c r="AP17" s="173">
        <f t="shared" ref="AP17:AP80" si="13">AO17</f>
        <v>11.5</v>
      </c>
    </row>
    <row r="18" spans="1:42" customFormat="1" ht="19.5" customHeight="1">
      <c r="A18" s="314">
        <v>3</v>
      </c>
      <c r="B18" s="354" t="s">
        <v>329</v>
      </c>
      <c r="C18" s="232" t="s">
        <v>330</v>
      </c>
      <c r="D18" s="232" t="s">
        <v>331</v>
      </c>
      <c r="E18" s="232" t="s">
        <v>1033</v>
      </c>
      <c r="F18" s="232" t="s">
        <v>767</v>
      </c>
      <c r="G18" s="357" t="s">
        <v>235</v>
      </c>
      <c r="H18" s="8">
        <v>13</v>
      </c>
      <c r="I18" s="8">
        <v>11.5</v>
      </c>
      <c r="J18" s="14">
        <f t="shared" si="1"/>
        <v>12.5</v>
      </c>
      <c r="K18" s="8">
        <v>7.5</v>
      </c>
      <c r="L18" s="8">
        <v>10</v>
      </c>
      <c r="M18" s="14">
        <f t="shared" si="0"/>
        <v>8.3333333333333339</v>
      </c>
      <c r="N18" s="8">
        <v>8</v>
      </c>
      <c r="O18" s="8">
        <v>12</v>
      </c>
      <c r="P18" s="14">
        <f t="shared" si="2"/>
        <v>9.3333333333333339</v>
      </c>
      <c r="Q18" s="8">
        <v>12</v>
      </c>
      <c r="R18" s="14">
        <f t="shared" si="3"/>
        <v>12</v>
      </c>
      <c r="S18" s="148">
        <v>10</v>
      </c>
      <c r="T18" s="151">
        <f t="shared" si="4"/>
        <v>10</v>
      </c>
      <c r="U18" s="153">
        <v>14.5</v>
      </c>
      <c r="V18" s="14">
        <f t="shared" si="5"/>
        <v>14.5</v>
      </c>
      <c r="W18" s="153">
        <v>0</v>
      </c>
      <c r="X18" s="17">
        <f t="shared" si="6"/>
        <v>0</v>
      </c>
      <c r="Y18" s="22"/>
      <c r="Z18" s="8">
        <v>5.5</v>
      </c>
      <c r="AA18" s="8">
        <v>8</v>
      </c>
      <c r="AB18" s="14">
        <f t="shared" si="7"/>
        <v>6.333333333333333</v>
      </c>
      <c r="AC18" s="8">
        <v>10</v>
      </c>
      <c r="AD18" s="8">
        <v>11.5</v>
      </c>
      <c r="AE18" s="14">
        <f t="shared" si="8"/>
        <v>10.5</v>
      </c>
      <c r="AF18" s="8">
        <v>7.5</v>
      </c>
      <c r="AG18" s="8">
        <v>11.5</v>
      </c>
      <c r="AH18" s="14">
        <f t="shared" si="9"/>
        <v>8.8333333333333339</v>
      </c>
      <c r="AI18" s="8">
        <v>10</v>
      </c>
      <c r="AJ18" s="14">
        <f t="shared" si="10"/>
        <v>10</v>
      </c>
      <c r="AK18" s="148">
        <v>10</v>
      </c>
      <c r="AL18" s="14">
        <f t="shared" si="11"/>
        <v>10</v>
      </c>
      <c r="AM18" s="153">
        <v>11</v>
      </c>
      <c r="AN18" s="14">
        <f t="shared" si="12"/>
        <v>11</v>
      </c>
      <c r="AO18" s="154">
        <v>7.5</v>
      </c>
      <c r="AP18" s="173">
        <f t="shared" si="13"/>
        <v>7.5</v>
      </c>
    </row>
    <row r="19" spans="1:42" customFormat="1" ht="19.5" customHeight="1">
      <c r="A19" s="314">
        <v>4</v>
      </c>
      <c r="B19" s="354" t="s">
        <v>332</v>
      </c>
      <c r="C19" s="232" t="s">
        <v>333</v>
      </c>
      <c r="D19" s="232" t="s">
        <v>224</v>
      </c>
      <c r="E19" s="232" t="s">
        <v>1032</v>
      </c>
      <c r="F19" s="232" t="s">
        <v>779</v>
      </c>
      <c r="G19" s="357" t="s">
        <v>235</v>
      </c>
      <c r="H19" s="8">
        <v>15</v>
      </c>
      <c r="I19" s="8">
        <v>10.5</v>
      </c>
      <c r="J19" s="14">
        <f t="shared" si="1"/>
        <v>13.5</v>
      </c>
      <c r="K19" s="8">
        <v>6.5</v>
      </c>
      <c r="L19" s="8">
        <v>10</v>
      </c>
      <c r="M19" s="14">
        <f t="shared" si="0"/>
        <v>7.666666666666667</v>
      </c>
      <c r="N19" s="8">
        <v>9</v>
      </c>
      <c r="O19" s="8">
        <v>12</v>
      </c>
      <c r="P19" s="14">
        <f t="shared" si="2"/>
        <v>10</v>
      </c>
      <c r="Q19" s="8">
        <v>11.5</v>
      </c>
      <c r="R19" s="14">
        <f t="shared" si="3"/>
        <v>11.5</v>
      </c>
      <c r="S19" s="148">
        <v>10</v>
      </c>
      <c r="T19" s="151">
        <f t="shared" si="4"/>
        <v>10</v>
      </c>
      <c r="U19" s="153">
        <v>12.5</v>
      </c>
      <c r="V19" s="14">
        <f t="shared" si="5"/>
        <v>12.5</v>
      </c>
      <c r="W19" s="153">
        <v>5</v>
      </c>
      <c r="X19" s="17">
        <f t="shared" si="6"/>
        <v>5</v>
      </c>
      <c r="Y19" s="22"/>
      <c r="Z19" s="8">
        <v>5</v>
      </c>
      <c r="AA19" s="8">
        <v>9</v>
      </c>
      <c r="AB19" s="14">
        <f t="shared" si="7"/>
        <v>6.333333333333333</v>
      </c>
      <c r="AC19" s="8">
        <v>8</v>
      </c>
      <c r="AD19" s="8">
        <v>14</v>
      </c>
      <c r="AE19" s="14">
        <f t="shared" si="8"/>
        <v>10</v>
      </c>
      <c r="AF19" s="8">
        <v>6.5</v>
      </c>
      <c r="AG19" s="8">
        <v>11</v>
      </c>
      <c r="AH19" s="14">
        <f t="shared" si="9"/>
        <v>8</v>
      </c>
      <c r="AI19" s="8">
        <v>15</v>
      </c>
      <c r="AJ19" s="14">
        <f t="shared" si="10"/>
        <v>15</v>
      </c>
      <c r="AK19" s="148">
        <v>12.5</v>
      </c>
      <c r="AL19" s="14">
        <f t="shared" si="11"/>
        <v>12.5</v>
      </c>
      <c r="AM19" s="153">
        <v>12</v>
      </c>
      <c r="AN19" s="14">
        <f t="shared" si="12"/>
        <v>12</v>
      </c>
      <c r="AO19" s="154">
        <v>7.5</v>
      </c>
      <c r="AP19" s="173">
        <f t="shared" si="13"/>
        <v>7.5</v>
      </c>
    </row>
    <row r="20" spans="1:42" customFormat="1" ht="19.5" customHeight="1">
      <c r="A20" s="314">
        <v>5</v>
      </c>
      <c r="B20" s="354" t="s">
        <v>334</v>
      </c>
      <c r="C20" s="232" t="s">
        <v>335</v>
      </c>
      <c r="D20" s="232" t="s">
        <v>336</v>
      </c>
      <c r="E20" s="232" t="s">
        <v>1031</v>
      </c>
      <c r="F20" s="232" t="s">
        <v>1030</v>
      </c>
      <c r="G20" s="357" t="s">
        <v>235</v>
      </c>
      <c r="H20" s="8">
        <v>9</v>
      </c>
      <c r="I20" s="8">
        <v>5</v>
      </c>
      <c r="J20" s="14">
        <f t="shared" si="1"/>
        <v>7.666666666666667</v>
      </c>
      <c r="K20" s="8">
        <v>6.5</v>
      </c>
      <c r="L20" s="8">
        <v>10</v>
      </c>
      <c r="M20" s="14">
        <f t="shared" si="0"/>
        <v>7.666666666666667</v>
      </c>
      <c r="N20" s="8">
        <v>5</v>
      </c>
      <c r="O20" s="8">
        <v>10.5</v>
      </c>
      <c r="P20" s="14">
        <f t="shared" si="2"/>
        <v>6.833333333333333</v>
      </c>
      <c r="Q20" s="8">
        <v>8</v>
      </c>
      <c r="R20" s="14">
        <f t="shared" si="3"/>
        <v>8</v>
      </c>
      <c r="S20" s="148">
        <v>7.5</v>
      </c>
      <c r="T20" s="151">
        <f t="shared" si="4"/>
        <v>7.5</v>
      </c>
      <c r="U20" s="153">
        <v>12.75</v>
      </c>
      <c r="V20" s="14">
        <f t="shared" si="5"/>
        <v>12.75</v>
      </c>
      <c r="W20" s="153">
        <v>11</v>
      </c>
      <c r="X20" s="17">
        <f t="shared" si="6"/>
        <v>11</v>
      </c>
      <c r="Y20" s="22"/>
      <c r="Z20" s="8">
        <v>0</v>
      </c>
      <c r="AA20" s="8">
        <v>9.5</v>
      </c>
      <c r="AB20" s="14">
        <f t="shared" si="7"/>
        <v>3.1666666666666665</v>
      </c>
      <c r="AC20" s="8">
        <v>4.5</v>
      </c>
      <c r="AD20" s="8">
        <v>10</v>
      </c>
      <c r="AE20" s="14">
        <f t="shared" si="8"/>
        <v>6.333333333333333</v>
      </c>
      <c r="AF20" s="8" t="s">
        <v>1042</v>
      </c>
      <c r="AG20" s="8">
        <v>11.5</v>
      </c>
      <c r="AH20" s="14" t="e">
        <f t="shared" si="9"/>
        <v>#VALUE!</v>
      </c>
      <c r="AI20" s="8">
        <v>3</v>
      </c>
      <c r="AJ20" s="14">
        <f t="shared" si="10"/>
        <v>3</v>
      </c>
      <c r="AK20" s="148">
        <v>8.5</v>
      </c>
      <c r="AL20" s="14">
        <f t="shared" si="11"/>
        <v>8.5</v>
      </c>
      <c r="AM20" s="153">
        <v>10.5</v>
      </c>
      <c r="AN20" s="14">
        <f t="shared" si="12"/>
        <v>10.5</v>
      </c>
      <c r="AO20" s="154">
        <v>10</v>
      </c>
      <c r="AP20" s="173">
        <f t="shared" si="13"/>
        <v>10</v>
      </c>
    </row>
    <row r="21" spans="1:42" customFormat="1" ht="19.5" customHeight="1">
      <c r="A21" s="314">
        <v>6</v>
      </c>
      <c r="B21" s="354" t="s">
        <v>337</v>
      </c>
      <c r="C21" s="232" t="s">
        <v>338</v>
      </c>
      <c r="D21" s="232" t="s">
        <v>339</v>
      </c>
      <c r="E21" s="232" t="s">
        <v>1029</v>
      </c>
      <c r="F21" s="232" t="s">
        <v>791</v>
      </c>
      <c r="G21" s="357" t="s">
        <v>235</v>
      </c>
      <c r="H21" s="8">
        <v>4</v>
      </c>
      <c r="I21" s="8">
        <v>7.5</v>
      </c>
      <c r="J21" s="14">
        <f t="shared" si="1"/>
        <v>5.166666666666667</v>
      </c>
      <c r="K21" s="8">
        <v>8</v>
      </c>
      <c r="L21" s="8">
        <v>8</v>
      </c>
      <c r="M21" s="14">
        <f t="shared" si="0"/>
        <v>8</v>
      </c>
      <c r="N21" s="8">
        <v>6</v>
      </c>
      <c r="O21" s="8">
        <v>10.5</v>
      </c>
      <c r="P21" s="14">
        <f t="shared" si="2"/>
        <v>7.5</v>
      </c>
      <c r="Q21" s="8" t="s">
        <v>1042</v>
      </c>
      <c r="R21" s="14" t="str">
        <f t="shared" si="3"/>
        <v>ABS</v>
      </c>
      <c r="S21" s="148">
        <v>4</v>
      </c>
      <c r="T21" s="151">
        <f t="shared" si="4"/>
        <v>4</v>
      </c>
      <c r="U21" s="153">
        <v>10.5</v>
      </c>
      <c r="V21" s="14">
        <f t="shared" si="5"/>
        <v>10.5</v>
      </c>
      <c r="W21" s="153">
        <v>2</v>
      </c>
      <c r="X21" s="17">
        <f t="shared" si="6"/>
        <v>2</v>
      </c>
      <c r="Y21" s="22"/>
      <c r="Z21" s="8" t="s">
        <v>1042</v>
      </c>
      <c r="AA21" s="8">
        <v>9</v>
      </c>
      <c r="AB21" s="14" t="e">
        <f t="shared" si="7"/>
        <v>#VALUE!</v>
      </c>
      <c r="AC21" s="8">
        <v>3</v>
      </c>
      <c r="AD21" s="8">
        <v>11</v>
      </c>
      <c r="AE21" s="14">
        <f t="shared" si="8"/>
        <v>5.666666666666667</v>
      </c>
      <c r="AF21" s="8" t="s">
        <v>1042</v>
      </c>
      <c r="AG21" s="8">
        <v>10.5</v>
      </c>
      <c r="AH21" s="14" t="e">
        <f t="shared" si="9"/>
        <v>#VALUE!</v>
      </c>
      <c r="AI21" s="8">
        <v>6.5</v>
      </c>
      <c r="AJ21" s="14">
        <f t="shared" si="10"/>
        <v>6.5</v>
      </c>
      <c r="AK21" s="148">
        <v>10</v>
      </c>
      <c r="AL21" s="14">
        <f t="shared" si="11"/>
        <v>10</v>
      </c>
      <c r="AM21" s="153">
        <v>11</v>
      </c>
      <c r="AN21" s="14">
        <f t="shared" si="12"/>
        <v>11</v>
      </c>
      <c r="AO21" s="154">
        <v>11.5</v>
      </c>
      <c r="AP21" s="173">
        <f t="shared" si="13"/>
        <v>11.5</v>
      </c>
    </row>
    <row r="22" spans="1:42" customFormat="1" ht="19.5" customHeight="1">
      <c r="A22" s="314">
        <v>7</v>
      </c>
      <c r="B22" s="354" t="s">
        <v>340</v>
      </c>
      <c r="C22" s="232" t="s">
        <v>341</v>
      </c>
      <c r="D22" s="232" t="s">
        <v>22</v>
      </c>
      <c r="E22" s="232" t="s">
        <v>1028</v>
      </c>
      <c r="F22" s="232" t="s">
        <v>765</v>
      </c>
      <c r="G22" s="357" t="s">
        <v>235</v>
      </c>
      <c r="H22" s="8">
        <v>10</v>
      </c>
      <c r="I22" s="8">
        <v>9.5</v>
      </c>
      <c r="J22" s="14">
        <f t="shared" si="1"/>
        <v>9.8333333333333339</v>
      </c>
      <c r="K22" s="8">
        <v>6</v>
      </c>
      <c r="L22" s="8">
        <v>10</v>
      </c>
      <c r="M22" s="14">
        <f t="shared" si="0"/>
        <v>7.333333333333333</v>
      </c>
      <c r="N22" s="8">
        <v>9.5</v>
      </c>
      <c r="O22" s="8">
        <v>11</v>
      </c>
      <c r="P22" s="14">
        <f t="shared" si="2"/>
        <v>10</v>
      </c>
      <c r="Q22" s="8">
        <v>10.5</v>
      </c>
      <c r="R22" s="14">
        <f t="shared" si="3"/>
        <v>10.5</v>
      </c>
      <c r="S22" s="148">
        <v>11</v>
      </c>
      <c r="T22" s="151">
        <f t="shared" si="4"/>
        <v>11</v>
      </c>
      <c r="U22" s="153">
        <v>11</v>
      </c>
      <c r="V22" s="14">
        <f t="shared" si="5"/>
        <v>11</v>
      </c>
      <c r="W22" s="153">
        <v>7</v>
      </c>
      <c r="X22" s="17">
        <f t="shared" si="6"/>
        <v>7</v>
      </c>
      <c r="Y22" s="22"/>
      <c r="Z22" s="8">
        <v>5</v>
      </c>
      <c r="AA22" s="8">
        <v>9</v>
      </c>
      <c r="AB22" s="14">
        <f t="shared" si="7"/>
        <v>6.333333333333333</v>
      </c>
      <c r="AC22" s="8">
        <v>10.5</v>
      </c>
      <c r="AD22" s="8">
        <v>14</v>
      </c>
      <c r="AE22" s="14">
        <f t="shared" si="8"/>
        <v>11.666666666666666</v>
      </c>
      <c r="AF22" s="8">
        <v>6</v>
      </c>
      <c r="AG22" s="8">
        <v>10.5</v>
      </c>
      <c r="AH22" s="14">
        <f t="shared" si="9"/>
        <v>7.5</v>
      </c>
      <c r="AI22" s="8">
        <v>10</v>
      </c>
      <c r="AJ22" s="14">
        <f t="shared" si="10"/>
        <v>10</v>
      </c>
      <c r="AK22" s="148">
        <v>12</v>
      </c>
      <c r="AL22" s="14">
        <f t="shared" si="11"/>
        <v>12</v>
      </c>
      <c r="AM22" s="153">
        <v>10.5</v>
      </c>
      <c r="AN22" s="14">
        <f t="shared" si="12"/>
        <v>10.5</v>
      </c>
      <c r="AO22" s="154">
        <v>11</v>
      </c>
      <c r="AP22" s="173">
        <f t="shared" si="13"/>
        <v>11</v>
      </c>
    </row>
    <row r="23" spans="1:42" customFormat="1" ht="19.5" customHeight="1">
      <c r="A23" s="314">
        <v>8</v>
      </c>
      <c r="B23" s="354">
        <v>3000157</v>
      </c>
      <c r="C23" s="232" t="s">
        <v>342</v>
      </c>
      <c r="D23" s="232" t="s">
        <v>212</v>
      </c>
      <c r="E23" s="232" t="s">
        <v>1027</v>
      </c>
      <c r="F23" s="232" t="s">
        <v>904</v>
      </c>
      <c r="G23" s="357" t="s">
        <v>235</v>
      </c>
      <c r="H23" s="8">
        <v>13</v>
      </c>
      <c r="I23" s="8">
        <v>8</v>
      </c>
      <c r="J23" s="14">
        <f t="shared" si="1"/>
        <v>11.333333333333334</v>
      </c>
      <c r="K23" s="8">
        <v>7.5</v>
      </c>
      <c r="L23" s="8">
        <v>10.5</v>
      </c>
      <c r="M23" s="14">
        <f t="shared" si="0"/>
        <v>8.5</v>
      </c>
      <c r="N23" s="8">
        <v>11</v>
      </c>
      <c r="O23" s="8">
        <v>11</v>
      </c>
      <c r="P23" s="14">
        <f t="shared" si="2"/>
        <v>11</v>
      </c>
      <c r="Q23" s="8">
        <v>10</v>
      </c>
      <c r="R23" s="14">
        <f t="shared" si="3"/>
        <v>10</v>
      </c>
      <c r="S23" s="148">
        <v>10</v>
      </c>
      <c r="T23" s="151">
        <f t="shared" si="4"/>
        <v>10</v>
      </c>
      <c r="U23" s="153">
        <v>11.5</v>
      </c>
      <c r="V23" s="14">
        <f t="shared" si="5"/>
        <v>11.5</v>
      </c>
      <c r="W23" s="153">
        <v>7</v>
      </c>
      <c r="X23" s="17">
        <f t="shared" si="6"/>
        <v>7</v>
      </c>
      <c r="Y23" s="22"/>
      <c r="Z23" s="8">
        <v>5</v>
      </c>
      <c r="AA23" s="8">
        <v>10</v>
      </c>
      <c r="AB23" s="14">
        <f t="shared" si="7"/>
        <v>6.666666666666667</v>
      </c>
      <c r="AC23" s="8">
        <v>13</v>
      </c>
      <c r="AD23" s="8">
        <v>12.5</v>
      </c>
      <c r="AE23" s="14">
        <f t="shared" si="8"/>
        <v>12.833333333333334</v>
      </c>
      <c r="AF23" s="8">
        <v>9.5</v>
      </c>
      <c r="AG23" s="8">
        <v>10</v>
      </c>
      <c r="AH23" s="14">
        <f t="shared" si="9"/>
        <v>9.6666666666666661</v>
      </c>
      <c r="AI23" s="8">
        <v>10</v>
      </c>
      <c r="AJ23" s="14">
        <f t="shared" si="10"/>
        <v>10</v>
      </c>
      <c r="AK23" s="148">
        <v>13.5</v>
      </c>
      <c r="AL23" s="14">
        <f t="shared" si="11"/>
        <v>13.5</v>
      </c>
      <c r="AM23" s="153">
        <v>10.5</v>
      </c>
      <c r="AN23" s="14">
        <f t="shared" si="12"/>
        <v>10.5</v>
      </c>
      <c r="AO23" s="154">
        <v>17.5</v>
      </c>
      <c r="AP23" s="173">
        <f t="shared" si="13"/>
        <v>17.5</v>
      </c>
    </row>
    <row r="24" spans="1:42" customFormat="1" ht="19.5" customHeight="1">
      <c r="A24" s="314">
        <v>9</v>
      </c>
      <c r="B24" s="354" t="s">
        <v>343</v>
      </c>
      <c r="C24" s="232" t="s">
        <v>344</v>
      </c>
      <c r="D24" s="232" t="s">
        <v>345</v>
      </c>
      <c r="E24" s="232" t="s">
        <v>1026</v>
      </c>
      <c r="F24" s="232" t="s">
        <v>769</v>
      </c>
      <c r="G24" s="357" t="s">
        <v>235</v>
      </c>
      <c r="H24" s="8">
        <v>15</v>
      </c>
      <c r="I24" s="8">
        <v>7.5</v>
      </c>
      <c r="J24" s="14">
        <f t="shared" si="1"/>
        <v>12.5</v>
      </c>
      <c r="K24" s="8">
        <v>14</v>
      </c>
      <c r="L24" s="8">
        <v>8.5</v>
      </c>
      <c r="M24" s="14">
        <f t="shared" si="0"/>
        <v>12.166666666666666</v>
      </c>
      <c r="N24" s="8">
        <v>15</v>
      </c>
      <c r="O24" s="8">
        <v>12</v>
      </c>
      <c r="P24" s="14">
        <f t="shared" si="2"/>
        <v>14</v>
      </c>
      <c r="Q24" s="8">
        <v>12</v>
      </c>
      <c r="R24" s="14">
        <f t="shared" si="3"/>
        <v>12</v>
      </c>
      <c r="S24" s="148">
        <v>11</v>
      </c>
      <c r="T24" s="151">
        <f t="shared" si="4"/>
        <v>11</v>
      </c>
      <c r="U24" s="153">
        <v>12</v>
      </c>
      <c r="V24" s="14">
        <f t="shared" si="5"/>
        <v>12</v>
      </c>
      <c r="W24" s="153">
        <v>16</v>
      </c>
      <c r="X24" s="17">
        <f t="shared" si="6"/>
        <v>16</v>
      </c>
      <c r="Y24" s="22"/>
      <c r="Z24" s="8">
        <v>10.5</v>
      </c>
      <c r="AA24" s="8">
        <v>13</v>
      </c>
      <c r="AB24" s="14">
        <f t="shared" si="7"/>
        <v>11.333333333333334</v>
      </c>
      <c r="AC24" s="8">
        <v>16.5</v>
      </c>
      <c r="AD24" s="8">
        <v>13.5</v>
      </c>
      <c r="AE24" s="14">
        <f t="shared" si="8"/>
        <v>15.5</v>
      </c>
      <c r="AF24" s="8">
        <v>6.5</v>
      </c>
      <c r="AG24" s="8">
        <v>13.5</v>
      </c>
      <c r="AH24" s="14">
        <f t="shared" si="9"/>
        <v>8.8333333333333339</v>
      </c>
      <c r="AI24" s="8">
        <v>10</v>
      </c>
      <c r="AJ24" s="14">
        <f t="shared" si="10"/>
        <v>10</v>
      </c>
      <c r="AK24" s="148">
        <v>11.5</v>
      </c>
      <c r="AL24" s="14">
        <f t="shared" si="11"/>
        <v>11.5</v>
      </c>
      <c r="AM24" s="153">
        <v>11</v>
      </c>
      <c r="AN24" s="14">
        <f t="shared" si="12"/>
        <v>11</v>
      </c>
      <c r="AO24" s="154">
        <v>11.5</v>
      </c>
      <c r="AP24" s="173">
        <f t="shared" si="13"/>
        <v>11.5</v>
      </c>
    </row>
    <row r="25" spans="1:42" customFormat="1" ht="19.5" customHeight="1">
      <c r="A25" s="314">
        <v>10</v>
      </c>
      <c r="B25" s="354" t="s">
        <v>346</v>
      </c>
      <c r="C25" s="232" t="s">
        <v>347</v>
      </c>
      <c r="D25" s="232" t="s">
        <v>276</v>
      </c>
      <c r="E25" s="232" t="s">
        <v>1025</v>
      </c>
      <c r="F25" s="232" t="s">
        <v>1024</v>
      </c>
      <c r="G25" s="357" t="s">
        <v>235</v>
      </c>
      <c r="H25" s="8">
        <v>12</v>
      </c>
      <c r="I25" s="8">
        <v>12.5</v>
      </c>
      <c r="J25" s="14">
        <f t="shared" si="1"/>
        <v>12.166666666666666</v>
      </c>
      <c r="K25" s="8">
        <v>11</v>
      </c>
      <c r="L25" s="8">
        <v>10.5</v>
      </c>
      <c r="M25" s="14">
        <f t="shared" si="0"/>
        <v>10.833333333333334</v>
      </c>
      <c r="N25" s="8">
        <v>12.5</v>
      </c>
      <c r="O25" s="8">
        <v>11.5</v>
      </c>
      <c r="P25" s="14">
        <f t="shared" si="2"/>
        <v>12.166666666666666</v>
      </c>
      <c r="Q25" s="8">
        <v>15</v>
      </c>
      <c r="R25" s="14">
        <f t="shared" si="3"/>
        <v>15</v>
      </c>
      <c r="S25" s="148">
        <v>11.5</v>
      </c>
      <c r="T25" s="151">
        <f t="shared" si="4"/>
        <v>11.5</v>
      </c>
      <c r="U25" s="153">
        <v>12</v>
      </c>
      <c r="V25" s="14">
        <f t="shared" si="5"/>
        <v>12</v>
      </c>
      <c r="W25" s="153">
        <v>10</v>
      </c>
      <c r="X25" s="17">
        <f t="shared" si="6"/>
        <v>10</v>
      </c>
      <c r="Y25" s="22"/>
      <c r="Z25" s="8">
        <v>7</v>
      </c>
      <c r="AA25" s="8">
        <v>11</v>
      </c>
      <c r="AB25" s="14">
        <f t="shared" si="7"/>
        <v>8.3333333333333339</v>
      </c>
      <c r="AC25" s="8">
        <v>14</v>
      </c>
      <c r="AD25" s="8">
        <v>12</v>
      </c>
      <c r="AE25" s="14">
        <f t="shared" si="8"/>
        <v>13.333333333333334</v>
      </c>
      <c r="AF25" s="8">
        <v>7</v>
      </c>
      <c r="AG25" s="8">
        <v>12</v>
      </c>
      <c r="AH25" s="14">
        <f t="shared" si="9"/>
        <v>8.6666666666666661</v>
      </c>
      <c r="AI25" s="8">
        <v>9</v>
      </c>
      <c r="AJ25" s="14">
        <f t="shared" si="10"/>
        <v>9</v>
      </c>
      <c r="AK25" s="148">
        <v>10</v>
      </c>
      <c r="AL25" s="14">
        <f t="shared" si="11"/>
        <v>10</v>
      </c>
      <c r="AM25" s="153">
        <v>10</v>
      </c>
      <c r="AN25" s="14">
        <f t="shared" si="12"/>
        <v>10</v>
      </c>
      <c r="AO25" s="154">
        <v>10.5</v>
      </c>
      <c r="AP25" s="173">
        <f t="shared" si="13"/>
        <v>10.5</v>
      </c>
    </row>
    <row r="26" spans="1:42" customFormat="1" ht="19.5" customHeight="1">
      <c r="A26" s="314">
        <v>11</v>
      </c>
      <c r="B26" s="354" t="s">
        <v>348</v>
      </c>
      <c r="C26" s="232" t="s">
        <v>349</v>
      </c>
      <c r="D26" s="232" t="s">
        <v>350</v>
      </c>
      <c r="E26" s="232" t="s">
        <v>1023</v>
      </c>
      <c r="F26" s="232" t="s">
        <v>772</v>
      </c>
      <c r="G26" s="357" t="s">
        <v>235</v>
      </c>
      <c r="H26" s="8">
        <v>7</v>
      </c>
      <c r="I26" s="8">
        <v>7</v>
      </c>
      <c r="J26" s="14">
        <f t="shared" si="1"/>
        <v>7</v>
      </c>
      <c r="K26" s="8">
        <v>0</v>
      </c>
      <c r="L26" s="8">
        <v>10</v>
      </c>
      <c r="M26" s="14">
        <f t="shared" si="0"/>
        <v>3.3333333333333335</v>
      </c>
      <c r="N26" s="8">
        <v>4.5</v>
      </c>
      <c r="O26" s="8">
        <v>12</v>
      </c>
      <c r="P26" s="14">
        <f t="shared" si="2"/>
        <v>7</v>
      </c>
      <c r="Q26" s="8">
        <v>6</v>
      </c>
      <c r="R26" s="14">
        <f t="shared" si="3"/>
        <v>6</v>
      </c>
      <c r="S26" s="148">
        <v>6.5</v>
      </c>
      <c r="T26" s="151">
        <f t="shared" si="4"/>
        <v>6.5</v>
      </c>
      <c r="U26" s="153">
        <v>10</v>
      </c>
      <c r="V26" s="14">
        <f t="shared" si="5"/>
        <v>10</v>
      </c>
      <c r="W26" s="153">
        <v>1</v>
      </c>
      <c r="X26" s="17">
        <f t="shared" si="6"/>
        <v>1</v>
      </c>
      <c r="Y26" s="22"/>
      <c r="Z26" s="8" t="s">
        <v>1042</v>
      </c>
      <c r="AA26" s="8" t="s">
        <v>1041</v>
      </c>
      <c r="AB26" s="14" t="e">
        <f t="shared" si="7"/>
        <v>#VALUE!</v>
      </c>
      <c r="AC26" s="8" t="s">
        <v>1041</v>
      </c>
      <c r="AD26" s="8" t="s">
        <v>1041</v>
      </c>
      <c r="AE26" s="14" t="s">
        <v>1041</v>
      </c>
      <c r="AF26" s="8" t="s">
        <v>1041</v>
      </c>
      <c r="AG26" s="8" t="s">
        <v>1041</v>
      </c>
      <c r="AH26" s="14" t="s">
        <v>1041</v>
      </c>
      <c r="AI26" s="8" t="s">
        <v>1042</v>
      </c>
      <c r="AJ26" s="14" t="str">
        <f t="shared" si="10"/>
        <v>ABS</v>
      </c>
      <c r="AK26" s="148" t="s">
        <v>1042</v>
      </c>
      <c r="AL26" s="14" t="str">
        <f t="shared" si="11"/>
        <v>ABS</v>
      </c>
      <c r="AM26" s="153" t="s">
        <v>1041</v>
      </c>
      <c r="AN26" s="14" t="str">
        <f t="shared" si="12"/>
        <v>Exclu</v>
      </c>
      <c r="AO26" s="154" t="s">
        <v>1042</v>
      </c>
      <c r="AP26" s="173" t="str">
        <f t="shared" si="13"/>
        <v>ABS</v>
      </c>
    </row>
    <row r="27" spans="1:42" customFormat="1" ht="19.5" customHeight="1">
      <c r="A27" s="314">
        <v>12</v>
      </c>
      <c r="B27" s="354" t="s">
        <v>351</v>
      </c>
      <c r="C27" s="232" t="s">
        <v>352</v>
      </c>
      <c r="D27" s="232" t="s">
        <v>353</v>
      </c>
      <c r="E27" s="232" t="s">
        <v>1021</v>
      </c>
      <c r="F27" s="232" t="s">
        <v>769</v>
      </c>
      <c r="G27" s="357" t="s">
        <v>235</v>
      </c>
      <c r="H27" s="9" t="s">
        <v>1042</v>
      </c>
      <c r="I27" s="9">
        <v>4</v>
      </c>
      <c r="J27" s="14" t="e">
        <f t="shared" si="1"/>
        <v>#VALUE!</v>
      </c>
      <c r="K27" s="9" t="s">
        <v>1041</v>
      </c>
      <c r="L27" s="9" t="s">
        <v>1041</v>
      </c>
      <c r="M27" s="14" t="s">
        <v>1041</v>
      </c>
      <c r="N27" s="9" t="s">
        <v>1042</v>
      </c>
      <c r="O27" s="9">
        <v>12.5</v>
      </c>
      <c r="P27" s="14" t="e">
        <f t="shared" si="2"/>
        <v>#VALUE!</v>
      </c>
      <c r="Q27" s="9" t="s">
        <v>1042</v>
      </c>
      <c r="R27" s="14" t="str">
        <f t="shared" si="3"/>
        <v>ABS</v>
      </c>
      <c r="S27" s="149" t="s">
        <v>1042</v>
      </c>
      <c r="T27" s="151" t="str">
        <f t="shared" si="4"/>
        <v>ABS</v>
      </c>
      <c r="U27" s="154" t="s">
        <v>1043</v>
      </c>
      <c r="V27" s="14" t="str">
        <f t="shared" si="5"/>
        <v>\</v>
      </c>
      <c r="W27" s="154" t="s">
        <v>1042</v>
      </c>
      <c r="X27" s="17" t="str">
        <f t="shared" si="6"/>
        <v>ABS</v>
      </c>
      <c r="Y27" s="22"/>
      <c r="Z27" s="9" t="s">
        <v>1042</v>
      </c>
      <c r="AA27" s="9" t="s">
        <v>1041</v>
      </c>
      <c r="AB27" s="14" t="e">
        <f t="shared" si="7"/>
        <v>#VALUE!</v>
      </c>
      <c r="AC27" s="9" t="s">
        <v>1041</v>
      </c>
      <c r="AD27" s="9" t="s">
        <v>1041</v>
      </c>
      <c r="AE27" s="14" t="s">
        <v>1041</v>
      </c>
      <c r="AF27" s="9" t="s">
        <v>1041</v>
      </c>
      <c r="AG27" s="9" t="s">
        <v>1041</v>
      </c>
      <c r="AH27" s="14" t="s">
        <v>1041</v>
      </c>
      <c r="AI27" s="9" t="s">
        <v>1042</v>
      </c>
      <c r="AJ27" s="14" t="str">
        <f t="shared" si="10"/>
        <v>ABS</v>
      </c>
      <c r="AK27" s="149" t="s">
        <v>1042</v>
      </c>
      <c r="AL27" s="14" t="str">
        <f t="shared" si="11"/>
        <v>ABS</v>
      </c>
      <c r="AM27" s="154" t="s">
        <v>1041</v>
      </c>
      <c r="AN27" s="14" t="str">
        <f t="shared" si="12"/>
        <v>Exclu</v>
      </c>
      <c r="AO27" s="154" t="s">
        <v>1042</v>
      </c>
      <c r="AP27" s="173" t="str">
        <f t="shared" si="13"/>
        <v>ABS</v>
      </c>
    </row>
    <row r="28" spans="1:42" customFormat="1" ht="19.5" customHeight="1">
      <c r="A28" s="314">
        <v>13</v>
      </c>
      <c r="B28" s="354" t="s">
        <v>354</v>
      </c>
      <c r="C28" s="232" t="s">
        <v>352</v>
      </c>
      <c r="D28" s="232" t="s">
        <v>14</v>
      </c>
      <c r="E28" s="232" t="s">
        <v>1022</v>
      </c>
      <c r="F28" s="232" t="s">
        <v>767</v>
      </c>
      <c r="G28" s="357" t="s">
        <v>235</v>
      </c>
      <c r="H28" s="9">
        <v>12</v>
      </c>
      <c r="I28" s="9">
        <v>8.5</v>
      </c>
      <c r="J28" s="14">
        <f t="shared" si="1"/>
        <v>10.833333333333334</v>
      </c>
      <c r="K28" s="9">
        <v>10</v>
      </c>
      <c r="L28" s="9">
        <v>10</v>
      </c>
      <c r="M28" s="14">
        <f t="shared" si="0"/>
        <v>10</v>
      </c>
      <c r="N28" s="9">
        <v>7.5</v>
      </c>
      <c r="O28" s="9">
        <v>11.5</v>
      </c>
      <c r="P28" s="14">
        <f t="shared" si="2"/>
        <v>8.8333333333333339</v>
      </c>
      <c r="Q28" s="9">
        <v>12.5</v>
      </c>
      <c r="R28" s="14">
        <f t="shared" si="3"/>
        <v>12.5</v>
      </c>
      <c r="S28" s="149">
        <v>10</v>
      </c>
      <c r="T28" s="151">
        <f t="shared" si="4"/>
        <v>10</v>
      </c>
      <c r="U28" s="154">
        <v>11.5</v>
      </c>
      <c r="V28" s="14">
        <f t="shared" si="5"/>
        <v>11.5</v>
      </c>
      <c r="W28" s="154">
        <v>10</v>
      </c>
      <c r="X28" s="17">
        <f t="shared" si="6"/>
        <v>10</v>
      </c>
      <c r="Y28" s="22"/>
      <c r="Z28" s="9">
        <v>8</v>
      </c>
      <c r="AA28" s="9">
        <v>12</v>
      </c>
      <c r="AB28" s="14">
        <f t="shared" si="7"/>
        <v>9.3333333333333339</v>
      </c>
      <c r="AC28" s="9">
        <v>8.5</v>
      </c>
      <c r="AD28" s="9">
        <v>11</v>
      </c>
      <c r="AE28" s="14">
        <f t="shared" si="8"/>
        <v>9.3333333333333339</v>
      </c>
      <c r="AF28" s="9">
        <v>7.5</v>
      </c>
      <c r="AG28" s="9">
        <v>11.5</v>
      </c>
      <c r="AH28" s="14">
        <f t="shared" si="9"/>
        <v>8.8333333333333339</v>
      </c>
      <c r="AI28" s="9">
        <v>7.5</v>
      </c>
      <c r="AJ28" s="14">
        <f t="shared" si="10"/>
        <v>7.5</v>
      </c>
      <c r="AK28" s="149">
        <v>10.5</v>
      </c>
      <c r="AL28" s="14">
        <f t="shared" si="11"/>
        <v>10.5</v>
      </c>
      <c r="AM28" s="154">
        <v>11</v>
      </c>
      <c r="AN28" s="14">
        <f t="shared" si="12"/>
        <v>11</v>
      </c>
      <c r="AO28" s="154">
        <v>10</v>
      </c>
      <c r="AP28" s="173">
        <f t="shared" si="13"/>
        <v>10</v>
      </c>
    </row>
    <row r="29" spans="1:42" customFormat="1" ht="19.5" customHeight="1">
      <c r="A29" s="314">
        <v>14</v>
      </c>
      <c r="B29" s="354" t="s">
        <v>355</v>
      </c>
      <c r="C29" s="232" t="s">
        <v>356</v>
      </c>
      <c r="D29" s="232" t="s">
        <v>199</v>
      </c>
      <c r="E29" s="232" t="s">
        <v>1020</v>
      </c>
      <c r="F29" s="232" t="s">
        <v>1019</v>
      </c>
      <c r="G29" s="357" t="s">
        <v>235</v>
      </c>
      <c r="H29" s="9" t="s">
        <v>1042</v>
      </c>
      <c r="I29" s="9" t="s">
        <v>1041</v>
      </c>
      <c r="J29" s="14" t="e">
        <f t="shared" si="1"/>
        <v>#VALUE!</v>
      </c>
      <c r="K29" s="9" t="s">
        <v>1042</v>
      </c>
      <c r="L29" s="9">
        <v>9</v>
      </c>
      <c r="M29" s="14" t="e">
        <f t="shared" si="0"/>
        <v>#VALUE!</v>
      </c>
      <c r="N29" s="9">
        <v>0</v>
      </c>
      <c r="O29" s="9">
        <v>11</v>
      </c>
      <c r="P29" s="14">
        <f t="shared" si="2"/>
        <v>3.6666666666666665</v>
      </c>
      <c r="Q29" s="9" t="s">
        <v>1042</v>
      </c>
      <c r="R29" s="14" t="str">
        <f t="shared" si="3"/>
        <v>ABS</v>
      </c>
      <c r="S29" s="149">
        <v>0</v>
      </c>
      <c r="T29" s="151">
        <f t="shared" si="4"/>
        <v>0</v>
      </c>
      <c r="U29" s="154" t="s">
        <v>1043</v>
      </c>
      <c r="V29" s="14" t="str">
        <f t="shared" si="5"/>
        <v>\</v>
      </c>
      <c r="W29" s="154">
        <v>0</v>
      </c>
      <c r="X29" s="17">
        <f t="shared" si="6"/>
        <v>0</v>
      </c>
      <c r="Y29" s="22"/>
      <c r="Z29" s="9" t="s">
        <v>1042</v>
      </c>
      <c r="AA29" s="9" t="s">
        <v>1041</v>
      </c>
      <c r="AB29" s="14" t="e">
        <f t="shared" si="7"/>
        <v>#VALUE!</v>
      </c>
      <c r="AC29" s="9" t="s">
        <v>1041</v>
      </c>
      <c r="AD29" s="9" t="s">
        <v>1041</v>
      </c>
      <c r="AE29" s="14" t="s">
        <v>1041</v>
      </c>
      <c r="AF29" s="9" t="s">
        <v>1041</v>
      </c>
      <c r="AG29" s="9" t="s">
        <v>1041</v>
      </c>
      <c r="AH29" s="14" t="s">
        <v>1041</v>
      </c>
      <c r="AI29" s="9" t="s">
        <v>1042</v>
      </c>
      <c r="AJ29" s="14" t="str">
        <f t="shared" si="10"/>
        <v>ABS</v>
      </c>
      <c r="AK29" s="149" t="s">
        <v>1042</v>
      </c>
      <c r="AL29" s="14" t="str">
        <f t="shared" si="11"/>
        <v>ABS</v>
      </c>
      <c r="AM29" s="154" t="s">
        <v>1041</v>
      </c>
      <c r="AN29" s="14" t="str">
        <f t="shared" si="12"/>
        <v>Exclu</v>
      </c>
      <c r="AO29" s="154" t="s">
        <v>1042</v>
      </c>
      <c r="AP29" s="173" t="str">
        <f t="shared" si="13"/>
        <v>ABS</v>
      </c>
    </row>
    <row r="30" spans="1:42" customFormat="1" ht="19.5" customHeight="1">
      <c r="A30" s="314">
        <v>15</v>
      </c>
      <c r="B30" s="354" t="s">
        <v>357</v>
      </c>
      <c r="C30" s="232" t="s">
        <v>358</v>
      </c>
      <c r="D30" s="232" t="s">
        <v>359</v>
      </c>
      <c r="E30" s="232" t="s">
        <v>1017</v>
      </c>
      <c r="F30" s="232" t="s">
        <v>765</v>
      </c>
      <c r="G30" s="357" t="s">
        <v>235</v>
      </c>
      <c r="H30" s="9">
        <v>7</v>
      </c>
      <c r="I30" s="9">
        <v>6.5</v>
      </c>
      <c r="J30" s="14">
        <f t="shared" si="1"/>
        <v>6.833333333333333</v>
      </c>
      <c r="K30" s="9">
        <v>6</v>
      </c>
      <c r="L30" s="9">
        <v>9</v>
      </c>
      <c r="M30" s="14">
        <f t="shared" si="0"/>
        <v>7</v>
      </c>
      <c r="N30" s="9">
        <v>4</v>
      </c>
      <c r="O30" s="9">
        <v>10.5</v>
      </c>
      <c r="P30" s="14">
        <f t="shared" si="2"/>
        <v>6.166666666666667</v>
      </c>
      <c r="Q30" s="9">
        <v>7</v>
      </c>
      <c r="R30" s="14">
        <f t="shared" si="3"/>
        <v>7</v>
      </c>
      <c r="S30" s="149">
        <v>10</v>
      </c>
      <c r="T30" s="151">
        <f t="shared" si="4"/>
        <v>10</v>
      </c>
      <c r="U30" s="154">
        <v>11</v>
      </c>
      <c r="V30" s="14">
        <f t="shared" si="5"/>
        <v>11</v>
      </c>
      <c r="W30" s="154">
        <v>0</v>
      </c>
      <c r="X30" s="17">
        <f t="shared" si="6"/>
        <v>0</v>
      </c>
      <c r="Y30" s="22"/>
      <c r="Z30" s="9" t="s">
        <v>1042</v>
      </c>
      <c r="AA30" s="9" t="s">
        <v>1041</v>
      </c>
      <c r="AB30" s="14" t="e">
        <f t="shared" si="7"/>
        <v>#VALUE!</v>
      </c>
      <c r="AC30" s="9" t="s">
        <v>1093</v>
      </c>
      <c r="AD30" s="9">
        <v>1.5</v>
      </c>
      <c r="AE30" s="14" t="e">
        <f t="shared" si="8"/>
        <v>#VALUE!</v>
      </c>
      <c r="AF30" s="9" t="s">
        <v>1042</v>
      </c>
      <c r="AG30" s="9">
        <v>10.5</v>
      </c>
      <c r="AH30" s="14" t="e">
        <f t="shared" si="9"/>
        <v>#VALUE!</v>
      </c>
      <c r="AI30" s="9" t="s">
        <v>1042</v>
      </c>
      <c r="AJ30" s="14" t="str">
        <f t="shared" si="10"/>
        <v>ABS</v>
      </c>
      <c r="AK30" s="149" t="s">
        <v>1042</v>
      </c>
      <c r="AL30" s="14" t="str">
        <f t="shared" si="11"/>
        <v>ABS</v>
      </c>
      <c r="AM30" s="154" t="s">
        <v>1041</v>
      </c>
      <c r="AN30" s="14" t="str">
        <f t="shared" si="12"/>
        <v>Exclu</v>
      </c>
      <c r="AO30" s="154" t="s">
        <v>1042</v>
      </c>
      <c r="AP30" s="173" t="str">
        <f t="shared" si="13"/>
        <v>ABS</v>
      </c>
    </row>
    <row r="31" spans="1:42" customFormat="1" ht="19.5" customHeight="1">
      <c r="A31" s="314">
        <v>16</v>
      </c>
      <c r="B31" s="354" t="s">
        <v>360</v>
      </c>
      <c r="C31" s="232" t="s">
        <v>358</v>
      </c>
      <c r="D31" s="232" t="s">
        <v>361</v>
      </c>
      <c r="E31" s="232" t="s">
        <v>1018</v>
      </c>
      <c r="F31" s="232" t="s">
        <v>767</v>
      </c>
      <c r="G31" s="357" t="s">
        <v>235</v>
      </c>
      <c r="H31" s="9">
        <v>12</v>
      </c>
      <c r="I31" s="9">
        <v>5.5</v>
      </c>
      <c r="J31" s="14">
        <f t="shared" si="1"/>
        <v>9.8333333333333339</v>
      </c>
      <c r="K31" s="9">
        <v>12</v>
      </c>
      <c r="L31" s="9">
        <v>10</v>
      </c>
      <c r="M31" s="14">
        <f t="shared" si="0"/>
        <v>11.333333333333334</v>
      </c>
      <c r="N31" s="9">
        <v>10</v>
      </c>
      <c r="O31" s="9">
        <v>11</v>
      </c>
      <c r="P31" s="14">
        <f t="shared" si="2"/>
        <v>10.333333333333334</v>
      </c>
      <c r="Q31" s="9">
        <v>12</v>
      </c>
      <c r="R31" s="14">
        <f t="shared" si="3"/>
        <v>12</v>
      </c>
      <c r="S31" s="149">
        <v>11</v>
      </c>
      <c r="T31" s="151">
        <f t="shared" si="4"/>
        <v>11</v>
      </c>
      <c r="U31" s="154">
        <v>11.5</v>
      </c>
      <c r="V31" s="14">
        <f t="shared" si="5"/>
        <v>11.5</v>
      </c>
      <c r="W31" s="154">
        <v>5</v>
      </c>
      <c r="X31" s="17">
        <f t="shared" si="6"/>
        <v>5</v>
      </c>
      <c r="Y31" s="22"/>
      <c r="Z31" s="9">
        <v>5</v>
      </c>
      <c r="AA31" s="9">
        <v>9</v>
      </c>
      <c r="AB31" s="14">
        <f t="shared" si="7"/>
        <v>6.333333333333333</v>
      </c>
      <c r="AC31" s="9">
        <v>10</v>
      </c>
      <c r="AD31" s="9">
        <v>11</v>
      </c>
      <c r="AE31" s="14">
        <f t="shared" si="8"/>
        <v>10.333333333333334</v>
      </c>
      <c r="AF31" s="9">
        <v>7.5</v>
      </c>
      <c r="AG31" s="9">
        <v>10.5</v>
      </c>
      <c r="AH31" s="14">
        <f t="shared" si="9"/>
        <v>8.5</v>
      </c>
      <c r="AI31" s="9">
        <v>8.5</v>
      </c>
      <c r="AJ31" s="14">
        <f t="shared" si="10"/>
        <v>8.5</v>
      </c>
      <c r="AK31" s="149">
        <v>12</v>
      </c>
      <c r="AL31" s="14">
        <f t="shared" si="11"/>
        <v>12</v>
      </c>
      <c r="AM31" s="154">
        <v>10.5</v>
      </c>
      <c r="AN31" s="14">
        <f t="shared" si="12"/>
        <v>10.5</v>
      </c>
      <c r="AO31" s="154">
        <v>4</v>
      </c>
      <c r="AP31" s="173">
        <f t="shared" si="13"/>
        <v>4</v>
      </c>
    </row>
    <row r="32" spans="1:42" customFormat="1" ht="19.5" customHeight="1">
      <c r="A32" s="314">
        <v>17</v>
      </c>
      <c r="B32" s="354" t="s">
        <v>362</v>
      </c>
      <c r="C32" s="232" t="s">
        <v>237</v>
      </c>
      <c r="D32" s="232" t="s">
        <v>18</v>
      </c>
      <c r="E32" s="232" t="s">
        <v>1016</v>
      </c>
      <c r="F32" s="232" t="s">
        <v>767</v>
      </c>
      <c r="G32" s="357" t="s">
        <v>235</v>
      </c>
      <c r="H32" s="9">
        <v>10.5</v>
      </c>
      <c r="I32" s="9">
        <v>9.5</v>
      </c>
      <c r="J32" s="14">
        <f t="shared" si="1"/>
        <v>10.166666666666666</v>
      </c>
      <c r="K32" s="9">
        <v>0</v>
      </c>
      <c r="L32" s="9">
        <v>10</v>
      </c>
      <c r="M32" s="14">
        <f t="shared" si="0"/>
        <v>3.3333333333333335</v>
      </c>
      <c r="N32" s="9">
        <v>1</v>
      </c>
      <c r="O32" s="9">
        <v>12</v>
      </c>
      <c r="P32" s="14">
        <f t="shared" si="2"/>
        <v>4.666666666666667</v>
      </c>
      <c r="Q32" s="9">
        <v>5.5</v>
      </c>
      <c r="R32" s="14">
        <f t="shared" si="3"/>
        <v>5.5</v>
      </c>
      <c r="S32" s="149">
        <v>6.5</v>
      </c>
      <c r="T32" s="151">
        <f t="shared" si="4"/>
        <v>6.5</v>
      </c>
      <c r="U32" s="154">
        <v>12</v>
      </c>
      <c r="V32" s="14">
        <f t="shared" si="5"/>
        <v>12</v>
      </c>
      <c r="W32" s="154">
        <v>2</v>
      </c>
      <c r="X32" s="17">
        <f t="shared" si="6"/>
        <v>2</v>
      </c>
      <c r="Y32" s="22"/>
      <c r="Z32" s="9">
        <v>3</v>
      </c>
      <c r="AA32" s="9">
        <v>9.5</v>
      </c>
      <c r="AB32" s="14">
        <f t="shared" si="7"/>
        <v>5.166666666666667</v>
      </c>
      <c r="AC32" s="9">
        <v>1</v>
      </c>
      <c r="AD32" s="9">
        <v>10</v>
      </c>
      <c r="AE32" s="14">
        <f t="shared" si="8"/>
        <v>4</v>
      </c>
      <c r="AF32" s="9">
        <v>4.5</v>
      </c>
      <c r="AG32" s="9">
        <v>11.5</v>
      </c>
      <c r="AH32" s="14">
        <f t="shared" si="9"/>
        <v>6.833333333333333</v>
      </c>
      <c r="AI32" s="9">
        <v>11</v>
      </c>
      <c r="AJ32" s="14">
        <f t="shared" si="10"/>
        <v>11</v>
      </c>
      <c r="AK32" s="149">
        <v>15</v>
      </c>
      <c r="AL32" s="14">
        <f t="shared" si="11"/>
        <v>15</v>
      </c>
      <c r="AM32" s="154">
        <v>12.5</v>
      </c>
      <c r="AN32" s="14">
        <f t="shared" si="12"/>
        <v>12.5</v>
      </c>
      <c r="AO32" s="154">
        <v>7.5</v>
      </c>
      <c r="AP32" s="173">
        <f t="shared" si="13"/>
        <v>7.5</v>
      </c>
    </row>
    <row r="33" spans="1:42" customFormat="1" ht="19.5" customHeight="1">
      <c r="A33" s="314">
        <v>18</v>
      </c>
      <c r="B33" s="332" t="s">
        <v>236</v>
      </c>
      <c r="C33" s="232" t="s">
        <v>237</v>
      </c>
      <c r="D33" s="232" t="s">
        <v>238</v>
      </c>
      <c r="E33" s="232" t="s">
        <v>1015</v>
      </c>
      <c r="F33" s="232" t="s">
        <v>835</v>
      </c>
      <c r="G33" s="357" t="s">
        <v>235</v>
      </c>
      <c r="H33" s="9">
        <v>12.5</v>
      </c>
      <c r="I33" s="9">
        <v>12.5</v>
      </c>
      <c r="J33" s="14">
        <f t="shared" si="1"/>
        <v>12.5</v>
      </c>
      <c r="K33" s="9" t="s">
        <v>1041</v>
      </c>
      <c r="L33" s="9" t="s">
        <v>1041</v>
      </c>
      <c r="M33" s="14" t="s">
        <v>1041</v>
      </c>
      <c r="N33" s="9">
        <v>10</v>
      </c>
      <c r="O33" s="9">
        <v>10</v>
      </c>
      <c r="P33" s="14">
        <f t="shared" si="2"/>
        <v>10</v>
      </c>
      <c r="Q33" s="9" t="s">
        <v>1042</v>
      </c>
      <c r="R33" s="14" t="str">
        <f t="shared" si="3"/>
        <v>ABS</v>
      </c>
      <c r="S33" s="149">
        <v>10</v>
      </c>
      <c r="T33" s="151">
        <f t="shared" si="4"/>
        <v>10</v>
      </c>
      <c r="U33" s="154">
        <v>11.5</v>
      </c>
      <c r="V33" s="14">
        <f t="shared" si="5"/>
        <v>11.5</v>
      </c>
      <c r="W33" s="154" t="s">
        <v>1042</v>
      </c>
      <c r="X33" s="17" t="str">
        <f t="shared" si="6"/>
        <v>ABS</v>
      </c>
      <c r="Y33" s="22"/>
      <c r="Z33" s="9" t="s">
        <v>1042</v>
      </c>
      <c r="AA33" s="9" t="s">
        <v>1041</v>
      </c>
      <c r="AB33" s="14" t="e">
        <f t="shared" si="7"/>
        <v>#VALUE!</v>
      </c>
      <c r="AC33" s="9" t="s">
        <v>1041</v>
      </c>
      <c r="AD33" s="9" t="s">
        <v>1041</v>
      </c>
      <c r="AE33" s="14" t="s">
        <v>1041</v>
      </c>
      <c r="AF33" s="9" t="s">
        <v>1041</v>
      </c>
      <c r="AG33" s="9" t="s">
        <v>1041</v>
      </c>
      <c r="AH33" s="14" t="s">
        <v>1041</v>
      </c>
      <c r="AI33" s="9" t="s">
        <v>1042</v>
      </c>
      <c r="AJ33" s="14" t="str">
        <f t="shared" si="10"/>
        <v>ABS</v>
      </c>
      <c r="AK33" s="149" t="s">
        <v>1042</v>
      </c>
      <c r="AL33" s="14" t="str">
        <f t="shared" si="11"/>
        <v>ABS</v>
      </c>
      <c r="AM33" s="154" t="s">
        <v>1041</v>
      </c>
      <c r="AN33" s="14" t="str">
        <f t="shared" si="12"/>
        <v>Exclu</v>
      </c>
      <c r="AO33" s="154" t="s">
        <v>1042</v>
      </c>
      <c r="AP33" s="173" t="str">
        <f t="shared" si="13"/>
        <v>ABS</v>
      </c>
    </row>
    <row r="34" spans="1:42" customFormat="1" ht="19.5" customHeight="1">
      <c r="A34" s="314">
        <v>19</v>
      </c>
      <c r="B34" s="354" t="s">
        <v>363</v>
      </c>
      <c r="C34" s="232" t="s">
        <v>364</v>
      </c>
      <c r="D34" s="232" t="s">
        <v>206</v>
      </c>
      <c r="E34" s="232" t="s">
        <v>1014</v>
      </c>
      <c r="F34" s="232" t="s">
        <v>1013</v>
      </c>
      <c r="G34" s="357" t="s">
        <v>235</v>
      </c>
      <c r="H34" s="9">
        <v>9</v>
      </c>
      <c r="I34" s="9">
        <v>10</v>
      </c>
      <c r="J34" s="14">
        <f t="shared" si="1"/>
        <v>9.3333333333333339</v>
      </c>
      <c r="K34" s="9">
        <v>4.5</v>
      </c>
      <c r="L34" s="9">
        <v>10</v>
      </c>
      <c r="M34" s="14">
        <f t="shared" si="0"/>
        <v>6.333333333333333</v>
      </c>
      <c r="N34" s="9">
        <v>2</v>
      </c>
      <c r="O34" s="9">
        <v>11</v>
      </c>
      <c r="P34" s="14">
        <f t="shared" si="2"/>
        <v>5</v>
      </c>
      <c r="Q34" s="9">
        <v>8</v>
      </c>
      <c r="R34" s="14">
        <f t="shared" si="3"/>
        <v>8</v>
      </c>
      <c r="S34" s="149">
        <v>10</v>
      </c>
      <c r="T34" s="151">
        <f t="shared" si="4"/>
        <v>10</v>
      </c>
      <c r="U34" s="154">
        <v>11</v>
      </c>
      <c r="V34" s="14">
        <f t="shared" si="5"/>
        <v>11</v>
      </c>
      <c r="W34" s="154">
        <v>5</v>
      </c>
      <c r="X34" s="17">
        <f t="shared" si="6"/>
        <v>5</v>
      </c>
      <c r="Y34" s="22"/>
      <c r="Z34" s="9">
        <v>1</v>
      </c>
      <c r="AA34" s="9">
        <v>9.5</v>
      </c>
      <c r="AB34" s="14">
        <f t="shared" si="7"/>
        <v>3.8333333333333335</v>
      </c>
      <c r="AC34" s="9">
        <v>4</v>
      </c>
      <c r="AD34" s="9">
        <v>12</v>
      </c>
      <c r="AE34" s="14">
        <f t="shared" si="8"/>
        <v>6.666666666666667</v>
      </c>
      <c r="AF34" s="9">
        <v>3</v>
      </c>
      <c r="AG34" s="9">
        <v>11.5</v>
      </c>
      <c r="AH34" s="14">
        <f t="shared" si="9"/>
        <v>5.833333333333333</v>
      </c>
      <c r="AI34" s="9">
        <v>8.5</v>
      </c>
      <c r="AJ34" s="14">
        <f t="shared" si="10"/>
        <v>8.5</v>
      </c>
      <c r="AK34" s="149">
        <v>6</v>
      </c>
      <c r="AL34" s="14">
        <f t="shared" si="11"/>
        <v>6</v>
      </c>
      <c r="AM34" s="154">
        <v>12.5</v>
      </c>
      <c r="AN34" s="14">
        <f t="shared" si="12"/>
        <v>12.5</v>
      </c>
      <c r="AO34" s="154">
        <v>5</v>
      </c>
      <c r="AP34" s="173">
        <f t="shared" si="13"/>
        <v>5</v>
      </c>
    </row>
    <row r="35" spans="1:42" customFormat="1" ht="19.5" customHeight="1">
      <c r="A35" s="314">
        <v>20</v>
      </c>
      <c r="B35" s="354" t="s">
        <v>365</v>
      </c>
      <c r="C35" s="232" t="s">
        <v>239</v>
      </c>
      <c r="D35" s="232" t="s">
        <v>366</v>
      </c>
      <c r="E35" s="232" t="s">
        <v>1012</v>
      </c>
      <c r="F35" s="232" t="s">
        <v>765</v>
      </c>
      <c r="G35" s="357" t="s">
        <v>235</v>
      </c>
      <c r="H35" s="9">
        <v>13</v>
      </c>
      <c r="I35" s="9">
        <v>12.5</v>
      </c>
      <c r="J35" s="14">
        <f t="shared" si="1"/>
        <v>12.833333333333334</v>
      </c>
      <c r="K35" s="9">
        <v>10.5</v>
      </c>
      <c r="L35" s="9">
        <v>8</v>
      </c>
      <c r="M35" s="14">
        <f t="shared" si="0"/>
        <v>9.6666666666666661</v>
      </c>
      <c r="N35" s="9">
        <v>7</v>
      </c>
      <c r="O35" s="9">
        <v>11</v>
      </c>
      <c r="P35" s="14">
        <f t="shared" si="2"/>
        <v>8.3333333333333339</v>
      </c>
      <c r="Q35" s="9">
        <v>11.5</v>
      </c>
      <c r="R35" s="14">
        <f t="shared" si="3"/>
        <v>11.5</v>
      </c>
      <c r="S35" s="149">
        <v>10</v>
      </c>
      <c r="T35" s="151">
        <f t="shared" si="4"/>
        <v>10</v>
      </c>
      <c r="U35" s="154">
        <v>11</v>
      </c>
      <c r="V35" s="14">
        <f t="shared" si="5"/>
        <v>11</v>
      </c>
      <c r="W35" s="154">
        <v>0</v>
      </c>
      <c r="X35" s="17">
        <f t="shared" si="6"/>
        <v>0</v>
      </c>
      <c r="Y35" s="22"/>
      <c r="Z35" s="9">
        <v>9</v>
      </c>
      <c r="AA35" s="9">
        <v>11</v>
      </c>
      <c r="AB35" s="14">
        <f t="shared" si="7"/>
        <v>9.6666666666666661</v>
      </c>
      <c r="AC35" s="9">
        <v>7.5</v>
      </c>
      <c r="AD35" s="9">
        <v>11.5</v>
      </c>
      <c r="AE35" s="14">
        <f t="shared" si="8"/>
        <v>8.8333333333333339</v>
      </c>
      <c r="AF35" s="9">
        <v>7</v>
      </c>
      <c r="AG35" s="9">
        <v>12</v>
      </c>
      <c r="AH35" s="14">
        <f t="shared" si="9"/>
        <v>8.6666666666666661</v>
      </c>
      <c r="AI35" s="9">
        <v>10</v>
      </c>
      <c r="AJ35" s="14">
        <f t="shared" si="10"/>
        <v>10</v>
      </c>
      <c r="AK35" s="149">
        <v>10.5</v>
      </c>
      <c r="AL35" s="14">
        <f t="shared" si="11"/>
        <v>10.5</v>
      </c>
      <c r="AM35" s="154">
        <v>10.5</v>
      </c>
      <c r="AN35" s="14">
        <f t="shared" si="12"/>
        <v>10.5</v>
      </c>
      <c r="AO35" s="154">
        <v>7.5</v>
      </c>
      <c r="AP35" s="173">
        <f t="shared" si="13"/>
        <v>7.5</v>
      </c>
    </row>
    <row r="36" spans="1:42" customFormat="1" ht="19.5" customHeight="1">
      <c r="A36" s="314">
        <v>21</v>
      </c>
      <c r="B36" s="354" t="s">
        <v>367</v>
      </c>
      <c r="C36" s="232" t="s">
        <v>368</v>
      </c>
      <c r="D36" s="232" t="s">
        <v>28</v>
      </c>
      <c r="E36" s="232" t="s">
        <v>1011</v>
      </c>
      <c r="F36" s="232" t="s">
        <v>765</v>
      </c>
      <c r="G36" s="357" t="s">
        <v>235</v>
      </c>
      <c r="H36" s="9" t="s">
        <v>1042</v>
      </c>
      <c r="I36" s="9" t="s">
        <v>1041</v>
      </c>
      <c r="J36" s="14" t="e">
        <f t="shared" si="1"/>
        <v>#VALUE!</v>
      </c>
      <c r="K36" s="9" t="s">
        <v>1041</v>
      </c>
      <c r="L36" s="9" t="s">
        <v>1041</v>
      </c>
      <c r="M36" s="14" t="s">
        <v>1041</v>
      </c>
      <c r="N36" s="9" t="s">
        <v>1041</v>
      </c>
      <c r="O36" s="9" t="s">
        <v>1041</v>
      </c>
      <c r="P36" s="14" t="e">
        <f t="shared" si="2"/>
        <v>#VALUE!</v>
      </c>
      <c r="Q36" s="9" t="s">
        <v>1042</v>
      </c>
      <c r="R36" s="14" t="str">
        <f t="shared" si="3"/>
        <v>ABS</v>
      </c>
      <c r="S36" s="149" t="s">
        <v>1042</v>
      </c>
      <c r="T36" s="151" t="str">
        <f t="shared" si="4"/>
        <v>ABS</v>
      </c>
      <c r="U36" s="154" t="s">
        <v>1043</v>
      </c>
      <c r="V36" s="14" t="str">
        <f t="shared" si="5"/>
        <v>\</v>
      </c>
      <c r="W36" s="154" t="s">
        <v>1042</v>
      </c>
      <c r="X36" s="17" t="str">
        <f t="shared" si="6"/>
        <v>ABS</v>
      </c>
      <c r="Y36" s="22"/>
      <c r="Z36" s="9" t="s">
        <v>1042</v>
      </c>
      <c r="AA36" s="9" t="s">
        <v>1041</v>
      </c>
      <c r="AB36" s="14" t="e">
        <f t="shared" si="7"/>
        <v>#VALUE!</v>
      </c>
      <c r="AC36" s="9" t="s">
        <v>1041</v>
      </c>
      <c r="AD36" s="9" t="s">
        <v>1041</v>
      </c>
      <c r="AE36" s="14" t="s">
        <v>1041</v>
      </c>
      <c r="AF36" s="9" t="s">
        <v>1041</v>
      </c>
      <c r="AG36" s="9" t="s">
        <v>1041</v>
      </c>
      <c r="AH36" s="14" t="s">
        <v>1041</v>
      </c>
      <c r="AI36" s="9" t="s">
        <v>1042</v>
      </c>
      <c r="AJ36" s="14" t="str">
        <f t="shared" si="10"/>
        <v>ABS</v>
      </c>
      <c r="AK36" s="149" t="s">
        <v>1042</v>
      </c>
      <c r="AL36" s="14" t="str">
        <f t="shared" si="11"/>
        <v>ABS</v>
      </c>
      <c r="AM36" s="154" t="s">
        <v>1041</v>
      </c>
      <c r="AN36" s="14" t="str">
        <f t="shared" si="12"/>
        <v>Exclu</v>
      </c>
      <c r="AO36" s="154" t="s">
        <v>1042</v>
      </c>
      <c r="AP36" s="173" t="str">
        <f t="shared" si="13"/>
        <v>ABS</v>
      </c>
    </row>
    <row r="37" spans="1:42" customFormat="1" ht="19.5" customHeight="1">
      <c r="A37" s="314">
        <v>22</v>
      </c>
      <c r="B37" s="354">
        <v>113000287</v>
      </c>
      <c r="C37" s="232" t="s">
        <v>369</v>
      </c>
      <c r="D37" s="232" t="s">
        <v>222</v>
      </c>
      <c r="E37" s="232" t="s">
        <v>1010</v>
      </c>
      <c r="F37" s="232" t="s">
        <v>767</v>
      </c>
      <c r="G37" s="357" t="s">
        <v>235</v>
      </c>
      <c r="H37" s="11">
        <v>13</v>
      </c>
      <c r="I37" s="11">
        <v>7.5</v>
      </c>
      <c r="J37" s="14">
        <f t="shared" si="1"/>
        <v>11.166666666666666</v>
      </c>
      <c r="K37" s="11">
        <v>10.5</v>
      </c>
      <c r="L37" s="11">
        <v>8</v>
      </c>
      <c r="M37" s="14">
        <f t="shared" si="0"/>
        <v>9.6666666666666661</v>
      </c>
      <c r="N37" s="11">
        <v>11.5</v>
      </c>
      <c r="O37" s="11">
        <v>11.5</v>
      </c>
      <c r="P37" s="14">
        <f t="shared" si="2"/>
        <v>11.5</v>
      </c>
      <c r="Q37" s="11">
        <v>12</v>
      </c>
      <c r="R37" s="14">
        <f t="shared" si="3"/>
        <v>12</v>
      </c>
      <c r="S37" s="150">
        <v>5</v>
      </c>
      <c r="T37" s="151">
        <f t="shared" si="4"/>
        <v>5</v>
      </c>
      <c r="U37" s="152">
        <v>11</v>
      </c>
      <c r="V37" s="14">
        <f t="shared" si="5"/>
        <v>11</v>
      </c>
      <c r="W37" s="152">
        <v>16</v>
      </c>
      <c r="X37" s="17">
        <f t="shared" si="6"/>
        <v>16</v>
      </c>
      <c r="Y37" s="22"/>
      <c r="Z37" s="11">
        <v>10.5</v>
      </c>
      <c r="AA37" s="11">
        <v>9.5</v>
      </c>
      <c r="AB37" s="14">
        <f t="shared" si="7"/>
        <v>10.166666666666666</v>
      </c>
      <c r="AC37" s="11">
        <v>8.5</v>
      </c>
      <c r="AD37" s="11">
        <v>7</v>
      </c>
      <c r="AE37" s="14">
        <f t="shared" si="8"/>
        <v>8</v>
      </c>
      <c r="AF37" s="11">
        <v>7.5</v>
      </c>
      <c r="AG37" s="11">
        <v>11</v>
      </c>
      <c r="AH37" s="14">
        <f t="shared" si="9"/>
        <v>8.6666666666666661</v>
      </c>
      <c r="AI37" s="11">
        <v>8</v>
      </c>
      <c r="AJ37" s="14">
        <f t="shared" si="10"/>
        <v>8</v>
      </c>
      <c r="AK37" s="150">
        <v>14</v>
      </c>
      <c r="AL37" s="14">
        <f t="shared" si="11"/>
        <v>14</v>
      </c>
      <c r="AM37" s="152">
        <v>10</v>
      </c>
      <c r="AN37" s="14">
        <f t="shared" si="12"/>
        <v>10</v>
      </c>
      <c r="AO37" s="152">
        <v>10.5</v>
      </c>
      <c r="AP37" s="173">
        <f t="shared" si="13"/>
        <v>10.5</v>
      </c>
    </row>
    <row r="38" spans="1:42" customFormat="1" ht="19.5" customHeight="1">
      <c r="A38" s="314">
        <v>23</v>
      </c>
      <c r="B38" s="354" t="s">
        <v>370</v>
      </c>
      <c r="C38" s="232" t="s">
        <v>371</v>
      </c>
      <c r="D38" s="232" t="s">
        <v>372</v>
      </c>
      <c r="E38" s="232" t="s">
        <v>1009</v>
      </c>
      <c r="F38" s="232" t="s">
        <v>767</v>
      </c>
      <c r="G38" s="357" t="s">
        <v>235</v>
      </c>
      <c r="H38" s="9">
        <v>14</v>
      </c>
      <c r="I38" s="9">
        <v>8</v>
      </c>
      <c r="J38" s="14">
        <f t="shared" si="1"/>
        <v>12</v>
      </c>
      <c r="K38" s="9">
        <v>8.5</v>
      </c>
      <c r="L38" s="9">
        <v>8</v>
      </c>
      <c r="M38" s="14">
        <f t="shared" si="0"/>
        <v>8.3333333333333339</v>
      </c>
      <c r="N38" s="9">
        <v>4</v>
      </c>
      <c r="O38" s="9">
        <v>10</v>
      </c>
      <c r="P38" s="14">
        <f t="shared" si="2"/>
        <v>6</v>
      </c>
      <c r="Q38" s="9">
        <v>11</v>
      </c>
      <c r="R38" s="14">
        <f t="shared" si="3"/>
        <v>11</v>
      </c>
      <c r="S38" s="149">
        <v>10.5</v>
      </c>
      <c r="T38" s="151">
        <f t="shared" si="4"/>
        <v>10.5</v>
      </c>
      <c r="U38" s="154">
        <v>10</v>
      </c>
      <c r="V38" s="14">
        <f t="shared" si="5"/>
        <v>10</v>
      </c>
      <c r="W38" s="154">
        <v>13.5</v>
      </c>
      <c r="X38" s="17">
        <f t="shared" si="6"/>
        <v>13.5</v>
      </c>
      <c r="Y38" s="22"/>
      <c r="Z38" s="9">
        <v>8</v>
      </c>
      <c r="AA38" s="9">
        <v>9.5</v>
      </c>
      <c r="AB38" s="14">
        <f t="shared" si="7"/>
        <v>8.5</v>
      </c>
      <c r="AC38" s="9">
        <v>12.5</v>
      </c>
      <c r="AD38" s="9">
        <v>7.5</v>
      </c>
      <c r="AE38" s="14">
        <f t="shared" si="8"/>
        <v>10.833333333333334</v>
      </c>
      <c r="AF38" s="9">
        <v>2.5</v>
      </c>
      <c r="AG38" s="9">
        <v>10.5</v>
      </c>
      <c r="AH38" s="14">
        <f t="shared" si="9"/>
        <v>5.166666666666667</v>
      </c>
      <c r="AI38" s="9">
        <v>7</v>
      </c>
      <c r="AJ38" s="14">
        <f t="shared" si="10"/>
        <v>7</v>
      </c>
      <c r="AK38" s="149">
        <v>12</v>
      </c>
      <c r="AL38" s="14">
        <f t="shared" si="11"/>
        <v>12</v>
      </c>
      <c r="AM38" s="154">
        <v>10</v>
      </c>
      <c r="AN38" s="14">
        <f t="shared" si="12"/>
        <v>10</v>
      </c>
      <c r="AO38" s="154">
        <v>11</v>
      </c>
      <c r="AP38" s="173">
        <f t="shared" si="13"/>
        <v>11</v>
      </c>
    </row>
    <row r="39" spans="1:42" customFormat="1" ht="19.5" customHeight="1">
      <c r="A39" s="314">
        <v>24</v>
      </c>
      <c r="B39" s="354" t="s">
        <v>373</v>
      </c>
      <c r="C39" s="232" t="s">
        <v>240</v>
      </c>
      <c r="D39" s="232" t="s">
        <v>374</v>
      </c>
      <c r="E39" s="232" t="s">
        <v>1008</v>
      </c>
      <c r="F39" s="232" t="s">
        <v>765</v>
      </c>
      <c r="G39" s="357" t="s">
        <v>235</v>
      </c>
      <c r="H39" s="9" t="s">
        <v>1042</v>
      </c>
      <c r="I39" s="9" t="s">
        <v>1041</v>
      </c>
      <c r="J39" s="14" t="e">
        <f t="shared" si="1"/>
        <v>#VALUE!</v>
      </c>
      <c r="K39" s="9" t="s">
        <v>1041</v>
      </c>
      <c r="L39" s="9" t="s">
        <v>1041</v>
      </c>
      <c r="M39" s="14" t="s">
        <v>1041</v>
      </c>
      <c r="N39" s="9" t="s">
        <v>1041</v>
      </c>
      <c r="O39" s="9" t="s">
        <v>1041</v>
      </c>
      <c r="P39" s="14" t="s">
        <v>1041</v>
      </c>
      <c r="Q39" s="9" t="s">
        <v>1042</v>
      </c>
      <c r="R39" s="14" t="str">
        <f t="shared" si="3"/>
        <v>ABS</v>
      </c>
      <c r="S39" s="149" t="s">
        <v>1042</v>
      </c>
      <c r="T39" s="151" t="str">
        <f t="shared" si="4"/>
        <v>ABS</v>
      </c>
      <c r="U39" s="154" t="s">
        <v>1043</v>
      </c>
      <c r="V39" s="14" t="str">
        <f t="shared" si="5"/>
        <v>\</v>
      </c>
      <c r="W39" s="154" t="s">
        <v>1042</v>
      </c>
      <c r="X39" s="17" t="str">
        <f t="shared" si="6"/>
        <v>ABS</v>
      </c>
      <c r="Y39" s="22"/>
      <c r="Z39" s="9" t="s">
        <v>1042</v>
      </c>
      <c r="AA39" s="9" t="s">
        <v>1041</v>
      </c>
      <c r="AB39" s="14" t="e">
        <f t="shared" si="7"/>
        <v>#VALUE!</v>
      </c>
      <c r="AC39" s="9" t="s">
        <v>1041</v>
      </c>
      <c r="AD39" s="9" t="s">
        <v>1041</v>
      </c>
      <c r="AE39" s="14" t="s">
        <v>1041</v>
      </c>
      <c r="AF39" s="9" t="s">
        <v>1041</v>
      </c>
      <c r="AG39" s="9" t="s">
        <v>1041</v>
      </c>
      <c r="AH39" s="14" t="s">
        <v>1041</v>
      </c>
      <c r="AI39" s="9" t="s">
        <v>1042</v>
      </c>
      <c r="AJ39" s="14" t="str">
        <f t="shared" si="10"/>
        <v>ABS</v>
      </c>
      <c r="AK39" s="149" t="s">
        <v>1042</v>
      </c>
      <c r="AL39" s="14" t="str">
        <f t="shared" si="11"/>
        <v>ABS</v>
      </c>
      <c r="AM39" s="154" t="s">
        <v>1041</v>
      </c>
      <c r="AN39" s="14" t="str">
        <f t="shared" si="12"/>
        <v>Exclu</v>
      </c>
      <c r="AO39" s="154" t="s">
        <v>1042</v>
      </c>
      <c r="AP39" s="173" t="str">
        <f t="shared" si="13"/>
        <v>ABS</v>
      </c>
    </row>
    <row r="40" spans="1:42" customFormat="1" ht="19.5" customHeight="1">
      <c r="A40" s="314">
        <v>25</v>
      </c>
      <c r="B40" s="354" t="s">
        <v>375</v>
      </c>
      <c r="C40" s="232" t="s">
        <v>376</v>
      </c>
      <c r="D40" s="232" t="s">
        <v>20</v>
      </c>
      <c r="E40" s="232" t="s">
        <v>1007</v>
      </c>
      <c r="F40" s="232" t="s">
        <v>847</v>
      </c>
      <c r="G40" s="357" t="s">
        <v>235</v>
      </c>
      <c r="H40" s="9">
        <v>9.5</v>
      </c>
      <c r="I40" s="9">
        <v>9</v>
      </c>
      <c r="J40" s="14">
        <f t="shared" si="1"/>
        <v>9.3333333333333339</v>
      </c>
      <c r="K40" s="9">
        <v>10.5</v>
      </c>
      <c r="L40" s="9">
        <v>8.5</v>
      </c>
      <c r="M40" s="14">
        <f t="shared" si="0"/>
        <v>9.8333333333333339</v>
      </c>
      <c r="N40" s="9">
        <v>14</v>
      </c>
      <c r="O40" s="9">
        <v>12</v>
      </c>
      <c r="P40" s="14">
        <f t="shared" si="2"/>
        <v>13.333333333333334</v>
      </c>
      <c r="Q40" s="9">
        <v>8.5</v>
      </c>
      <c r="R40" s="14">
        <f t="shared" si="3"/>
        <v>8.5</v>
      </c>
      <c r="S40" s="149">
        <v>6</v>
      </c>
      <c r="T40" s="151">
        <f t="shared" si="4"/>
        <v>6</v>
      </c>
      <c r="U40" s="154">
        <v>12</v>
      </c>
      <c r="V40" s="14">
        <f t="shared" si="5"/>
        <v>12</v>
      </c>
      <c r="W40" s="154">
        <v>7.5</v>
      </c>
      <c r="X40" s="17">
        <f t="shared" si="6"/>
        <v>7.5</v>
      </c>
      <c r="Y40" s="22"/>
      <c r="Z40" s="9">
        <v>8</v>
      </c>
      <c r="AA40" s="9">
        <v>10</v>
      </c>
      <c r="AB40" s="14">
        <f t="shared" si="7"/>
        <v>8.6666666666666661</v>
      </c>
      <c r="AC40" s="9">
        <v>12</v>
      </c>
      <c r="AD40" s="9">
        <v>11.5</v>
      </c>
      <c r="AE40" s="14">
        <f t="shared" si="8"/>
        <v>11.833333333333334</v>
      </c>
      <c r="AF40" s="9">
        <v>8</v>
      </c>
      <c r="AG40" s="9">
        <v>13.5</v>
      </c>
      <c r="AH40" s="14">
        <f t="shared" si="9"/>
        <v>9.8333333333333339</v>
      </c>
      <c r="AI40" s="9">
        <v>7</v>
      </c>
      <c r="AJ40" s="14">
        <f t="shared" si="10"/>
        <v>7</v>
      </c>
      <c r="AK40" s="149">
        <v>10</v>
      </c>
      <c r="AL40" s="14">
        <f t="shared" si="11"/>
        <v>10</v>
      </c>
      <c r="AM40" s="154">
        <v>12</v>
      </c>
      <c r="AN40" s="14">
        <f t="shared" si="12"/>
        <v>12</v>
      </c>
      <c r="AO40" s="154">
        <v>15.5</v>
      </c>
      <c r="AP40" s="173">
        <f t="shared" si="13"/>
        <v>15.5</v>
      </c>
    </row>
    <row r="41" spans="1:42" customFormat="1" ht="19.5" customHeight="1">
      <c r="A41" s="314">
        <v>26</v>
      </c>
      <c r="B41" s="354" t="s">
        <v>377</v>
      </c>
      <c r="C41" s="232" t="s">
        <v>378</v>
      </c>
      <c r="D41" s="232" t="s">
        <v>25</v>
      </c>
      <c r="E41" s="232" t="s">
        <v>1004</v>
      </c>
      <c r="F41" s="232" t="s">
        <v>767</v>
      </c>
      <c r="G41" s="357" t="s">
        <v>235</v>
      </c>
      <c r="H41" s="9">
        <v>2</v>
      </c>
      <c r="I41" s="9">
        <v>7</v>
      </c>
      <c r="J41" s="14">
        <f t="shared" si="1"/>
        <v>3.6666666666666665</v>
      </c>
      <c r="K41" s="9">
        <v>10.5</v>
      </c>
      <c r="L41" s="9">
        <v>11</v>
      </c>
      <c r="M41" s="14">
        <f t="shared" si="0"/>
        <v>10.666666666666666</v>
      </c>
      <c r="N41" s="9">
        <v>8.5</v>
      </c>
      <c r="O41" s="9">
        <v>11.5</v>
      </c>
      <c r="P41" s="14">
        <f t="shared" si="2"/>
        <v>9.5</v>
      </c>
      <c r="Q41" s="9">
        <v>10</v>
      </c>
      <c r="R41" s="14">
        <f t="shared" si="3"/>
        <v>10</v>
      </c>
      <c r="S41" s="149">
        <v>5</v>
      </c>
      <c r="T41" s="151">
        <f t="shared" si="4"/>
        <v>5</v>
      </c>
      <c r="U41" s="154">
        <v>14</v>
      </c>
      <c r="V41" s="14">
        <f t="shared" si="5"/>
        <v>14</v>
      </c>
      <c r="W41" s="154">
        <v>0</v>
      </c>
      <c r="X41" s="17">
        <f t="shared" si="6"/>
        <v>0</v>
      </c>
      <c r="Y41" s="22"/>
      <c r="Z41" s="9">
        <v>4</v>
      </c>
      <c r="AA41" s="9">
        <v>8.5</v>
      </c>
      <c r="AB41" s="14">
        <f t="shared" si="7"/>
        <v>5.5</v>
      </c>
      <c r="AC41" s="9">
        <v>3.5</v>
      </c>
      <c r="AD41" s="9">
        <v>12.5</v>
      </c>
      <c r="AE41" s="14">
        <f t="shared" si="8"/>
        <v>6.5</v>
      </c>
      <c r="AF41" s="9">
        <v>1</v>
      </c>
      <c r="AG41" s="9">
        <v>11.5</v>
      </c>
      <c r="AH41" s="14">
        <f t="shared" si="9"/>
        <v>4.5</v>
      </c>
      <c r="AI41" s="9">
        <v>6.5</v>
      </c>
      <c r="AJ41" s="14">
        <f t="shared" si="10"/>
        <v>6.5</v>
      </c>
      <c r="AK41" s="149">
        <v>6</v>
      </c>
      <c r="AL41" s="14">
        <f t="shared" si="11"/>
        <v>6</v>
      </c>
      <c r="AM41" s="154">
        <v>12.5</v>
      </c>
      <c r="AN41" s="14">
        <f t="shared" si="12"/>
        <v>12.5</v>
      </c>
      <c r="AO41" s="154">
        <v>14</v>
      </c>
      <c r="AP41" s="173">
        <f t="shared" si="13"/>
        <v>14</v>
      </c>
    </row>
    <row r="42" spans="1:42" customFormat="1" ht="19.5" customHeight="1">
      <c r="A42" s="314">
        <v>27</v>
      </c>
      <c r="B42" s="354" t="s">
        <v>379</v>
      </c>
      <c r="C42" s="232" t="s">
        <v>380</v>
      </c>
      <c r="D42" s="232" t="s">
        <v>34</v>
      </c>
      <c r="E42" s="232" t="s">
        <v>1006</v>
      </c>
      <c r="F42" s="232" t="s">
        <v>1005</v>
      </c>
      <c r="G42" s="357" t="s">
        <v>235</v>
      </c>
      <c r="H42" s="9">
        <v>9.5</v>
      </c>
      <c r="I42" s="9">
        <v>8.5</v>
      </c>
      <c r="J42" s="14">
        <f t="shared" si="1"/>
        <v>9.1666666666666661</v>
      </c>
      <c r="K42" s="9">
        <v>4</v>
      </c>
      <c r="L42" s="9">
        <v>9</v>
      </c>
      <c r="M42" s="14">
        <f t="shared" si="0"/>
        <v>5.666666666666667</v>
      </c>
      <c r="N42" s="9">
        <v>5</v>
      </c>
      <c r="O42" s="9">
        <v>10.5</v>
      </c>
      <c r="P42" s="14">
        <f t="shared" si="2"/>
        <v>6.833333333333333</v>
      </c>
      <c r="Q42" s="9">
        <v>8.5</v>
      </c>
      <c r="R42" s="14">
        <f t="shared" si="3"/>
        <v>8.5</v>
      </c>
      <c r="S42" s="149">
        <v>10</v>
      </c>
      <c r="T42" s="151">
        <f t="shared" si="4"/>
        <v>10</v>
      </c>
      <c r="U42" s="154">
        <v>12.5</v>
      </c>
      <c r="V42" s="14">
        <f t="shared" si="5"/>
        <v>12.5</v>
      </c>
      <c r="W42" s="154">
        <v>0</v>
      </c>
      <c r="X42" s="17">
        <f t="shared" si="6"/>
        <v>0</v>
      </c>
      <c r="Y42" s="22"/>
      <c r="Z42" s="9">
        <v>7</v>
      </c>
      <c r="AA42" s="9">
        <v>13</v>
      </c>
      <c r="AB42" s="14">
        <f t="shared" si="7"/>
        <v>9</v>
      </c>
      <c r="AC42" s="9">
        <v>6</v>
      </c>
      <c r="AD42" s="9">
        <v>12</v>
      </c>
      <c r="AE42" s="14">
        <f t="shared" si="8"/>
        <v>8</v>
      </c>
      <c r="AF42" s="9">
        <v>3</v>
      </c>
      <c r="AG42" s="9">
        <v>12</v>
      </c>
      <c r="AH42" s="14">
        <f t="shared" si="9"/>
        <v>6</v>
      </c>
      <c r="AI42" s="9">
        <v>5</v>
      </c>
      <c r="AJ42" s="14">
        <f t="shared" si="10"/>
        <v>5</v>
      </c>
      <c r="AK42" s="149">
        <v>7.5</v>
      </c>
      <c r="AL42" s="14">
        <f t="shared" si="11"/>
        <v>7.5</v>
      </c>
      <c r="AM42" s="154">
        <v>11</v>
      </c>
      <c r="AN42" s="14">
        <f t="shared" si="12"/>
        <v>11</v>
      </c>
      <c r="AO42" s="154">
        <v>12.5</v>
      </c>
      <c r="AP42" s="173">
        <f t="shared" si="13"/>
        <v>12.5</v>
      </c>
    </row>
    <row r="43" spans="1:42" customFormat="1" ht="19.5" customHeight="1">
      <c r="A43" s="314">
        <v>28</v>
      </c>
      <c r="B43" s="354">
        <v>113010267</v>
      </c>
      <c r="C43" s="232" t="s">
        <v>381</v>
      </c>
      <c r="D43" s="232" t="s">
        <v>382</v>
      </c>
      <c r="E43" s="232" t="s">
        <v>1003</v>
      </c>
      <c r="F43" s="232" t="s">
        <v>1002</v>
      </c>
      <c r="G43" s="357" t="s">
        <v>235</v>
      </c>
      <c r="H43" s="9">
        <v>9.5</v>
      </c>
      <c r="I43" s="9">
        <v>10.5</v>
      </c>
      <c r="J43" s="14">
        <f t="shared" si="1"/>
        <v>9.8333333333333339</v>
      </c>
      <c r="K43" s="9">
        <v>7.5</v>
      </c>
      <c r="L43" s="9">
        <v>9</v>
      </c>
      <c r="M43" s="14">
        <f t="shared" si="0"/>
        <v>8</v>
      </c>
      <c r="N43" s="9">
        <v>10.5</v>
      </c>
      <c r="O43" s="9">
        <v>11.5</v>
      </c>
      <c r="P43" s="14">
        <f t="shared" si="2"/>
        <v>10.833333333333334</v>
      </c>
      <c r="Q43" s="9">
        <v>6</v>
      </c>
      <c r="R43" s="14">
        <f t="shared" si="3"/>
        <v>6</v>
      </c>
      <c r="S43" s="149">
        <v>7.5</v>
      </c>
      <c r="T43" s="151">
        <f t="shared" si="4"/>
        <v>7.5</v>
      </c>
      <c r="U43" s="154">
        <v>12</v>
      </c>
      <c r="V43" s="14">
        <f t="shared" si="5"/>
        <v>12</v>
      </c>
      <c r="W43" s="154">
        <v>8</v>
      </c>
      <c r="X43" s="17">
        <f t="shared" si="6"/>
        <v>8</v>
      </c>
      <c r="Y43" s="22"/>
      <c r="Z43" s="9">
        <v>5.5</v>
      </c>
      <c r="AA43" s="9">
        <v>12.5</v>
      </c>
      <c r="AB43" s="14">
        <f t="shared" si="7"/>
        <v>7.833333333333333</v>
      </c>
      <c r="AC43" s="9">
        <v>12</v>
      </c>
      <c r="AD43" s="9">
        <v>13</v>
      </c>
      <c r="AE43" s="14">
        <f t="shared" si="8"/>
        <v>12.333333333333334</v>
      </c>
      <c r="AF43" s="9">
        <v>4.5</v>
      </c>
      <c r="AG43" s="9">
        <v>11.5</v>
      </c>
      <c r="AH43" s="14">
        <f t="shared" si="9"/>
        <v>6.833333333333333</v>
      </c>
      <c r="AI43" s="9">
        <v>5</v>
      </c>
      <c r="AJ43" s="14">
        <f t="shared" si="10"/>
        <v>5</v>
      </c>
      <c r="AK43" s="149">
        <v>12</v>
      </c>
      <c r="AL43" s="14">
        <f t="shared" si="11"/>
        <v>12</v>
      </c>
      <c r="AM43" s="154">
        <v>10</v>
      </c>
      <c r="AN43" s="14">
        <f t="shared" si="12"/>
        <v>10</v>
      </c>
      <c r="AO43" s="154">
        <v>10</v>
      </c>
      <c r="AP43" s="173">
        <f t="shared" si="13"/>
        <v>10</v>
      </c>
    </row>
    <row r="44" spans="1:42" customFormat="1" ht="19.5" customHeight="1">
      <c r="A44" s="314">
        <v>29</v>
      </c>
      <c r="B44" s="354" t="s">
        <v>383</v>
      </c>
      <c r="C44" s="232" t="s">
        <v>384</v>
      </c>
      <c r="D44" s="232" t="s">
        <v>385</v>
      </c>
      <c r="E44" s="232" t="s">
        <v>1001</v>
      </c>
      <c r="F44" s="232" t="s">
        <v>1000</v>
      </c>
      <c r="G44" s="357" t="s">
        <v>235</v>
      </c>
      <c r="H44" s="9">
        <v>13</v>
      </c>
      <c r="I44" s="9">
        <v>7.5</v>
      </c>
      <c r="J44" s="14">
        <f t="shared" si="1"/>
        <v>11.166666666666666</v>
      </c>
      <c r="K44" s="9">
        <v>8</v>
      </c>
      <c r="L44" s="9">
        <v>9.5</v>
      </c>
      <c r="M44" s="14">
        <f t="shared" si="0"/>
        <v>8.5</v>
      </c>
      <c r="N44" s="9">
        <v>11.5</v>
      </c>
      <c r="O44" s="9">
        <v>12</v>
      </c>
      <c r="P44" s="14">
        <f t="shared" si="2"/>
        <v>11.666666666666666</v>
      </c>
      <c r="Q44" s="9">
        <v>8.5</v>
      </c>
      <c r="R44" s="14">
        <f t="shared" si="3"/>
        <v>8.5</v>
      </c>
      <c r="S44" s="149">
        <v>10</v>
      </c>
      <c r="T44" s="151">
        <f t="shared" si="4"/>
        <v>10</v>
      </c>
      <c r="U44" s="154">
        <v>13</v>
      </c>
      <c r="V44" s="14">
        <f t="shared" si="5"/>
        <v>13</v>
      </c>
      <c r="W44" s="154">
        <v>10</v>
      </c>
      <c r="X44" s="17">
        <f t="shared" si="6"/>
        <v>10</v>
      </c>
      <c r="Y44" s="22"/>
      <c r="Z44" s="9">
        <v>10.5</v>
      </c>
      <c r="AA44" s="9">
        <v>14</v>
      </c>
      <c r="AB44" s="14">
        <f t="shared" si="7"/>
        <v>11.666666666666666</v>
      </c>
      <c r="AC44" s="9">
        <v>13.5</v>
      </c>
      <c r="AD44" s="9">
        <v>13.5</v>
      </c>
      <c r="AE44" s="14">
        <f t="shared" si="8"/>
        <v>13.5</v>
      </c>
      <c r="AF44" s="9">
        <v>4.5</v>
      </c>
      <c r="AG44" s="9">
        <v>12.5</v>
      </c>
      <c r="AH44" s="14">
        <f t="shared" si="9"/>
        <v>7.166666666666667</v>
      </c>
      <c r="AI44" s="9">
        <v>10</v>
      </c>
      <c r="AJ44" s="14">
        <f t="shared" si="10"/>
        <v>10</v>
      </c>
      <c r="AK44" s="149">
        <v>8.5</v>
      </c>
      <c r="AL44" s="14">
        <f t="shared" si="11"/>
        <v>8.5</v>
      </c>
      <c r="AM44" s="154">
        <v>11</v>
      </c>
      <c r="AN44" s="14">
        <f t="shared" si="12"/>
        <v>11</v>
      </c>
      <c r="AO44" s="154">
        <v>11</v>
      </c>
      <c r="AP44" s="173">
        <f t="shared" si="13"/>
        <v>11</v>
      </c>
    </row>
    <row r="45" spans="1:42" customFormat="1" ht="19.5" customHeight="1">
      <c r="A45" s="314">
        <v>30</v>
      </c>
      <c r="B45" s="354" t="s">
        <v>386</v>
      </c>
      <c r="C45" s="232" t="s">
        <v>243</v>
      </c>
      <c r="D45" s="232" t="s">
        <v>387</v>
      </c>
      <c r="E45" s="232" t="s">
        <v>999</v>
      </c>
      <c r="F45" s="232" t="s">
        <v>765</v>
      </c>
      <c r="G45" s="373" t="s">
        <v>249</v>
      </c>
      <c r="H45" s="9">
        <v>8</v>
      </c>
      <c r="I45" s="9">
        <v>12</v>
      </c>
      <c r="J45" s="14">
        <f t="shared" si="1"/>
        <v>9.3333333333333339</v>
      </c>
      <c r="K45" s="9">
        <v>3.5</v>
      </c>
      <c r="L45" s="9">
        <v>8</v>
      </c>
      <c r="M45" s="14">
        <f t="shared" si="0"/>
        <v>5</v>
      </c>
      <c r="N45" s="9">
        <v>8.5</v>
      </c>
      <c r="O45" s="9">
        <v>9.5</v>
      </c>
      <c r="P45" s="14">
        <f t="shared" si="2"/>
        <v>8.8333333333333339</v>
      </c>
      <c r="Q45" s="9">
        <v>10.5</v>
      </c>
      <c r="R45" s="14">
        <f t="shared" si="3"/>
        <v>10.5</v>
      </c>
      <c r="S45" s="149">
        <v>10</v>
      </c>
      <c r="T45" s="151">
        <f t="shared" si="4"/>
        <v>10</v>
      </c>
      <c r="U45" s="154">
        <v>10.5</v>
      </c>
      <c r="V45" s="14">
        <f t="shared" si="5"/>
        <v>10.5</v>
      </c>
      <c r="W45" s="154">
        <v>5</v>
      </c>
      <c r="X45" s="17">
        <f t="shared" si="6"/>
        <v>5</v>
      </c>
      <c r="Y45" s="22"/>
      <c r="Z45" s="9">
        <v>8</v>
      </c>
      <c r="AA45" s="9">
        <v>10</v>
      </c>
      <c r="AB45" s="14">
        <f t="shared" si="7"/>
        <v>8.6666666666666661</v>
      </c>
      <c r="AC45" s="9">
        <v>6</v>
      </c>
      <c r="AD45" s="9">
        <v>10.5</v>
      </c>
      <c r="AE45" s="14">
        <f t="shared" si="8"/>
        <v>7.5</v>
      </c>
      <c r="AF45" s="9">
        <v>3.5</v>
      </c>
      <c r="AG45" s="9">
        <v>10.5</v>
      </c>
      <c r="AH45" s="14">
        <f t="shared" si="9"/>
        <v>5.833333333333333</v>
      </c>
      <c r="AI45" s="9">
        <v>9</v>
      </c>
      <c r="AJ45" s="14">
        <f t="shared" si="10"/>
        <v>9</v>
      </c>
      <c r="AK45" s="149">
        <v>10</v>
      </c>
      <c r="AL45" s="14">
        <f t="shared" si="11"/>
        <v>10</v>
      </c>
      <c r="AM45" s="154">
        <v>10.5</v>
      </c>
      <c r="AN45" s="14">
        <f t="shared" si="12"/>
        <v>10.5</v>
      </c>
      <c r="AO45" s="154">
        <v>7.5</v>
      </c>
      <c r="AP45" s="173">
        <f t="shared" si="13"/>
        <v>7.5</v>
      </c>
    </row>
    <row r="46" spans="1:42" customFormat="1" ht="19.5" customHeight="1">
      <c r="A46" s="314">
        <v>31</v>
      </c>
      <c r="B46" s="332" t="s">
        <v>244</v>
      </c>
      <c r="C46" s="232" t="s">
        <v>245</v>
      </c>
      <c r="D46" s="232" t="s">
        <v>28</v>
      </c>
      <c r="E46" s="232" t="s">
        <v>998</v>
      </c>
      <c r="F46" s="232" t="s">
        <v>783</v>
      </c>
      <c r="G46" s="373" t="s">
        <v>249</v>
      </c>
      <c r="H46" s="9">
        <v>8.5</v>
      </c>
      <c r="I46" s="9">
        <v>11</v>
      </c>
      <c r="J46" s="14">
        <f t="shared" si="1"/>
        <v>9.3333333333333339</v>
      </c>
      <c r="K46" s="9">
        <v>0</v>
      </c>
      <c r="L46" s="9">
        <v>0</v>
      </c>
      <c r="M46" s="14">
        <f t="shared" si="0"/>
        <v>0</v>
      </c>
      <c r="N46" s="9">
        <v>10.17</v>
      </c>
      <c r="O46" s="9">
        <v>10.17</v>
      </c>
      <c r="P46" s="14">
        <f t="shared" si="2"/>
        <v>10.17</v>
      </c>
      <c r="Q46" s="9">
        <v>10</v>
      </c>
      <c r="R46" s="14">
        <f t="shared" si="3"/>
        <v>10</v>
      </c>
      <c r="S46" s="149">
        <v>0</v>
      </c>
      <c r="T46" s="151">
        <f t="shared" si="4"/>
        <v>0</v>
      </c>
      <c r="U46" s="154">
        <v>10</v>
      </c>
      <c r="V46" s="14">
        <f t="shared" si="5"/>
        <v>10</v>
      </c>
      <c r="W46" s="154">
        <v>0</v>
      </c>
      <c r="X46" s="17">
        <f t="shared" si="6"/>
        <v>0</v>
      </c>
      <c r="Y46" s="22"/>
      <c r="Z46" s="9">
        <v>0</v>
      </c>
      <c r="AA46" s="9">
        <v>8</v>
      </c>
      <c r="AB46" s="14">
        <f t="shared" si="7"/>
        <v>2.6666666666666665</v>
      </c>
      <c r="AC46" s="9" t="s">
        <v>1041</v>
      </c>
      <c r="AD46" s="9" t="s">
        <v>1041</v>
      </c>
      <c r="AE46" s="14" t="s">
        <v>1041</v>
      </c>
      <c r="AF46" s="9">
        <v>11</v>
      </c>
      <c r="AG46" s="9">
        <v>7</v>
      </c>
      <c r="AH46" s="14">
        <f t="shared" si="9"/>
        <v>9.6666666666666661</v>
      </c>
      <c r="AI46" s="9">
        <v>7</v>
      </c>
      <c r="AJ46" s="14">
        <f t="shared" si="10"/>
        <v>7</v>
      </c>
      <c r="AK46" s="149">
        <v>12</v>
      </c>
      <c r="AL46" s="14">
        <f t="shared" si="11"/>
        <v>12</v>
      </c>
      <c r="AM46" s="154">
        <v>11</v>
      </c>
      <c r="AN46" s="14">
        <f t="shared" si="12"/>
        <v>11</v>
      </c>
      <c r="AO46" s="154">
        <v>12.5</v>
      </c>
      <c r="AP46" s="173">
        <f t="shared" si="13"/>
        <v>12.5</v>
      </c>
    </row>
    <row r="47" spans="1:42" customFormat="1" ht="19.5" customHeight="1">
      <c r="A47" s="314">
        <v>32</v>
      </c>
      <c r="B47" s="354">
        <v>113013121</v>
      </c>
      <c r="C47" s="232" t="s">
        <v>246</v>
      </c>
      <c r="D47" s="232" t="s">
        <v>388</v>
      </c>
      <c r="E47" s="232" t="s">
        <v>997</v>
      </c>
      <c r="F47" s="232" t="s">
        <v>777</v>
      </c>
      <c r="G47" s="373" t="s">
        <v>249</v>
      </c>
      <c r="H47" s="9">
        <v>10.5</v>
      </c>
      <c r="I47" s="9">
        <v>12.5</v>
      </c>
      <c r="J47" s="14">
        <f t="shared" si="1"/>
        <v>11.166666666666666</v>
      </c>
      <c r="K47" s="9">
        <v>6.5</v>
      </c>
      <c r="L47" s="9">
        <v>11.5</v>
      </c>
      <c r="M47" s="14">
        <f t="shared" si="0"/>
        <v>8.1666666666666661</v>
      </c>
      <c r="N47" s="9">
        <v>8.5</v>
      </c>
      <c r="O47" s="9">
        <v>12</v>
      </c>
      <c r="P47" s="14">
        <f t="shared" si="2"/>
        <v>9.6666666666666661</v>
      </c>
      <c r="Q47" s="9">
        <v>11.5</v>
      </c>
      <c r="R47" s="14">
        <f t="shared" si="3"/>
        <v>11.5</v>
      </c>
      <c r="S47" s="149">
        <v>7</v>
      </c>
      <c r="T47" s="151">
        <f t="shared" si="4"/>
        <v>7</v>
      </c>
      <c r="U47" s="154">
        <v>13.5</v>
      </c>
      <c r="V47" s="14">
        <f t="shared" si="5"/>
        <v>13.5</v>
      </c>
      <c r="W47" s="154">
        <v>10.5</v>
      </c>
      <c r="X47" s="17">
        <f t="shared" si="6"/>
        <v>10.5</v>
      </c>
      <c r="Y47" s="22"/>
      <c r="Z47" s="9">
        <v>9</v>
      </c>
      <c r="AA47" s="9">
        <v>13.5</v>
      </c>
      <c r="AB47" s="14">
        <f t="shared" si="7"/>
        <v>10.5</v>
      </c>
      <c r="AC47" s="9">
        <v>8</v>
      </c>
      <c r="AD47" s="9">
        <v>11.5</v>
      </c>
      <c r="AE47" s="14">
        <f t="shared" si="8"/>
        <v>9.1666666666666661</v>
      </c>
      <c r="AF47" s="9">
        <v>8.5</v>
      </c>
      <c r="AG47" s="9">
        <v>15.5</v>
      </c>
      <c r="AH47" s="14">
        <f t="shared" si="9"/>
        <v>10.833333333333334</v>
      </c>
      <c r="AI47" s="9">
        <v>5.5</v>
      </c>
      <c r="AJ47" s="14">
        <f t="shared" si="10"/>
        <v>5.5</v>
      </c>
      <c r="AK47" s="149">
        <v>14</v>
      </c>
      <c r="AL47" s="14">
        <f t="shared" si="11"/>
        <v>14</v>
      </c>
      <c r="AM47" s="154">
        <v>12</v>
      </c>
      <c r="AN47" s="14">
        <f t="shared" si="12"/>
        <v>12</v>
      </c>
      <c r="AO47" s="154">
        <v>12</v>
      </c>
      <c r="AP47" s="173">
        <f t="shared" si="13"/>
        <v>12</v>
      </c>
    </row>
    <row r="48" spans="1:42" customFormat="1" ht="19.5" customHeight="1">
      <c r="A48" s="314">
        <v>33</v>
      </c>
      <c r="B48" s="354">
        <v>73012270</v>
      </c>
      <c r="C48" s="232" t="s">
        <v>23</v>
      </c>
      <c r="D48" s="232" t="s">
        <v>223</v>
      </c>
      <c r="E48" s="232" t="s">
        <v>996</v>
      </c>
      <c r="F48" s="232" t="s">
        <v>995</v>
      </c>
      <c r="G48" s="373" t="s">
        <v>249</v>
      </c>
      <c r="H48" s="9" t="s">
        <v>1042</v>
      </c>
      <c r="I48" s="9" t="s">
        <v>1041</v>
      </c>
      <c r="J48" s="14" t="e">
        <f t="shared" si="1"/>
        <v>#VALUE!</v>
      </c>
      <c r="K48" s="9" t="s">
        <v>1041</v>
      </c>
      <c r="L48" s="9" t="s">
        <v>1041</v>
      </c>
      <c r="M48" s="14" t="s">
        <v>1041</v>
      </c>
      <c r="N48" s="9" t="s">
        <v>1041</v>
      </c>
      <c r="O48" s="9" t="s">
        <v>1041</v>
      </c>
      <c r="P48" s="14" t="s">
        <v>1041</v>
      </c>
      <c r="Q48" s="9" t="s">
        <v>1042</v>
      </c>
      <c r="R48" s="14" t="str">
        <f t="shared" si="3"/>
        <v>ABS</v>
      </c>
      <c r="S48" s="149" t="s">
        <v>1042</v>
      </c>
      <c r="T48" s="151" t="str">
        <f t="shared" si="4"/>
        <v>ABS</v>
      </c>
      <c r="U48" s="154" t="s">
        <v>1043</v>
      </c>
      <c r="V48" s="14" t="str">
        <f t="shared" si="5"/>
        <v>\</v>
      </c>
      <c r="W48" s="154" t="s">
        <v>1042</v>
      </c>
      <c r="X48" s="17" t="str">
        <f t="shared" si="6"/>
        <v>ABS</v>
      </c>
      <c r="Y48" s="22"/>
      <c r="Z48" s="9" t="s">
        <v>1042</v>
      </c>
      <c r="AA48" s="9" t="s">
        <v>1041</v>
      </c>
      <c r="AB48" s="14" t="e">
        <f t="shared" si="7"/>
        <v>#VALUE!</v>
      </c>
      <c r="AC48" s="9" t="s">
        <v>1041</v>
      </c>
      <c r="AD48" s="9" t="s">
        <v>1041</v>
      </c>
      <c r="AE48" s="14" t="s">
        <v>1041</v>
      </c>
      <c r="AF48" s="9" t="s">
        <v>1041</v>
      </c>
      <c r="AG48" s="9" t="s">
        <v>1041</v>
      </c>
      <c r="AH48" s="14" t="s">
        <v>1041</v>
      </c>
      <c r="AI48" s="9" t="s">
        <v>1042</v>
      </c>
      <c r="AJ48" s="14" t="str">
        <f t="shared" si="10"/>
        <v>ABS</v>
      </c>
      <c r="AK48" s="149" t="s">
        <v>1042</v>
      </c>
      <c r="AL48" s="14" t="str">
        <f t="shared" si="11"/>
        <v>ABS</v>
      </c>
      <c r="AM48" s="154" t="s">
        <v>1041</v>
      </c>
      <c r="AN48" s="14" t="str">
        <f t="shared" si="12"/>
        <v>Exclu</v>
      </c>
      <c r="AO48" s="154" t="s">
        <v>1042</v>
      </c>
      <c r="AP48" s="173" t="str">
        <f t="shared" si="13"/>
        <v>ABS</v>
      </c>
    </row>
    <row r="49" spans="1:42" customFormat="1" ht="19.5" customHeight="1">
      <c r="A49" s="314">
        <v>34</v>
      </c>
      <c r="B49" s="354">
        <v>113000181</v>
      </c>
      <c r="C49" s="232" t="s">
        <v>248</v>
      </c>
      <c r="D49" s="232" t="s">
        <v>16</v>
      </c>
      <c r="E49" s="232" t="s">
        <v>994</v>
      </c>
      <c r="F49" s="232" t="s">
        <v>767</v>
      </c>
      <c r="G49" s="373" t="s">
        <v>249</v>
      </c>
      <c r="H49" s="9">
        <v>12</v>
      </c>
      <c r="I49" s="9">
        <v>10.5</v>
      </c>
      <c r="J49" s="14">
        <f t="shared" si="1"/>
        <v>11.5</v>
      </c>
      <c r="K49" s="9">
        <v>7.5</v>
      </c>
      <c r="L49" s="9">
        <v>10</v>
      </c>
      <c r="M49" s="14">
        <f t="shared" si="0"/>
        <v>8.3333333333333339</v>
      </c>
      <c r="N49" s="9">
        <v>7</v>
      </c>
      <c r="O49" s="9">
        <v>11</v>
      </c>
      <c r="P49" s="14">
        <f t="shared" si="2"/>
        <v>8.3333333333333339</v>
      </c>
      <c r="Q49" s="9">
        <v>12.5</v>
      </c>
      <c r="R49" s="14">
        <f t="shared" si="3"/>
        <v>12.5</v>
      </c>
      <c r="S49" s="149">
        <v>7.5</v>
      </c>
      <c r="T49" s="151">
        <f t="shared" si="4"/>
        <v>7.5</v>
      </c>
      <c r="U49" s="154">
        <v>11</v>
      </c>
      <c r="V49" s="14">
        <f t="shared" si="5"/>
        <v>11</v>
      </c>
      <c r="W49" s="154">
        <v>3</v>
      </c>
      <c r="X49" s="17">
        <f t="shared" si="6"/>
        <v>3</v>
      </c>
      <c r="Y49" s="22"/>
      <c r="Z49" s="9">
        <v>5</v>
      </c>
      <c r="AA49" s="9">
        <v>10</v>
      </c>
      <c r="AB49" s="14">
        <f t="shared" si="7"/>
        <v>6.666666666666667</v>
      </c>
      <c r="AC49" s="9">
        <v>14</v>
      </c>
      <c r="AD49" s="9">
        <v>11</v>
      </c>
      <c r="AE49" s="14">
        <f t="shared" si="8"/>
        <v>13</v>
      </c>
      <c r="AF49" s="9">
        <v>10</v>
      </c>
      <c r="AG49" s="9">
        <v>14</v>
      </c>
      <c r="AH49" s="14">
        <f t="shared" si="9"/>
        <v>11.333333333333334</v>
      </c>
      <c r="AI49" s="9">
        <v>12.5</v>
      </c>
      <c r="AJ49" s="14">
        <f t="shared" si="10"/>
        <v>12.5</v>
      </c>
      <c r="AK49" s="149">
        <v>11.5</v>
      </c>
      <c r="AL49" s="14">
        <f t="shared" si="11"/>
        <v>11.5</v>
      </c>
      <c r="AM49" s="154">
        <v>12</v>
      </c>
      <c r="AN49" s="14">
        <f t="shared" si="12"/>
        <v>12</v>
      </c>
      <c r="AO49" s="154">
        <v>10</v>
      </c>
      <c r="AP49" s="173">
        <f t="shared" si="13"/>
        <v>10</v>
      </c>
    </row>
    <row r="50" spans="1:42" customFormat="1" ht="19.5" customHeight="1">
      <c r="A50" s="314">
        <v>35</v>
      </c>
      <c r="B50" s="354" t="s">
        <v>389</v>
      </c>
      <c r="C50" s="232" t="s">
        <v>390</v>
      </c>
      <c r="D50" s="232" t="s">
        <v>391</v>
      </c>
      <c r="E50" s="232" t="s">
        <v>993</v>
      </c>
      <c r="F50" s="232" t="s">
        <v>871</v>
      </c>
      <c r="G50" s="373" t="s">
        <v>249</v>
      </c>
      <c r="H50" s="11">
        <v>11.5</v>
      </c>
      <c r="I50" s="11">
        <v>11.5</v>
      </c>
      <c r="J50" s="14">
        <f t="shared" si="1"/>
        <v>11.5</v>
      </c>
      <c r="K50" s="11">
        <v>6.5</v>
      </c>
      <c r="L50" s="11">
        <v>10</v>
      </c>
      <c r="M50" s="14">
        <f t="shared" si="0"/>
        <v>7.666666666666667</v>
      </c>
      <c r="N50" s="11">
        <v>13</v>
      </c>
      <c r="O50" s="11">
        <v>13</v>
      </c>
      <c r="P50" s="14">
        <f t="shared" si="2"/>
        <v>13</v>
      </c>
      <c r="Q50" s="11">
        <v>11</v>
      </c>
      <c r="R50" s="14">
        <f t="shared" si="3"/>
        <v>11</v>
      </c>
      <c r="S50" s="150">
        <v>7</v>
      </c>
      <c r="T50" s="151">
        <f t="shared" si="4"/>
        <v>7</v>
      </c>
      <c r="U50" s="152">
        <v>11</v>
      </c>
      <c r="V50" s="14">
        <f t="shared" si="5"/>
        <v>11</v>
      </c>
      <c r="W50" s="152">
        <v>0</v>
      </c>
      <c r="X50" s="17">
        <f t="shared" si="6"/>
        <v>0</v>
      </c>
      <c r="Y50" s="22"/>
      <c r="Z50" s="11">
        <v>11</v>
      </c>
      <c r="AA50" s="11">
        <v>8</v>
      </c>
      <c r="AB50" s="14">
        <f t="shared" si="7"/>
        <v>10</v>
      </c>
      <c r="AC50" s="11">
        <v>7</v>
      </c>
      <c r="AD50" s="11">
        <v>10</v>
      </c>
      <c r="AE50" s="14">
        <f t="shared" si="8"/>
        <v>8</v>
      </c>
      <c r="AF50" s="11">
        <v>7.5</v>
      </c>
      <c r="AG50" s="11">
        <v>12</v>
      </c>
      <c r="AH50" s="14">
        <f t="shared" si="9"/>
        <v>9</v>
      </c>
      <c r="AI50" s="11">
        <v>9</v>
      </c>
      <c r="AJ50" s="14">
        <f t="shared" si="10"/>
        <v>9</v>
      </c>
      <c r="AK50" s="150">
        <v>8.5</v>
      </c>
      <c r="AL50" s="14">
        <f t="shared" si="11"/>
        <v>8.5</v>
      </c>
      <c r="AM50" s="152">
        <v>10</v>
      </c>
      <c r="AN50" s="14">
        <f t="shared" si="12"/>
        <v>10</v>
      </c>
      <c r="AO50" s="152">
        <v>8</v>
      </c>
      <c r="AP50" s="173">
        <f t="shared" si="13"/>
        <v>8</v>
      </c>
    </row>
    <row r="51" spans="1:42" customFormat="1" ht="19.5" customHeight="1">
      <c r="A51" s="314">
        <v>36</v>
      </c>
      <c r="B51" s="354" t="s">
        <v>392</v>
      </c>
      <c r="C51" s="232" t="s">
        <v>393</v>
      </c>
      <c r="D51" s="232" t="s">
        <v>394</v>
      </c>
      <c r="E51" s="232" t="s">
        <v>992</v>
      </c>
      <c r="F51" s="232" t="s">
        <v>791</v>
      </c>
      <c r="G51" s="373" t="s">
        <v>249</v>
      </c>
      <c r="H51" s="9">
        <v>9.5</v>
      </c>
      <c r="I51" s="9">
        <v>11</v>
      </c>
      <c r="J51" s="14">
        <f t="shared" si="1"/>
        <v>10</v>
      </c>
      <c r="K51" s="9">
        <v>9</v>
      </c>
      <c r="L51" s="9">
        <v>10</v>
      </c>
      <c r="M51" s="14">
        <f t="shared" si="0"/>
        <v>9.3333333333333339</v>
      </c>
      <c r="N51" s="9">
        <v>8</v>
      </c>
      <c r="O51" s="9">
        <v>10.5</v>
      </c>
      <c r="P51" s="14">
        <f t="shared" si="2"/>
        <v>8.8333333333333339</v>
      </c>
      <c r="Q51" s="147">
        <v>10.5</v>
      </c>
      <c r="R51" s="14">
        <f t="shared" si="3"/>
        <v>10.5</v>
      </c>
      <c r="S51" s="149">
        <v>10</v>
      </c>
      <c r="T51" s="151">
        <f t="shared" si="4"/>
        <v>10</v>
      </c>
      <c r="U51" s="154">
        <v>13.25</v>
      </c>
      <c r="V51" s="14">
        <f t="shared" si="5"/>
        <v>13.25</v>
      </c>
      <c r="W51" s="154">
        <v>2</v>
      </c>
      <c r="X51" s="17">
        <f t="shared" si="6"/>
        <v>2</v>
      </c>
      <c r="Y51" s="22"/>
      <c r="Z51" s="9">
        <v>5</v>
      </c>
      <c r="AA51" s="9">
        <v>11</v>
      </c>
      <c r="AB51" s="14">
        <f t="shared" si="7"/>
        <v>7</v>
      </c>
      <c r="AC51" s="9">
        <v>7</v>
      </c>
      <c r="AD51" s="9">
        <v>11.5</v>
      </c>
      <c r="AE51" s="14">
        <f t="shared" si="8"/>
        <v>8.5</v>
      </c>
      <c r="AF51" s="9">
        <v>6.5</v>
      </c>
      <c r="AG51" s="9">
        <v>14</v>
      </c>
      <c r="AH51" s="14">
        <f t="shared" si="9"/>
        <v>9</v>
      </c>
      <c r="AI51" s="147">
        <v>5</v>
      </c>
      <c r="AJ51" s="14">
        <f t="shared" si="10"/>
        <v>5</v>
      </c>
      <c r="AK51" s="149">
        <v>14.5</v>
      </c>
      <c r="AL51" s="14">
        <f t="shared" si="11"/>
        <v>14.5</v>
      </c>
      <c r="AM51" s="154">
        <v>11.5</v>
      </c>
      <c r="AN51" s="14">
        <f t="shared" si="12"/>
        <v>11.5</v>
      </c>
      <c r="AO51" s="154">
        <v>9</v>
      </c>
      <c r="AP51" s="173">
        <f t="shared" si="13"/>
        <v>9</v>
      </c>
    </row>
    <row r="52" spans="1:42" customFormat="1" ht="19.5" customHeight="1">
      <c r="A52" s="314">
        <v>37</v>
      </c>
      <c r="B52" s="354" t="s">
        <v>395</v>
      </c>
      <c r="C52" s="232" t="s">
        <v>396</v>
      </c>
      <c r="D52" s="232" t="s">
        <v>27</v>
      </c>
      <c r="E52" s="232" t="s">
        <v>991</v>
      </c>
      <c r="F52" s="232" t="s">
        <v>817</v>
      </c>
      <c r="G52" s="373" t="s">
        <v>249</v>
      </c>
      <c r="H52" s="9">
        <v>10.5</v>
      </c>
      <c r="I52" s="9">
        <v>10.5</v>
      </c>
      <c r="J52" s="14">
        <f t="shared" si="1"/>
        <v>10.5</v>
      </c>
      <c r="K52" s="9">
        <v>2</v>
      </c>
      <c r="L52" s="9">
        <v>10</v>
      </c>
      <c r="M52" s="14">
        <f t="shared" si="0"/>
        <v>4.666666666666667</v>
      </c>
      <c r="N52" s="9">
        <v>9.5</v>
      </c>
      <c r="O52" s="9">
        <v>10.5</v>
      </c>
      <c r="P52" s="14">
        <f t="shared" si="2"/>
        <v>9.8333333333333339</v>
      </c>
      <c r="Q52" s="9">
        <v>7.5</v>
      </c>
      <c r="R52" s="14">
        <f t="shared" si="3"/>
        <v>7.5</v>
      </c>
      <c r="S52" s="149">
        <v>7</v>
      </c>
      <c r="T52" s="151">
        <f t="shared" si="4"/>
        <v>7</v>
      </c>
      <c r="U52" s="154">
        <v>10</v>
      </c>
      <c r="V52" s="14">
        <f t="shared" si="5"/>
        <v>10</v>
      </c>
      <c r="W52" s="154">
        <v>11</v>
      </c>
      <c r="X52" s="17">
        <f t="shared" si="6"/>
        <v>11</v>
      </c>
      <c r="Y52" s="22"/>
      <c r="Z52" s="9">
        <v>3</v>
      </c>
      <c r="AA52" s="9">
        <v>10.5</v>
      </c>
      <c r="AB52" s="14">
        <f t="shared" si="7"/>
        <v>5.5</v>
      </c>
      <c r="AC52" s="9">
        <v>5</v>
      </c>
      <c r="AD52" s="9">
        <v>10.5</v>
      </c>
      <c r="AE52" s="14">
        <f t="shared" si="8"/>
        <v>6.833333333333333</v>
      </c>
      <c r="AF52" s="9">
        <v>7.5</v>
      </c>
      <c r="AG52" s="9">
        <v>14.5</v>
      </c>
      <c r="AH52" s="14">
        <f t="shared" si="9"/>
        <v>9.8333333333333339</v>
      </c>
      <c r="AI52" s="9">
        <v>9</v>
      </c>
      <c r="AJ52" s="14">
        <f t="shared" si="10"/>
        <v>9</v>
      </c>
      <c r="AK52" s="149">
        <v>10</v>
      </c>
      <c r="AL52" s="14">
        <f t="shared" si="11"/>
        <v>10</v>
      </c>
      <c r="AM52" s="154">
        <v>10</v>
      </c>
      <c r="AN52" s="14">
        <f t="shared" si="12"/>
        <v>10</v>
      </c>
      <c r="AO52" s="154">
        <v>10</v>
      </c>
      <c r="AP52" s="173">
        <f t="shared" si="13"/>
        <v>10</v>
      </c>
    </row>
    <row r="53" spans="1:42" customFormat="1" ht="19.5" customHeight="1">
      <c r="A53" s="314">
        <v>38</v>
      </c>
      <c r="B53" s="354" t="s">
        <v>397</v>
      </c>
      <c r="C53" s="232" t="s">
        <v>398</v>
      </c>
      <c r="D53" s="232" t="s">
        <v>399</v>
      </c>
      <c r="E53" s="232" t="s">
        <v>990</v>
      </c>
      <c r="F53" s="232" t="s">
        <v>767</v>
      </c>
      <c r="G53" s="373" t="s">
        <v>249</v>
      </c>
      <c r="H53" s="8">
        <v>14.5</v>
      </c>
      <c r="I53" s="8">
        <v>11.5</v>
      </c>
      <c r="J53" s="14">
        <f t="shared" si="1"/>
        <v>13.5</v>
      </c>
      <c r="K53" s="8">
        <v>6</v>
      </c>
      <c r="L53" s="8">
        <v>11</v>
      </c>
      <c r="M53" s="14">
        <f t="shared" si="0"/>
        <v>7.666666666666667</v>
      </c>
      <c r="N53" s="8">
        <v>14.5</v>
      </c>
      <c r="O53" s="8">
        <v>12</v>
      </c>
      <c r="P53" s="14">
        <f t="shared" si="2"/>
        <v>13.666666666666666</v>
      </c>
      <c r="Q53" s="8">
        <v>9</v>
      </c>
      <c r="R53" s="14">
        <f t="shared" si="3"/>
        <v>9</v>
      </c>
      <c r="S53" s="148">
        <v>7</v>
      </c>
      <c r="T53" s="151">
        <f t="shared" si="4"/>
        <v>7</v>
      </c>
      <c r="U53" s="153">
        <v>13</v>
      </c>
      <c r="V53" s="14">
        <f t="shared" si="5"/>
        <v>13</v>
      </c>
      <c r="W53" s="153">
        <v>10</v>
      </c>
      <c r="X53" s="17">
        <f t="shared" si="6"/>
        <v>10</v>
      </c>
      <c r="Y53" s="22"/>
      <c r="Z53" s="8">
        <v>10</v>
      </c>
      <c r="AA53" s="8">
        <v>12</v>
      </c>
      <c r="AB53" s="14">
        <f t="shared" si="7"/>
        <v>10.666666666666666</v>
      </c>
      <c r="AC53" s="8">
        <v>10.5</v>
      </c>
      <c r="AD53" s="8">
        <v>10.5</v>
      </c>
      <c r="AE53" s="14">
        <f t="shared" si="8"/>
        <v>10.5</v>
      </c>
      <c r="AF53" s="8">
        <v>8</v>
      </c>
      <c r="AG53" s="8">
        <v>11.5</v>
      </c>
      <c r="AH53" s="14">
        <f t="shared" si="9"/>
        <v>9.1666666666666661</v>
      </c>
      <c r="AI53" s="8">
        <v>7</v>
      </c>
      <c r="AJ53" s="14">
        <f t="shared" si="10"/>
        <v>7</v>
      </c>
      <c r="AK53" s="148">
        <v>13.5</v>
      </c>
      <c r="AL53" s="14">
        <f t="shared" si="11"/>
        <v>13.5</v>
      </c>
      <c r="AM53" s="153">
        <v>11</v>
      </c>
      <c r="AN53" s="14">
        <f t="shared" si="12"/>
        <v>11</v>
      </c>
      <c r="AO53" s="154">
        <v>13.5</v>
      </c>
      <c r="AP53" s="173">
        <f t="shared" si="13"/>
        <v>13.5</v>
      </c>
    </row>
    <row r="54" spans="1:42" customFormat="1" ht="19.5" customHeight="1">
      <c r="A54" s="314">
        <v>39</v>
      </c>
      <c r="B54" s="354" t="s">
        <v>400</v>
      </c>
      <c r="C54" s="232" t="s">
        <v>401</v>
      </c>
      <c r="D54" s="232" t="s">
        <v>253</v>
      </c>
      <c r="E54" s="232" t="s">
        <v>989</v>
      </c>
      <c r="F54" s="232" t="s">
        <v>765</v>
      </c>
      <c r="G54" s="373" t="s">
        <v>249</v>
      </c>
      <c r="H54" s="8">
        <v>11</v>
      </c>
      <c r="I54" s="8">
        <v>11</v>
      </c>
      <c r="J54" s="14">
        <f t="shared" si="1"/>
        <v>11</v>
      </c>
      <c r="K54" s="8">
        <v>5</v>
      </c>
      <c r="L54" s="8">
        <v>11</v>
      </c>
      <c r="M54" s="14">
        <f t="shared" si="0"/>
        <v>7</v>
      </c>
      <c r="N54" s="8">
        <v>10</v>
      </c>
      <c r="O54" s="8">
        <v>11</v>
      </c>
      <c r="P54" s="14">
        <f t="shared" si="2"/>
        <v>10.333333333333334</v>
      </c>
      <c r="Q54" s="8">
        <v>10</v>
      </c>
      <c r="R54" s="14">
        <f t="shared" si="3"/>
        <v>10</v>
      </c>
      <c r="S54" s="148">
        <v>10</v>
      </c>
      <c r="T54" s="151">
        <f t="shared" si="4"/>
        <v>10</v>
      </c>
      <c r="U54" s="153">
        <v>11.5</v>
      </c>
      <c r="V54" s="14">
        <f t="shared" si="5"/>
        <v>11.5</v>
      </c>
      <c r="W54" s="153">
        <v>2</v>
      </c>
      <c r="X54" s="17">
        <f t="shared" si="6"/>
        <v>2</v>
      </c>
      <c r="Y54" s="22"/>
      <c r="Z54" s="8">
        <v>8</v>
      </c>
      <c r="AA54" s="8">
        <v>10.5</v>
      </c>
      <c r="AB54" s="14">
        <f t="shared" si="7"/>
        <v>8.8333333333333339</v>
      </c>
      <c r="AC54" s="8">
        <v>11.5</v>
      </c>
      <c r="AD54" s="8">
        <v>10.5</v>
      </c>
      <c r="AE54" s="14">
        <f t="shared" si="8"/>
        <v>11.166666666666666</v>
      </c>
      <c r="AF54" s="8">
        <v>10.5</v>
      </c>
      <c r="AG54" s="8">
        <v>13</v>
      </c>
      <c r="AH54" s="14">
        <f t="shared" si="9"/>
        <v>11.333333333333334</v>
      </c>
      <c r="AI54" s="8">
        <v>9</v>
      </c>
      <c r="AJ54" s="14">
        <f t="shared" si="10"/>
        <v>9</v>
      </c>
      <c r="AK54" s="148">
        <v>10.5</v>
      </c>
      <c r="AL54" s="14">
        <f t="shared" si="11"/>
        <v>10.5</v>
      </c>
      <c r="AM54" s="153">
        <v>11</v>
      </c>
      <c r="AN54" s="14">
        <f t="shared" si="12"/>
        <v>11</v>
      </c>
      <c r="AO54" s="154">
        <v>17.5</v>
      </c>
      <c r="AP54" s="173">
        <f t="shared" si="13"/>
        <v>17.5</v>
      </c>
    </row>
    <row r="55" spans="1:42" customFormat="1" ht="19.5" customHeight="1">
      <c r="A55" s="314">
        <v>40</v>
      </c>
      <c r="B55" s="354" t="s">
        <v>402</v>
      </c>
      <c r="C55" s="232" t="s">
        <v>403</v>
      </c>
      <c r="D55" s="232" t="s">
        <v>404</v>
      </c>
      <c r="E55" s="232" t="s">
        <v>988</v>
      </c>
      <c r="F55" s="232" t="s">
        <v>964</v>
      </c>
      <c r="G55" s="373" t="s">
        <v>249</v>
      </c>
      <c r="H55" s="8">
        <v>13</v>
      </c>
      <c r="I55" s="8">
        <v>13</v>
      </c>
      <c r="J55" s="14">
        <f t="shared" si="1"/>
        <v>13</v>
      </c>
      <c r="K55" s="8">
        <v>13</v>
      </c>
      <c r="L55" s="8">
        <v>10</v>
      </c>
      <c r="M55" s="14">
        <f t="shared" si="0"/>
        <v>12</v>
      </c>
      <c r="N55" s="8">
        <v>14.5</v>
      </c>
      <c r="O55" s="8">
        <v>13</v>
      </c>
      <c r="P55" s="14">
        <f t="shared" si="2"/>
        <v>14</v>
      </c>
      <c r="Q55" s="8">
        <v>9</v>
      </c>
      <c r="R55" s="14">
        <f t="shared" si="3"/>
        <v>9</v>
      </c>
      <c r="S55" s="148">
        <v>10</v>
      </c>
      <c r="T55" s="151">
        <f t="shared" si="4"/>
        <v>10</v>
      </c>
      <c r="U55" s="153">
        <v>12.5</v>
      </c>
      <c r="V55" s="14">
        <f t="shared" si="5"/>
        <v>12.5</v>
      </c>
      <c r="W55" s="153">
        <v>14</v>
      </c>
      <c r="X55" s="17">
        <f t="shared" si="6"/>
        <v>14</v>
      </c>
      <c r="Y55" s="22"/>
      <c r="Z55" s="8">
        <v>10</v>
      </c>
      <c r="AA55" s="8">
        <v>11</v>
      </c>
      <c r="AB55" s="14">
        <f t="shared" si="7"/>
        <v>10.333333333333334</v>
      </c>
      <c r="AC55" s="8">
        <v>11</v>
      </c>
      <c r="AD55" s="8">
        <v>10.5</v>
      </c>
      <c r="AE55" s="14">
        <f t="shared" si="8"/>
        <v>10.833333333333334</v>
      </c>
      <c r="AF55" s="8">
        <v>12</v>
      </c>
      <c r="AG55" s="8">
        <v>13</v>
      </c>
      <c r="AH55" s="14">
        <f t="shared" si="9"/>
        <v>12.333333333333334</v>
      </c>
      <c r="AI55" s="8">
        <v>13</v>
      </c>
      <c r="AJ55" s="14">
        <f t="shared" si="10"/>
        <v>13</v>
      </c>
      <c r="AK55" s="148">
        <v>13</v>
      </c>
      <c r="AL55" s="14">
        <f t="shared" si="11"/>
        <v>13</v>
      </c>
      <c r="AM55" s="153">
        <v>11</v>
      </c>
      <c r="AN55" s="14">
        <f t="shared" si="12"/>
        <v>11</v>
      </c>
      <c r="AO55" s="154">
        <v>17</v>
      </c>
      <c r="AP55" s="173">
        <f t="shared" si="13"/>
        <v>17</v>
      </c>
    </row>
    <row r="56" spans="1:42" customFormat="1" ht="19.5" customHeight="1">
      <c r="A56" s="314">
        <v>41</v>
      </c>
      <c r="B56" s="332" t="s">
        <v>202</v>
      </c>
      <c r="C56" s="232" t="s">
        <v>203</v>
      </c>
      <c r="D56" s="232" t="s">
        <v>22</v>
      </c>
      <c r="E56" s="232" t="s">
        <v>987</v>
      </c>
      <c r="F56" s="232" t="s">
        <v>767</v>
      </c>
      <c r="G56" s="373" t="s">
        <v>249</v>
      </c>
      <c r="H56" s="8" t="s">
        <v>1042</v>
      </c>
      <c r="I56" s="8" t="s">
        <v>1041</v>
      </c>
      <c r="J56" s="14" t="e">
        <f t="shared" si="1"/>
        <v>#VALUE!</v>
      </c>
      <c r="K56" s="8" t="s">
        <v>1041</v>
      </c>
      <c r="L56" s="8" t="s">
        <v>1041</v>
      </c>
      <c r="M56" s="14" t="s">
        <v>1041</v>
      </c>
      <c r="N56" s="8" t="s">
        <v>1041</v>
      </c>
      <c r="O56" s="8" t="s">
        <v>1041</v>
      </c>
      <c r="P56" s="14" t="s">
        <v>1041</v>
      </c>
      <c r="Q56" s="8" t="s">
        <v>1042</v>
      </c>
      <c r="R56" s="14" t="str">
        <f t="shared" si="3"/>
        <v>ABS</v>
      </c>
      <c r="S56" s="148">
        <v>10</v>
      </c>
      <c r="T56" s="151">
        <f t="shared" si="4"/>
        <v>10</v>
      </c>
      <c r="U56" s="153">
        <v>10</v>
      </c>
      <c r="V56" s="14">
        <f t="shared" si="5"/>
        <v>10</v>
      </c>
      <c r="W56" s="153" t="s">
        <v>1042</v>
      </c>
      <c r="X56" s="17" t="str">
        <f t="shared" si="6"/>
        <v>ABS</v>
      </c>
      <c r="Y56" s="22"/>
      <c r="Z56" s="8" t="s">
        <v>1042</v>
      </c>
      <c r="AA56" s="8" t="s">
        <v>1041</v>
      </c>
      <c r="AB56" s="14" t="e">
        <f t="shared" si="7"/>
        <v>#VALUE!</v>
      </c>
      <c r="AC56" s="8" t="s">
        <v>1041</v>
      </c>
      <c r="AD56" s="8" t="s">
        <v>1041</v>
      </c>
      <c r="AE56" s="14" t="s">
        <v>1041</v>
      </c>
      <c r="AF56" s="8" t="s">
        <v>1041</v>
      </c>
      <c r="AG56" s="8" t="s">
        <v>1041</v>
      </c>
      <c r="AH56" s="14" t="s">
        <v>1041</v>
      </c>
      <c r="AI56" s="8">
        <v>12</v>
      </c>
      <c r="AJ56" s="14">
        <f t="shared" si="10"/>
        <v>12</v>
      </c>
      <c r="AK56" s="148">
        <v>11</v>
      </c>
      <c r="AL56" s="14">
        <f t="shared" si="11"/>
        <v>11</v>
      </c>
      <c r="AM56" s="153">
        <v>13</v>
      </c>
      <c r="AN56" s="14">
        <f t="shared" si="12"/>
        <v>13</v>
      </c>
      <c r="AO56" s="154">
        <v>14.5</v>
      </c>
      <c r="AP56" s="173">
        <f t="shared" si="13"/>
        <v>14.5</v>
      </c>
    </row>
    <row r="57" spans="1:42" customFormat="1" ht="19.5" customHeight="1">
      <c r="A57" s="314">
        <v>42</v>
      </c>
      <c r="B57" s="354" t="s">
        <v>405</v>
      </c>
      <c r="C57" s="232" t="s">
        <v>406</v>
      </c>
      <c r="D57" s="232" t="s">
        <v>34</v>
      </c>
      <c r="E57" s="232" t="s">
        <v>986</v>
      </c>
      <c r="F57" s="232" t="s">
        <v>767</v>
      </c>
      <c r="G57" s="373" t="s">
        <v>249</v>
      </c>
      <c r="H57" s="8">
        <v>10</v>
      </c>
      <c r="I57" s="8">
        <v>10</v>
      </c>
      <c r="J57" s="14">
        <f t="shared" si="1"/>
        <v>10</v>
      </c>
      <c r="K57" s="8">
        <v>1</v>
      </c>
      <c r="L57" s="8">
        <v>8</v>
      </c>
      <c r="M57" s="14">
        <f t="shared" si="0"/>
        <v>3.3333333333333335</v>
      </c>
      <c r="N57" s="8">
        <v>4.5</v>
      </c>
      <c r="O57" s="8">
        <v>11.5</v>
      </c>
      <c r="P57" s="14">
        <f t="shared" si="2"/>
        <v>6.833333333333333</v>
      </c>
      <c r="Q57" s="8">
        <v>3</v>
      </c>
      <c r="R57" s="14">
        <f t="shared" si="3"/>
        <v>3</v>
      </c>
      <c r="S57" s="148">
        <v>10</v>
      </c>
      <c r="T57" s="151">
        <f t="shared" si="4"/>
        <v>10</v>
      </c>
      <c r="U57" s="153">
        <v>12.5</v>
      </c>
      <c r="V57" s="14">
        <f t="shared" si="5"/>
        <v>12.5</v>
      </c>
      <c r="W57" s="153">
        <v>0</v>
      </c>
      <c r="X57" s="17">
        <f t="shared" si="6"/>
        <v>0</v>
      </c>
      <c r="Y57" s="22"/>
      <c r="Z57" s="8">
        <v>6</v>
      </c>
      <c r="AA57" s="8">
        <v>11</v>
      </c>
      <c r="AB57" s="14">
        <f t="shared" si="7"/>
        <v>7.666666666666667</v>
      </c>
      <c r="AC57" s="8">
        <v>0</v>
      </c>
      <c r="AD57" s="8">
        <v>11.5</v>
      </c>
      <c r="AE57" s="14">
        <f t="shared" si="8"/>
        <v>3.8333333333333335</v>
      </c>
      <c r="AF57" s="8">
        <v>2.5</v>
      </c>
      <c r="AG57" s="8">
        <v>11</v>
      </c>
      <c r="AH57" s="14">
        <f t="shared" si="9"/>
        <v>5.333333333333333</v>
      </c>
      <c r="AI57" s="8">
        <v>11</v>
      </c>
      <c r="AJ57" s="14">
        <f t="shared" si="10"/>
        <v>11</v>
      </c>
      <c r="AK57" s="148">
        <v>6</v>
      </c>
      <c r="AL57" s="14">
        <f t="shared" si="11"/>
        <v>6</v>
      </c>
      <c r="AM57" s="153">
        <v>13.5</v>
      </c>
      <c r="AN57" s="14">
        <f t="shared" si="12"/>
        <v>13.5</v>
      </c>
      <c r="AO57" s="154">
        <v>8.5</v>
      </c>
      <c r="AP57" s="173">
        <f t="shared" si="13"/>
        <v>8.5</v>
      </c>
    </row>
    <row r="58" spans="1:42" customFormat="1" ht="19.5" customHeight="1">
      <c r="A58" s="314">
        <v>43</v>
      </c>
      <c r="B58" s="332" t="s">
        <v>251</v>
      </c>
      <c r="C58" s="232" t="s">
        <v>252</v>
      </c>
      <c r="D58" s="232" t="s">
        <v>253</v>
      </c>
      <c r="E58" s="232" t="s">
        <v>985</v>
      </c>
      <c r="F58" s="232" t="s">
        <v>765</v>
      </c>
      <c r="G58" s="373" t="s">
        <v>249</v>
      </c>
      <c r="H58" s="8">
        <v>12</v>
      </c>
      <c r="I58" s="8">
        <v>12</v>
      </c>
      <c r="J58" s="14">
        <f t="shared" si="1"/>
        <v>12</v>
      </c>
      <c r="K58" s="8">
        <v>9.17</v>
      </c>
      <c r="L58" s="8">
        <v>9.17</v>
      </c>
      <c r="M58" s="14">
        <f t="shared" si="0"/>
        <v>9.17</v>
      </c>
      <c r="N58" s="8">
        <v>9.83</v>
      </c>
      <c r="O58" s="8">
        <v>9.83</v>
      </c>
      <c r="P58" s="14">
        <f t="shared" si="2"/>
        <v>9.83</v>
      </c>
      <c r="Q58" s="8">
        <v>10.5</v>
      </c>
      <c r="R58" s="14">
        <f t="shared" si="3"/>
        <v>10.5</v>
      </c>
      <c r="S58" s="148">
        <v>10</v>
      </c>
      <c r="T58" s="151">
        <f t="shared" si="4"/>
        <v>10</v>
      </c>
      <c r="U58" s="153">
        <v>10.5</v>
      </c>
      <c r="V58" s="14">
        <f t="shared" si="5"/>
        <v>10.5</v>
      </c>
      <c r="W58" s="153">
        <v>10</v>
      </c>
      <c r="X58" s="17">
        <f t="shared" si="6"/>
        <v>10</v>
      </c>
      <c r="Y58" s="22"/>
      <c r="Z58" s="8">
        <v>9</v>
      </c>
      <c r="AA58" s="8">
        <v>9.5</v>
      </c>
      <c r="AB58" s="14">
        <f t="shared" si="7"/>
        <v>9.1666666666666661</v>
      </c>
      <c r="AC58" s="8">
        <v>2</v>
      </c>
      <c r="AD58" s="8">
        <v>10.5</v>
      </c>
      <c r="AE58" s="14">
        <f t="shared" si="8"/>
        <v>4.833333333333333</v>
      </c>
      <c r="AF58" s="8">
        <v>3</v>
      </c>
      <c r="AG58" s="8">
        <v>13.5</v>
      </c>
      <c r="AH58" s="14">
        <f t="shared" si="9"/>
        <v>6.5</v>
      </c>
      <c r="AI58" s="8">
        <v>9</v>
      </c>
      <c r="AJ58" s="14">
        <f t="shared" si="10"/>
        <v>9</v>
      </c>
      <c r="AK58" s="148">
        <v>12</v>
      </c>
      <c r="AL58" s="14">
        <f t="shared" si="11"/>
        <v>12</v>
      </c>
      <c r="AM58" s="153">
        <v>11</v>
      </c>
      <c r="AN58" s="14">
        <f t="shared" si="12"/>
        <v>11</v>
      </c>
      <c r="AO58" s="154">
        <v>12</v>
      </c>
      <c r="AP58" s="173">
        <f t="shared" si="13"/>
        <v>12</v>
      </c>
    </row>
    <row r="59" spans="1:42" customFormat="1" ht="19.5" customHeight="1">
      <c r="A59" s="314">
        <v>44</v>
      </c>
      <c r="B59" s="354" t="s">
        <v>407</v>
      </c>
      <c r="C59" s="232" t="s">
        <v>408</v>
      </c>
      <c r="D59" s="232" t="s">
        <v>409</v>
      </c>
      <c r="E59" s="232" t="s">
        <v>984</v>
      </c>
      <c r="F59" s="232" t="s">
        <v>817</v>
      </c>
      <c r="G59" s="373" t="s">
        <v>249</v>
      </c>
      <c r="H59" s="8">
        <v>14</v>
      </c>
      <c r="I59" s="8">
        <v>14</v>
      </c>
      <c r="J59" s="14">
        <f t="shared" si="1"/>
        <v>14</v>
      </c>
      <c r="K59" s="8">
        <v>8</v>
      </c>
      <c r="L59" s="8">
        <v>9.5</v>
      </c>
      <c r="M59" s="14">
        <f t="shared" si="0"/>
        <v>8.5</v>
      </c>
      <c r="N59" s="8">
        <v>5</v>
      </c>
      <c r="O59" s="8">
        <v>14</v>
      </c>
      <c r="P59" s="14">
        <f t="shared" si="2"/>
        <v>8</v>
      </c>
      <c r="Q59" s="8">
        <v>11.5</v>
      </c>
      <c r="R59" s="14">
        <f t="shared" si="3"/>
        <v>11.5</v>
      </c>
      <c r="S59" s="148">
        <v>10.5</v>
      </c>
      <c r="T59" s="151">
        <f t="shared" si="4"/>
        <v>10.5</v>
      </c>
      <c r="U59" s="153">
        <v>14</v>
      </c>
      <c r="V59" s="14">
        <f t="shared" si="5"/>
        <v>14</v>
      </c>
      <c r="W59" s="153">
        <v>14.5</v>
      </c>
      <c r="X59" s="17">
        <f t="shared" si="6"/>
        <v>14.5</v>
      </c>
      <c r="Y59" s="22"/>
      <c r="Z59" s="8">
        <v>7</v>
      </c>
      <c r="AA59" s="8">
        <v>14</v>
      </c>
      <c r="AB59" s="14">
        <f t="shared" si="7"/>
        <v>9.3333333333333339</v>
      </c>
      <c r="AC59" s="8">
        <v>10</v>
      </c>
      <c r="AD59" s="8">
        <v>14.5</v>
      </c>
      <c r="AE59" s="14">
        <f t="shared" si="8"/>
        <v>11.5</v>
      </c>
      <c r="AF59" s="8">
        <v>6</v>
      </c>
      <c r="AG59" s="8">
        <v>13.5</v>
      </c>
      <c r="AH59" s="14">
        <f t="shared" si="9"/>
        <v>8.5</v>
      </c>
      <c r="AI59" s="8">
        <v>7</v>
      </c>
      <c r="AJ59" s="14">
        <f t="shared" si="10"/>
        <v>7</v>
      </c>
      <c r="AK59" s="148">
        <v>12.5</v>
      </c>
      <c r="AL59" s="14">
        <f t="shared" si="11"/>
        <v>12.5</v>
      </c>
      <c r="AM59" s="153">
        <v>12</v>
      </c>
      <c r="AN59" s="14">
        <f t="shared" si="12"/>
        <v>12</v>
      </c>
      <c r="AO59" s="154">
        <v>11.5</v>
      </c>
      <c r="AP59" s="173">
        <f t="shared" si="13"/>
        <v>11.5</v>
      </c>
    </row>
    <row r="60" spans="1:42" customFormat="1" ht="19.5" customHeight="1">
      <c r="A60" s="314">
        <v>45</v>
      </c>
      <c r="B60" s="332" t="s">
        <v>254</v>
      </c>
      <c r="C60" s="232" t="s">
        <v>255</v>
      </c>
      <c r="D60" s="232" t="s">
        <v>256</v>
      </c>
      <c r="E60" s="232" t="s">
        <v>983</v>
      </c>
      <c r="F60" s="232" t="s">
        <v>767</v>
      </c>
      <c r="G60" s="373" t="s">
        <v>249</v>
      </c>
      <c r="H60" s="8">
        <v>3</v>
      </c>
      <c r="I60" s="8">
        <v>9</v>
      </c>
      <c r="J60" s="14">
        <f t="shared" si="1"/>
        <v>5</v>
      </c>
      <c r="K60" s="8">
        <v>0</v>
      </c>
      <c r="L60" s="8">
        <v>8</v>
      </c>
      <c r="M60" s="14">
        <f t="shared" si="0"/>
        <v>2.6666666666666665</v>
      </c>
      <c r="N60" s="8">
        <v>4</v>
      </c>
      <c r="O60" s="8">
        <v>9.5</v>
      </c>
      <c r="P60" s="14">
        <f t="shared" si="2"/>
        <v>5.833333333333333</v>
      </c>
      <c r="Q60" s="8">
        <v>2</v>
      </c>
      <c r="R60" s="14">
        <f t="shared" si="3"/>
        <v>2</v>
      </c>
      <c r="S60" s="148">
        <v>2</v>
      </c>
      <c r="T60" s="151">
        <f t="shared" si="4"/>
        <v>2</v>
      </c>
      <c r="U60" s="153">
        <v>11</v>
      </c>
      <c r="V60" s="14">
        <f t="shared" si="5"/>
        <v>11</v>
      </c>
      <c r="W60" s="153">
        <v>0</v>
      </c>
      <c r="X60" s="17">
        <f t="shared" si="6"/>
        <v>0</v>
      </c>
      <c r="Y60" s="22"/>
      <c r="Z60" s="8">
        <v>1</v>
      </c>
      <c r="AA60" s="8">
        <v>7</v>
      </c>
      <c r="AB60" s="14">
        <f t="shared" si="7"/>
        <v>3</v>
      </c>
      <c r="AC60" s="8">
        <v>0</v>
      </c>
      <c r="AD60" s="8">
        <v>6.5</v>
      </c>
      <c r="AE60" s="14">
        <f t="shared" si="8"/>
        <v>2.1666666666666665</v>
      </c>
      <c r="AF60" s="8">
        <v>2.5</v>
      </c>
      <c r="AG60" s="8">
        <v>10</v>
      </c>
      <c r="AH60" s="14">
        <f t="shared" si="9"/>
        <v>5</v>
      </c>
      <c r="AI60" s="8">
        <v>2.5</v>
      </c>
      <c r="AJ60" s="14">
        <f t="shared" si="10"/>
        <v>2.5</v>
      </c>
      <c r="AK60" s="148">
        <v>1.5</v>
      </c>
      <c r="AL60" s="14">
        <f t="shared" si="11"/>
        <v>1.5</v>
      </c>
      <c r="AM60" s="153">
        <v>12</v>
      </c>
      <c r="AN60" s="14">
        <f t="shared" si="12"/>
        <v>12</v>
      </c>
      <c r="AO60" s="154">
        <v>0</v>
      </c>
      <c r="AP60" s="173">
        <f t="shared" si="13"/>
        <v>0</v>
      </c>
    </row>
    <row r="61" spans="1:42" customFormat="1" ht="19.5" customHeight="1">
      <c r="A61" s="314">
        <v>46</v>
      </c>
      <c r="B61" s="354" t="s">
        <v>410</v>
      </c>
      <c r="C61" s="232" t="s">
        <v>411</v>
      </c>
      <c r="D61" s="232" t="s">
        <v>412</v>
      </c>
      <c r="E61" s="232" t="s">
        <v>980</v>
      </c>
      <c r="F61" s="232" t="s">
        <v>785</v>
      </c>
      <c r="G61" s="373" t="s">
        <v>249</v>
      </c>
      <c r="H61" s="8">
        <v>13.5</v>
      </c>
      <c r="I61" s="8">
        <v>12</v>
      </c>
      <c r="J61" s="14">
        <f t="shared" si="1"/>
        <v>13</v>
      </c>
      <c r="K61" s="8">
        <v>4</v>
      </c>
      <c r="L61" s="8">
        <v>8.5</v>
      </c>
      <c r="M61" s="14">
        <f t="shared" si="0"/>
        <v>5.5</v>
      </c>
      <c r="N61" s="8">
        <v>13</v>
      </c>
      <c r="O61" s="8">
        <v>12</v>
      </c>
      <c r="P61" s="14">
        <f t="shared" si="2"/>
        <v>12.666666666666666</v>
      </c>
      <c r="Q61" s="8">
        <v>6</v>
      </c>
      <c r="R61" s="14">
        <f t="shared" si="3"/>
        <v>6</v>
      </c>
      <c r="S61" s="148">
        <v>10</v>
      </c>
      <c r="T61" s="151">
        <f t="shared" si="4"/>
        <v>10</v>
      </c>
      <c r="U61" s="153">
        <v>10</v>
      </c>
      <c r="V61" s="14">
        <f t="shared" si="5"/>
        <v>10</v>
      </c>
      <c r="W61" s="153">
        <v>0</v>
      </c>
      <c r="X61" s="17">
        <f t="shared" si="6"/>
        <v>0</v>
      </c>
      <c r="Y61" s="22"/>
      <c r="Z61" s="8">
        <v>8</v>
      </c>
      <c r="AA61" s="8">
        <v>12.5</v>
      </c>
      <c r="AB61" s="14">
        <f t="shared" si="7"/>
        <v>9.5</v>
      </c>
      <c r="AC61" s="8">
        <v>6</v>
      </c>
      <c r="AD61" s="8">
        <v>10.5</v>
      </c>
      <c r="AE61" s="14">
        <f t="shared" si="8"/>
        <v>7.5</v>
      </c>
      <c r="AF61" s="8">
        <v>3</v>
      </c>
      <c r="AG61" s="8">
        <v>14</v>
      </c>
      <c r="AH61" s="14">
        <f t="shared" si="9"/>
        <v>6.666666666666667</v>
      </c>
      <c r="AI61" s="8">
        <v>8</v>
      </c>
      <c r="AJ61" s="14">
        <f t="shared" si="10"/>
        <v>8</v>
      </c>
      <c r="AK61" s="148">
        <v>11</v>
      </c>
      <c r="AL61" s="14">
        <f t="shared" si="11"/>
        <v>11</v>
      </c>
      <c r="AM61" s="153">
        <v>10.5</v>
      </c>
      <c r="AN61" s="14">
        <f t="shared" si="12"/>
        <v>10.5</v>
      </c>
      <c r="AO61" s="154">
        <v>6.5</v>
      </c>
      <c r="AP61" s="173">
        <f t="shared" si="13"/>
        <v>6.5</v>
      </c>
    </row>
    <row r="62" spans="1:42" customFormat="1" ht="19.5" customHeight="1">
      <c r="A62" s="314">
        <v>47</v>
      </c>
      <c r="B62" s="354">
        <v>113009454</v>
      </c>
      <c r="C62" s="232" t="s">
        <v>411</v>
      </c>
      <c r="D62" s="232" t="s">
        <v>413</v>
      </c>
      <c r="E62" s="232" t="s">
        <v>982</v>
      </c>
      <c r="F62" s="232" t="s">
        <v>981</v>
      </c>
      <c r="G62" s="373" t="s">
        <v>249</v>
      </c>
      <c r="H62" s="11">
        <v>8</v>
      </c>
      <c r="I62" s="11">
        <v>11.5</v>
      </c>
      <c r="J62" s="14">
        <f t="shared" si="1"/>
        <v>9.1666666666666661</v>
      </c>
      <c r="K62" s="11">
        <v>9</v>
      </c>
      <c r="L62" s="11">
        <v>8</v>
      </c>
      <c r="M62" s="14">
        <f t="shared" si="0"/>
        <v>8.6666666666666661</v>
      </c>
      <c r="N62" s="11">
        <v>8</v>
      </c>
      <c r="O62" s="11">
        <v>12.5</v>
      </c>
      <c r="P62" s="14">
        <f t="shared" si="2"/>
        <v>9.5</v>
      </c>
      <c r="Q62" s="11">
        <v>8.5</v>
      </c>
      <c r="R62" s="14">
        <f t="shared" si="3"/>
        <v>8.5</v>
      </c>
      <c r="S62" s="150">
        <v>6.5</v>
      </c>
      <c r="T62" s="151">
        <f t="shared" si="4"/>
        <v>6.5</v>
      </c>
      <c r="U62" s="152">
        <v>9</v>
      </c>
      <c r="V62" s="14">
        <f t="shared" si="5"/>
        <v>9</v>
      </c>
      <c r="W62" s="152">
        <v>0</v>
      </c>
      <c r="X62" s="17">
        <f t="shared" si="6"/>
        <v>0</v>
      </c>
      <c r="Y62" s="22"/>
      <c r="Z62" s="11">
        <v>7</v>
      </c>
      <c r="AA62" s="11">
        <v>10</v>
      </c>
      <c r="AB62" s="14">
        <f t="shared" si="7"/>
        <v>8</v>
      </c>
      <c r="AC62" s="11">
        <v>4</v>
      </c>
      <c r="AD62" s="11">
        <v>10</v>
      </c>
      <c r="AE62" s="14">
        <f t="shared" si="8"/>
        <v>6</v>
      </c>
      <c r="AF62" s="11">
        <v>4.5</v>
      </c>
      <c r="AG62" s="11">
        <v>13</v>
      </c>
      <c r="AH62" s="14">
        <f t="shared" si="9"/>
        <v>7.333333333333333</v>
      </c>
      <c r="AI62" s="11">
        <v>13</v>
      </c>
      <c r="AJ62" s="14">
        <f t="shared" si="10"/>
        <v>13</v>
      </c>
      <c r="AK62" s="150">
        <v>9</v>
      </c>
      <c r="AL62" s="14">
        <f t="shared" si="11"/>
        <v>9</v>
      </c>
      <c r="AM62" s="152">
        <v>10</v>
      </c>
      <c r="AN62" s="14">
        <f t="shared" si="12"/>
        <v>10</v>
      </c>
      <c r="AO62" s="152">
        <v>10</v>
      </c>
      <c r="AP62" s="173">
        <f t="shared" si="13"/>
        <v>10</v>
      </c>
    </row>
    <row r="63" spans="1:42" customFormat="1" ht="19.5" customHeight="1">
      <c r="A63" s="314">
        <v>48</v>
      </c>
      <c r="B63" s="332" t="s">
        <v>258</v>
      </c>
      <c r="C63" s="232" t="s">
        <v>205</v>
      </c>
      <c r="D63" s="232" t="s">
        <v>19</v>
      </c>
      <c r="E63" s="232" t="s">
        <v>979</v>
      </c>
      <c r="F63" s="232" t="s">
        <v>767</v>
      </c>
      <c r="G63" s="373" t="s">
        <v>249</v>
      </c>
      <c r="H63" s="8">
        <v>10</v>
      </c>
      <c r="I63" s="8">
        <v>10</v>
      </c>
      <c r="J63" s="14">
        <f t="shared" si="1"/>
        <v>10</v>
      </c>
      <c r="K63" s="8" t="s">
        <v>1041</v>
      </c>
      <c r="L63" s="8" t="s">
        <v>1041</v>
      </c>
      <c r="M63" s="14" t="s">
        <v>1041</v>
      </c>
      <c r="N63" s="8" t="s">
        <v>1041</v>
      </c>
      <c r="O63" s="8" t="s">
        <v>1041</v>
      </c>
      <c r="P63" s="14" t="s">
        <v>1041</v>
      </c>
      <c r="Q63" s="8" t="s">
        <v>1042</v>
      </c>
      <c r="R63" s="14" t="str">
        <f t="shared" si="3"/>
        <v>ABS</v>
      </c>
      <c r="S63" s="148" t="s">
        <v>1042</v>
      </c>
      <c r="T63" s="151" t="str">
        <f t="shared" si="4"/>
        <v>ABS</v>
      </c>
      <c r="U63" s="153">
        <v>12</v>
      </c>
      <c r="V63" s="14">
        <f t="shared" si="5"/>
        <v>12</v>
      </c>
      <c r="W63" s="153" t="s">
        <v>1042</v>
      </c>
      <c r="X63" s="17" t="str">
        <f t="shared" si="6"/>
        <v>ABS</v>
      </c>
      <c r="Y63" s="22"/>
      <c r="Z63" s="8" t="s">
        <v>1042</v>
      </c>
      <c r="AA63" s="8" t="s">
        <v>1041</v>
      </c>
      <c r="AB63" s="14" t="e">
        <f t="shared" si="7"/>
        <v>#VALUE!</v>
      </c>
      <c r="AC63" s="8" t="s">
        <v>1041</v>
      </c>
      <c r="AD63" s="8" t="s">
        <v>1041</v>
      </c>
      <c r="AE63" s="14" t="s">
        <v>1041</v>
      </c>
      <c r="AF63" s="8" t="s">
        <v>1041</v>
      </c>
      <c r="AG63" s="8" t="s">
        <v>1041</v>
      </c>
      <c r="AH63" s="14" t="s">
        <v>1041</v>
      </c>
      <c r="AI63" s="8" t="s">
        <v>1042</v>
      </c>
      <c r="AJ63" s="14" t="str">
        <f t="shared" si="10"/>
        <v>ABS</v>
      </c>
      <c r="AK63" s="148" t="s">
        <v>1042</v>
      </c>
      <c r="AL63" s="14" t="str">
        <f t="shared" si="11"/>
        <v>ABS</v>
      </c>
      <c r="AM63" s="153">
        <v>13</v>
      </c>
      <c r="AN63" s="14">
        <f t="shared" si="12"/>
        <v>13</v>
      </c>
      <c r="AO63" s="154" t="s">
        <v>1042</v>
      </c>
      <c r="AP63" s="173" t="str">
        <f t="shared" si="13"/>
        <v>ABS</v>
      </c>
    </row>
    <row r="64" spans="1:42" customFormat="1" ht="19.5" customHeight="1">
      <c r="A64" s="314">
        <v>49</v>
      </c>
      <c r="B64" s="354" t="s">
        <v>414</v>
      </c>
      <c r="C64" s="232" t="s">
        <v>415</v>
      </c>
      <c r="D64" s="232" t="s">
        <v>37</v>
      </c>
      <c r="E64" s="232" t="s">
        <v>978</v>
      </c>
      <c r="F64" s="232" t="s">
        <v>977</v>
      </c>
      <c r="G64" s="373" t="s">
        <v>249</v>
      </c>
      <c r="H64" s="8">
        <v>13</v>
      </c>
      <c r="I64" s="8">
        <v>13</v>
      </c>
      <c r="J64" s="14">
        <f t="shared" si="1"/>
        <v>13</v>
      </c>
      <c r="K64" s="8">
        <v>10</v>
      </c>
      <c r="L64" s="8">
        <v>13</v>
      </c>
      <c r="M64" s="14">
        <f t="shared" si="0"/>
        <v>11</v>
      </c>
      <c r="N64" s="8">
        <v>15.5</v>
      </c>
      <c r="O64" s="8">
        <v>13.5</v>
      </c>
      <c r="P64" s="14">
        <f t="shared" si="2"/>
        <v>14.833333333333334</v>
      </c>
      <c r="Q64" s="8">
        <v>9</v>
      </c>
      <c r="R64" s="14">
        <f t="shared" si="3"/>
        <v>9</v>
      </c>
      <c r="S64" s="148">
        <v>10</v>
      </c>
      <c r="T64" s="151">
        <f t="shared" si="4"/>
        <v>10</v>
      </c>
      <c r="U64" s="153">
        <v>14.5</v>
      </c>
      <c r="V64" s="14">
        <f t="shared" si="5"/>
        <v>14.5</v>
      </c>
      <c r="W64" s="153">
        <v>7</v>
      </c>
      <c r="X64" s="17">
        <f t="shared" si="6"/>
        <v>7</v>
      </c>
      <c r="Y64" s="22"/>
      <c r="Z64" s="8">
        <v>13</v>
      </c>
      <c r="AA64" s="8">
        <v>12.5</v>
      </c>
      <c r="AB64" s="14">
        <f t="shared" si="7"/>
        <v>12.833333333333334</v>
      </c>
      <c r="AC64" s="8">
        <v>17.5</v>
      </c>
      <c r="AD64" s="8">
        <v>12.5</v>
      </c>
      <c r="AE64" s="14">
        <f t="shared" si="8"/>
        <v>15.833333333333334</v>
      </c>
      <c r="AF64" s="8">
        <v>9</v>
      </c>
      <c r="AG64" s="8">
        <v>14</v>
      </c>
      <c r="AH64" s="14">
        <f t="shared" si="9"/>
        <v>10.666666666666666</v>
      </c>
      <c r="AI64" s="8">
        <v>10.5</v>
      </c>
      <c r="AJ64" s="14">
        <f t="shared" si="10"/>
        <v>10.5</v>
      </c>
      <c r="AK64" s="148">
        <v>10.5</v>
      </c>
      <c r="AL64" s="14">
        <f t="shared" si="11"/>
        <v>10.5</v>
      </c>
      <c r="AM64" s="153">
        <v>14</v>
      </c>
      <c r="AN64" s="14">
        <f t="shared" si="12"/>
        <v>14</v>
      </c>
      <c r="AO64" s="154">
        <v>17.5</v>
      </c>
      <c r="AP64" s="173">
        <f t="shared" si="13"/>
        <v>17.5</v>
      </c>
    </row>
    <row r="65" spans="1:42" customFormat="1" ht="19.5" customHeight="1">
      <c r="A65" s="314">
        <v>50</v>
      </c>
      <c r="B65" s="354" t="s">
        <v>416</v>
      </c>
      <c r="C65" s="232" t="s">
        <v>415</v>
      </c>
      <c r="D65" s="232" t="s">
        <v>417</v>
      </c>
      <c r="E65" s="232" t="s">
        <v>978</v>
      </c>
      <c r="F65" s="232" t="s">
        <v>977</v>
      </c>
      <c r="G65" s="373" t="s">
        <v>249</v>
      </c>
      <c r="H65" s="9">
        <v>10.5</v>
      </c>
      <c r="I65" s="9">
        <v>13</v>
      </c>
      <c r="J65" s="14">
        <f t="shared" si="1"/>
        <v>11.333333333333334</v>
      </c>
      <c r="K65" s="9">
        <v>9</v>
      </c>
      <c r="L65" s="9">
        <v>14</v>
      </c>
      <c r="M65" s="14">
        <f t="shared" si="0"/>
        <v>10.666666666666666</v>
      </c>
      <c r="N65" s="9">
        <v>15.5</v>
      </c>
      <c r="O65" s="9">
        <v>12</v>
      </c>
      <c r="P65" s="14">
        <f t="shared" si="2"/>
        <v>14.333333333333334</v>
      </c>
      <c r="Q65" s="9">
        <v>8.5</v>
      </c>
      <c r="R65" s="14">
        <f t="shared" si="3"/>
        <v>8.5</v>
      </c>
      <c r="S65" s="149">
        <v>10.5</v>
      </c>
      <c r="T65" s="151">
        <f t="shared" si="4"/>
        <v>10.5</v>
      </c>
      <c r="U65" s="154">
        <v>15</v>
      </c>
      <c r="V65" s="14">
        <f t="shared" si="5"/>
        <v>15</v>
      </c>
      <c r="W65" s="154">
        <v>11</v>
      </c>
      <c r="X65" s="17">
        <f t="shared" si="6"/>
        <v>11</v>
      </c>
      <c r="Y65" s="22"/>
      <c r="Z65" s="9">
        <v>11.5</v>
      </c>
      <c r="AA65" s="9">
        <v>12</v>
      </c>
      <c r="AB65" s="14">
        <f t="shared" si="7"/>
        <v>11.666666666666666</v>
      </c>
      <c r="AC65" s="9">
        <v>9</v>
      </c>
      <c r="AD65" s="9">
        <v>12.5</v>
      </c>
      <c r="AE65" s="14">
        <f t="shared" si="8"/>
        <v>10.166666666666666</v>
      </c>
      <c r="AF65" s="9">
        <v>11</v>
      </c>
      <c r="AG65" s="9">
        <v>12.5</v>
      </c>
      <c r="AH65" s="14">
        <f t="shared" si="9"/>
        <v>11.5</v>
      </c>
      <c r="AI65" s="9">
        <v>9</v>
      </c>
      <c r="AJ65" s="14">
        <f t="shared" si="10"/>
        <v>9</v>
      </c>
      <c r="AK65" s="149">
        <v>14.5</v>
      </c>
      <c r="AL65" s="14">
        <f t="shared" si="11"/>
        <v>14.5</v>
      </c>
      <c r="AM65" s="154">
        <v>14</v>
      </c>
      <c r="AN65" s="14">
        <f t="shared" si="12"/>
        <v>14</v>
      </c>
      <c r="AO65" s="154">
        <v>16.5</v>
      </c>
      <c r="AP65" s="173">
        <f t="shared" si="13"/>
        <v>16.5</v>
      </c>
    </row>
    <row r="66" spans="1:42" customFormat="1" ht="19.5" customHeight="1">
      <c r="A66" s="314">
        <v>51</v>
      </c>
      <c r="B66" s="354" t="s">
        <v>418</v>
      </c>
      <c r="C66" s="232" t="s">
        <v>419</v>
      </c>
      <c r="D66" s="232" t="s">
        <v>420</v>
      </c>
      <c r="E66" s="232" t="s">
        <v>976</v>
      </c>
      <c r="F66" s="232" t="s">
        <v>763</v>
      </c>
      <c r="G66" s="373" t="s">
        <v>249</v>
      </c>
      <c r="H66" s="9">
        <v>9.5</v>
      </c>
      <c r="I66" s="9">
        <v>11.5</v>
      </c>
      <c r="J66" s="14">
        <f t="shared" si="1"/>
        <v>10.166666666666666</v>
      </c>
      <c r="K66" s="9">
        <v>7</v>
      </c>
      <c r="L66" s="9">
        <v>7</v>
      </c>
      <c r="M66" s="14">
        <f t="shared" si="0"/>
        <v>7</v>
      </c>
      <c r="N66" s="9">
        <v>7.5</v>
      </c>
      <c r="O66" s="9">
        <v>11</v>
      </c>
      <c r="P66" s="14">
        <f t="shared" si="2"/>
        <v>8.6666666666666661</v>
      </c>
      <c r="Q66" s="9">
        <v>6</v>
      </c>
      <c r="R66" s="14">
        <f t="shared" si="3"/>
        <v>6</v>
      </c>
      <c r="S66" s="149">
        <v>3</v>
      </c>
      <c r="T66" s="151">
        <f t="shared" si="4"/>
        <v>3</v>
      </c>
      <c r="U66" s="154">
        <v>7.5</v>
      </c>
      <c r="V66" s="14">
        <f t="shared" si="5"/>
        <v>7.5</v>
      </c>
      <c r="W66" s="154">
        <v>0</v>
      </c>
      <c r="X66" s="17">
        <f t="shared" si="6"/>
        <v>0</v>
      </c>
      <c r="Y66" s="22"/>
      <c r="Z66" s="9">
        <v>3</v>
      </c>
      <c r="AA66" s="9">
        <v>6</v>
      </c>
      <c r="AB66" s="14">
        <f t="shared" si="7"/>
        <v>4</v>
      </c>
      <c r="AC66" s="9">
        <v>2</v>
      </c>
      <c r="AD66" s="9">
        <v>8</v>
      </c>
      <c r="AE66" s="14">
        <f t="shared" si="8"/>
        <v>4</v>
      </c>
      <c r="AF66" s="9">
        <v>2</v>
      </c>
      <c r="AG66" s="9">
        <v>11</v>
      </c>
      <c r="AH66" s="14">
        <f t="shared" si="9"/>
        <v>5</v>
      </c>
      <c r="AI66" s="9">
        <v>8</v>
      </c>
      <c r="AJ66" s="14">
        <f t="shared" si="10"/>
        <v>8</v>
      </c>
      <c r="AK66" s="149">
        <v>6</v>
      </c>
      <c r="AL66" s="14">
        <f t="shared" si="11"/>
        <v>6</v>
      </c>
      <c r="AM66" s="154">
        <v>10</v>
      </c>
      <c r="AN66" s="14">
        <f t="shared" si="12"/>
        <v>10</v>
      </c>
      <c r="AO66" s="154">
        <v>5</v>
      </c>
      <c r="AP66" s="173">
        <f t="shared" si="13"/>
        <v>5</v>
      </c>
    </row>
    <row r="67" spans="1:42" customFormat="1" ht="19.5" customHeight="1">
      <c r="A67" s="314">
        <v>52</v>
      </c>
      <c r="B67" s="354" t="s">
        <v>421</v>
      </c>
      <c r="C67" s="232" t="s">
        <v>422</v>
      </c>
      <c r="D67" s="232" t="s">
        <v>26</v>
      </c>
      <c r="E67" s="232" t="s">
        <v>975</v>
      </c>
      <c r="F67" s="232" t="s">
        <v>765</v>
      </c>
      <c r="G67" s="373" t="s">
        <v>249</v>
      </c>
      <c r="H67" s="9" t="s">
        <v>1042</v>
      </c>
      <c r="I67" s="9" t="s">
        <v>1041</v>
      </c>
      <c r="J67" s="14" t="e">
        <f t="shared" si="1"/>
        <v>#VALUE!</v>
      </c>
      <c r="K67" s="9" t="s">
        <v>1041</v>
      </c>
      <c r="L67" s="9" t="s">
        <v>1041</v>
      </c>
      <c r="M67" s="14" t="s">
        <v>1041</v>
      </c>
      <c r="N67" s="9" t="s">
        <v>1041</v>
      </c>
      <c r="O67" s="9" t="s">
        <v>1041</v>
      </c>
      <c r="P67" s="14" t="s">
        <v>1041</v>
      </c>
      <c r="Q67" s="9" t="s">
        <v>1042</v>
      </c>
      <c r="R67" s="14" t="str">
        <f t="shared" si="3"/>
        <v>ABS</v>
      </c>
      <c r="S67" s="149" t="s">
        <v>1042</v>
      </c>
      <c r="T67" s="151" t="str">
        <f t="shared" si="4"/>
        <v>ABS</v>
      </c>
      <c r="U67" s="154" t="s">
        <v>1043</v>
      </c>
      <c r="V67" s="14" t="str">
        <f t="shared" si="5"/>
        <v>\</v>
      </c>
      <c r="W67" s="154" t="s">
        <v>1042</v>
      </c>
      <c r="X67" s="17" t="str">
        <f t="shared" si="6"/>
        <v>ABS</v>
      </c>
      <c r="Y67" s="22"/>
      <c r="Z67" s="9" t="s">
        <v>1042</v>
      </c>
      <c r="AA67" s="9" t="s">
        <v>1041</v>
      </c>
      <c r="AB67" s="14" t="e">
        <f t="shared" si="7"/>
        <v>#VALUE!</v>
      </c>
      <c r="AC67" s="9" t="s">
        <v>1041</v>
      </c>
      <c r="AD67" s="9" t="s">
        <v>1041</v>
      </c>
      <c r="AE67" s="14" t="s">
        <v>1041</v>
      </c>
      <c r="AF67" s="9" t="s">
        <v>1041</v>
      </c>
      <c r="AG67" s="9" t="s">
        <v>1041</v>
      </c>
      <c r="AH67" s="14" t="s">
        <v>1041</v>
      </c>
      <c r="AI67" s="9" t="s">
        <v>1042</v>
      </c>
      <c r="AJ67" s="14" t="str">
        <f t="shared" si="10"/>
        <v>ABS</v>
      </c>
      <c r="AK67" s="149" t="s">
        <v>1042</v>
      </c>
      <c r="AL67" s="14" t="str">
        <f t="shared" si="11"/>
        <v>ABS</v>
      </c>
      <c r="AM67" s="154" t="s">
        <v>1041</v>
      </c>
      <c r="AN67" s="14" t="str">
        <f t="shared" si="12"/>
        <v>Exclu</v>
      </c>
      <c r="AO67" s="154" t="s">
        <v>1042</v>
      </c>
      <c r="AP67" s="173" t="str">
        <f t="shared" si="13"/>
        <v>ABS</v>
      </c>
    </row>
    <row r="68" spans="1:42" customFormat="1" ht="19.5" customHeight="1">
      <c r="A68" s="314">
        <v>53</v>
      </c>
      <c r="B68" s="361" t="s">
        <v>423</v>
      </c>
      <c r="C68" s="361" t="s">
        <v>424</v>
      </c>
      <c r="D68" s="361" t="s">
        <v>425</v>
      </c>
      <c r="E68" s="232" t="s">
        <v>974</v>
      </c>
      <c r="F68" s="232" t="s">
        <v>973</v>
      </c>
      <c r="G68" s="373" t="s">
        <v>249</v>
      </c>
      <c r="H68" s="9" t="s">
        <v>1042</v>
      </c>
      <c r="I68" s="9" t="s">
        <v>1041</v>
      </c>
      <c r="J68" s="14" t="e">
        <f t="shared" si="1"/>
        <v>#VALUE!</v>
      </c>
      <c r="K68" s="9" t="s">
        <v>1043</v>
      </c>
      <c r="L68" s="9" t="s">
        <v>1043</v>
      </c>
      <c r="M68" s="14" t="e">
        <f t="shared" si="0"/>
        <v>#VALUE!</v>
      </c>
      <c r="N68" s="9" t="s">
        <v>1041</v>
      </c>
      <c r="O68" s="9" t="s">
        <v>1041</v>
      </c>
      <c r="P68" s="14" t="s">
        <v>1041</v>
      </c>
      <c r="Q68" s="9" t="s">
        <v>1042</v>
      </c>
      <c r="R68" s="14" t="str">
        <f t="shared" si="3"/>
        <v>ABS</v>
      </c>
      <c r="S68" s="149" t="s">
        <v>1042</v>
      </c>
      <c r="T68" s="151" t="str">
        <f t="shared" si="4"/>
        <v>ABS</v>
      </c>
      <c r="U68" s="154" t="s">
        <v>1043</v>
      </c>
      <c r="V68" s="14" t="str">
        <f t="shared" si="5"/>
        <v>\</v>
      </c>
      <c r="W68" s="154" t="s">
        <v>1042</v>
      </c>
      <c r="X68" s="17" t="str">
        <f t="shared" si="6"/>
        <v>ABS</v>
      </c>
      <c r="Y68" s="22"/>
      <c r="Z68" s="9" t="s">
        <v>1042</v>
      </c>
      <c r="AA68" s="9" t="s">
        <v>1041</v>
      </c>
      <c r="AB68" s="14" t="e">
        <f t="shared" si="7"/>
        <v>#VALUE!</v>
      </c>
      <c r="AC68" s="9" t="s">
        <v>1041</v>
      </c>
      <c r="AD68" s="9" t="s">
        <v>1041</v>
      </c>
      <c r="AE68" s="14" t="s">
        <v>1041</v>
      </c>
      <c r="AF68" s="9" t="s">
        <v>1041</v>
      </c>
      <c r="AG68" s="9" t="s">
        <v>1041</v>
      </c>
      <c r="AH68" s="14" t="s">
        <v>1041</v>
      </c>
      <c r="AI68" s="9" t="s">
        <v>1042</v>
      </c>
      <c r="AJ68" s="14" t="str">
        <f t="shared" si="10"/>
        <v>ABS</v>
      </c>
      <c r="AK68" s="149" t="s">
        <v>1042</v>
      </c>
      <c r="AL68" s="14" t="str">
        <f t="shared" si="11"/>
        <v>ABS</v>
      </c>
      <c r="AM68" s="154" t="s">
        <v>1041</v>
      </c>
      <c r="AN68" s="14" t="str">
        <f t="shared" si="12"/>
        <v>Exclu</v>
      </c>
      <c r="AO68" s="154" t="s">
        <v>1042</v>
      </c>
      <c r="AP68" s="173" t="str">
        <f t="shared" si="13"/>
        <v>ABS</v>
      </c>
    </row>
    <row r="69" spans="1:42" customFormat="1" ht="19.5" customHeight="1">
      <c r="A69" s="314">
        <v>54</v>
      </c>
      <c r="B69" s="354" t="s">
        <v>426</v>
      </c>
      <c r="C69" s="232" t="s">
        <v>427</v>
      </c>
      <c r="D69" s="232" t="s">
        <v>391</v>
      </c>
      <c r="E69" s="232" t="s">
        <v>972</v>
      </c>
      <c r="F69" s="232" t="s">
        <v>767</v>
      </c>
      <c r="G69" s="373" t="s">
        <v>249</v>
      </c>
      <c r="H69" s="9">
        <v>12.5</v>
      </c>
      <c r="I69" s="9">
        <v>12</v>
      </c>
      <c r="J69" s="14">
        <f t="shared" si="1"/>
        <v>12.333333333333334</v>
      </c>
      <c r="K69" s="9">
        <v>3</v>
      </c>
      <c r="L69" s="9">
        <v>10</v>
      </c>
      <c r="M69" s="14">
        <f t="shared" si="0"/>
        <v>5.333333333333333</v>
      </c>
      <c r="N69" s="9">
        <v>9</v>
      </c>
      <c r="O69" s="9">
        <v>10.5</v>
      </c>
      <c r="P69" s="14">
        <f t="shared" si="2"/>
        <v>9.5</v>
      </c>
      <c r="Q69" s="9">
        <v>7.5</v>
      </c>
      <c r="R69" s="14">
        <f t="shared" si="3"/>
        <v>7.5</v>
      </c>
      <c r="S69" s="149">
        <v>4</v>
      </c>
      <c r="T69" s="151">
        <f t="shared" si="4"/>
        <v>4</v>
      </c>
      <c r="U69" s="154">
        <v>10.5</v>
      </c>
      <c r="V69" s="14">
        <f t="shared" si="5"/>
        <v>10.5</v>
      </c>
      <c r="W69" s="154">
        <v>0</v>
      </c>
      <c r="X69" s="17">
        <f t="shared" si="6"/>
        <v>0</v>
      </c>
      <c r="Y69" s="22"/>
      <c r="Z69" s="9" t="s">
        <v>1042</v>
      </c>
      <c r="AA69" s="9" t="s">
        <v>1041</v>
      </c>
      <c r="AB69" s="14" t="e">
        <f t="shared" si="7"/>
        <v>#VALUE!</v>
      </c>
      <c r="AC69" s="9" t="s">
        <v>1093</v>
      </c>
      <c r="AD69" s="9">
        <v>10</v>
      </c>
      <c r="AE69" s="14" t="e">
        <f t="shared" si="8"/>
        <v>#VALUE!</v>
      </c>
      <c r="AF69" s="9" t="s">
        <v>1042</v>
      </c>
      <c r="AG69" s="9">
        <v>10.5</v>
      </c>
      <c r="AH69" s="14" t="e">
        <f t="shared" si="9"/>
        <v>#VALUE!</v>
      </c>
      <c r="AI69" s="9" t="s">
        <v>1042</v>
      </c>
      <c r="AJ69" s="14" t="str">
        <f t="shared" si="10"/>
        <v>ABS</v>
      </c>
      <c r="AK69" s="149" t="s">
        <v>1042</v>
      </c>
      <c r="AL69" s="14" t="str">
        <f t="shared" si="11"/>
        <v>ABS</v>
      </c>
      <c r="AM69" s="154">
        <v>6</v>
      </c>
      <c r="AN69" s="14">
        <f t="shared" si="12"/>
        <v>6</v>
      </c>
      <c r="AO69" s="154" t="s">
        <v>1042</v>
      </c>
      <c r="AP69" s="173" t="str">
        <f t="shared" si="13"/>
        <v>ABS</v>
      </c>
    </row>
    <row r="70" spans="1:42" customFormat="1" ht="19.5" customHeight="1">
      <c r="A70" s="314">
        <v>55</v>
      </c>
      <c r="B70" s="354" t="s">
        <v>428</v>
      </c>
      <c r="C70" s="232" t="s">
        <v>429</v>
      </c>
      <c r="D70" s="232" t="s">
        <v>430</v>
      </c>
      <c r="E70" s="232" t="s">
        <v>971</v>
      </c>
      <c r="F70" s="232" t="s">
        <v>767</v>
      </c>
      <c r="G70" s="373" t="s">
        <v>249</v>
      </c>
      <c r="H70" s="9">
        <v>6.5</v>
      </c>
      <c r="I70" s="9">
        <v>12</v>
      </c>
      <c r="J70" s="14">
        <f t="shared" si="1"/>
        <v>8.3333333333333339</v>
      </c>
      <c r="K70" s="9">
        <v>12.5</v>
      </c>
      <c r="L70" s="9">
        <v>10</v>
      </c>
      <c r="M70" s="14">
        <f t="shared" si="0"/>
        <v>11.666666666666666</v>
      </c>
      <c r="N70" s="9">
        <v>10</v>
      </c>
      <c r="O70" s="9">
        <v>11.5</v>
      </c>
      <c r="P70" s="14">
        <f t="shared" si="2"/>
        <v>10.5</v>
      </c>
      <c r="Q70" s="9">
        <v>8.5</v>
      </c>
      <c r="R70" s="14">
        <f t="shared" si="3"/>
        <v>8.5</v>
      </c>
      <c r="S70" s="149">
        <v>10</v>
      </c>
      <c r="T70" s="151">
        <f t="shared" si="4"/>
        <v>10</v>
      </c>
      <c r="U70" s="154">
        <v>11.5</v>
      </c>
      <c r="V70" s="14">
        <f t="shared" si="5"/>
        <v>11.5</v>
      </c>
      <c r="W70" s="154">
        <v>2.5</v>
      </c>
      <c r="X70" s="17">
        <f t="shared" si="6"/>
        <v>2.5</v>
      </c>
      <c r="Y70" s="22"/>
      <c r="Z70" s="9">
        <v>3</v>
      </c>
      <c r="AA70" s="9">
        <v>11</v>
      </c>
      <c r="AB70" s="14">
        <f t="shared" si="7"/>
        <v>5.666666666666667</v>
      </c>
      <c r="AC70" s="9">
        <v>8.5</v>
      </c>
      <c r="AD70" s="9">
        <v>10</v>
      </c>
      <c r="AE70" s="14">
        <f t="shared" si="8"/>
        <v>9</v>
      </c>
      <c r="AF70" s="9">
        <v>3</v>
      </c>
      <c r="AG70" s="9">
        <v>12.5</v>
      </c>
      <c r="AH70" s="14">
        <f t="shared" si="9"/>
        <v>6.166666666666667</v>
      </c>
      <c r="AI70" s="9">
        <v>10</v>
      </c>
      <c r="AJ70" s="14">
        <f t="shared" si="10"/>
        <v>10</v>
      </c>
      <c r="AK70" s="149">
        <v>10</v>
      </c>
      <c r="AL70" s="14">
        <f t="shared" si="11"/>
        <v>10</v>
      </c>
      <c r="AM70" s="154">
        <v>11</v>
      </c>
      <c r="AN70" s="14">
        <f t="shared" si="12"/>
        <v>11</v>
      </c>
      <c r="AO70" s="154">
        <v>10</v>
      </c>
      <c r="AP70" s="173">
        <f t="shared" si="13"/>
        <v>10</v>
      </c>
    </row>
    <row r="71" spans="1:42" customFormat="1" ht="19.5" customHeight="1">
      <c r="A71" s="314">
        <v>56</v>
      </c>
      <c r="B71" s="354" t="s">
        <v>431</v>
      </c>
      <c r="C71" s="232" t="s">
        <v>432</v>
      </c>
      <c r="D71" s="232" t="s">
        <v>433</v>
      </c>
      <c r="E71" s="232" t="s">
        <v>970</v>
      </c>
      <c r="F71" s="232" t="s">
        <v>791</v>
      </c>
      <c r="G71" s="373" t="s">
        <v>249</v>
      </c>
      <c r="H71" s="9">
        <v>9.5</v>
      </c>
      <c r="I71" s="9">
        <v>11</v>
      </c>
      <c r="J71" s="14">
        <f t="shared" si="1"/>
        <v>10</v>
      </c>
      <c r="K71" s="9">
        <v>11</v>
      </c>
      <c r="L71" s="9">
        <v>10</v>
      </c>
      <c r="M71" s="14">
        <f t="shared" si="0"/>
        <v>10.666666666666666</v>
      </c>
      <c r="N71" s="9">
        <v>13.5</v>
      </c>
      <c r="O71" s="9">
        <v>10</v>
      </c>
      <c r="P71" s="14">
        <f t="shared" si="2"/>
        <v>12.333333333333334</v>
      </c>
      <c r="Q71" s="9">
        <v>8</v>
      </c>
      <c r="R71" s="14">
        <f t="shared" si="3"/>
        <v>8</v>
      </c>
      <c r="S71" s="149">
        <v>8.5</v>
      </c>
      <c r="T71" s="151">
        <f t="shared" si="4"/>
        <v>8.5</v>
      </c>
      <c r="U71" s="154">
        <v>12</v>
      </c>
      <c r="V71" s="14">
        <f t="shared" si="5"/>
        <v>12</v>
      </c>
      <c r="W71" s="154">
        <v>15.5</v>
      </c>
      <c r="X71" s="17">
        <f t="shared" si="6"/>
        <v>15.5</v>
      </c>
      <c r="Y71" s="22"/>
      <c r="Z71" s="9">
        <v>10</v>
      </c>
      <c r="AA71" s="9">
        <v>9</v>
      </c>
      <c r="AB71" s="14">
        <f t="shared" si="7"/>
        <v>9.6666666666666661</v>
      </c>
      <c r="AC71" s="9">
        <v>5</v>
      </c>
      <c r="AD71" s="9">
        <v>8</v>
      </c>
      <c r="AE71" s="14">
        <f t="shared" si="8"/>
        <v>6</v>
      </c>
      <c r="AF71" s="9">
        <v>15</v>
      </c>
      <c r="AG71" s="9">
        <v>13</v>
      </c>
      <c r="AH71" s="14">
        <f t="shared" si="9"/>
        <v>14.333333333333334</v>
      </c>
      <c r="AI71" s="9">
        <v>9.5</v>
      </c>
      <c r="AJ71" s="14">
        <f t="shared" si="10"/>
        <v>9.5</v>
      </c>
      <c r="AK71" s="149">
        <v>14.5</v>
      </c>
      <c r="AL71" s="14">
        <f t="shared" si="11"/>
        <v>14.5</v>
      </c>
      <c r="AM71" s="154">
        <v>11</v>
      </c>
      <c r="AN71" s="14">
        <f t="shared" si="12"/>
        <v>11</v>
      </c>
      <c r="AO71" s="154">
        <v>16</v>
      </c>
      <c r="AP71" s="173">
        <f t="shared" si="13"/>
        <v>16</v>
      </c>
    </row>
    <row r="72" spans="1:42" customFormat="1" ht="19.5" customHeight="1">
      <c r="A72" s="314">
        <v>57</v>
      </c>
      <c r="B72" s="354" t="s">
        <v>434</v>
      </c>
      <c r="C72" s="232" t="s">
        <v>435</v>
      </c>
      <c r="D72" s="232" t="s">
        <v>436</v>
      </c>
      <c r="E72" s="232" t="s">
        <v>966</v>
      </c>
      <c r="F72" s="232" t="s">
        <v>791</v>
      </c>
      <c r="G72" s="373" t="s">
        <v>249</v>
      </c>
      <c r="H72" s="9">
        <v>12.5</v>
      </c>
      <c r="I72" s="9">
        <v>12.5</v>
      </c>
      <c r="J72" s="14">
        <f t="shared" si="1"/>
        <v>12.5</v>
      </c>
      <c r="K72" s="9">
        <v>5</v>
      </c>
      <c r="L72" s="9">
        <v>10</v>
      </c>
      <c r="M72" s="14">
        <f t="shared" si="0"/>
        <v>6.666666666666667</v>
      </c>
      <c r="N72" s="9">
        <v>12</v>
      </c>
      <c r="O72" s="9">
        <v>10.5</v>
      </c>
      <c r="P72" s="14">
        <f t="shared" si="2"/>
        <v>11.5</v>
      </c>
      <c r="Q72" s="9">
        <v>8.5</v>
      </c>
      <c r="R72" s="14">
        <f t="shared" si="3"/>
        <v>8.5</v>
      </c>
      <c r="S72" s="149">
        <v>11.5</v>
      </c>
      <c r="T72" s="151">
        <f t="shared" si="4"/>
        <v>11.5</v>
      </c>
      <c r="U72" s="154">
        <v>9.5</v>
      </c>
      <c r="V72" s="14">
        <f t="shared" si="5"/>
        <v>9.5</v>
      </c>
      <c r="W72" s="154">
        <v>5</v>
      </c>
      <c r="X72" s="17">
        <f t="shared" si="6"/>
        <v>5</v>
      </c>
      <c r="Y72" s="22"/>
      <c r="Z72" s="9">
        <v>12</v>
      </c>
      <c r="AA72" s="9">
        <v>11.5</v>
      </c>
      <c r="AB72" s="14">
        <f t="shared" si="7"/>
        <v>11.833333333333334</v>
      </c>
      <c r="AC72" s="9">
        <v>13</v>
      </c>
      <c r="AD72" s="9">
        <v>11</v>
      </c>
      <c r="AE72" s="14">
        <f t="shared" si="8"/>
        <v>12.333333333333334</v>
      </c>
      <c r="AF72" s="9">
        <v>12.5</v>
      </c>
      <c r="AG72" s="9">
        <v>14.5</v>
      </c>
      <c r="AH72" s="14">
        <f t="shared" si="9"/>
        <v>13.166666666666666</v>
      </c>
      <c r="AI72" s="9">
        <v>11</v>
      </c>
      <c r="AJ72" s="14">
        <f t="shared" si="10"/>
        <v>11</v>
      </c>
      <c r="AK72" s="149">
        <v>14</v>
      </c>
      <c r="AL72" s="14">
        <f t="shared" si="11"/>
        <v>14</v>
      </c>
      <c r="AM72" s="154">
        <v>10</v>
      </c>
      <c r="AN72" s="14">
        <f t="shared" si="12"/>
        <v>10</v>
      </c>
      <c r="AO72" s="154">
        <v>12</v>
      </c>
      <c r="AP72" s="173">
        <f t="shared" si="13"/>
        <v>12</v>
      </c>
    </row>
    <row r="73" spans="1:42" customFormat="1" ht="19.5" customHeight="1">
      <c r="A73" s="314">
        <v>58</v>
      </c>
      <c r="B73" s="356" t="s">
        <v>437</v>
      </c>
      <c r="C73" s="232" t="s">
        <v>438</v>
      </c>
      <c r="D73" s="232" t="s">
        <v>439</v>
      </c>
      <c r="E73" s="232" t="s">
        <v>965</v>
      </c>
      <c r="F73" s="232" t="s">
        <v>964</v>
      </c>
      <c r="G73" s="357" t="s">
        <v>257</v>
      </c>
      <c r="H73" s="9" t="s">
        <v>1042</v>
      </c>
      <c r="I73" s="9" t="s">
        <v>1041</v>
      </c>
      <c r="J73" s="14" t="e">
        <f t="shared" si="1"/>
        <v>#VALUE!</v>
      </c>
      <c r="K73" s="9" t="s">
        <v>1041</v>
      </c>
      <c r="L73" s="9" t="s">
        <v>1041</v>
      </c>
      <c r="M73" s="14" t="s">
        <v>1041</v>
      </c>
      <c r="N73" s="9" t="s">
        <v>1041</v>
      </c>
      <c r="O73" s="9" t="s">
        <v>1041</v>
      </c>
      <c r="P73" s="14" t="s">
        <v>1041</v>
      </c>
      <c r="Q73" s="9" t="s">
        <v>1042</v>
      </c>
      <c r="R73" s="14" t="str">
        <f t="shared" si="3"/>
        <v>ABS</v>
      </c>
      <c r="S73" s="149" t="s">
        <v>1042</v>
      </c>
      <c r="T73" s="151" t="str">
        <f t="shared" si="4"/>
        <v>ABS</v>
      </c>
      <c r="U73" s="154" t="s">
        <v>1043</v>
      </c>
      <c r="V73" s="14" t="str">
        <f t="shared" si="5"/>
        <v>\</v>
      </c>
      <c r="W73" s="154" t="s">
        <v>1042</v>
      </c>
      <c r="X73" s="17" t="str">
        <f t="shared" si="6"/>
        <v>ABS</v>
      </c>
      <c r="Y73" s="22"/>
      <c r="Z73" s="9" t="s">
        <v>1042</v>
      </c>
      <c r="AA73" s="9" t="s">
        <v>1041</v>
      </c>
      <c r="AB73" s="14" t="e">
        <f t="shared" si="7"/>
        <v>#VALUE!</v>
      </c>
      <c r="AC73" s="9" t="s">
        <v>1041</v>
      </c>
      <c r="AD73" s="9" t="s">
        <v>1041</v>
      </c>
      <c r="AE73" s="14" t="s">
        <v>1041</v>
      </c>
      <c r="AF73" s="9" t="s">
        <v>1041</v>
      </c>
      <c r="AG73" s="9" t="s">
        <v>1041</v>
      </c>
      <c r="AH73" s="14" t="s">
        <v>1041</v>
      </c>
      <c r="AI73" s="9" t="s">
        <v>1042</v>
      </c>
      <c r="AJ73" s="14" t="str">
        <f t="shared" si="10"/>
        <v>ABS</v>
      </c>
      <c r="AK73" s="149" t="s">
        <v>1042</v>
      </c>
      <c r="AL73" s="14" t="str">
        <f t="shared" si="11"/>
        <v>ABS</v>
      </c>
      <c r="AM73" s="154" t="s">
        <v>1042</v>
      </c>
      <c r="AN73" s="14" t="str">
        <f t="shared" si="12"/>
        <v>ABS</v>
      </c>
      <c r="AO73" s="154" t="s">
        <v>1042</v>
      </c>
      <c r="AP73" s="173" t="str">
        <f t="shared" si="13"/>
        <v>ABS</v>
      </c>
    </row>
    <row r="74" spans="1:42" customFormat="1" ht="19.5" customHeight="1">
      <c r="A74" s="314">
        <v>59</v>
      </c>
      <c r="B74" s="332" t="s">
        <v>259</v>
      </c>
      <c r="C74" s="232" t="s">
        <v>260</v>
      </c>
      <c r="D74" s="232" t="s">
        <v>261</v>
      </c>
      <c r="E74" s="232" t="s">
        <v>963</v>
      </c>
      <c r="F74" s="232" t="s">
        <v>767</v>
      </c>
      <c r="G74" s="357" t="s">
        <v>257</v>
      </c>
      <c r="H74" s="9">
        <v>15.67</v>
      </c>
      <c r="I74" s="9">
        <v>15.67</v>
      </c>
      <c r="J74" s="14">
        <f t="shared" si="1"/>
        <v>15.67</v>
      </c>
      <c r="K74" s="9">
        <v>6.5</v>
      </c>
      <c r="L74" s="9">
        <v>12</v>
      </c>
      <c r="M74" s="14">
        <f t="shared" si="0"/>
        <v>8.3333333333333339</v>
      </c>
      <c r="N74" s="9">
        <v>11</v>
      </c>
      <c r="O74" s="9">
        <v>10</v>
      </c>
      <c r="P74" s="14">
        <f t="shared" si="2"/>
        <v>10.666666666666666</v>
      </c>
      <c r="Q74" s="9">
        <v>10</v>
      </c>
      <c r="R74" s="14">
        <f t="shared" si="3"/>
        <v>10</v>
      </c>
      <c r="S74" s="149">
        <v>6</v>
      </c>
      <c r="T74" s="151">
        <f t="shared" si="4"/>
        <v>6</v>
      </c>
      <c r="U74" s="154">
        <v>11</v>
      </c>
      <c r="V74" s="14">
        <f t="shared" si="5"/>
        <v>11</v>
      </c>
      <c r="W74" s="154">
        <v>8.5</v>
      </c>
      <c r="X74" s="17">
        <f t="shared" si="6"/>
        <v>8.5</v>
      </c>
      <c r="Y74" s="22"/>
      <c r="Z74" s="9">
        <v>10</v>
      </c>
      <c r="AA74" s="9">
        <v>12</v>
      </c>
      <c r="AB74" s="14">
        <f t="shared" si="7"/>
        <v>10.666666666666666</v>
      </c>
      <c r="AC74" s="9">
        <v>12</v>
      </c>
      <c r="AD74" s="9">
        <v>15.5</v>
      </c>
      <c r="AE74" s="14">
        <f t="shared" si="8"/>
        <v>13.166666666666666</v>
      </c>
      <c r="AF74" s="9">
        <v>7</v>
      </c>
      <c r="AG74" s="9">
        <v>8</v>
      </c>
      <c r="AH74" s="14">
        <f t="shared" si="9"/>
        <v>7.333333333333333</v>
      </c>
      <c r="AI74" s="9">
        <v>12</v>
      </c>
      <c r="AJ74" s="14">
        <f t="shared" si="10"/>
        <v>12</v>
      </c>
      <c r="AK74" s="149">
        <v>9.5</v>
      </c>
      <c r="AL74" s="14">
        <f t="shared" si="11"/>
        <v>9.5</v>
      </c>
      <c r="AM74" s="154">
        <v>10</v>
      </c>
      <c r="AN74" s="14">
        <f t="shared" si="12"/>
        <v>10</v>
      </c>
      <c r="AO74" s="154">
        <v>7.5</v>
      </c>
      <c r="AP74" s="173">
        <f t="shared" si="13"/>
        <v>7.5</v>
      </c>
    </row>
    <row r="75" spans="1:42" customFormat="1" ht="19.5" customHeight="1">
      <c r="A75" s="314">
        <v>60</v>
      </c>
      <c r="B75" s="354" t="s">
        <v>440</v>
      </c>
      <c r="C75" s="232" t="s">
        <v>441</v>
      </c>
      <c r="D75" s="232" t="s">
        <v>359</v>
      </c>
      <c r="E75" s="232" t="s">
        <v>962</v>
      </c>
      <c r="F75" s="232" t="s">
        <v>783</v>
      </c>
      <c r="G75" s="357" t="s">
        <v>257</v>
      </c>
      <c r="H75" s="9">
        <v>7</v>
      </c>
      <c r="I75" s="9">
        <v>12.5</v>
      </c>
      <c r="J75" s="14">
        <f t="shared" si="1"/>
        <v>8.8333333333333339</v>
      </c>
      <c r="K75" s="9">
        <v>9.5</v>
      </c>
      <c r="L75" s="9">
        <v>12</v>
      </c>
      <c r="M75" s="14">
        <f t="shared" si="0"/>
        <v>10.333333333333334</v>
      </c>
      <c r="N75" s="9">
        <v>3.5</v>
      </c>
      <c r="O75" s="9">
        <v>13</v>
      </c>
      <c r="P75" s="14">
        <f t="shared" si="2"/>
        <v>6.666666666666667</v>
      </c>
      <c r="Q75" s="9">
        <v>4</v>
      </c>
      <c r="R75" s="14">
        <f t="shared" si="3"/>
        <v>4</v>
      </c>
      <c r="S75" s="149">
        <v>7.5</v>
      </c>
      <c r="T75" s="151">
        <f t="shared" si="4"/>
        <v>7.5</v>
      </c>
      <c r="U75" s="154">
        <v>14.5</v>
      </c>
      <c r="V75" s="14">
        <f t="shared" si="5"/>
        <v>14.5</v>
      </c>
      <c r="W75" s="154">
        <v>0</v>
      </c>
      <c r="X75" s="17">
        <f t="shared" si="6"/>
        <v>0</v>
      </c>
      <c r="Y75" s="22"/>
      <c r="Z75" s="9">
        <v>3</v>
      </c>
      <c r="AA75" s="9">
        <v>11.5</v>
      </c>
      <c r="AB75" s="14">
        <f t="shared" si="7"/>
        <v>5.833333333333333</v>
      </c>
      <c r="AC75" s="9">
        <v>2.5</v>
      </c>
      <c r="AD75" s="9">
        <v>10.5</v>
      </c>
      <c r="AE75" s="14">
        <f t="shared" si="8"/>
        <v>5.166666666666667</v>
      </c>
      <c r="AF75" s="9">
        <v>5.5</v>
      </c>
      <c r="AG75" s="9">
        <v>10</v>
      </c>
      <c r="AH75" s="14">
        <f t="shared" si="9"/>
        <v>7</v>
      </c>
      <c r="AI75" s="9">
        <v>13</v>
      </c>
      <c r="AJ75" s="14">
        <f t="shared" si="10"/>
        <v>13</v>
      </c>
      <c r="AK75" s="149">
        <v>10</v>
      </c>
      <c r="AL75" s="14">
        <f t="shared" si="11"/>
        <v>10</v>
      </c>
      <c r="AM75" s="154">
        <v>14.5</v>
      </c>
      <c r="AN75" s="14">
        <f t="shared" si="12"/>
        <v>14.5</v>
      </c>
      <c r="AO75" s="154">
        <v>10</v>
      </c>
      <c r="AP75" s="173">
        <f t="shared" si="13"/>
        <v>10</v>
      </c>
    </row>
    <row r="76" spans="1:42" customFormat="1" ht="19.5" customHeight="1">
      <c r="A76" s="314">
        <v>61</v>
      </c>
      <c r="B76" s="354" t="s">
        <v>442</v>
      </c>
      <c r="C76" s="232" t="s">
        <v>443</v>
      </c>
      <c r="D76" s="232" t="s">
        <v>444</v>
      </c>
      <c r="E76" s="232" t="s">
        <v>961</v>
      </c>
      <c r="F76" s="232" t="s">
        <v>767</v>
      </c>
      <c r="G76" s="357" t="s">
        <v>257</v>
      </c>
      <c r="H76" s="9">
        <v>13</v>
      </c>
      <c r="I76" s="9">
        <v>10</v>
      </c>
      <c r="J76" s="14">
        <f t="shared" si="1"/>
        <v>12</v>
      </c>
      <c r="K76" s="9">
        <v>10</v>
      </c>
      <c r="L76" s="9">
        <v>10.5</v>
      </c>
      <c r="M76" s="14">
        <f t="shared" si="0"/>
        <v>10.166666666666666</v>
      </c>
      <c r="N76" s="9">
        <v>10</v>
      </c>
      <c r="O76" s="9">
        <v>10</v>
      </c>
      <c r="P76" s="14">
        <f t="shared" si="2"/>
        <v>10</v>
      </c>
      <c r="Q76" s="9">
        <v>6.5</v>
      </c>
      <c r="R76" s="14">
        <f t="shared" si="3"/>
        <v>6.5</v>
      </c>
      <c r="S76" s="149">
        <v>4.5</v>
      </c>
      <c r="T76" s="151">
        <f t="shared" si="4"/>
        <v>4.5</v>
      </c>
      <c r="U76" s="154">
        <v>11</v>
      </c>
      <c r="V76" s="14">
        <f t="shared" si="5"/>
        <v>11</v>
      </c>
      <c r="W76" s="154">
        <v>0</v>
      </c>
      <c r="X76" s="17">
        <f t="shared" si="6"/>
        <v>0</v>
      </c>
      <c r="Y76" s="22"/>
      <c r="Z76" s="9">
        <v>7</v>
      </c>
      <c r="AA76" s="9">
        <v>10.5</v>
      </c>
      <c r="AB76" s="14">
        <f t="shared" si="7"/>
        <v>8.1666666666666661</v>
      </c>
      <c r="AC76" s="9">
        <v>5</v>
      </c>
      <c r="AD76" s="9">
        <v>11.5</v>
      </c>
      <c r="AE76" s="14">
        <f t="shared" si="8"/>
        <v>7.166666666666667</v>
      </c>
      <c r="AF76" s="9">
        <v>9</v>
      </c>
      <c r="AG76" s="9">
        <v>8</v>
      </c>
      <c r="AH76" s="14">
        <f t="shared" si="9"/>
        <v>8.6666666666666661</v>
      </c>
      <c r="AI76" s="9">
        <v>8</v>
      </c>
      <c r="AJ76" s="14">
        <f t="shared" si="10"/>
        <v>8</v>
      </c>
      <c r="AK76" s="149">
        <v>10.5</v>
      </c>
      <c r="AL76" s="14">
        <f t="shared" si="11"/>
        <v>10.5</v>
      </c>
      <c r="AM76" s="154">
        <v>10</v>
      </c>
      <c r="AN76" s="14">
        <f t="shared" si="12"/>
        <v>10</v>
      </c>
      <c r="AO76" s="154">
        <v>7</v>
      </c>
      <c r="AP76" s="173">
        <f t="shared" si="13"/>
        <v>7</v>
      </c>
    </row>
    <row r="77" spans="1:42" customFormat="1" ht="19.5" customHeight="1">
      <c r="A77" s="314">
        <v>62</v>
      </c>
      <c r="B77" s="354" t="s">
        <v>445</v>
      </c>
      <c r="C77" s="232" t="s">
        <v>446</v>
      </c>
      <c r="D77" s="232" t="s">
        <v>436</v>
      </c>
      <c r="E77" s="232" t="s">
        <v>960</v>
      </c>
      <c r="F77" s="232" t="s">
        <v>959</v>
      </c>
      <c r="G77" s="357" t="s">
        <v>257</v>
      </c>
      <c r="H77" s="9">
        <v>14.5</v>
      </c>
      <c r="I77" s="9">
        <v>12</v>
      </c>
      <c r="J77" s="14">
        <f t="shared" si="1"/>
        <v>13.666666666666666</v>
      </c>
      <c r="K77" s="9">
        <v>9.5</v>
      </c>
      <c r="L77" s="9">
        <v>12</v>
      </c>
      <c r="M77" s="14">
        <f t="shared" si="0"/>
        <v>10.333333333333334</v>
      </c>
      <c r="N77" s="9">
        <v>10</v>
      </c>
      <c r="O77" s="9">
        <v>10</v>
      </c>
      <c r="P77" s="14">
        <f t="shared" si="2"/>
        <v>10</v>
      </c>
      <c r="Q77" s="9">
        <v>10.5</v>
      </c>
      <c r="R77" s="14">
        <f t="shared" si="3"/>
        <v>10.5</v>
      </c>
      <c r="S77" s="149">
        <v>5</v>
      </c>
      <c r="T77" s="151">
        <f t="shared" si="4"/>
        <v>5</v>
      </c>
      <c r="U77" s="154">
        <v>11.5</v>
      </c>
      <c r="V77" s="14">
        <f t="shared" si="5"/>
        <v>11.5</v>
      </c>
      <c r="W77" s="154">
        <v>5</v>
      </c>
      <c r="X77" s="17">
        <f t="shared" si="6"/>
        <v>5</v>
      </c>
      <c r="Y77" s="22"/>
      <c r="Z77" s="9">
        <v>6</v>
      </c>
      <c r="AA77" s="9">
        <v>11</v>
      </c>
      <c r="AB77" s="14">
        <f t="shared" si="7"/>
        <v>7.666666666666667</v>
      </c>
      <c r="AC77" s="9">
        <v>6.5</v>
      </c>
      <c r="AD77" s="9">
        <v>12</v>
      </c>
      <c r="AE77" s="14">
        <f t="shared" si="8"/>
        <v>8.3333333333333339</v>
      </c>
      <c r="AF77" s="9">
        <v>5.5</v>
      </c>
      <c r="AG77" s="9">
        <v>8.5</v>
      </c>
      <c r="AH77" s="14">
        <f t="shared" si="9"/>
        <v>6.5</v>
      </c>
      <c r="AI77" s="9">
        <v>12</v>
      </c>
      <c r="AJ77" s="14">
        <f t="shared" si="10"/>
        <v>12</v>
      </c>
      <c r="AK77" s="149">
        <v>8.5</v>
      </c>
      <c r="AL77" s="14">
        <f t="shared" si="11"/>
        <v>8.5</v>
      </c>
      <c r="AM77" s="154">
        <v>10</v>
      </c>
      <c r="AN77" s="14">
        <f t="shared" si="12"/>
        <v>10</v>
      </c>
      <c r="AO77" s="154">
        <v>4.5</v>
      </c>
      <c r="AP77" s="173">
        <f t="shared" si="13"/>
        <v>4.5</v>
      </c>
    </row>
    <row r="78" spans="1:42" customFormat="1" ht="19.5" customHeight="1">
      <c r="A78" s="314">
        <v>63</v>
      </c>
      <c r="B78" s="354" t="s">
        <v>447</v>
      </c>
      <c r="C78" s="232" t="s">
        <v>448</v>
      </c>
      <c r="D78" s="232" t="s">
        <v>449</v>
      </c>
      <c r="E78" s="232" t="s">
        <v>969</v>
      </c>
      <c r="F78" s="232" t="s">
        <v>968</v>
      </c>
      <c r="G78" s="357" t="s">
        <v>257</v>
      </c>
      <c r="H78" s="9">
        <v>14.5</v>
      </c>
      <c r="I78" s="9">
        <v>10.5</v>
      </c>
      <c r="J78" s="14">
        <f t="shared" si="1"/>
        <v>13.166666666666666</v>
      </c>
      <c r="K78" s="9">
        <v>3.5</v>
      </c>
      <c r="L78" s="9">
        <v>10.5</v>
      </c>
      <c r="M78" s="14">
        <f t="shared" si="0"/>
        <v>5.833333333333333</v>
      </c>
      <c r="N78" s="9">
        <v>5</v>
      </c>
      <c r="O78" s="9">
        <v>9.5</v>
      </c>
      <c r="P78" s="14">
        <f t="shared" si="2"/>
        <v>6.5</v>
      </c>
      <c r="Q78" s="9">
        <v>7</v>
      </c>
      <c r="R78" s="14">
        <f t="shared" si="3"/>
        <v>7</v>
      </c>
      <c r="S78" s="149">
        <v>5</v>
      </c>
      <c r="T78" s="151">
        <f t="shared" si="4"/>
        <v>5</v>
      </c>
      <c r="U78" s="154">
        <v>11.5</v>
      </c>
      <c r="V78" s="14">
        <f t="shared" si="5"/>
        <v>11.5</v>
      </c>
      <c r="W78" s="154">
        <v>2</v>
      </c>
      <c r="X78" s="17">
        <f t="shared" si="6"/>
        <v>2</v>
      </c>
      <c r="Y78" s="22"/>
      <c r="Z78" s="9">
        <v>7</v>
      </c>
      <c r="AA78" s="9">
        <v>12</v>
      </c>
      <c r="AB78" s="14">
        <f t="shared" si="7"/>
        <v>8.6666666666666661</v>
      </c>
      <c r="AC78" s="9">
        <v>3</v>
      </c>
      <c r="AD78" s="9">
        <v>14.5</v>
      </c>
      <c r="AE78" s="14">
        <f t="shared" si="8"/>
        <v>6.833333333333333</v>
      </c>
      <c r="AF78" s="9">
        <v>4</v>
      </c>
      <c r="AG78" s="9">
        <v>9.5</v>
      </c>
      <c r="AH78" s="14">
        <f t="shared" si="9"/>
        <v>5.833333333333333</v>
      </c>
      <c r="AI78" s="9">
        <v>10</v>
      </c>
      <c r="AJ78" s="14">
        <f t="shared" si="10"/>
        <v>10</v>
      </c>
      <c r="AK78" s="149">
        <v>7.5</v>
      </c>
      <c r="AL78" s="14">
        <f t="shared" si="11"/>
        <v>7.5</v>
      </c>
      <c r="AM78" s="154">
        <v>10</v>
      </c>
      <c r="AN78" s="14">
        <f t="shared" si="12"/>
        <v>10</v>
      </c>
      <c r="AO78" s="154">
        <v>3.5</v>
      </c>
      <c r="AP78" s="173">
        <f t="shared" si="13"/>
        <v>3.5</v>
      </c>
    </row>
    <row r="79" spans="1:42" customFormat="1" ht="19.5" customHeight="1">
      <c r="A79" s="314">
        <v>64</v>
      </c>
      <c r="B79" s="354" t="s">
        <v>450</v>
      </c>
      <c r="C79" s="232" t="s">
        <v>451</v>
      </c>
      <c r="D79" s="232" t="s">
        <v>452</v>
      </c>
      <c r="E79" s="232" t="s">
        <v>958</v>
      </c>
      <c r="F79" s="232" t="s">
        <v>765</v>
      </c>
      <c r="G79" s="357" t="s">
        <v>257</v>
      </c>
      <c r="H79" s="9" t="s">
        <v>1042</v>
      </c>
      <c r="I79" s="9" t="s">
        <v>1041</v>
      </c>
      <c r="J79" s="14" t="e">
        <f t="shared" si="1"/>
        <v>#VALUE!</v>
      </c>
      <c r="K79" s="9" t="s">
        <v>1041</v>
      </c>
      <c r="L79" s="9" t="s">
        <v>1041</v>
      </c>
      <c r="M79" s="14" t="s">
        <v>1041</v>
      </c>
      <c r="N79" s="9" t="s">
        <v>1041</v>
      </c>
      <c r="O79" s="9" t="s">
        <v>1041</v>
      </c>
      <c r="P79" s="14" t="s">
        <v>1041</v>
      </c>
      <c r="Q79" s="304" t="s">
        <v>1042</v>
      </c>
      <c r="R79" s="14" t="str">
        <f t="shared" si="3"/>
        <v>ABS</v>
      </c>
      <c r="S79" s="149" t="s">
        <v>1042</v>
      </c>
      <c r="T79" s="151" t="str">
        <f t="shared" si="4"/>
        <v>ABS</v>
      </c>
      <c r="U79" s="154" t="s">
        <v>1043</v>
      </c>
      <c r="V79" s="14" t="str">
        <f t="shared" si="5"/>
        <v>\</v>
      </c>
      <c r="W79" s="154" t="s">
        <v>1042</v>
      </c>
      <c r="X79" s="17" t="str">
        <f t="shared" si="6"/>
        <v>ABS</v>
      </c>
      <c r="Y79" s="22"/>
      <c r="Z79" s="9" t="s">
        <v>1042</v>
      </c>
      <c r="AA79" s="9" t="s">
        <v>1041</v>
      </c>
      <c r="AB79" s="14" t="e">
        <f t="shared" si="7"/>
        <v>#VALUE!</v>
      </c>
      <c r="AC79" s="9" t="s">
        <v>1041</v>
      </c>
      <c r="AD79" s="9" t="s">
        <v>1041</v>
      </c>
      <c r="AE79" s="14" t="s">
        <v>1041</v>
      </c>
      <c r="AF79" s="9" t="s">
        <v>1041</v>
      </c>
      <c r="AG79" s="9" t="s">
        <v>1041</v>
      </c>
      <c r="AH79" s="14" t="s">
        <v>1041</v>
      </c>
      <c r="AI79" s="304" t="s">
        <v>1042</v>
      </c>
      <c r="AJ79" s="14" t="str">
        <f t="shared" si="10"/>
        <v>ABS</v>
      </c>
      <c r="AK79" s="149" t="s">
        <v>1042</v>
      </c>
      <c r="AL79" s="14" t="str">
        <f t="shared" si="11"/>
        <v>ABS</v>
      </c>
      <c r="AM79" s="154" t="s">
        <v>1042</v>
      </c>
      <c r="AN79" s="14" t="str">
        <f t="shared" si="12"/>
        <v>ABS</v>
      </c>
      <c r="AO79" s="154" t="s">
        <v>1042</v>
      </c>
      <c r="AP79" s="173" t="str">
        <f t="shared" si="13"/>
        <v>ABS</v>
      </c>
    </row>
    <row r="80" spans="1:42" customFormat="1" ht="19.5" customHeight="1">
      <c r="A80" s="314">
        <v>65</v>
      </c>
      <c r="B80" s="354" t="s">
        <v>453</v>
      </c>
      <c r="C80" s="232" t="s">
        <v>454</v>
      </c>
      <c r="D80" s="232" t="s">
        <v>305</v>
      </c>
      <c r="E80" s="232" t="s">
        <v>957</v>
      </c>
      <c r="F80" s="232" t="s">
        <v>956</v>
      </c>
      <c r="G80" s="357" t="s">
        <v>257</v>
      </c>
      <c r="H80" s="9">
        <v>9.5</v>
      </c>
      <c r="I80" s="9">
        <v>11</v>
      </c>
      <c r="J80" s="14">
        <f t="shared" si="1"/>
        <v>10</v>
      </c>
      <c r="K80" s="9">
        <v>0.5</v>
      </c>
      <c r="L80" s="9">
        <v>10.5</v>
      </c>
      <c r="M80" s="14">
        <f t="shared" si="0"/>
        <v>3.8333333333333335</v>
      </c>
      <c r="N80" s="9">
        <v>11</v>
      </c>
      <c r="O80" s="9">
        <v>12</v>
      </c>
      <c r="P80" s="14">
        <f t="shared" si="2"/>
        <v>11.333333333333334</v>
      </c>
      <c r="Q80" s="9">
        <v>4</v>
      </c>
      <c r="R80" s="14">
        <f t="shared" si="3"/>
        <v>4</v>
      </c>
      <c r="S80" s="149">
        <v>5</v>
      </c>
      <c r="T80" s="151">
        <f t="shared" si="4"/>
        <v>5</v>
      </c>
      <c r="U80" s="154">
        <v>12</v>
      </c>
      <c r="V80" s="14">
        <f t="shared" si="5"/>
        <v>12</v>
      </c>
      <c r="W80" s="154">
        <v>0</v>
      </c>
      <c r="X80" s="17">
        <f t="shared" si="6"/>
        <v>0</v>
      </c>
      <c r="Y80" s="22"/>
      <c r="Z80" s="9" t="s">
        <v>1042</v>
      </c>
      <c r="AA80" s="9">
        <v>13</v>
      </c>
      <c r="AB80" s="14" t="e">
        <f t="shared" si="7"/>
        <v>#VALUE!</v>
      </c>
      <c r="AC80" s="9">
        <v>10</v>
      </c>
      <c r="AD80" s="9">
        <v>14.5</v>
      </c>
      <c r="AE80" s="14">
        <f t="shared" si="8"/>
        <v>11.5</v>
      </c>
      <c r="AF80" s="9">
        <v>4</v>
      </c>
      <c r="AG80" s="9">
        <v>11</v>
      </c>
      <c r="AH80" s="14">
        <f t="shared" si="9"/>
        <v>6.333333333333333</v>
      </c>
      <c r="AI80" s="9">
        <v>12</v>
      </c>
      <c r="AJ80" s="14">
        <f t="shared" si="10"/>
        <v>12</v>
      </c>
      <c r="AK80" s="149">
        <v>10.5</v>
      </c>
      <c r="AL80" s="14">
        <f t="shared" si="11"/>
        <v>10.5</v>
      </c>
      <c r="AM80" s="154">
        <v>10</v>
      </c>
      <c r="AN80" s="14">
        <f t="shared" si="12"/>
        <v>10</v>
      </c>
      <c r="AO80" s="154">
        <v>5</v>
      </c>
      <c r="AP80" s="173">
        <f t="shared" si="13"/>
        <v>5</v>
      </c>
    </row>
    <row r="81" spans="1:42" customFormat="1" ht="19.5" customHeight="1">
      <c r="A81" s="314">
        <v>66</v>
      </c>
      <c r="B81" s="354" t="s">
        <v>455</v>
      </c>
      <c r="C81" s="232" t="s">
        <v>456</v>
      </c>
      <c r="D81" s="232" t="s">
        <v>457</v>
      </c>
      <c r="E81" s="232" t="s">
        <v>955</v>
      </c>
      <c r="F81" s="232" t="s">
        <v>954</v>
      </c>
      <c r="G81" s="357" t="s">
        <v>257</v>
      </c>
      <c r="H81" s="9">
        <v>5</v>
      </c>
      <c r="I81" s="9">
        <v>10.5</v>
      </c>
      <c r="J81" s="14">
        <f t="shared" ref="J81:J85" si="14">(H81*2+I81)/3</f>
        <v>6.833333333333333</v>
      </c>
      <c r="K81" s="9">
        <v>4</v>
      </c>
      <c r="L81" s="9">
        <v>12.5</v>
      </c>
      <c r="M81" s="14">
        <f t="shared" ref="M81:M85" si="15">(K81*2+L81)/3</f>
        <v>6.833333333333333</v>
      </c>
      <c r="N81" s="9">
        <v>4.5</v>
      </c>
      <c r="O81" s="9">
        <v>11</v>
      </c>
      <c r="P81" s="14">
        <f t="shared" ref="P81:P85" si="16">(N81*2+O81)/3</f>
        <v>6.666666666666667</v>
      </c>
      <c r="Q81" s="9">
        <v>6.5</v>
      </c>
      <c r="R81" s="14">
        <f t="shared" ref="R81:R85" si="17">Q81</f>
        <v>6.5</v>
      </c>
      <c r="S81" s="149">
        <v>4</v>
      </c>
      <c r="T81" s="151">
        <f t="shared" ref="T81:T85" si="18">S81</f>
        <v>4</v>
      </c>
      <c r="U81" s="154">
        <v>12</v>
      </c>
      <c r="V81" s="14">
        <f t="shared" ref="V81:V85" si="19">U81</f>
        <v>12</v>
      </c>
      <c r="W81" s="154">
        <v>3</v>
      </c>
      <c r="X81" s="17">
        <f t="shared" ref="X81:X85" si="20">W81</f>
        <v>3</v>
      </c>
      <c r="Y81" s="22"/>
      <c r="Z81" s="9">
        <v>7</v>
      </c>
      <c r="AA81" s="9">
        <v>11.5</v>
      </c>
      <c r="AB81" s="14">
        <f t="shared" ref="AB81:AB144" si="21">(Z81*2+AA81)/3</f>
        <v>8.5</v>
      </c>
      <c r="AC81" s="9">
        <v>11</v>
      </c>
      <c r="AD81" s="9">
        <v>11</v>
      </c>
      <c r="AE81" s="14">
        <f t="shared" ref="AE81:AE89" si="22">(AC81*2+AD81)/3</f>
        <v>11</v>
      </c>
      <c r="AF81" s="9">
        <v>9</v>
      </c>
      <c r="AG81" s="9">
        <v>8.5</v>
      </c>
      <c r="AH81" s="14">
        <f t="shared" ref="AH81:AH85" si="23">(AF81*2+AG81)/3</f>
        <v>8.8333333333333339</v>
      </c>
      <c r="AI81" s="9">
        <v>12</v>
      </c>
      <c r="AJ81" s="14">
        <f t="shared" ref="AJ81:AJ85" si="24">AI81</f>
        <v>12</v>
      </c>
      <c r="AK81" s="149">
        <v>13.5</v>
      </c>
      <c r="AL81" s="14">
        <f t="shared" ref="AL81:AL85" si="25">AK81</f>
        <v>13.5</v>
      </c>
      <c r="AM81" s="154">
        <v>13.5</v>
      </c>
      <c r="AN81" s="14">
        <f t="shared" ref="AN81:AN85" si="26">AM81</f>
        <v>13.5</v>
      </c>
      <c r="AO81" s="154">
        <v>10</v>
      </c>
      <c r="AP81" s="173">
        <f t="shared" ref="AP81:AP85" si="27">AO81</f>
        <v>10</v>
      </c>
    </row>
    <row r="82" spans="1:42" customFormat="1" ht="19.5" customHeight="1">
      <c r="A82" s="314">
        <v>67</v>
      </c>
      <c r="B82" s="354" t="s">
        <v>458</v>
      </c>
      <c r="C82" s="232" t="s">
        <v>459</v>
      </c>
      <c r="D82" s="232" t="s">
        <v>460</v>
      </c>
      <c r="E82" s="232" t="s">
        <v>953</v>
      </c>
      <c r="F82" s="232" t="s">
        <v>868</v>
      </c>
      <c r="G82" s="357" t="s">
        <v>257</v>
      </c>
      <c r="H82" s="9">
        <v>13</v>
      </c>
      <c r="I82" s="9">
        <v>11.5</v>
      </c>
      <c r="J82" s="14">
        <f t="shared" si="14"/>
        <v>12.5</v>
      </c>
      <c r="K82" s="9">
        <v>7.5</v>
      </c>
      <c r="L82" s="9">
        <v>13.5</v>
      </c>
      <c r="M82" s="14">
        <f t="shared" si="15"/>
        <v>9.5</v>
      </c>
      <c r="N82" s="9">
        <v>13.5</v>
      </c>
      <c r="O82" s="9">
        <v>12.5</v>
      </c>
      <c r="P82" s="14">
        <f t="shared" si="16"/>
        <v>13.166666666666666</v>
      </c>
      <c r="Q82" s="9">
        <v>14</v>
      </c>
      <c r="R82" s="14">
        <f t="shared" si="17"/>
        <v>14</v>
      </c>
      <c r="S82" s="149">
        <v>10</v>
      </c>
      <c r="T82" s="151">
        <f t="shared" si="18"/>
        <v>10</v>
      </c>
      <c r="U82" s="154">
        <v>13.5</v>
      </c>
      <c r="V82" s="14">
        <f t="shared" si="19"/>
        <v>13.5</v>
      </c>
      <c r="W82" s="154">
        <v>2</v>
      </c>
      <c r="X82" s="17">
        <f t="shared" si="20"/>
        <v>2</v>
      </c>
      <c r="Y82" s="22"/>
      <c r="Z82" s="9">
        <v>7</v>
      </c>
      <c r="AA82" s="9">
        <v>12.5</v>
      </c>
      <c r="AB82" s="14">
        <f t="shared" si="21"/>
        <v>8.8333333333333339</v>
      </c>
      <c r="AC82" s="9">
        <v>13.5</v>
      </c>
      <c r="AD82" s="9">
        <v>11.5</v>
      </c>
      <c r="AE82" s="14">
        <f t="shared" si="22"/>
        <v>12.833333333333334</v>
      </c>
      <c r="AF82" s="9">
        <v>3.5</v>
      </c>
      <c r="AG82" s="9">
        <v>11.5</v>
      </c>
      <c r="AH82" s="14">
        <f t="shared" si="23"/>
        <v>6.166666666666667</v>
      </c>
      <c r="AI82" s="9">
        <v>10</v>
      </c>
      <c r="AJ82" s="14">
        <f t="shared" si="24"/>
        <v>10</v>
      </c>
      <c r="AK82" s="149">
        <v>11</v>
      </c>
      <c r="AL82" s="14">
        <f t="shared" si="25"/>
        <v>11</v>
      </c>
      <c r="AM82" s="154">
        <v>10</v>
      </c>
      <c r="AN82" s="14">
        <f t="shared" si="26"/>
        <v>10</v>
      </c>
      <c r="AO82" s="154">
        <v>10</v>
      </c>
      <c r="AP82" s="173">
        <f t="shared" si="27"/>
        <v>10</v>
      </c>
    </row>
    <row r="83" spans="1:42" customFormat="1" ht="19.5" customHeight="1">
      <c r="A83" s="314">
        <v>68</v>
      </c>
      <c r="B83" s="354" t="s">
        <v>461</v>
      </c>
      <c r="C83" s="232" t="s">
        <v>462</v>
      </c>
      <c r="D83" s="232" t="s">
        <v>463</v>
      </c>
      <c r="E83" s="232" t="s">
        <v>952</v>
      </c>
      <c r="F83" s="232" t="s">
        <v>813</v>
      </c>
      <c r="G83" s="357" t="s">
        <v>257</v>
      </c>
      <c r="H83" s="9">
        <v>9.5</v>
      </c>
      <c r="I83" s="9">
        <v>11</v>
      </c>
      <c r="J83" s="14">
        <f t="shared" si="14"/>
        <v>10</v>
      </c>
      <c r="K83" s="9">
        <v>3.5</v>
      </c>
      <c r="L83" s="9">
        <v>11.5</v>
      </c>
      <c r="M83" s="14">
        <f t="shared" si="15"/>
        <v>6.166666666666667</v>
      </c>
      <c r="N83" s="9">
        <v>6.5</v>
      </c>
      <c r="O83" s="9">
        <v>11.5</v>
      </c>
      <c r="P83" s="14">
        <f t="shared" si="16"/>
        <v>8.1666666666666661</v>
      </c>
      <c r="Q83" s="9">
        <v>10</v>
      </c>
      <c r="R83" s="14">
        <f t="shared" si="17"/>
        <v>10</v>
      </c>
      <c r="S83" s="149">
        <v>5</v>
      </c>
      <c r="T83" s="151">
        <f t="shared" si="18"/>
        <v>5</v>
      </c>
      <c r="U83" s="154">
        <v>12</v>
      </c>
      <c r="V83" s="14">
        <f t="shared" si="19"/>
        <v>12</v>
      </c>
      <c r="W83" s="154">
        <v>14</v>
      </c>
      <c r="X83" s="17">
        <f t="shared" si="20"/>
        <v>14</v>
      </c>
      <c r="Y83" s="22"/>
      <c r="Z83" s="9">
        <v>5</v>
      </c>
      <c r="AA83" s="9">
        <v>10</v>
      </c>
      <c r="AB83" s="14">
        <f t="shared" si="21"/>
        <v>6.666666666666667</v>
      </c>
      <c r="AC83" s="9">
        <v>8.5</v>
      </c>
      <c r="AD83" s="9">
        <v>12.5</v>
      </c>
      <c r="AE83" s="14">
        <f t="shared" si="22"/>
        <v>9.8333333333333339</v>
      </c>
      <c r="AF83" s="9">
        <v>6</v>
      </c>
      <c r="AG83" s="9">
        <v>10.5</v>
      </c>
      <c r="AH83" s="14">
        <f t="shared" si="23"/>
        <v>7.5</v>
      </c>
      <c r="AI83" s="9">
        <v>9</v>
      </c>
      <c r="AJ83" s="14">
        <f t="shared" si="24"/>
        <v>9</v>
      </c>
      <c r="AK83" s="149">
        <v>9</v>
      </c>
      <c r="AL83" s="14">
        <f t="shared" si="25"/>
        <v>9</v>
      </c>
      <c r="AM83" s="154">
        <v>12.5</v>
      </c>
      <c r="AN83" s="14">
        <f t="shared" si="26"/>
        <v>12.5</v>
      </c>
      <c r="AO83" s="154">
        <v>8.5</v>
      </c>
      <c r="AP83" s="173">
        <f t="shared" si="27"/>
        <v>8.5</v>
      </c>
    </row>
    <row r="84" spans="1:42" customFormat="1" ht="19.5" customHeight="1">
      <c r="A84" s="314">
        <v>69</v>
      </c>
      <c r="B84" s="354" t="s">
        <v>464</v>
      </c>
      <c r="C84" s="232" t="s">
        <v>465</v>
      </c>
      <c r="D84" s="232" t="s">
        <v>277</v>
      </c>
      <c r="E84" s="232" t="s">
        <v>951</v>
      </c>
      <c r="F84" s="232" t="s">
        <v>950</v>
      </c>
      <c r="G84" s="357" t="s">
        <v>257</v>
      </c>
      <c r="H84" s="9">
        <v>7.5</v>
      </c>
      <c r="I84" s="9">
        <v>14</v>
      </c>
      <c r="J84" s="14">
        <f t="shared" si="14"/>
        <v>9.6666666666666661</v>
      </c>
      <c r="K84" s="9">
        <v>8</v>
      </c>
      <c r="L84" s="9">
        <v>14.5</v>
      </c>
      <c r="M84" s="14">
        <f t="shared" si="15"/>
        <v>10.166666666666666</v>
      </c>
      <c r="N84" s="9">
        <v>8.5</v>
      </c>
      <c r="O84" s="9">
        <v>10</v>
      </c>
      <c r="P84" s="14">
        <f t="shared" si="16"/>
        <v>9</v>
      </c>
      <c r="Q84" s="9">
        <v>10</v>
      </c>
      <c r="R84" s="14">
        <f t="shared" si="17"/>
        <v>10</v>
      </c>
      <c r="S84" s="149">
        <v>10</v>
      </c>
      <c r="T84" s="151">
        <f t="shared" si="18"/>
        <v>10</v>
      </c>
      <c r="U84" s="154">
        <v>11</v>
      </c>
      <c r="V84" s="14">
        <f t="shared" si="19"/>
        <v>11</v>
      </c>
      <c r="W84" s="154">
        <v>15</v>
      </c>
      <c r="X84" s="17">
        <f t="shared" si="20"/>
        <v>15</v>
      </c>
      <c r="Y84" s="22"/>
      <c r="Z84" s="9">
        <v>8.5</v>
      </c>
      <c r="AA84" s="9">
        <v>12</v>
      </c>
      <c r="AB84" s="14">
        <f t="shared" si="21"/>
        <v>9.6666666666666661</v>
      </c>
      <c r="AC84" s="9">
        <v>10</v>
      </c>
      <c r="AD84" s="9">
        <v>13</v>
      </c>
      <c r="AE84" s="14">
        <f t="shared" si="22"/>
        <v>11</v>
      </c>
      <c r="AF84" s="9">
        <v>5.5</v>
      </c>
      <c r="AG84" s="9">
        <v>10</v>
      </c>
      <c r="AH84" s="14">
        <f t="shared" si="23"/>
        <v>7</v>
      </c>
      <c r="AI84" s="9">
        <v>11</v>
      </c>
      <c r="AJ84" s="14">
        <f t="shared" si="24"/>
        <v>11</v>
      </c>
      <c r="AK84" s="149">
        <v>10</v>
      </c>
      <c r="AL84" s="14">
        <f t="shared" si="25"/>
        <v>10</v>
      </c>
      <c r="AM84" s="154">
        <v>13.5</v>
      </c>
      <c r="AN84" s="14">
        <f t="shared" si="26"/>
        <v>13.5</v>
      </c>
      <c r="AO84" s="154">
        <v>10</v>
      </c>
      <c r="AP84" s="173">
        <f t="shared" si="27"/>
        <v>10</v>
      </c>
    </row>
    <row r="85" spans="1:42" customFormat="1" ht="19.5" customHeight="1">
      <c r="A85" s="314">
        <v>70</v>
      </c>
      <c r="B85" s="354">
        <v>113006408</v>
      </c>
      <c r="C85" s="232" t="s">
        <v>466</v>
      </c>
      <c r="D85" s="232" t="s">
        <v>467</v>
      </c>
      <c r="E85" s="232" t="s">
        <v>949</v>
      </c>
      <c r="F85" s="232" t="s">
        <v>765</v>
      </c>
      <c r="G85" s="357" t="s">
        <v>257</v>
      </c>
      <c r="H85" s="9">
        <v>9.5</v>
      </c>
      <c r="I85" s="9">
        <v>10.5</v>
      </c>
      <c r="J85" s="14">
        <f t="shared" si="14"/>
        <v>9.8333333333333339</v>
      </c>
      <c r="K85" s="9">
        <v>12</v>
      </c>
      <c r="L85" s="9">
        <v>14</v>
      </c>
      <c r="M85" s="14">
        <f t="shared" si="15"/>
        <v>12.666666666666666</v>
      </c>
      <c r="N85" s="9">
        <v>14.5</v>
      </c>
      <c r="O85" s="9">
        <v>11.5</v>
      </c>
      <c r="P85" s="14">
        <f t="shared" si="16"/>
        <v>13.5</v>
      </c>
      <c r="Q85" s="9">
        <v>12</v>
      </c>
      <c r="R85" s="14">
        <f t="shared" si="17"/>
        <v>12</v>
      </c>
      <c r="S85" s="149">
        <v>10</v>
      </c>
      <c r="T85" s="151">
        <f t="shared" si="18"/>
        <v>10</v>
      </c>
      <c r="U85" s="154">
        <v>14</v>
      </c>
      <c r="V85" s="14">
        <f t="shared" si="19"/>
        <v>14</v>
      </c>
      <c r="W85" s="154">
        <v>0</v>
      </c>
      <c r="X85" s="17">
        <f t="shared" si="20"/>
        <v>0</v>
      </c>
      <c r="Y85" s="22"/>
      <c r="Z85" s="9">
        <v>3</v>
      </c>
      <c r="AA85" s="9">
        <v>12.75</v>
      </c>
      <c r="AB85" s="14">
        <f t="shared" si="21"/>
        <v>6.25</v>
      </c>
      <c r="AC85" s="9">
        <v>10</v>
      </c>
      <c r="AD85" s="9">
        <v>13</v>
      </c>
      <c r="AE85" s="14">
        <f t="shared" si="22"/>
        <v>11</v>
      </c>
      <c r="AF85" s="9">
        <v>10.5</v>
      </c>
      <c r="AG85" s="9">
        <v>10.5</v>
      </c>
      <c r="AH85" s="14">
        <f t="shared" si="23"/>
        <v>10.5</v>
      </c>
      <c r="AI85" s="9">
        <v>11</v>
      </c>
      <c r="AJ85" s="14">
        <f t="shared" si="24"/>
        <v>11</v>
      </c>
      <c r="AK85" s="149">
        <v>10</v>
      </c>
      <c r="AL85" s="14">
        <f t="shared" si="25"/>
        <v>10</v>
      </c>
      <c r="AM85" s="154">
        <v>13.5</v>
      </c>
      <c r="AN85" s="14">
        <f t="shared" si="26"/>
        <v>13.5</v>
      </c>
      <c r="AO85" s="154">
        <v>7.5</v>
      </c>
      <c r="AP85" s="173">
        <f t="shared" si="27"/>
        <v>7.5</v>
      </c>
    </row>
    <row r="86" spans="1:42" customFormat="1" ht="19.5" customHeight="1">
      <c r="A86" s="314">
        <v>71</v>
      </c>
      <c r="B86" s="354" t="s">
        <v>468</v>
      </c>
      <c r="C86" s="232" t="s">
        <v>469</v>
      </c>
      <c r="D86" s="232" t="s">
        <v>470</v>
      </c>
      <c r="E86" s="232" t="s">
        <v>948</v>
      </c>
      <c r="F86" s="232" t="s">
        <v>765</v>
      </c>
      <c r="G86" s="357" t="s">
        <v>257</v>
      </c>
      <c r="H86" s="9" t="s">
        <v>1042</v>
      </c>
      <c r="I86" s="9" t="s">
        <v>1041</v>
      </c>
      <c r="J86" s="14" t="e">
        <f t="shared" ref="J86:J149" si="28">(H86*2+I86)/3</f>
        <v>#VALUE!</v>
      </c>
      <c r="K86" s="9" t="s">
        <v>1041</v>
      </c>
      <c r="L86" s="9" t="s">
        <v>1041</v>
      </c>
      <c r="M86" s="14" t="s">
        <v>1041</v>
      </c>
      <c r="N86" s="9" t="s">
        <v>1041</v>
      </c>
      <c r="O86" s="9" t="s">
        <v>1041</v>
      </c>
      <c r="P86" s="14" t="s">
        <v>1041</v>
      </c>
      <c r="Q86" s="9" t="s">
        <v>1042</v>
      </c>
      <c r="R86" s="14" t="str">
        <f t="shared" ref="R86:R149" si="29">Q86</f>
        <v>ABS</v>
      </c>
      <c r="S86" s="149" t="s">
        <v>1042</v>
      </c>
      <c r="T86" s="151" t="str">
        <f t="shared" ref="T86:T149" si="30">S86</f>
        <v>ABS</v>
      </c>
      <c r="U86" s="154" t="s">
        <v>1043</v>
      </c>
      <c r="V86" s="14" t="str">
        <f t="shared" ref="V86:V149" si="31">U86</f>
        <v>\</v>
      </c>
      <c r="W86" s="154" t="s">
        <v>1042</v>
      </c>
      <c r="X86" s="17" t="str">
        <f t="shared" ref="X86:X149" si="32">W86</f>
        <v>ABS</v>
      </c>
      <c r="Y86" s="22"/>
      <c r="Z86" s="9" t="s">
        <v>1042</v>
      </c>
      <c r="AA86" s="9" t="s">
        <v>1041</v>
      </c>
      <c r="AB86" s="14" t="e">
        <f t="shared" si="21"/>
        <v>#VALUE!</v>
      </c>
      <c r="AC86" s="9" t="s">
        <v>1041</v>
      </c>
      <c r="AD86" s="9" t="s">
        <v>1041</v>
      </c>
      <c r="AE86" s="14" t="s">
        <v>1041</v>
      </c>
      <c r="AF86" s="9" t="s">
        <v>1041</v>
      </c>
      <c r="AG86" s="9" t="s">
        <v>1041</v>
      </c>
      <c r="AH86" s="14" t="s">
        <v>1041</v>
      </c>
      <c r="AI86" s="9" t="s">
        <v>1042</v>
      </c>
      <c r="AJ86" s="14" t="str">
        <f t="shared" ref="AJ86:AJ149" si="33">AI86</f>
        <v>ABS</v>
      </c>
      <c r="AK86" s="149" t="s">
        <v>1042</v>
      </c>
      <c r="AL86" s="14" t="str">
        <f t="shared" ref="AL86:AL149" si="34">AK86</f>
        <v>ABS</v>
      </c>
      <c r="AM86" s="154" t="s">
        <v>1042</v>
      </c>
      <c r="AN86" s="14" t="str">
        <f t="shared" ref="AN86:AN149" si="35">AM86</f>
        <v>ABS</v>
      </c>
      <c r="AO86" s="154" t="s">
        <v>1042</v>
      </c>
      <c r="AP86" s="173" t="str">
        <f t="shared" ref="AP86:AP149" si="36">AO86</f>
        <v>ABS</v>
      </c>
    </row>
    <row r="87" spans="1:42" customFormat="1" ht="19.5" customHeight="1">
      <c r="A87" s="314">
        <v>72</v>
      </c>
      <c r="B87" s="354" t="s">
        <v>471</v>
      </c>
      <c r="C87" s="232" t="s">
        <v>472</v>
      </c>
      <c r="D87" s="232" t="s">
        <v>473</v>
      </c>
      <c r="E87" s="232" t="s">
        <v>947</v>
      </c>
      <c r="F87" s="232" t="s">
        <v>767</v>
      </c>
      <c r="G87" s="357" t="s">
        <v>257</v>
      </c>
      <c r="H87" s="9">
        <v>14.5</v>
      </c>
      <c r="I87" s="9">
        <v>12</v>
      </c>
      <c r="J87" s="14">
        <f t="shared" si="28"/>
        <v>13.666666666666666</v>
      </c>
      <c r="K87" s="9">
        <v>9.5</v>
      </c>
      <c r="L87" s="9">
        <v>12.5</v>
      </c>
      <c r="M87" s="14">
        <f t="shared" ref="M87:M149" si="37">(K87*2+L87)/3</f>
        <v>10.5</v>
      </c>
      <c r="N87" s="9">
        <v>8.5</v>
      </c>
      <c r="O87" s="9">
        <v>11</v>
      </c>
      <c r="P87" s="14">
        <f t="shared" ref="P87:P149" si="38">(N87*2+O87)/3</f>
        <v>9.3333333333333339</v>
      </c>
      <c r="Q87" s="9">
        <v>10</v>
      </c>
      <c r="R87" s="14">
        <f t="shared" si="29"/>
        <v>10</v>
      </c>
      <c r="S87" s="149">
        <v>11</v>
      </c>
      <c r="T87" s="151">
        <f t="shared" si="30"/>
        <v>11</v>
      </c>
      <c r="U87" s="154">
        <v>11</v>
      </c>
      <c r="V87" s="14">
        <f t="shared" si="31"/>
        <v>11</v>
      </c>
      <c r="W87" s="154">
        <v>1</v>
      </c>
      <c r="X87" s="17">
        <f t="shared" si="32"/>
        <v>1</v>
      </c>
      <c r="Y87" s="22"/>
      <c r="Z87" s="9">
        <v>5.5</v>
      </c>
      <c r="AA87" s="9">
        <v>13</v>
      </c>
      <c r="AB87" s="14">
        <f t="shared" si="21"/>
        <v>8</v>
      </c>
      <c r="AC87" s="9">
        <v>10</v>
      </c>
      <c r="AD87" s="9">
        <v>11.5</v>
      </c>
      <c r="AE87" s="14">
        <f t="shared" si="22"/>
        <v>10.5</v>
      </c>
      <c r="AF87" s="9">
        <v>10.5</v>
      </c>
      <c r="AG87" s="9">
        <v>9</v>
      </c>
      <c r="AH87" s="14">
        <f t="shared" ref="AH87:AH149" si="39">(AF87*2+AG87)/3</f>
        <v>10</v>
      </c>
      <c r="AI87" s="9">
        <v>10</v>
      </c>
      <c r="AJ87" s="14">
        <f t="shared" si="33"/>
        <v>10</v>
      </c>
      <c r="AK87" s="149">
        <v>10</v>
      </c>
      <c r="AL87" s="14">
        <f t="shared" si="34"/>
        <v>10</v>
      </c>
      <c r="AM87" s="154">
        <v>13.5</v>
      </c>
      <c r="AN87" s="14">
        <f t="shared" si="35"/>
        <v>13.5</v>
      </c>
      <c r="AO87" s="154">
        <v>3.5</v>
      </c>
      <c r="AP87" s="173">
        <f t="shared" si="36"/>
        <v>3.5</v>
      </c>
    </row>
    <row r="88" spans="1:42" customFormat="1" ht="19.5" customHeight="1">
      <c r="A88" s="314">
        <v>73</v>
      </c>
      <c r="B88" s="354" t="s">
        <v>474</v>
      </c>
      <c r="C88" s="232" t="s">
        <v>475</v>
      </c>
      <c r="D88" s="232" t="s">
        <v>476</v>
      </c>
      <c r="E88" s="232" t="s">
        <v>946</v>
      </c>
      <c r="F88" s="232" t="s">
        <v>817</v>
      </c>
      <c r="G88" s="357" t="s">
        <v>257</v>
      </c>
      <c r="H88" s="9">
        <v>13</v>
      </c>
      <c r="I88" s="9">
        <v>11.5</v>
      </c>
      <c r="J88" s="14">
        <f t="shared" si="28"/>
        <v>12.5</v>
      </c>
      <c r="K88" s="9">
        <v>10</v>
      </c>
      <c r="L88" s="9">
        <v>14.5</v>
      </c>
      <c r="M88" s="14">
        <f t="shared" si="37"/>
        <v>11.5</v>
      </c>
      <c r="N88" s="9">
        <v>9</v>
      </c>
      <c r="O88" s="9">
        <v>13.5</v>
      </c>
      <c r="P88" s="14">
        <f t="shared" si="38"/>
        <v>10.5</v>
      </c>
      <c r="Q88" s="9">
        <v>12</v>
      </c>
      <c r="R88" s="14">
        <f t="shared" si="29"/>
        <v>12</v>
      </c>
      <c r="S88" s="149">
        <v>10</v>
      </c>
      <c r="T88" s="151">
        <f t="shared" si="30"/>
        <v>10</v>
      </c>
      <c r="U88" s="154">
        <v>14.5</v>
      </c>
      <c r="V88" s="14">
        <f t="shared" si="31"/>
        <v>14.5</v>
      </c>
      <c r="W88" s="154">
        <v>10</v>
      </c>
      <c r="X88" s="17">
        <f t="shared" si="32"/>
        <v>10</v>
      </c>
      <c r="Y88" s="22"/>
      <c r="Z88" s="9">
        <v>10</v>
      </c>
      <c r="AA88" s="9">
        <v>12</v>
      </c>
      <c r="AB88" s="14">
        <f t="shared" si="21"/>
        <v>10.666666666666666</v>
      </c>
      <c r="AC88" s="9">
        <v>10</v>
      </c>
      <c r="AD88" s="9">
        <v>11.5</v>
      </c>
      <c r="AE88" s="14">
        <f t="shared" si="22"/>
        <v>10.5</v>
      </c>
      <c r="AF88" s="9">
        <v>11</v>
      </c>
      <c r="AG88" s="9">
        <v>10.5</v>
      </c>
      <c r="AH88" s="14">
        <f t="shared" si="39"/>
        <v>10.833333333333334</v>
      </c>
      <c r="AI88" s="9">
        <v>14</v>
      </c>
      <c r="AJ88" s="14">
        <f t="shared" si="33"/>
        <v>14</v>
      </c>
      <c r="AK88" s="149">
        <v>13.5</v>
      </c>
      <c r="AL88" s="14">
        <f t="shared" si="34"/>
        <v>13.5</v>
      </c>
      <c r="AM88" s="154">
        <v>10</v>
      </c>
      <c r="AN88" s="14">
        <f t="shared" si="35"/>
        <v>10</v>
      </c>
      <c r="AO88" s="154">
        <v>13</v>
      </c>
      <c r="AP88" s="173">
        <f t="shared" si="36"/>
        <v>13</v>
      </c>
    </row>
    <row r="89" spans="1:42" customFormat="1" ht="19.5" customHeight="1">
      <c r="A89" s="314">
        <v>74</v>
      </c>
      <c r="B89" s="354" t="s">
        <v>477</v>
      </c>
      <c r="C89" s="232" t="s">
        <v>478</v>
      </c>
      <c r="D89" s="232" t="s">
        <v>479</v>
      </c>
      <c r="E89" s="232" t="s">
        <v>945</v>
      </c>
      <c r="F89" s="232" t="s">
        <v>944</v>
      </c>
      <c r="G89" s="357" t="s">
        <v>257</v>
      </c>
      <c r="H89" s="9">
        <v>11</v>
      </c>
      <c r="I89" s="9">
        <v>11</v>
      </c>
      <c r="J89" s="14">
        <f t="shared" si="28"/>
        <v>11</v>
      </c>
      <c r="K89" s="9">
        <v>10.5</v>
      </c>
      <c r="L89" s="9">
        <v>14.5</v>
      </c>
      <c r="M89" s="14">
        <f t="shared" si="37"/>
        <v>11.833333333333334</v>
      </c>
      <c r="N89" s="9">
        <v>15.5</v>
      </c>
      <c r="O89" s="9">
        <v>10.5</v>
      </c>
      <c r="P89" s="14">
        <f t="shared" si="38"/>
        <v>13.833333333333334</v>
      </c>
      <c r="Q89" s="9">
        <v>7</v>
      </c>
      <c r="R89" s="14">
        <f t="shared" si="29"/>
        <v>7</v>
      </c>
      <c r="S89" s="149">
        <v>10.5</v>
      </c>
      <c r="T89" s="151">
        <f t="shared" si="30"/>
        <v>10.5</v>
      </c>
      <c r="U89" s="154">
        <v>12.5</v>
      </c>
      <c r="V89" s="14">
        <f t="shared" si="31"/>
        <v>12.5</v>
      </c>
      <c r="W89" s="154">
        <v>1</v>
      </c>
      <c r="X89" s="17">
        <f t="shared" si="32"/>
        <v>1</v>
      </c>
      <c r="Y89" s="22"/>
      <c r="Z89" s="9">
        <v>3</v>
      </c>
      <c r="AA89" s="9">
        <v>12</v>
      </c>
      <c r="AB89" s="14">
        <f t="shared" si="21"/>
        <v>6</v>
      </c>
      <c r="AC89" s="9">
        <v>13</v>
      </c>
      <c r="AD89" s="9">
        <v>11</v>
      </c>
      <c r="AE89" s="14">
        <f t="shared" si="22"/>
        <v>12.333333333333334</v>
      </c>
      <c r="AF89" s="9">
        <v>8</v>
      </c>
      <c r="AG89" s="9">
        <v>10.5</v>
      </c>
      <c r="AH89" s="14">
        <f t="shared" si="39"/>
        <v>8.8333333333333339</v>
      </c>
      <c r="AI89" s="9">
        <v>6.5</v>
      </c>
      <c r="AJ89" s="14">
        <f t="shared" si="33"/>
        <v>6.5</v>
      </c>
      <c r="AK89" s="149">
        <v>13</v>
      </c>
      <c r="AL89" s="14">
        <f t="shared" si="34"/>
        <v>13</v>
      </c>
      <c r="AM89" s="154">
        <v>10</v>
      </c>
      <c r="AN89" s="14">
        <f t="shared" si="35"/>
        <v>10</v>
      </c>
      <c r="AO89" s="154">
        <v>13</v>
      </c>
      <c r="AP89" s="173">
        <f t="shared" si="36"/>
        <v>13</v>
      </c>
    </row>
    <row r="90" spans="1:42" customFormat="1" ht="19.5" customHeight="1">
      <c r="A90" s="314">
        <v>75</v>
      </c>
      <c r="B90" s="354" t="s">
        <v>480</v>
      </c>
      <c r="C90" s="232" t="s">
        <v>481</v>
      </c>
      <c r="D90" s="232" t="s">
        <v>482</v>
      </c>
      <c r="E90" s="232" t="s">
        <v>943</v>
      </c>
      <c r="F90" s="232" t="s">
        <v>942</v>
      </c>
      <c r="G90" s="357" t="s">
        <v>257</v>
      </c>
      <c r="H90" s="9" t="s">
        <v>1042</v>
      </c>
      <c r="I90" s="9">
        <v>7</v>
      </c>
      <c r="J90" s="14" t="e">
        <f t="shared" si="28"/>
        <v>#VALUE!</v>
      </c>
      <c r="K90" s="9" t="s">
        <v>1041</v>
      </c>
      <c r="L90" s="9" t="s">
        <v>1041</v>
      </c>
      <c r="M90" s="14" t="s">
        <v>1041</v>
      </c>
      <c r="N90" s="9" t="s">
        <v>1041</v>
      </c>
      <c r="O90" s="9" t="s">
        <v>1041</v>
      </c>
      <c r="P90" s="14" t="s">
        <v>1041</v>
      </c>
      <c r="Q90" s="9" t="s">
        <v>1042</v>
      </c>
      <c r="R90" s="14" t="str">
        <f t="shared" si="29"/>
        <v>ABS</v>
      </c>
      <c r="S90" s="149" t="s">
        <v>1042</v>
      </c>
      <c r="T90" s="151" t="str">
        <f t="shared" si="30"/>
        <v>ABS</v>
      </c>
      <c r="U90" s="154" t="s">
        <v>1043</v>
      </c>
      <c r="V90" s="14" t="str">
        <f t="shared" si="31"/>
        <v>\</v>
      </c>
      <c r="W90" s="154">
        <v>0</v>
      </c>
      <c r="X90" s="17">
        <f t="shared" si="32"/>
        <v>0</v>
      </c>
      <c r="Y90" s="22"/>
      <c r="Z90" s="9" t="s">
        <v>1042</v>
      </c>
      <c r="AA90" s="9" t="s">
        <v>1041</v>
      </c>
      <c r="AB90" s="14" t="e">
        <f t="shared" si="21"/>
        <v>#VALUE!</v>
      </c>
      <c r="AC90" s="9" t="s">
        <v>1041</v>
      </c>
      <c r="AD90" s="9" t="s">
        <v>1041</v>
      </c>
      <c r="AE90" s="14" t="s">
        <v>1041</v>
      </c>
      <c r="AF90" s="9" t="s">
        <v>1041</v>
      </c>
      <c r="AG90" s="9" t="s">
        <v>1041</v>
      </c>
      <c r="AH90" s="14" t="s">
        <v>1041</v>
      </c>
      <c r="AI90" s="9" t="s">
        <v>1042</v>
      </c>
      <c r="AJ90" s="14" t="str">
        <f t="shared" si="33"/>
        <v>ABS</v>
      </c>
      <c r="AK90" s="149" t="s">
        <v>1042</v>
      </c>
      <c r="AL90" s="14" t="str">
        <f t="shared" si="34"/>
        <v>ABS</v>
      </c>
      <c r="AM90" s="154" t="s">
        <v>1042</v>
      </c>
      <c r="AN90" s="14" t="str">
        <f t="shared" si="35"/>
        <v>ABS</v>
      </c>
      <c r="AO90" s="154" t="s">
        <v>1042</v>
      </c>
      <c r="AP90" s="173" t="str">
        <f t="shared" si="36"/>
        <v>ABS</v>
      </c>
    </row>
    <row r="91" spans="1:42" customFormat="1" ht="19.5" customHeight="1">
      <c r="A91" s="314">
        <v>76</v>
      </c>
      <c r="B91" s="354" t="s">
        <v>483</v>
      </c>
      <c r="C91" s="232" t="s">
        <v>207</v>
      </c>
      <c r="D91" s="232" t="s">
        <v>201</v>
      </c>
      <c r="E91" s="232" t="s">
        <v>941</v>
      </c>
      <c r="F91" s="232" t="s">
        <v>769</v>
      </c>
      <c r="G91" s="357" t="s">
        <v>257</v>
      </c>
      <c r="H91" s="9">
        <v>6</v>
      </c>
      <c r="I91" s="9">
        <v>11.5</v>
      </c>
      <c r="J91" s="14">
        <f t="shared" si="28"/>
        <v>7.833333333333333</v>
      </c>
      <c r="K91" s="9">
        <v>10</v>
      </c>
      <c r="L91" s="9">
        <v>14</v>
      </c>
      <c r="M91" s="14">
        <f t="shared" si="37"/>
        <v>11.333333333333334</v>
      </c>
      <c r="N91" s="9">
        <v>5</v>
      </c>
      <c r="O91" s="9">
        <v>10</v>
      </c>
      <c r="P91" s="14">
        <f t="shared" si="38"/>
        <v>6.666666666666667</v>
      </c>
      <c r="Q91" s="9">
        <v>8</v>
      </c>
      <c r="R91" s="14">
        <f t="shared" si="29"/>
        <v>8</v>
      </c>
      <c r="S91" s="149">
        <v>10</v>
      </c>
      <c r="T91" s="151">
        <f t="shared" si="30"/>
        <v>10</v>
      </c>
      <c r="U91" s="154">
        <v>12</v>
      </c>
      <c r="V91" s="14">
        <f t="shared" si="31"/>
        <v>12</v>
      </c>
      <c r="W91" s="154">
        <v>1</v>
      </c>
      <c r="X91" s="17">
        <f t="shared" si="32"/>
        <v>1</v>
      </c>
      <c r="Y91" s="22"/>
      <c r="Z91" s="9">
        <v>3</v>
      </c>
      <c r="AA91" s="9">
        <v>11.75</v>
      </c>
      <c r="AB91" s="14">
        <f t="shared" si="21"/>
        <v>5.916666666666667</v>
      </c>
      <c r="AC91" s="9">
        <v>8</v>
      </c>
      <c r="AD91" s="9">
        <v>10.5</v>
      </c>
      <c r="AE91" s="14">
        <f t="shared" ref="AE91:AE149" si="40">(AC91*2+AD91)/3</f>
        <v>8.8333333333333339</v>
      </c>
      <c r="AF91" s="9">
        <v>8.5</v>
      </c>
      <c r="AG91" s="9">
        <v>9.5</v>
      </c>
      <c r="AH91" s="14">
        <f t="shared" si="39"/>
        <v>8.8333333333333339</v>
      </c>
      <c r="AI91" s="9">
        <v>6.5</v>
      </c>
      <c r="AJ91" s="14">
        <f t="shared" si="33"/>
        <v>6.5</v>
      </c>
      <c r="AK91" s="149">
        <v>10</v>
      </c>
      <c r="AL91" s="14">
        <f t="shared" si="34"/>
        <v>10</v>
      </c>
      <c r="AM91" s="154">
        <v>10</v>
      </c>
      <c r="AN91" s="14">
        <f t="shared" si="35"/>
        <v>10</v>
      </c>
      <c r="AO91" s="154">
        <v>7.5</v>
      </c>
      <c r="AP91" s="173">
        <f t="shared" si="36"/>
        <v>7.5</v>
      </c>
    </row>
    <row r="92" spans="1:42" customFormat="1" ht="19.5" customHeight="1">
      <c r="A92" s="314">
        <v>77</v>
      </c>
      <c r="B92" s="354">
        <v>113000621</v>
      </c>
      <c r="C92" s="232" t="s">
        <v>484</v>
      </c>
      <c r="D92" s="232" t="s">
        <v>206</v>
      </c>
      <c r="E92" s="232" t="s">
        <v>940</v>
      </c>
      <c r="F92" s="232" t="s">
        <v>767</v>
      </c>
      <c r="G92" s="357" t="s">
        <v>257</v>
      </c>
      <c r="H92" s="9">
        <v>13</v>
      </c>
      <c r="I92" s="9">
        <v>13</v>
      </c>
      <c r="J92" s="14">
        <f t="shared" si="28"/>
        <v>13</v>
      </c>
      <c r="K92" s="9">
        <v>11</v>
      </c>
      <c r="L92" s="9">
        <v>14</v>
      </c>
      <c r="M92" s="14">
        <f t="shared" si="37"/>
        <v>12</v>
      </c>
      <c r="N92" s="9">
        <v>11.5</v>
      </c>
      <c r="O92" s="9">
        <v>14</v>
      </c>
      <c r="P92" s="14">
        <f t="shared" si="38"/>
        <v>12.333333333333334</v>
      </c>
      <c r="Q92" s="9">
        <v>11</v>
      </c>
      <c r="R92" s="14">
        <f t="shared" si="29"/>
        <v>11</v>
      </c>
      <c r="S92" s="149">
        <v>10</v>
      </c>
      <c r="T92" s="151">
        <f t="shared" si="30"/>
        <v>10</v>
      </c>
      <c r="U92" s="154">
        <v>13.5</v>
      </c>
      <c r="V92" s="14">
        <f t="shared" si="31"/>
        <v>13.5</v>
      </c>
      <c r="W92" s="154">
        <v>7</v>
      </c>
      <c r="X92" s="17">
        <f t="shared" si="32"/>
        <v>7</v>
      </c>
      <c r="Y92" s="22"/>
      <c r="Z92" s="9">
        <v>12.5</v>
      </c>
      <c r="AA92" s="9">
        <v>14</v>
      </c>
      <c r="AB92" s="14">
        <f t="shared" si="21"/>
        <v>13</v>
      </c>
      <c r="AC92" s="9">
        <v>14.5</v>
      </c>
      <c r="AD92" s="9">
        <v>13.5</v>
      </c>
      <c r="AE92" s="14">
        <f t="shared" si="40"/>
        <v>14.166666666666666</v>
      </c>
      <c r="AF92" s="9">
        <v>8</v>
      </c>
      <c r="AG92" s="9">
        <v>11.5</v>
      </c>
      <c r="AH92" s="14">
        <f t="shared" si="39"/>
        <v>9.1666666666666661</v>
      </c>
      <c r="AI92" s="9">
        <v>6</v>
      </c>
      <c r="AJ92" s="14">
        <f t="shared" si="33"/>
        <v>6</v>
      </c>
      <c r="AK92" s="149">
        <v>9</v>
      </c>
      <c r="AL92" s="14">
        <f t="shared" si="34"/>
        <v>9</v>
      </c>
      <c r="AM92" s="154">
        <v>14.5</v>
      </c>
      <c r="AN92" s="14">
        <f t="shared" si="35"/>
        <v>14.5</v>
      </c>
      <c r="AO92" s="154">
        <v>10.5</v>
      </c>
      <c r="AP92" s="173">
        <f t="shared" si="36"/>
        <v>10.5</v>
      </c>
    </row>
    <row r="93" spans="1:42" customFormat="1" ht="19.5" customHeight="1">
      <c r="A93" s="314">
        <v>78</v>
      </c>
      <c r="B93" s="354" t="s">
        <v>485</v>
      </c>
      <c r="C93" s="232" t="s">
        <v>486</v>
      </c>
      <c r="D93" s="232" t="s">
        <v>34</v>
      </c>
      <c r="E93" s="232" t="s">
        <v>939</v>
      </c>
      <c r="F93" s="232" t="s">
        <v>783</v>
      </c>
      <c r="G93" s="357" t="s">
        <v>257</v>
      </c>
      <c r="H93" s="9">
        <v>13</v>
      </c>
      <c r="I93" s="9">
        <v>12</v>
      </c>
      <c r="J93" s="14">
        <f t="shared" si="28"/>
        <v>12.666666666666666</v>
      </c>
      <c r="K93" s="9">
        <v>13</v>
      </c>
      <c r="L93" s="9">
        <v>14</v>
      </c>
      <c r="M93" s="14">
        <f t="shared" si="37"/>
        <v>13.333333333333334</v>
      </c>
      <c r="N93" s="9">
        <v>8</v>
      </c>
      <c r="O93" s="9">
        <v>11</v>
      </c>
      <c r="P93" s="14">
        <f t="shared" si="38"/>
        <v>9</v>
      </c>
      <c r="Q93" s="9">
        <v>10.5</v>
      </c>
      <c r="R93" s="14">
        <f t="shared" si="29"/>
        <v>10.5</v>
      </c>
      <c r="S93" s="149">
        <v>6.5</v>
      </c>
      <c r="T93" s="151">
        <f t="shared" si="30"/>
        <v>6.5</v>
      </c>
      <c r="U93" s="154">
        <v>12</v>
      </c>
      <c r="V93" s="14">
        <f t="shared" si="31"/>
        <v>12</v>
      </c>
      <c r="W93" s="154">
        <v>7</v>
      </c>
      <c r="X93" s="17">
        <f t="shared" si="32"/>
        <v>7</v>
      </c>
      <c r="Y93" s="22"/>
      <c r="Z93" s="9">
        <v>3</v>
      </c>
      <c r="AA93" s="9">
        <v>11.75</v>
      </c>
      <c r="AB93" s="14">
        <f t="shared" si="21"/>
        <v>5.916666666666667</v>
      </c>
      <c r="AC93" s="9">
        <v>6</v>
      </c>
      <c r="AD93" s="9">
        <v>9.5</v>
      </c>
      <c r="AE93" s="14">
        <f t="shared" si="40"/>
        <v>7.166666666666667</v>
      </c>
      <c r="AF93" s="9">
        <v>3.5</v>
      </c>
      <c r="AG93" s="9">
        <v>10</v>
      </c>
      <c r="AH93" s="14">
        <f t="shared" si="39"/>
        <v>5.666666666666667</v>
      </c>
      <c r="AI93" s="9">
        <v>12.5</v>
      </c>
      <c r="AJ93" s="14">
        <f t="shared" si="33"/>
        <v>12.5</v>
      </c>
      <c r="AK93" s="149">
        <v>13</v>
      </c>
      <c r="AL93" s="14">
        <f t="shared" si="34"/>
        <v>13</v>
      </c>
      <c r="AM93" s="154">
        <v>10</v>
      </c>
      <c r="AN93" s="14">
        <f t="shared" si="35"/>
        <v>10</v>
      </c>
      <c r="AO93" s="154">
        <v>16.5</v>
      </c>
      <c r="AP93" s="173">
        <f t="shared" si="36"/>
        <v>16.5</v>
      </c>
    </row>
    <row r="94" spans="1:42" customFormat="1" ht="19.5" customHeight="1">
      <c r="A94" s="314">
        <v>79</v>
      </c>
      <c r="B94" s="354" t="s">
        <v>487</v>
      </c>
      <c r="C94" s="232" t="s">
        <v>488</v>
      </c>
      <c r="D94" s="232" t="s">
        <v>489</v>
      </c>
      <c r="E94" s="232" t="s">
        <v>967</v>
      </c>
      <c r="F94" s="232" t="s">
        <v>767</v>
      </c>
      <c r="G94" s="357" t="s">
        <v>257</v>
      </c>
      <c r="H94" s="9">
        <v>11.5</v>
      </c>
      <c r="I94" s="9">
        <v>10</v>
      </c>
      <c r="J94" s="14">
        <f t="shared" si="28"/>
        <v>11</v>
      </c>
      <c r="K94" s="9">
        <v>12</v>
      </c>
      <c r="L94" s="9">
        <v>12.5</v>
      </c>
      <c r="M94" s="14">
        <f t="shared" si="37"/>
        <v>12.166666666666666</v>
      </c>
      <c r="N94" s="9">
        <v>13</v>
      </c>
      <c r="O94" s="9">
        <v>10</v>
      </c>
      <c r="P94" s="14">
        <f t="shared" si="38"/>
        <v>12</v>
      </c>
      <c r="Q94" s="9">
        <v>8</v>
      </c>
      <c r="R94" s="14">
        <f t="shared" si="29"/>
        <v>8</v>
      </c>
      <c r="S94" s="149">
        <v>5.5</v>
      </c>
      <c r="T94" s="151">
        <f t="shared" si="30"/>
        <v>5.5</v>
      </c>
      <c r="U94" s="154">
        <v>11.5</v>
      </c>
      <c r="V94" s="14">
        <f t="shared" si="31"/>
        <v>11.5</v>
      </c>
      <c r="W94" s="154">
        <v>5</v>
      </c>
      <c r="X94" s="17">
        <f t="shared" si="32"/>
        <v>5</v>
      </c>
      <c r="Y94" s="22"/>
      <c r="Z94" s="9">
        <v>10</v>
      </c>
      <c r="AA94" s="9">
        <v>11.75</v>
      </c>
      <c r="AB94" s="14">
        <f t="shared" si="21"/>
        <v>10.583333333333334</v>
      </c>
      <c r="AC94" s="9">
        <v>4</v>
      </c>
      <c r="AD94" s="9">
        <v>10.5</v>
      </c>
      <c r="AE94" s="14">
        <f t="shared" si="40"/>
        <v>6.166666666666667</v>
      </c>
      <c r="AF94" s="9">
        <v>10.5</v>
      </c>
      <c r="AG94" s="9">
        <v>10</v>
      </c>
      <c r="AH94" s="14">
        <f t="shared" si="39"/>
        <v>10.333333333333334</v>
      </c>
      <c r="AI94" s="9">
        <v>10</v>
      </c>
      <c r="AJ94" s="14">
        <f t="shared" si="33"/>
        <v>10</v>
      </c>
      <c r="AK94" s="149">
        <v>15</v>
      </c>
      <c r="AL94" s="14">
        <f t="shared" si="34"/>
        <v>15</v>
      </c>
      <c r="AM94" s="154">
        <v>10.5</v>
      </c>
      <c r="AN94" s="14">
        <f t="shared" si="35"/>
        <v>10.5</v>
      </c>
      <c r="AO94" s="154">
        <v>10</v>
      </c>
      <c r="AP94" s="173">
        <f t="shared" si="36"/>
        <v>10</v>
      </c>
    </row>
    <row r="95" spans="1:42" customFormat="1" ht="19.5" customHeight="1">
      <c r="A95" s="314">
        <v>80</v>
      </c>
      <c r="B95" s="354" t="s">
        <v>490</v>
      </c>
      <c r="C95" s="232" t="s">
        <v>491</v>
      </c>
      <c r="D95" s="232" t="s">
        <v>199</v>
      </c>
      <c r="E95" s="232" t="s">
        <v>866</v>
      </c>
      <c r="F95" s="232" t="s">
        <v>767</v>
      </c>
      <c r="G95" s="357" t="s">
        <v>257</v>
      </c>
      <c r="H95" s="9">
        <v>11.5</v>
      </c>
      <c r="I95" s="9">
        <v>12.5</v>
      </c>
      <c r="J95" s="14">
        <f t="shared" si="28"/>
        <v>11.833333333333334</v>
      </c>
      <c r="K95" s="9">
        <v>6.5</v>
      </c>
      <c r="L95" s="9">
        <v>12</v>
      </c>
      <c r="M95" s="14">
        <f t="shared" si="37"/>
        <v>8.3333333333333339</v>
      </c>
      <c r="N95" s="9">
        <v>7</v>
      </c>
      <c r="O95" s="9">
        <v>10</v>
      </c>
      <c r="P95" s="14">
        <f t="shared" si="38"/>
        <v>8</v>
      </c>
      <c r="Q95" s="9">
        <v>6</v>
      </c>
      <c r="R95" s="14">
        <f t="shared" si="29"/>
        <v>6</v>
      </c>
      <c r="S95" s="149">
        <v>6</v>
      </c>
      <c r="T95" s="151">
        <f t="shared" si="30"/>
        <v>6</v>
      </c>
      <c r="U95" s="154">
        <v>11</v>
      </c>
      <c r="V95" s="14">
        <f t="shared" si="31"/>
        <v>11</v>
      </c>
      <c r="W95" s="154">
        <v>0</v>
      </c>
      <c r="X95" s="17">
        <f t="shared" si="32"/>
        <v>0</v>
      </c>
      <c r="Y95" s="22"/>
      <c r="Z95" s="9" t="s">
        <v>1042</v>
      </c>
      <c r="AA95" s="9">
        <v>10.5</v>
      </c>
      <c r="AB95" s="14" t="e">
        <f t="shared" si="21"/>
        <v>#VALUE!</v>
      </c>
      <c r="AC95" s="9">
        <v>3.5</v>
      </c>
      <c r="AD95" s="9">
        <v>8.5</v>
      </c>
      <c r="AE95" s="14">
        <f t="shared" si="40"/>
        <v>5.166666666666667</v>
      </c>
      <c r="AF95" s="9">
        <v>7.5</v>
      </c>
      <c r="AG95" s="9">
        <v>7</v>
      </c>
      <c r="AH95" s="14">
        <f t="shared" si="39"/>
        <v>7.333333333333333</v>
      </c>
      <c r="AI95" s="9">
        <v>13.5</v>
      </c>
      <c r="AJ95" s="14">
        <f t="shared" si="33"/>
        <v>13.5</v>
      </c>
      <c r="AK95" s="149">
        <v>2.5</v>
      </c>
      <c r="AL95" s="14">
        <f t="shared" si="34"/>
        <v>2.5</v>
      </c>
      <c r="AM95" s="154">
        <v>10</v>
      </c>
      <c r="AN95" s="14">
        <f t="shared" si="35"/>
        <v>10</v>
      </c>
      <c r="AO95" s="154">
        <v>8.5</v>
      </c>
      <c r="AP95" s="173">
        <f t="shared" si="36"/>
        <v>8.5</v>
      </c>
    </row>
    <row r="96" spans="1:42" customFormat="1" ht="19.5" customHeight="1">
      <c r="A96" s="314">
        <v>81</v>
      </c>
      <c r="B96" s="332" t="s">
        <v>263</v>
      </c>
      <c r="C96" s="232" t="s">
        <v>264</v>
      </c>
      <c r="D96" s="232" t="s">
        <v>265</v>
      </c>
      <c r="E96" s="232" t="s">
        <v>938</v>
      </c>
      <c r="F96" s="232" t="s">
        <v>765</v>
      </c>
      <c r="G96" s="357" t="s">
        <v>257</v>
      </c>
      <c r="H96" s="9">
        <v>12.5</v>
      </c>
      <c r="I96" s="9">
        <v>12.5</v>
      </c>
      <c r="J96" s="14">
        <f t="shared" si="28"/>
        <v>12.5</v>
      </c>
      <c r="K96" s="9"/>
      <c r="L96" s="9" t="s">
        <v>1041</v>
      </c>
      <c r="M96" s="14" t="s">
        <v>1041</v>
      </c>
      <c r="N96" s="9" t="s">
        <v>1041</v>
      </c>
      <c r="O96" s="9" t="s">
        <v>1041</v>
      </c>
      <c r="P96" s="14" t="s">
        <v>1041</v>
      </c>
      <c r="Q96" s="9" t="s">
        <v>1042</v>
      </c>
      <c r="R96" s="14" t="str">
        <f t="shared" si="29"/>
        <v>ABS</v>
      </c>
      <c r="S96" s="149">
        <v>10</v>
      </c>
      <c r="T96" s="151">
        <f t="shared" si="30"/>
        <v>10</v>
      </c>
      <c r="U96" s="154">
        <v>11.5</v>
      </c>
      <c r="V96" s="14">
        <f t="shared" si="31"/>
        <v>11.5</v>
      </c>
      <c r="W96" s="154" t="s">
        <v>1042</v>
      </c>
      <c r="X96" s="17" t="str">
        <f t="shared" si="32"/>
        <v>ABS</v>
      </c>
      <c r="Y96" s="22"/>
      <c r="Z96" s="9" t="s">
        <v>1042</v>
      </c>
      <c r="AA96" s="9" t="s">
        <v>1041</v>
      </c>
      <c r="AB96" s="14" t="e">
        <f t="shared" si="21"/>
        <v>#VALUE!</v>
      </c>
      <c r="AC96" s="9" t="s">
        <v>1041</v>
      </c>
      <c r="AD96" s="9" t="s">
        <v>1041</v>
      </c>
      <c r="AE96" s="14" t="s">
        <v>1041</v>
      </c>
      <c r="AF96" s="9">
        <v>10.33</v>
      </c>
      <c r="AG96" s="9">
        <v>10.33</v>
      </c>
      <c r="AH96" s="14">
        <f t="shared" si="39"/>
        <v>10.33</v>
      </c>
      <c r="AI96" s="9" t="s">
        <v>1042</v>
      </c>
      <c r="AJ96" s="14" t="str">
        <f t="shared" si="33"/>
        <v>ABS</v>
      </c>
      <c r="AK96" s="149" t="s">
        <v>1042</v>
      </c>
      <c r="AL96" s="14" t="str">
        <f t="shared" si="34"/>
        <v>ABS</v>
      </c>
      <c r="AM96" s="154">
        <v>12</v>
      </c>
      <c r="AN96" s="14">
        <f t="shared" si="35"/>
        <v>12</v>
      </c>
      <c r="AO96" s="154" t="s">
        <v>1042</v>
      </c>
      <c r="AP96" s="173" t="str">
        <f t="shared" si="36"/>
        <v>ABS</v>
      </c>
    </row>
    <row r="97" spans="1:42" customFormat="1" ht="19.5" customHeight="1">
      <c r="A97" s="314">
        <v>82</v>
      </c>
      <c r="B97" s="354" t="s">
        <v>492</v>
      </c>
      <c r="C97" s="232" t="s">
        <v>493</v>
      </c>
      <c r="D97" s="232" t="s">
        <v>494</v>
      </c>
      <c r="E97" s="232" t="s">
        <v>937</v>
      </c>
      <c r="F97" s="232" t="s">
        <v>765</v>
      </c>
      <c r="G97" s="357" t="s">
        <v>257</v>
      </c>
      <c r="H97" s="9" t="s">
        <v>1042</v>
      </c>
      <c r="I97" s="9" t="s">
        <v>1041</v>
      </c>
      <c r="J97" s="14" t="e">
        <f t="shared" si="28"/>
        <v>#VALUE!</v>
      </c>
      <c r="K97" s="9"/>
      <c r="L97" s="9" t="s">
        <v>1041</v>
      </c>
      <c r="M97" s="14" t="s">
        <v>1041</v>
      </c>
      <c r="N97" s="9" t="s">
        <v>1041</v>
      </c>
      <c r="O97" s="9" t="s">
        <v>1041</v>
      </c>
      <c r="P97" s="14" t="s">
        <v>1041</v>
      </c>
      <c r="Q97" s="9" t="s">
        <v>1042</v>
      </c>
      <c r="R97" s="14" t="str">
        <f t="shared" si="29"/>
        <v>ABS</v>
      </c>
      <c r="S97" s="149" t="s">
        <v>1042</v>
      </c>
      <c r="T97" s="151" t="str">
        <f t="shared" si="30"/>
        <v>ABS</v>
      </c>
      <c r="U97" s="154" t="s">
        <v>1043</v>
      </c>
      <c r="V97" s="14" t="str">
        <f t="shared" si="31"/>
        <v>\</v>
      </c>
      <c r="W97" s="154" t="s">
        <v>1042</v>
      </c>
      <c r="X97" s="17" t="str">
        <f t="shared" si="32"/>
        <v>ABS</v>
      </c>
      <c r="Y97" s="22"/>
      <c r="Z97" s="9" t="s">
        <v>1042</v>
      </c>
      <c r="AA97" s="9" t="s">
        <v>1041</v>
      </c>
      <c r="AB97" s="14" t="e">
        <f t="shared" si="21"/>
        <v>#VALUE!</v>
      </c>
      <c r="AC97" s="9" t="s">
        <v>1041</v>
      </c>
      <c r="AD97" s="9" t="s">
        <v>1041</v>
      </c>
      <c r="AE97" s="14" t="s">
        <v>1041</v>
      </c>
      <c r="AF97" s="9" t="s">
        <v>1041</v>
      </c>
      <c r="AG97" s="9" t="s">
        <v>1041</v>
      </c>
      <c r="AH97" s="14" t="s">
        <v>1041</v>
      </c>
      <c r="AI97" s="9" t="s">
        <v>1042</v>
      </c>
      <c r="AJ97" s="14" t="str">
        <f t="shared" si="33"/>
        <v>ABS</v>
      </c>
      <c r="AK97" s="149" t="s">
        <v>1042</v>
      </c>
      <c r="AL97" s="14" t="str">
        <f t="shared" si="34"/>
        <v>ABS</v>
      </c>
      <c r="AM97" s="154" t="s">
        <v>1042</v>
      </c>
      <c r="AN97" s="14" t="str">
        <f t="shared" si="35"/>
        <v>ABS</v>
      </c>
      <c r="AO97" s="154" t="s">
        <v>1042</v>
      </c>
      <c r="AP97" s="173" t="str">
        <f t="shared" si="36"/>
        <v>ABS</v>
      </c>
    </row>
    <row r="98" spans="1:42" customFormat="1" ht="19.5" customHeight="1">
      <c r="A98" s="314">
        <v>83</v>
      </c>
      <c r="B98" s="354" t="s">
        <v>495</v>
      </c>
      <c r="C98" s="232" t="s">
        <v>496</v>
      </c>
      <c r="D98" s="232" t="s">
        <v>256</v>
      </c>
      <c r="E98" s="232" t="s">
        <v>936</v>
      </c>
      <c r="F98" s="232" t="s">
        <v>894</v>
      </c>
      <c r="G98" s="357" t="s">
        <v>257</v>
      </c>
      <c r="H98" s="9" t="s">
        <v>1042</v>
      </c>
      <c r="I98" s="9">
        <v>12</v>
      </c>
      <c r="J98" s="14" t="e">
        <f t="shared" si="28"/>
        <v>#VALUE!</v>
      </c>
      <c r="K98" s="9" t="s">
        <v>1043</v>
      </c>
      <c r="L98" s="9">
        <v>10</v>
      </c>
      <c r="M98" s="14" t="e">
        <f t="shared" si="37"/>
        <v>#VALUE!</v>
      </c>
      <c r="N98" s="9" t="s">
        <v>1088</v>
      </c>
      <c r="O98" s="9">
        <v>9.5</v>
      </c>
      <c r="P98" s="14" t="e">
        <f t="shared" si="38"/>
        <v>#VALUE!</v>
      </c>
      <c r="Q98" s="9" t="s">
        <v>1042</v>
      </c>
      <c r="R98" s="14" t="str">
        <f t="shared" si="29"/>
        <v>ABS</v>
      </c>
      <c r="S98" s="149" t="s">
        <v>1042</v>
      </c>
      <c r="T98" s="151" t="str">
        <f t="shared" si="30"/>
        <v>ABS</v>
      </c>
      <c r="U98" s="154">
        <v>10</v>
      </c>
      <c r="V98" s="14">
        <f t="shared" si="31"/>
        <v>10</v>
      </c>
      <c r="W98" s="154" t="s">
        <v>1042</v>
      </c>
      <c r="X98" s="17" t="str">
        <f t="shared" si="32"/>
        <v>ABS</v>
      </c>
      <c r="Y98" s="22"/>
      <c r="Z98" s="9" t="s">
        <v>1042</v>
      </c>
      <c r="AA98" s="9" t="s">
        <v>1041</v>
      </c>
      <c r="AB98" s="14" t="e">
        <f t="shared" si="21"/>
        <v>#VALUE!</v>
      </c>
      <c r="AC98" s="9" t="s">
        <v>1041</v>
      </c>
      <c r="AD98" s="9" t="s">
        <v>1041</v>
      </c>
      <c r="AE98" s="14" t="s">
        <v>1041</v>
      </c>
      <c r="AF98" s="9" t="s">
        <v>1041</v>
      </c>
      <c r="AG98" s="9" t="s">
        <v>1041</v>
      </c>
      <c r="AH98" s="14" t="s">
        <v>1041</v>
      </c>
      <c r="AI98" s="9" t="s">
        <v>1042</v>
      </c>
      <c r="AJ98" s="14" t="str">
        <f t="shared" si="33"/>
        <v>ABS</v>
      </c>
      <c r="AK98" s="149" t="s">
        <v>1042</v>
      </c>
      <c r="AL98" s="14" t="str">
        <f t="shared" si="34"/>
        <v>ABS</v>
      </c>
      <c r="AM98" s="154" t="s">
        <v>1042</v>
      </c>
      <c r="AN98" s="14" t="str">
        <f t="shared" si="35"/>
        <v>ABS</v>
      </c>
      <c r="AO98" s="154" t="s">
        <v>1042</v>
      </c>
      <c r="AP98" s="173" t="str">
        <f t="shared" si="36"/>
        <v>ABS</v>
      </c>
    </row>
    <row r="99" spans="1:42" customFormat="1" ht="19.5" customHeight="1">
      <c r="A99" s="314">
        <v>84</v>
      </c>
      <c r="B99" s="354" t="s">
        <v>497</v>
      </c>
      <c r="C99" s="232" t="s">
        <v>498</v>
      </c>
      <c r="D99" s="232" t="s">
        <v>499</v>
      </c>
      <c r="E99" s="232" t="s">
        <v>821</v>
      </c>
      <c r="F99" s="232" t="s">
        <v>788</v>
      </c>
      <c r="G99" s="357" t="s">
        <v>257</v>
      </c>
      <c r="H99" s="9" t="s">
        <v>1042</v>
      </c>
      <c r="I99" s="9" t="s">
        <v>1041</v>
      </c>
      <c r="J99" s="14" t="e">
        <f t="shared" si="28"/>
        <v>#VALUE!</v>
      </c>
      <c r="K99" s="9"/>
      <c r="L99" s="9"/>
      <c r="M99" s="14" t="s">
        <v>1041</v>
      </c>
      <c r="N99" s="9" t="s">
        <v>1041</v>
      </c>
      <c r="O99" s="9" t="s">
        <v>1041</v>
      </c>
      <c r="P99" s="14" t="s">
        <v>1041</v>
      </c>
      <c r="Q99" s="9" t="s">
        <v>1042</v>
      </c>
      <c r="R99" s="14" t="str">
        <f t="shared" si="29"/>
        <v>ABS</v>
      </c>
      <c r="S99" s="149" t="s">
        <v>1042</v>
      </c>
      <c r="T99" s="151" t="str">
        <f t="shared" si="30"/>
        <v>ABS</v>
      </c>
      <c r="U99" s="154">
        <v>10</v>
      </c>
      <c r="V99" s="14">
        <f t="shared" si="31"/>
        <v>10</v>
      </c>
      <c r="W99" s="154" t="s">
        <v>1042</v>
      </c>
      <c r="X99" s="17" t="str">
        <f t="shared" si="32"/>
        <v>ABS</v>
      </c>
      <c r="Y99" s="22"/>
      <c r="Z99" s="9" t="s">
        <v>1042</v>
      </c>
      <c r="AA99" s="9" t="s">
        <v>1041</v>
      </c>
      <c r="AB99" s="14" t="e">
        <f t="shared" si="21"/>
        <v>#VALUE!</v>
      </c>
      <c r="AC99" s="9" t="s">
        <v>1041</v>
      </c>
      <c r="AD99" s="9" t="s">
        <v>1041</v>
      </c>
      <c r="AE99" s="14" t="s">
        <v>1041</v>
      </c>
      <c r="AF99" s="9" t="s">
        <v>1041</v>
      </c>
      <c r="AG99" s="9" t="s">
        <v>1041</v>
      </c>
      <c r="AH99" s="14" t="s">
        <v>1041</v>
      </c>
      <c r="AI99" s="9" t="s">
        <v>1042</v>
      </c>
      <c r="AJ99" s="14" t="str">
        <f t="shared" si="33"/>
        <v>ABS</v>
      </c>
      <c r="AK99" s="149" t="s">
        <v>1042</v>
      </c>
      <c r="AL99" s="14" t="str">
        <f t="shared" si="34"/>
        <v>ABS</v>
      </c>
      <c r="AM99" s="154" t="s">
        <v>1042</v>
      </c>
      <c r="AN99" s="14" t="str">
        <f t="shared" si="35"/>
        <v>ABS</v>
      </c>
      <c r="AO99" s="154" t="s">
        <v>1042</v>
      </c>
      <c r="AP99" s="173" t="str">
        <f t="shared" si="36"/>
        <v>ABS</v>
      </c>
    </row>
    <row r="100" spans="1:42" customFormat="1" ht="19.5" customHeight="1">
      <c r="A100" s="314">
        <v>85</v>
      </c>
      <c r="B100" s="354" t="s">
        <v>500</v>
      </c>
      <c r="C100" s="232" t="s">
        <v>501</v>
      </c>
      <c r="D100" s="232" t="s">
        <v>502</v>
      </c>
      <c r="E100" s="232" t="s">
        <v>789</v>
      </c>
      <c r="F100" s="232" t="s">
        <v>767</v>
      </c>
      <c r="G100" s="357" t="s">
        <v>257</v>
      </c>
      <c r="H100" s="9">
        <v>10.5</v>
      </c>
      <c r="I100" s="9">
        <v>10.5</v>
      </c>
      <c r="J100" s="14">
        <f t="shared" si="28"/>
        <v>10.5</v>
      </c>
      <c r="K100" s="9">
        <v>3</v>
      </c>
      <c r="L100" s="9">
        <v>13</v>
      </c>
      <c r="M100" s="14">
        <f t="shared" si="37"/>
        <v>6.333333333333333</v>
      </c>
      <c r="N100" s="9">
        <v>13.5</v>
      </c>
      <c r="O100" s="9">
        <v>10</v>
      </c>
      <c r="P100" s="14">
        <f t="shared" si="38"/>
        <v>12.333333333333334</v>
      </c>
      <c r="Q100" s="9">
        <v>15</v>
      </c>
      <c r="R100" s="14">
        <f t="shared" si="29"/>
        <v>15</v>
      </c>
      <c r="S100" s="149">
        <v>8</v>
      </c>
      <c r="T100" s="151">
        <f t="shared" si="30"/>
        <v>8</v>
      </c>
      <c r="U100" s="154">
        <v>10</v>
      </c>
      <c r="V100" s="14">
        <f t="shared" si="31"/>
        <v>10</v>
      </c>
      <c r="W100" s="154">
        <v>5</v>
      </c>
      <c r="X100" s="17">
        <f t="shared" si="32"/>
        <v>5</v>
      </c>
      <c r="Y100" s="22"/>
      <c r="Z100" s="9">
        <v>7</v>
      </c>
      <c r="AA100" s="9">
        <v>11.5</v>
      </c>
      <c r="AB100" s="14">
        <f t="shared" si="21"/>
        <v>8.5</v>
      </c>
      <c r="AC100" s="9">
        <v>5.5</v>
      </c>
      <c r="AD100" s="9">
        <v>11.5</v>
      </c>
      <c r="AE100" s="14">
        <f t="shared" si="40"/>
        <v>7.5</v>
      </c>
      <c r="AF100" s="9">
        <v>10.5</v>
      </c>
      <c r="AG100" s="9">
        <v>8</v>
      </c>
      <c r="AH100" s="14">
        <f t="shared" si="39"/>
        <v>9.6666666666666661</v>
      </c>
      <c r="AI100" s="9">
        <v>14</v>
      </c>
      <c r="AJ100" s="14">
        <f t="shared" si="33"/>
        <v>14</v>
      </c>
      <c r="AK100" s="149">
        <v>11.5</v>
      </c>
      <c r="AL100" s="14">
        <f t="shared" si="34"/>
        <v>11.5</v>
      </c>
      <c r="AM100" s="154" t="s">
        <v>1042</v>
      </c>
      <c r="AN100" s="14" t="str">
        <f t="shared" si="35"/>
        <v>ABS</v>
      </c>
      <c r="AO100" s="154">
        <v>14.5</v>
      </c>
      <c r="AP100" s="173">
        <f t="shared" si="36"/>
        <v>14.5</v>
      </c>
    </row>
    <row r="101" spans="1:42" customFormat="1" ht="19.5" customHeight="1">
      <c r="A101" s="314">
        <v>86</v>
      </c>
      <c r="B101" s="354" t="s">
        <v>503</v>
      </c>
      <c r="C101" s="232" t="s">
        <v>504</v>
      </c>
      <c r="D101" s="232" t="s">
        <v>505</v>
      </c>
      <c r="E101" s="232" t="s">
        <v>935</v>
      </c>
      <c r="F101" s="232" t="s">
        <v>934</v>
      </c>
      <c r="G101" s="373" t="s">
        <v>266</v>
      </c>
      <c r="H101" s="9">
        <v>13.5</v>
      </c>
      <c r="I101" s="9">
        <v>11.5</v>
      </c>
      <c r="J101" s="14">
        <f t="shared" si="28"/>
        <v>12.833333333333334</v>
      </c>
      <c r="K101" s="9">
        <v>8</v>
      </c>
      <c r="L101" s="9">
        <v>11.5</v>
      </c>
      <c r="M101" s="14">
        <f t="shared" si="37"/>
        <v>9.1666666666666661</v>
      </c>
      <c r="N101" s="9">
        <v>11</v>
      </c>
      <c r="O101" s="9">
        <v>10.5</v>
      </c>
      <c r="P101" s="14">
        <f t="shared" si="38"/>
        <v>10.833333333333334</v>
      </c>
      <c r="Q101" s="9">
        <v>6</v>
      </c>
      <c r="R101" s="14">
        <f t="shared" si="29"/>
        <v>6</v>
      </c>
      <c r="S101" s="149">
        <v>10</v>
      </c>
      <c r="T101" s="151">
        <f t="shared" si="30"/>
        <v>10</v>
      </c>
      <c r="U101" s="154">
        <v>12.5</v>
      </c>
      <c r="V101" s="14">
        <f t="shared" si="31"/>
        <v>12.5</v>
      </c>
      <c r="W101" s="154">
        <v>11</v>
      </c>
      <c r="X101" s="17">
        <f t="shared" si="32"/>
        <v>11</v>
      </c>
      <c r="Y101" s="22"/>
      <c r="Z101" s="9">
        <v>12</v>
      </c>
      <c r="AA101" s="9">
        <v>14</v>
      </c>
      <c r="AB101" s="14">
        <f t="shared" si="21"/>
        <v>12.666666666666666</v>
      </c>
      <c r="AC101" s="9">
        <v>10</v>
      </c>
      <c r="AD101" s="9">
        <v>14</v>
      </c>
      <c r="AE101" s="14">
        <f t="shared" si="40"/>
        <v>11.333333333333334</v>
      </c>
      <c r="AF101" s="9">
        <v>6.5</v>
      </c>
      <c r="AG101" s="9">
        <v>11.5</v>
      </c>
      <c r="AH101" s="14">
        <f t="shared" si="39"/>
        <v>8.1666666666666661</v>
      </c>
      <c r="AI101" s="9">
        <v>11.5</v>
      </c>
      <c r="AJ101" s="14">
        <f t="shared" si="33"/>
        <v>11.5</v>
      </c>
      <c r="AK101" s="149">
        <v>7.5</v>
      </c>
      <c r="AL101" s="14">
        <f t="shared" si="34"/>
        <v>7.5</v>
      </c>
      <c r="AM101" s="154">
        <v>10</v>
      </c>
      <c r="AN101" s="14">
        <f t="shared" si="35"/>
        <v>10</v>
      </c>
      <c r="AO101" s="154">
        <v>15.5</v>
      </c>
      <c r="AP101" s="173">
        <f t="shared" si="36"/>
        <v>15.5</v>
      </c>
    </row>
    <row r="102" spans="1:42" customFormat="1" ht="19.5" customHeight="1">
      <c r="A102" s="314">
        <v>87</v>
      </c>
      <c r="B102" s="354" t="s">
        <v>506</v>
      </c>
      <c r="C102" s="232" t="s">
        <v>507</v>
      </c>
      <c r="D102" s="232" t="s">
        <v>32</v>
      </c>
      <c r="E102" s="232" t="s">
        <v>933</v>
      </c>
      <c r="F102" s="232" t="s">
        <v>767</v>
      </c>
      <c r="G102" s="373" t="s">
        <v>266</v>
      </c>
      <c r="H102" s="9">
        <v>13</v>
      </c>
      <c r="I102" s="9">
        <v>7.5</v>
      </c>
      <c r="J102" s="14">
        <f t="shared" si="28"/>
        <v>11.166666666666666</v>
      </c>
      <c r="K102" s="9">
        <v>4</v>
      </c>
      <c r="L102" s="9">
        <v>7</v>
      </c>
      <c r="M102" s="14">
        <f t="shared" si="37"/>
        <v>5</v>
      </c>
      <c r="N102" s="9">
        <v>6</v>
      </c>
      <c r="O102" s="9">
        <v>10</v>
      </c>
      <c r="P102" s="14">
        <f t="shared" si="38"/>
        <v>7.333333333333333</v>
      </c>
      <c r="Q102" s="9">
        <v>8.5</v>
      </c>
      <c r="R102" s="14">
        <f t="shared" si="29"/>
        <v>8.5</v>
      </c>
      <c r="S102" s="149">
        <v>10</v>
      </c>
      <c r="T102" s="151">
        <f t="shared" si="30"/>
        <v>10</v>
      </c>
      <c r="U102" s="154">
        <v>10</v>
      </c>
      <c r="V102" s="14">
        <f t="shared" si="31"/>
        <v>10</v>
      </c>
      <c r="W102" s="154">
        <v>10</v>
      </c>
      <c r="X102" s="17">
        <f t="shared" si="32"/>
        <v>10</v>
      </c>
      <c r="Y102" s="22"/>
      <c r="Z102" s="9">
        <v>3</v>
      </c>
      <c r="AA102" s="9">
        <v>8</v>
      </c>
      <c r="AB102" s="14">
        <f t="shared" si="21"/>
        <v>4.666666666666667</v>
      </c>
      <c r="AC102" s="9">
        <v>10.5</v>
      </c>
      <c r="AD102" s="9">
        <v>6</v>
      </c>
      <c r="AE102" s="14">
        <f t="shared" si="40"/>
        <v>9</v>
      </c>
      <c r="AF102" s="9">
        <v>4</v>
      </c>
      <c r="AG102" s="9">
        <v>10</v>
      </c>
      <c r="AH102" s="14">
        <f t="shared" si="39"/>
        <v>6</v>
      </c>
      <c r="AI102" s="9">
        <v>9</v>
      </c>
      <c r="AJ102" s="14">
        <f t="shared" si="33"/>
        <v>9</v>
      </c>
      <c r="AK102" s="149">
        <v>14.5</v>
      </c>
      <c r="AL102" s="14">
        <f t="shared" si="34"/>
        <v>14.5</v>
      </c>
      <c r="AM102" s="154">
        <v>10.5</v>
      </c>
      <c r="AN102" s="14">
        <f t="shared" si="35"/>
        <v>10.5</v>
      </c>
      <c r="AO102" s="154">
        <v>5</v>
      </c>
      <c r="AP102" s="173">
        <f t="shared" si="36"/>
        <v>5</v>
      </c>
    </row>
    <row r="103" spans="1:42" customFormat="1" ht="19.5" customHeight="1">
      <c r="A103" s="314">
        <v>88</v>
      </c>
      <c r="B103" s="354" t="s">
        <v>508</v>
      </c>
      <c r="C103" s="232" t="s">
        <v>509</v>
      </c>
      <c r="D103" s="232" t="s">
        <v>510</v>
      </c>
      <c r="E103" s="232" t="s">
        <v>932</v>
      </c>
      <c r="F103" s="232" t="s">
        <v>769</v>
      </c>
      <c r="G103" s="373" t="s">
        <v>266</v>
      </c>
      <c r="H103" s="9">
        <v>9</v>
      </c>
      <c r="I103" s="9">
        <v>9.5</v>
      </c>
      <c r="J103" s="14">
        <f t="shared" si="28"/>
        <v>9.1666666666666661</v>
      </c>
      <c r="K103" s="9">
        <v>9</v>
      </c>
      <c r="L103" s="9">
        <v>14</v>
      </c>
      <c r="M103" s="14">
        <f t="shared" si="37"/>
        <v>10.666666666666666</v>
      </c>
      <c r="N103" s="9">
        <v>9</v>
      </c>
      <c r="O103" s="9">
        <v>10.5</v>
      </c>
      <c r="P103" s="14">
        <f t="shared" si="38"/>
        <v>9.5</v>
      </c>
      <c r="Q103" s="9">
        <v>12</v>
      </c>
      <c r="R103" s="14">
        <f t="shared" si="29"/>
        <v>12</v>
      </c>
      <c r="S103" s="149">
        <v>6.5</v>
      </c>
      <c r="T103" s="151">
        <f t="shared" si="30"/>
        <v>6.5</v>
      </c>
      <c r="U103" s="154">
        <v>10</v>
      </c>
      <c r="V103" s="14">
        <f t="shared" si="31"/>
        <v>10</v>
      </c>
      <c r="W103" s="154">
        <v>0</v>
      </c>
      <c r="X103" s="17">
        <f t="shared" si="32"/>
        <v>0</v>
      </c>
      <c r="Y103" s="22"/>
      <c r="Z103" s="9">
        <v>5</v>
      </c>
      <c r="AA103" s="9">
        <v>9</v>
      </c>
      <c r="AB103" s="14">
        <f t="shared" si="21"/>
        <v>6.333333333333333</v>
      </c>
      <c r="AC103" s="9">
        <v>6</v>
      </c>
      <c r="AD103" s="9">
        <v>8.5</v>
      </c>
      <c r="AE103" s="14">
        <f t="shared" si="40"/>
        <v>6.833333333333333</v>
      </c>
      <c r="AF103" s="9">
        <v>4.5</v>
      </c>
      <c r="AG103" s="9">
        <v>10</v>
      </c>
      <c r="AH103" s="14">
        <f t="shared" si="39"/>
        <v>6.333333333333333</v>
      </c>
      <c r="AI103" s="9">
        <v>11</v>
      </c>
      <c r="AJ103" s="14">
        <f t="shared" si="33"/>
        <v>11</v>
      </c>
      <c r="AK103" s="149">
        <v>5</v>
      </c>
      <c r="AL103" s="14">
        <f t="shared" si="34"/>
        <v>5</v>
      </c>
      <c r="AM103" s="154">
        <v>10</v>
      </c>
      <c r="AN103" s="14">
        <f t="shared" si="35"/>
        <v>10</v>
      </c>
      <c r="AO103" s="154">
        <v>8</v>
      </c>
      <c r="AP103" s="173">
        <f t="shared" si="36"/>
        <v>8</v>
      </c>
    </row>
    <row r="104" spans="1:42" customFormat="1" ht="19.5" customHeight="1">
      <c r="A104" s="314">
        <v>89</v>
      </c>
      <c r="B104" s="332" t="s">
        <v>208</v>
      </c>
      <c r="C104" s="232" t="s">
        <v>209</v>
      </c>
      <c r="D104" s="232" t="s">
        <v>210</v>
      </c>
      <c r="E104" s="232" t="s">
        <v>931</v>
      </c>
      <c r="F104" s="232" t="s">
        <v>767</v>
      </c>
      <c r="G104" s="373" t="s">
        <v>266</v>
      </c>
      <c r="H104" s="9">
        <v>11.83</v>
      </c>
      <c r="I104" s="9">
        <v>11.83</v>
      </c>
      <c r="J104" s="14">
        <f t="shared" si="28"/>
        <v>11.83</v>
      </c>
      <c r="K104" s="9">
        <v>5.5</v>
      </c>
      <c r="L104" s="9">
        <v>14.5</v>
      </c>
      <c r="M104" s="14">
        <f t="shared" si="37"/>
        <v>8.5</v>
      </c>
      <c r="N104" s="9">
        <v>6.5</v>
      </c>
      <c r="O104" s="9">
        <v>10</v>
      </c>
      <c r="P104" s="14">
        <f t="shared" si="38"/>
        <v>7.666666666666667</v>
      </c>
      <c r="Q104" s="9">
        <v>10</v>
      </c>
      <c r="R104" s="14">
        <f t="shared" si="29"/>
        <v>10</v>
      </c>
      <c r="S104" s="149">
        <v>5.5</v>
      </c>
      <c r="T104" s="151">
        <f t="shared" si="30"/>
        <v>5.5</v>
      </c>
      <c r="U104" s="154">
        <v>10.5</v>
      </c>
      <c r="V104" s="14">
        <f t="shared" si="31"/>
        <v>10.5</v>
      </c>
      <c r="W104" s="154">
        <v>11</v>
      </c>
      <c r="X104" s="17">
        <f t="shared" si="32"/>
        <v>11</v>
      </c>
      <c r="Y104" s="22"/>
      <c r="Z104" s="9">
        <v>11.17</v>
      </c>
      <c r="AA104" s="9">
        <v>11.17</v>
      </c>
      <c r="AB104" s="14">
        <f t="shared" si="21"/>
        <v>11.17</v>
      </c>
      <c r="AC104" s="9">
        <v>5</v>
      </c>
      <c r="AD104" s="9">
        <v>13.5</v>
      </c>
      <c r="AE104" s="14">
        <f t="shared" si="40"/>
        <v>7.833333333333333</v>
      </c>
      <c r="AF104" s="9">
        <v>10.33</v>
      </c>
      <c r="AG104" s="9">
        <v>10.33</v>
      </c>
      <c r="AH104" s="14">
        <f t="shared" si="39"/>
        <v>10.33</v>
      </c>
      <c r="AI104" s="9">
        <v>13</v>
      </c>
      <c r="AJ104" s="14">
        <f t="shared" si="33"/>
        <v>13</v>
      </c>
      <c r="AK104" s="149">
        <v>10</v>
      </c>
      <c r="AL104" s="14">
        <f t="shared" si="34"/>
        <v>10</v>
      </c>
      <c r="AM104" s="154">
        <v>11.75</v>
      </c>
      <c r="AN104" s="14">
        <f t="shared" si="35"/>
        <v>11.75</v>
      </c>
      <c r="AO104" s="154">
        <v>12.5</v>
      </c>
      <c r="AP104" s="173">
        <f t="shared" si="36"/>
        <v>12.5</v>
      </c>
    </row>
    <row r="105" spans="1:42" customFormat="1" ht="19.5" customHeight="1">
      <c r="A105" s="314">
        <v>90</v>
      </c>
      <c r="B105" s="354" t="s">
        <v>511</v>
      </c>
      <c r="C105" s="232" t="s">
        <v>512</v>
      </c>
      <c r="D105" s="232" t="s">
        <v>37</v>
      </c>
      <c r="E105" s="232" t="s">
        <v>930</v>
      </c>
      <c r="F105" s="232" t="s">
        <v>765</v>
      </c>
      <c r="G105" s="373" t="s">
        <v>266</v>
      </c>
      <c r="H105" s="9">
        <v>12.5</v>
      </c>
      <c r="I105" s="9">
        <v>8.5</v>
      </c>
      <c r="J105" s="14">
        <f t="shared" si="28"/>
        <v>11.166666666666666</v>
      </c>
      <c r="K105" s="9">
        <v>6.5</v>
      </c>
      <c r="L105" s="9">
        <v>10</v>
      </c>
      <c r="M105" s="14">
        <f t="shared" si="37"/>
        <v>7.666666666666667</v>
      </c>
      <c r="N105" s="9">
        <v>8.5</v>
      </c>
      <c r="O105" s="9">
        <v>11</v>
      </c>
      <c r="P105" s="14">
        <f t="shared" si="38"/>
        <v>9.3333333333333339</v>
      </c>
      <c r="Q105" s="9">
        <v>8</v>
      </c>
      <c r="R105" s="14">
        <f t="shared" si="29"/>
        <v>8</v>
      </c>
      <c r="S105" s="149">
        <v>10</v>
      </c>
      <c r="T105" s="151">
        <f t="shared" si="30"/>
        <v>10</v>
      </c>
      <c r="U105" s="154">
        <v>12</v>
      </c>
      <c r="V105" s="14">
        <f t="shared" si="31"/>
        <v>12</v>
      </c>
      <c r="W105" s="154">
        <v>2</v>
      </c>
      <c r="X105" s="17">
        <f t="shared" si="32"/>
        <v>2</v>
      </c>
      <c r="Y105" s="22"/>
      <c r="Z105" s="9">
        <v>6.5</v>
      </c>
      <c r="AA105" s="9">
        <v>10</v>
      </c>
      <c r="AB105" s="14">
        <f t="shared" si="21"/>
        <v>7.666666666666667</v>
      </c>
      <c r="AC105" s="9">
        <v>16.5</v>
      </c>
      <c r="AD105" s="9">
        <v>11.5</v>
      </c>
      <c r="AE105" s="14">
        <f t="shared" si="40"/>
        <v>14.833333333333334</v>
      </c>
      <c r="AF105" s="9">
        <v>8</v>
      </c>
      <c r="AG105" s="9">
        <v>10.5</v>
      </c>
      <c r="AH105" s="14">
        <f t="shared" si="39"/>
        <v>8.8333333333333339</v>
      </c>
      <c r="AI105" s="9">
        <v>12</v>
      </c>
      <c r="AJ105" s="14">
        <f t="shared" si="33"/>
        <v>12</v>
      </c>
      <c r="AK105" s="149">
        <v>7.5</v>
      </c>
      <c r="AL105" s="14">
        <f t="shared" si="34"/>
        <v>7.5</v>
      </c>
      <c r="AM105" s="154">
        <v>10.5</v>
      </c>
      <c r="AN105" s="14">
        <f t="shared" si="35"/>
        <v>10.5</v>
      </c>
      <c r="AO105" s="154">
        <v>11</v>
      </c>
      <c r="AP105" s="173">
        <f t="shared" si="36"/>
        <v>11</v>
      </c>
    </row>
    <row r="106" spans="1:42" customFormat="1" ht="19.5" customHeight="1">
      <c r="A106" s="314">
        <v>91</v>
      </c>
      <c r="B106" s="354" t="s">
        <v>513</v>
      </c>
      <c r="C106" s="232" t="s">
        <v>514</v>
      </c>
      <c r="D106" s="232" t="s">
        <v>366</v>
      </c>
      <c r="E106" s="232" t="s">
        <v>822</v>
      </c>
      <c r="F106" s="232" t="s">
        <v>767</v>
      </c>
      <c r="G106" s="373" t="s">
        <v>266</v>
      </c>
      <c r="H106" s="9">
        <v>7.5</v>
      </c>
      <c r="I106" s="9">
        <v>8.5</v>
      </c>
      <c r="J106" s="14">
        <f t="shared" si="28"/>
        <v>7.833333333333333</v>
      </c>
      <c r="K106" s="9">
        <v>14.5</v>
      </c>
      <c r="L106" s="9">
        <v>12.5</v>
      </c>
      <c r="M106" s="14">
        <f t="shared" si="37"/>
        <v>13.833333333333334</v>
      </c>
      <c r="N106" s="9">
        <v>10</v>
      </c>
      <c r="O106" s="9">
        <v>9</v>
      </c>
      <c r="P106" s="14">
        <f t="shared" si="38"/>
        <v>9.6666666666666661</v>
      </c>
      <c r="Q106" s="9">
        <v>5</v>
      </c>
      <c r="R106" s="14">
        <f t="shared" si="29"/>
        <v>5</v>
      </c>
      <c r="S106" s="149">
        <v>5.5</v>
      </c>
      <c r="T106" s="151">
        <f t="shared" si="30"/>
        <v>5.5</v>
      </c>
      <c r="U106" s="154">
        <v>10</v>
      </c>
      <c r="V106" s="14">
        <f t="shared" si="31"/>
        <v>10</v>
      </c>
      <c r="W106" s="154">
        <v>10</v>
      </c>
      <c r="X106" s="17">
        <f t="shared" si="32"/>
        <v>10</v>
      </c>
      <c r="Y106" s="22"/>
      <c r="Z106" s="9" t="s">
        <v>1042</v>
      </c>
      <c r="AA106" s="9">
        <v>6</v>
      </c>
      <c r="AB106" s="14" t="e">
        <f t="shared" si="21"/>
        <v>#VALUE!</v>
      </c>
      <c r="AC106" s="9" t="s">
        <v>1042</v>
      </c>
      <c r="AD106" s="9">
        <v>8.5</v>
      </c>
      <c r="AE106" s="14" t="e">
        <f t="shared" si="40"/>
        <v>#VALUE!</v>
      </c>
      <c r="AF106" s="9">
        <v>2</v>
      </c>
      <c r="AG106" s="9">
        <v>8.5</v>
      </c>
      <c r="AH106" s="14">
        <f t="shared" si="39"/>
        <v>4.166666666666667</v>
      </c>
      <c r="AI106" s="9">
        <v>7</v>
      </c>
      <c r="AJ106" s="14">
        <f t="shared" si="33"/>
        <v>7</v>
      </c>
      <c r="AK106" s="149">
        <v>6</v>
      </c>
      <c r="AL106" s="14">
        <f t="shared" si="34"/>
        <v>6</v>
      </c>
      <c r="AM106" s="154">
        <v>6</v>
      </c>
      <c r="AN106" s="14">
        <f t="shared" si="35"/>
        <v>6</v>
      </c>
      <c r="AO106" s="154">
        <v>7</v>
      </c>
      <c r="AP106" s="173">
        <f t="shared" si="36"/>
        <v>7</v>
      </c>
    </row>
    <row r="107" spans="1:42" customFormat="1" ht="19.5" customHeight="1">
      <c r="A107" s="314">
        <v>92</v>
      </c>
      <c r="B107" s="332" t="s">
        <v>267</v>
      </c>
      <c r="C107" s="232" t="s">
        <v>268</v>
      </c>
      <c r="D107" s="232" t="s">
        <v>224</v>
      </c>
      <c r="E107" s="232" t="s">
        <v>929</v>
      </c>
      <c r="F107" s="232" t="s">
        <v>767</v>
      </c>
      <c r="G107" s="373" t="s">
        <v>266</v>
      </c>
      <c r="H107" s="9">
        <v>10.83</v>
      </c>
      <c r="I107" s="9">
        <v>10.83</v>
      </c>
      <c r="J107" s="14">
        <f t="shared" si="28"/>
        <v>10.83</v>
      </c>
      <c r="K107" s="9">
        <v>10.5</v>
      </c>
      <c r="L107" s="9">
        <v>11.5</v>
      </c>
      <c r="M107" s="14">
        <f t="shared" si="37"/>
        <v>10.833333333333334</v>
      </c>
      <c r="N107" s="9">
        <v>10.25</v>
      </c>
      <c r="O107" s="9">
        <v>10.25</v>
      </c>
      <c r="P107" s="14">
        <f t="shared" si="38"/>
        <v>10.25</v>
      </c>
      <c r="Q107" s="9">
        <v>10.5</v>
      </c>
      <c r="R107" s="14">
        <f t="shared" si="29"/>
        <v>10.5</v>
      </c>
      <c r="S107" s="149">
        <v>10</v>
      </c>
      <c r="T107" s="151">
        <f t="shared" si="30"/>
        <v>10</v>
      </c>
      <c r="U107" s="154">
        <v>10</v>
      </c>
      <c r="V107" s="14">
        <f t="shared" si="31"/>
        <v>10</v>
      </c>
      <c r="W107" s="154">
        <v>3</v>
      </c>
      <c r="X107" s="17">
        <f t="shared" si="32"/>
        <v>3</v>
      </c>
      <c r="Y107" s="22"/>
      <c r="Z107" s="9">
        <v>3</v>
      </c>
      <c r="AA107" s="9">
        <v>9</v>
      </c>
      <c r="AB107" s="14">
        <f t="shared" si="21"/>
        <v>5</v>
      </c>
      <c r="AC107" s="9">
        <v>3</v>
      </c>
      <c r="AD107" s="9">
        <v>13.5</v>
      </c>
      <c r="AE107" s="14">
        <f t="shared" si="40"/>
        <v>6.5</v>
      </c>
      <c r="AF107" s="9">
        <v>9</v>
      </c>
      <c r="AG107" s="9">
        <v>10</v>
      </c>
      <c r="AH107" s="14">
        <f t="shared" si="39"/>
        <v>9.3333333333333339</v>
      </c>
      <c r="AI107" s="9">
        <v>12</v>
      </c>
      <c r="AJ107" s="14">
        <f t="shared" si="33"/>
        <v>12</v>
      </c>
      <c r="AK107" s="149">
        <v>10</v>
      </c>
      <c r="AL107" s="14">
        <f t="shared" si="34"/>
        <v>10</v>
      </c>
      <c r="AM107" s="154">
        <v>11.5</v>
      </c>
      <c r="AN107" s="14">
        <f t="shared" si="35"/>
        <v>11.5</v>
      </c>
      <c r="AO107" s="154">
        <v>12.5</v>
      </c>
      <c r="AP107" s="173">
        <f t="shared" si="36"/>
        <v>12.5</v>
      </c>
    </row>
    <row r="108" spans="1:42" customFormat="1" ht="19.5" customHeight="1">
      <c r="A108" s="314">
        <v>93</v>
      </c>
      <c r="B108" s="354" t="s">
        <v>515</v>
      </c>
      <c r="C108" s="232" t="s">
        <v>516</v>
      </c>
      <c r="D108" s="232" t="s">
        <v>517</v>
      </c>
      <c r="E108" s="232" t="s">
        <v>928</v>
      </c>
      <c r="F108" s="232" t="s">
        <v>765</v>
      </c>
      <c r="G108" s="373" t="s">
        <v>266</v>
      </c>
      <c r="H108" s="9">
        <v>14.5</v>
      </c>
      <c r="I108" s="9">
        <v>4.5</v>
      </c>
      <c r="J108" s="14">
        <f t="shared" si="28"/>
        <v>11.166666666666666</v>
      </c>
      <c r="K108" s="9">
        <v>4.5</v>
      </c>
      <c r="L108" s="9">
        <v>11.5</v>
      </c>
      <c r="M108" s="14">
        <f t="shared" si="37"/>
        <v>6.833333333333333</v>
      </c>
      <c r="N108" s="9">
        <v>10</v>
      </c>
      <c r="O108" s="9">
        <v>10.5</v>
      </c>
      <c r="P108" s="14">
        <f t="shared" si="38"/>
        <v>10.166666666666666</v>
      </c>
      <c r="Q108" s="9">
        <v>8</v>
      </c>
      <c r="R108" s="14">
        <f t="shared" si="29"/>
        <v>8</v>
      </c>
      <c r="S108" s="149">
        <v>11</v>
      </c>
      <c r="T108" s="151">
        <f t="shared" si="30"/>
        <v>11</v>
      </c>
      <c r="U108" s="154">
        <v>10</v>
      </c>
      <c r="V108" s="14">
        <f t="shared" si="31"/>
        <v>10</v>
      </c>
      <c r="W108" s="154">
        <v>7</v>
      </c>
      <c r="X108" s="17">
        <f t="shared" si="32"/>
        <v>7</v>
      </c>
      <c r="Y108" s="22"/>
      <c r="Z108" s="9">
        <v>8</v>
      </c>
      <c r="AA108" s="9">
        <v>10</v>
      </c>
      <c r="AB108" s="14">
        <f t="shared" si="21"/>
        <v>8.6666666666666661</v>
      </c>
      <c r="AC108" s="9">
        <v>10</v>
      </c>
      <c r="AD108" s="9">
        <v>10.5</v>
      </c>
      <c r="AE108" s="14">
        <f t="shared" si="40"/>
        <v>10.166666666666666</v>
      </c>
      <c r="AF108" s="9">
        <v>7.5</v>
      </c>
      <c r="AG108" s="9">
        <v>9</v>
      </c>
      <c r="AH108" s="14">
        <f t="shared" si="39"/>
        <v>8</v>
      </c>
      <c r="AI108" s="9">
        <v>8.5</v>
      </c>
      <c r="AJ108" s="14">
        <f t="shared" si="33"/>
        <v>8.5</v>
      </c>
      <c r="AK108" s="149">
        <v>13.5</v>
      </c>
      <c r="AL108" s="14">
        <f t="shared" si="34"/>
        <v>13.5</v>
      </c>
      <c r="AM108" s="154">
        <v>10</v>
      </c>
      <c r="AN108" s="14">
        <f t="shared" si="35"/>
        <v>10</v>
      </c>
      <c r="AO108" s="154">
        <v>10</v>
      </c>
      <c r="AP108" s="173">
        <f t="shared" si="36"/>
        <v>10</v>
      </c>
    </row>
    <row r="109" spans="1:42" customFormat="1" ht="19.5" customHeight="1">
      <c r="A109" s="314">
        <v>94</v>
      </c>
      <c r="B109" s="354">
        <v>113012782</v>
      </c>
      <c r="C109" s="232" t="s">
        <v>518</v>
      </c>
      <c r="D109" s="232" t="s">
        <v>519</v>
      </c>
      <c r="E109" s="232" t="s">
        <v>927</v>
      </c>
      <c r="F109" s="232" t="s">
        <v>783</v>
      </c>
      <c r="G109" s="373" t="s">
        <v>266</v>
      </c>
      <c r="H109" s="9">
        <v>15.5</v>
      </c>
      <c r="I109" s="9">
        <v>9</v>
      </c>
      <c r="J109" s="14">
        <f t="shared" si="28"/>
        <v>13.333333333333334</v>
      </c>
      <c r="K109" s="9">
        <v>14.5</v>
      </c>
      <c r="L109" s="9">
        <v>13.5</v>
      </c>
      <c r="M109" s="14">
        <f t="shared" si="37"/>
        <v>14.166666666666666</v>
      </c>
      <c r="N109" s="9">
        <v>16</v>
      </c>
      <c r="O109" s="9">
        <v>13</v>
      </c>
      <c r="P109" s="14">
        <f t="shared" si="38"/>
        <v>15</v>
      </c>
      <c r="Q109" s="9">
        <v>14</v>
      </c>
      <c r="R109" s="14">
        <f t="shared" si="29"/>
        <v>14</v>
      </c>
      <c r="S109" s="149">
        <v>10</v>
      </c>
      <c r="T109" s="151">
        <f t="shared" si="30"/>
        <v>10</v>
      </c>
      <c r="U109" s="154">
        <v>12</v>
      </c>
      <c r="V109" s="14">
        <f t="shared" si="31"/>
        <v>12</v>
      </c>
      <c r="W109" s="154">
        <v>17</v>
      </c>
      <c r="X109" s="17">
        <f t="shared" si="32"/>
        <v>17</v>
      </c>
      <c r="Y109" s="22"/>
      <c r="Z109" s="9">
        <v>11</v>
      </c>
      <c r="AA109" s="9">
        <v>13</v>
      </c>
      <c r="AB109" s="14">
        <f t="shared" si="21"/>
        <v>11.666666666666666</v>
      </c>
      <c r="AC109" s="9">
        <v>12.5</v>
      </c>
      <c r="AD109" s="9">
        <v>14</v>
      </c>
      <c r="AE109" s="14">
        <f t="shared" si="40"/>
        <v>13</v>
      </c>
      <c r="AF109" s="9">
        <v>13</v>
      </c>
      <c r="AG109" s="9">
        <v>13.5</v>
      </c>
      <c r="AH109" s="14">
        <f t="shared" si="39"/>
        <v>13.166666666666666</v>
      </c>
      <c r="AI109" s="9">
        <v>11.5</v>
      </c>
      <c r="AJ109" s="14">
        <f t="shared" si="33"/>
        <v>11.5</v>
      </c>
      <c r="AK109" s="149">
        <v>13</v>
      </c>
      <c r="AL109" s="14">
        <f t="shared" si="34"/>
        <v>13</v>
      </c>
      <c r="AM109" s="154">
        <v>10.5</v>
      </c>
      <c r="AN109" s="14">
        <f t="shared" si="35"/>
        <v>10.5</v>
      </c>
      <c r="AO109" s="154">
        <v>15</v>
      </c>
      <c r="AP109" s="173">
        <f t="shared" si="36"/>
        <v>15</v>
      </c>
    </row>
    <row r="110" spans="1:42" customFormat="1" ht="19.5" customHeight="1">
      <c r="A110" s="314">
        <v>95</v>
      </c>
      <c r="B110" s="354" t="s">
        <v>520</v>
      </c>
      <c r="C110" s="232" t="s">
        <v>521</v>
      </c>
      <c r="D110" s="232" t="s">
        <v>463</v>
      </c>
      <c r="E110" s="232" t="s">
        <v>821</v>
      </c>
      <c r="F110" s="232" t="s">
        <v>765</v>
      </c>
      <c r="G110" s="373" t="s">
        <v>266</v>
      </c>
      <c r="H110" s="9">
        <v>10</v>
      </c>
      <c r="I110" s="9">
        <v>7.5</v>
      </c>
      <c r="J110" s="14">
        <f t="shared" si="28"/>
        <v>9.1666666666666661</v>
      </c>
      <c r="K110" s="9">
        <v>6</v>
      </c>
      <c r="L110" s="9">
        <v>10</v>
      </c>
      <c r="M110" s="14">
        <f t="shared" si="37"/>
        <v>7.333333333333333</v>
      </c>
      <c r="N110" s="9">
        <v>10</v>
      </c>
      <c r="O110" s="9">
        <v>11</v>
      </c>
      <c r="P110" s="14">
        <f t="shared" si="38"/>
        <v>10.333333333333334</v>
      </c>
      <c r="Q110" s="9">
        <v>12</v>
      </c>
      <c r="R110" s="14">
        <f t="shared" si="29"/>
        <v>12</v>
      </c>
      <c r="S110" s="149">
        <v>10</v>
      </c>
      <c r="T110" s="151">
        <f t="shared" si="30"/>
        <v>10</v>
      </c>
      <c r="U110" s="154">
        <v>10</v>
      </c>
      <c r="V110" s="14">
        <f t="shared" si="31"/>
        <v>10</v>
      </c>
      <c r="W110" s="154">
        <v>2</v>
      </c>
      <c r="X110" s="17">
        <f t="shared" si="32"/>
        <v>2</v>
      </c>
      <c r="Y110" s="22"/>
      <c r="Z110" s="9">
        <v>10.5</v>
      </c>
      <c r="AA110" s="9">
        <v>10</v>
      </c>
      <c r="AB110" s="14">
        <f t="shared" si="21"/>
        <v>10.333333333333334</v>
      </c>
      <c r="AC110" s="9">
        <v>10</v>
      </c>
      <c r="AD110" s="9">
        <v>10</v>
      </c>
      <c r="AE110" s="14">
        <f t="shared" si="40"/>
        <v>10</v>
      </c>
      <c r="AF110" s="9">
        <v>7</v>
      </c>
      <c r="AG110" s="9">
        <v>10</v>
      </c>
      <c r="AH110" s="14">
        <f t="shared" si="39"/>
        <v>8</v>
      </c>
      <c r="AI110" s="9">
        <v>11.5</v>
      </c>
      <c r="AJ110" s="14">
        <f t="shared" si="33"/>
        <v>11.5</v>
      </c>
      <c r="AK110" s="149">
        <v>9</v>
      </c>
      <c r="AL110" s="14">
        <f t="shared" si="34"/>
        <v>9</v>
      </c>
      <c r="AM110" s="154">
        <v>10</v>
      </c>
      <c r="AN110" s="14">
        <f t="shared" si="35"/>
        <v>10</v>
      </c>
      <c r="AO110" s="154">
        <v>17</v>
      </c>
      <c r="AP110" s="173">
        <f t="shared" si="36"/>
        <v>17</v>
      </c>
    </row>
    <row r="111" spans="1:42" customFormat="1" ht="19.5" customHeight="1">
      <c r="A111" s="314">
        <v>96</v>
      </c>
      <c r="B111" s="354">
        <v>113009552</v>
      </c>
      <c r="C111" s="232" t="s">
        <v>522</v>
      </c>
      <c r="D111" s="232" t="s">
        <v>523</v>
      </c>
      <c r="E111" s="232" t="s">
        <v>926</v>
      </c>
      <c r="F111" s="232" t="s">
        <v>772</v>
      </c>
      <c r="G111" s="373" t="s">
        <v>266</v>
      </c>
      <c r="H111" s="9">
        <v>12</v>
      </c>
      <c r="I111" s="9">
        <v>12.5</v>
      </c>
      <c r="J111" s="14">
        <f t="shared" si="28"/>
        <v>12.166666666666666</v>
      </c>
      <c r="K111" s="9">
        <v>13</v>
      </c>
      <c r="L111" s="9">
        <v>16.5</v>
      </c>
      <c r="M111" s="14">
        <f t="shared" si="37"/>
        <v>14.166666666666666</v>
      </c>
      <c r="N111" s="9">
        <v>14</v>
      </c>
      <c r="O111" s="9">
        <v>14</v>
      </c>
      <c r="P111" s="14">
        <f t="shared" si="38"/>
        <v>14</v>
      </c>
      <c r="Q111" s="9">
        <v>13.5</v>
      </c>
      <c r="R111" s="14">
        <f t="shared" si="29"/>
        <v>13.5</v>
      </c>
      <c r="S111" s="149">
        <v>11</v>
      </c>
      <c r="T111" s="151">
        <f t="shared" si="30"/>
        <v>11</v>
      </c>
      <c r="U111" s="154">
        <v>11</v>
      </c>
      <c r="V111" s="14">
        <f t="shared" si="31"/>
        <v>11</v>
      </c>
      <c r="W111" s="154">
        <v>16.5</v>
      </c>
      <c r="X111" s="17">
        <f t="shared" si="32"/>
        <v>16.5</v>
      </c>
      <c r="Y111" s="22"/>
      <c r="Z111" s="9">
        <v>8</v>
      </c>
      <c r="AA111" s="9">
        <v>14</v>
      </c>
      <c r="AB111" s="14">
        <f t="shared" si="21"/>
        <v>10</v>
      </c>
      <c r="AC111" s="9">
        <v>13</v>
      </c>
      <c r="AD111" s="9">
        <v>15</v>
      </c>
      <c r="AE111" s="14">
        <f t="shared" si="40"/>
        <v>13.666666666666666</v>
      </c>
      <c r="AF111" s="9">
        <v>11.5</v>
      </c>
      <c r="AG111" s="9">
        <v>13</v>
      </c>
      <c r="AH111" s="14">
        <f t="shared" si="39"/>
        <v>12</v>
      </c>
      <c r="AI111" s="9">
        <v>9</v>
      </c>
      <c r="AJ111" s="14">
        <f t="shared" si="33"/>
        <v>9</v>
      </c>
      <c r="AK111" s="149">
        <v>16</v>
      </c>
      <c r="AL111" s="14">
        <f t="shared" si="34"/>
        <v>16</v>
      </c>
      <c r="AM111" s="154">
        <v>10.5</v>
      </c>
      <c r="AN111" s="14">
        <f t="shared" si="35"/>
        <v>10.5</v>
      </c>
      <c r="AO111" s="154">
        <v>15</v>
      </c>
      <c r="AP111" s="173">
        <f t="shared" si="36"/>
        <v>15</v>
      </c>
    </row>
    <row r="112" spans="1:42" customFormat="1" ht="19.5" customHeight="1">
      <c r="A112" s="314">
        <v>97</v>
      </c>
      <c r="B112" s="332" t="s">
        <v>269</v>
      </c>
      <c r="C112" s="232" t="s">
        <v>270</v>
      </c>
      <c r="D112" s="232" t="s">
        <v>21</v>
      </c>
      <c r="E112" s="232" t="s">
        <v>925</v>
      </c>
      <c r="F112" s="232" t="s">
        <v>767</v>
      </c>
      <c r="G112" s="373" t="s">
        <v>266</v>
      </c>
      <c r="H112" s="9">
        <v>12.67</v>
      </c>
      <c r="I112" s="9">
        <v>12.67</v>
      </c>
      <c r="J112" s="14">
        <f t="shared" si="28"/>
        <v>12.67</v>
      </c>
      <c r="K112" s="9">
        <v>9</v>
      </c>
      <c r="L112" s="9">
        <v>13.5</v>
      </c>
      <c r="M112" s="14">
        <f t="shared" si="37"/>
        <v>10.5</v>
      </c>
      <c r="N112" s="9">
        <v>6.5</v>
      </c>
      <c r="O112" s="9">
        <v>10.5</v>
      </c>
      <c r="P112" s="14">
        <f t="shared" si="38"/>
        <v>7.833333333333333</v>
      </c>
      <c r="Q112" s="9">
        <v>9</v>
      </c>
      <c r="R112" s="14">
        <f t="shared" si="29"/>
        <v>9</v>
      </c>
      <c r="S112" s="149">
        <v>10</v>
      </c>
      <c r="T112" s="151">
        <f t="shared" si="30"/>
        <v>10</v>
      </c>
      <c r="U112" s="154">
        <v>10</v>
      </c>
      <c r="V112" s="14">
        <f t="shared" si="31"/>
        <v>10</v>
      </c>
      <c r="W112" s="154">
        <v>10</v>
      </c>
      <c r="X112" s="17">
        <f t="shared" si="32"/>
        <v>10</v>
      </c>
      <c r="Y112" s="22"/>
      <c r="Z112" s="9">
        <v>5</v>
      </c>
      <c r="AA112" s="9">
        <v>9.5</v>
      </c>
      <c r="AB112" s="14">
        <f t="shared" si="21"/>
        <v>6.5</v>
      </c>
      <c r="AC112" s="9">
        <v>10.5</v>
      </c>
      <c r="AD112" s="9">
        <v>10.5</v>
      </c>
      <c r="AE112" s="14">
        <f t="shared" si="40"/>
        <v>10.5</v>
      </c>
      <c r="AF112" s="9">
        <v>5</v>
      </c>
      <c r="AG112" s="9">
        <v>11.5</v>
      </c>
      <c r="AH112" s="14">
        <f t="shared" si="39"/>
        <v>7.166666666666667</v>
      </c>
      <c r="AI112" s="9">
        <v>5</v>
      </c>
      <c r="AJ112" s="14">
        <f t="shared" si="33"/>
        <v>5</v>
      </c>
      <c r="AK112" s="149">
        <v>10.5</v>
      </c>
      <c r="AL112" s="14">
        <f t="shared" si="34"/>
        <v>10.5</v>
      </c>
      <c r="AM112" s="154">
        <v>10.5</v>
      </c>
      <c r="AN112" s="14">
        <f t="shared" si="35"/>
        <v>10.5</v>
      </c>
      <c r="AO112" s="154">
        <v>10.5</v>
      </c>
      <c r="AP112" s="173">
        <f t="shared" si="36"/>
        <v>10.5</v>
      </c>
    </row>
    <row r="113" spans="1:42" customFormat="1" ht="19.5" customHeight="1">
      <c r="A113" s="314">
        <v>98</v>
      </c>
      <c r="B113" s="354" t="s">
        <v>524</v>
      </c>
      <c r="C113" s="232" t="s">
        <v>525</v>
      </c>
      <c r="D113" s="232" t="s">
        <v>289</v>
      </c>
      <c r="E113" s="232" t="s">
        <v>924</v>
      </c>
      <c r="F113" s="232" t="s">
        <v>817</v>
      </c>
      <c r="G113" s="373" t="s">
        <v>266</v>
      </c>
      <c r="H113" s="9">
        <v>14.5</v>
      </c>
      <c r="I113" s="9">
        <v>11.5</v>
      </c>
      <c r="J113" s="14">
        <f t="shared" si="28"/>
        <v>13.5</v>
      </c>
      <c r="K113" s="9">
        <v>16.5</v>
      </c>
      <c r="L113" s="9">
        <v>14</v>
      </c>
      <c r="M113" s="14">
        <f t="shared" si="37"/>
        <v>15.666666666666666</v>
      </c>
      <c r="N113" s="9">
        <v>15.5</v>
      </c>
      <c r="O113" s="9">
        <v>13</v>
      </c>
      <c r="P113" s="14">
        <f t="shared" si="38"/>
        <v>14.666666666666666</v>
      </c>
      <c r="Q113" s="9">
        <v>9</v>
      </c>
      <c r="R113" s="14">
        <f t="shared" si="29"/>
        <v>9</v>
      </c>
      <c r="S113" s="149">
        <v>7</v>
      </c>
      <c r="T113" s="151">
        <f t="shared" si="30"/>
        <v>7</v>
      </c>
      <c r="U113" s="154">
        <v>12</v>
      </c>
      <c r="V113" s="14">
        <f t="shared" si="31"/>
        <v>12</v>
      </c>
      <c r="W113" s="154">
        <v>12</v>
      </c>
      <c r="X113" s="17">
        <f t="shared" si="32"/>
        <v>12</v>
      </c>
      <c r="Y113" s="22"/>
      <c r="Z113" s="9">
        <v>10</v>
      </c>
      <c r="AA113" s="9">
        <v>12</v>
      </c>
      <c r="AB113" s="14">
        <f t="shared" si="21"/>
        <v>10.666666666666666</v>
      </c>
      <c r="AC113" s="9">
        <v>14.5</v>
      </c>
      <c r="AD113" s="9">
        <v>14</v>
      </c>
      <c r="AE113" s="14">
        <f t="shared" si="40"/>
        <v>14.333333333333334</v>
      </c>
      <c r="AF113" s="9">
        <v>10.5</v>
      </c>
      <c r="AG113" s="9">
        <v>10</v>
      </c>
      <c r="AH113" s="14">
        <f t="shared" si="39"/>
        <v>10.333333333333334</v>
      </c>
      <c r="AI113" s="9">
        <v>11</v>
      </c>
      <c r="AJ113" s="14">
        <f t="shared" si="33"/>
        <v>11</v>
      </c>
      <c r="AK113" s="149">
        <v>16</v>
      </c>
      <c r="AL113" s="14">
        <f t="shared" si="34"/>
        <v>16</v>
      </c>
      <c r="AM113" s="154">
        <v>11.5</v>
      </c>
      <c r="AN113" s="14">
        <f t="shared" si="35"/>
        <v>11.5</v>
      </c>
      <c r="AO113" s="154">
        <v>10.5</v>
      </c>
      <c r="AP113" s="173">
        <f t="shared" si="36"/>
        <v>10.5</v>
      </c>
    </row>
    <row r="114" spans="1:42" customFormat="1" ht="19.5" customHeight="1">
      <c r="A114" s="314">
        <v>99</v>
      </c>
      <c r="B114" s="354" t="s">
        <v>526</v>
      </c>
      <c r="C114" s="232" t="s">
        <v>527</v>
      </c>
      <c r="D114" s="232" t="s">
        <v>528</v>
      </c>
      <c r="E114" s="232" t="s">
        <v>923</v>
      </c>
      <c r="F114" s="232" t="s">
        <v>765</v>
      </c>
      <c r="G114" s="373" t="s">
        <v>266</v>
      </c>
      <c r="H114" s="9">
        <v>11</v>
      </c>
      <c r="I114" s="9">
        <v>8.5</v>
      </c>
      <c r="J114" s="14">
        <f t="shared" si="28"/>
        <v>10.166666666666666</v>
      </c>
      <c r="K114" s="9">
        <v>9.5</v>
      </c>
      <c r="L114" s="9">
        <v>12</v>
      </c>
      <c r="M114" s="14">
        <f t="shared" si="37"/>
        <v>10.333333333333334</v>
      </c>
      <c r="N114" s="9">
        <v>11.5</v>
      </c>
      <c r="O114" s="9">
        <v>10</v>
      </c>
      <c r="P114" s="14">
        <f t="shared" si="38"/>
        <v>11</v>
      </c>
      <c r="Q114" s="9">
        <v>8.5</v>
      </c>
      <c r="R114" s="14">
        <f t="shared" si="29"/>
        <v>8.5</v>
      </c>
      <c r="S114" s="149">
        <v>6.5</v>
      </c>
      <c r="T114" s="151">
        <f t="shared" si="30"/>
        <v>6.5</v>
      </c>
      <c r="U114" s="154">
        <v>12</v>
      </c>
      <c r="V114" s="14">
        <f t="shared" si="31"/>
        <v>12</v>
      </c>
      <c r="W114" s="154">
        <v>7</v>
      </c>
      <c r="X114" s="17">
        <f t="shared" si="32"/>
        <v>7</v>
      </c>
      <c r="Y114" s="22"/>
      <c r="Z114" s="9">
        <v>5</v>
      </c>
      <c r="AA114" s="9">
        <v>10</v>
      </c>
      <c r="AB114" s="14">
        <f t="shared" si="21"/>
        <v>6.666666666666667</v>
      </c>
      <c r="AC114" s="9">
        <v>5</v>
      </c>
      <c r="AD114" s="9">
        <v>12.5</v>
      </c>
      <c r="AE114" s="14">
        <f t="shared" si="40"/>
        <v>7.5</v>
      </c>
      <c r="AF114" s="9">
        <v>6.5</v>
      </c>
      <c r="AG114" s="9">
        <v>11</v>
      </c>
      <c r="AH114" s="14">
        <f t="shared" si="39"/>
        <v>8</v>
      </c>
      <c r="AI114" s="9">
        <v>7.5</v>
      </c>
      <c r="AJ114" s="14">
        <f t="shared" si="33"/>
        <v>7.5</v>
      </c>
      <c r="AK114" s="149">
        <v>10</v>
      </c>
      <c r="AL114" s="14">
        <f t="shared" si="34"/>
        <v>10</v>
      </c>
      <c r="AM114" s="154">
        <v>10</v>
      </c>
      <c r="AN114" s="14">
        <f t="shared" si="35"/>
        <v>10</v>
      </c>
      <c r="AO114" s="154">
        <v>10</v>
      </c>
      <c r="AP114" s="173">
        <f t="shared" si="36"/>
        <v>10</v>
      </c>
    </row>
    <row r="115" spans="1:42" customFormat="1" ht="19.5" customHeight="1">
      <c r="A115" s="314">
        <v>100</v>
      </c>
      <c r="B115" s="354" t="s">
        <v>529</v>
      </c>
      <c r="C115" s="232" t="s">
        <v>530</v>
      </c>
      <c r="D115" s="232" t="s">
        <v>28</v>
      </c>
      <c r="E115" s="232" t="s">
        <v>922</v>
      </c>
      <c r="F115" s="232" t="s">
        <v>921</v>
      </c>
      <c r="G115" s="373" t="s">
        <v>266</v>
      </c>
      <c r="H115" s="9">
        <v>14.5</v>
      </c>
      <c r="I115" s="9">
        <v>10</v>
      </c>
      <c r="J115" s="14">
        <f t="shared" si="28"/>
        <v>13</v>
      </c>
      <c r="K115" s="9">
        <v>7</v>
      </c>
      <c r="L115" s="9">
        <v>15.5</v>
      </c>
      <c r="M115" s="14">
        <f t="shared" si="37"/>
        <v>9.8333333333333339</v>
      </c>
      <c r="N115" s="9">
        <v>15</v>
      </c>
      <c r="O115" s="9">
        <v>14.5</v>
      </c>
      <c r="P115" s="14">
        <f t="shared" si="38"/>
        <v>14.833333333333334</v>
      </c>
      <c r="Q115" s="9">
        <v>11</v>
      </c>
      <c r="R115" s="14">
        <f t="shared" si="29"/>
        <v>11</v>
      </c>
      <c r="S115" s="149">
        <v>10</v>
      </c>
      <c r="T115" s="151">
        <f t="shared" si="30"/>
        <v>10</v>
      </c>
      <c r="U115" s="154">
        <v>11.5</v>
      </c>
      <c r="V115" s="14">
        <f t="shared" si="31"/>
        <v>11.5</v>
      </c>
      <c r="W115" s="154">
        <v>18</v>
      </c>
      <c r="X115" s="17">
        <f t="shared" si="32"/>
        <v>18</v>
      </c>
      <c r="Y115" s="22"/>
      <c r="Z115" s="9">
        <v>10</v>
      </c>
      <c r="AA115" s="9">
        <v>15</v>
      </c>
      <c r="AB115" s="14">
        <f t="shared" si="21"/>
        <v>11.666666666666666</v>
      </c>
      <c r="AC115" s="9">
        <v>14.5</v>
      </c>
      <c r="AD115" s="9">
        <v>14</v>
      </c>
      <c r="AE115" s="14">
        <f t="shared" si="40"/>
        <v>14.333333333333334</v>
      </c>
      <c r="AF115" s="9">
        <v>11</v>
      </c>
      <c r="AG115" s="9">
        <v>14</v>
      </c>
      <c r="AH115" s="14">
        <f t="shared" si="39"/>
        <v>12</v>
      </c>
      <c r="AI115" s="9">
        <v>10</v>
      </c>
      <c r="AJ115" s="14">
        <f t="shared" si="33"/>
        <v>10</v>
      </c>
      <c r="AK115" s="149">
        <v>16</v>
      </c>
      <c r="AL115" s="14">
        <f t="shared" si="34"/>
        <v>16</v>
      </c>
      <c r="AM115" s="154">
        <v>12.5</v>
      </c>
      <c r="AN115" s="14">
        <f t="shared" si="35"/>
        <v>12.5</v>
      </c>
      <c r="AO115" s="154">
        <v>15</v>
      </c>
      <c r="AP115" s="173">
        <f t="shared" si="36"/>
        <v>15</v>
      </c>
    </row>
    <row r="116" spans="1:42" customFormat="1" ht="19.5" customHeight="1">
      <c r="A116" s="314">
        <v>101</v>
      </c>
      <c r="B116" s="354" t="s">
        <v>531</v>
      </c>
      <c r="C116" s="232" t="s">
        <v>532</v>
      </c>
      <c r="D116" s="232" t="s">
        <v>242</v>
      </c>
      <c r="E116" s="232" t="s">
        <v>920</v>
      </c>
      <c r="F116" s="232" t="s">
        <v>765</v>
      </c>
      <c r="G116" s="373" t="s">
        <v>266</v>
      </c>
      <c r="H116" s="9">
        <v>13.5</v>
      </c>
      <c r="I116" s="9">
        <v>8.5</v>
      </c>
      <c r="J116" s="14">
        <f t="shared" si="28"/>
        <v>11.833333333333334</v>
      </c>
      <c r="K116" s="9">
        <v>7</v>
      </c>
      <c r="L116" s="9">
        <v>12</v>
      </c>
      <c r="M116" s="14">
        <f t="shared" si="37"/>
        <v>8.6666666666666661</v>
      </c>
      <c r="N116" s="9">
        <v>6</v>
      </c>
      <c r="O116" s="9">
        <v>12</v>
      </c>
      <c r="P116" s="14">
        <f t="shared" si="38"/>
        <v>8</v>
      </c>
      <c r="Q116" s="9">
        <v>5</v>
      </c>
      <c r="R116" s="14">
        <f t="shared" si="29"/>
        <v>5</v>
      </c>
      <c r="S116" s="149">
        <v>10</v>
      </c>
      <c r="T116" s="151">
        <f t="shared" si="30"/>
        <v>10</v>
      </c>
      <c r="U116" s="154">
        <v>10.5</v>
      </c>
      <c r="V116" s="14">
        <f t="shared" si="31"/>
        <v>10.5</v>
      </c>
      <c r="W116" s="154">
        <v>0</v>
      </c>
      <c r="X116" s="17">
        <f t="shared" si="32"/>
        <v>0</v>
      </c>
      <c r="Y116" s="22"/>
      <c r="Z116" s="9">
        <v>9</v>
      </c>
      <c r="AA116" s="9">
        <v>11</v>
      </c>
      <c r="AB116" s="14">
        <f t="shared" si="21"/>
        <v>9.6666666666666661</v>
      </c>
      <c r="AC116" s="9">
        <v>5</v>
      </c>
      <c r="AD116" s="9">
        <v>13</v>
      </c>
      <c r="AE116" s="14">
        <f t="shared" si="40"/>
        <v>7.666666666666667</v>
      </c>
      <c r="AF116" s="9">
        <v>5</v>
      </c>
      <c r="AG116" s="9">
        <v>10.5</v>
      </c>
      <c r="AH116" s="14">
        <f t="shared" si="39"/>
        <v>6.833333333333333</v>
      </c>
      <c r="AI116" s="9">
        <v>7.5</v>
      </c>
      <c r="AJ116" s="14">
        <f t="shared" si="33"/>
        <v>7.5</v>
      </c>
      <c r="AK116" s="149">
        <v>13</v>
      </c>
      <c r="AL116" s="14">
        <f t="shared" si="34"/>
        <v>13</v>
      </c>
      <c r="AM116" s="154">
        <v>10</v>
      </c>
      <c r="AN116" s="14">
        <f t="shared" si="35"/>
        <v>10</v>
      </c>
      <c r="AO116" s="154">
        <v>10</v>
      </c>
      <c r="AP116" s="173">
        <f t="shared" si="36"/>
        <v>10</v>
      </c>
    </row>
    <row r="117" spans="1:42" customFormat="1" ht="19.5" customHeight="1">
      <c r="A117" s="314">
        <v>102</v>
      </c>
      <c r="B117" s="354" t="s">
        <v>533</v>
      </c>
      <c r="C117" s="232" t="s">
        <v>534</v>
      </c>
      <c r="D117" s="232" t="s">
        <v>535</v>
      </c>
      <c r="E117" s="232" t="s">
        <v>919</v>
      </c>
      <c r="F117" s="232" t="s">
        <v>904</v>
      </c>
      <c r="G117" s="373" t="s">
        <v>266</v>
      </c>
      <c r="H117" s="9">
        <v>4.5</v>
      </c>
      <c r="I117" s="9">
        <v>6</v>
      </c>
      <c r="J117" s="14">
        <f t="shared" si="28"/>
        <v>5</v>
      </c>
      <c r="K117" s="9">
        <v>1</v>
      </c>
      <c r="L117" s="9">
        <v>9</v>
      </c>
      <c r="M117" s="14">
        <f t="shared" si="37"/>
        <v>3.6666666666666665</v>
      </c>
      <c r="N117" s="9">
        <v>1</v>
      </c>
      <c r="O117" s="9">
        <v>9</v>
      </c>
      <c r="P117" s="14">
        <f t="shared" si="38"/>
        <v>3.6666666666666665</v>
      </c>
      <c r="Q117" s="9">
        <v>4</v>
      </c>
      <c r="R117" s="14">
        <f t="shared" si="29"/>
        <v>4</v>
      </c>
      <c r="S117" s="149">
        <v>3.5</v>
      </c>
      <c r="T117" s="151">
        <f t="shared" si="30"/>
        <v>3.5</v>
      </c>
      <c r="U117" s="154">
        <v>11.5</v>
      </c>
      <c r="V117" s="14">
        <f t="shared" si="31"/>
        <v>11.5</v>
      </c>
      <c r="W117" s="154" t="s">
        <v>1042</v>
      </c>
      <c r="X117" s="17" t="str">
        <f t="shared" si="32"/>
        <v>ABS</v>
      </c>
      <c r="Y117" s="22"/>
      <c r="Z117" s="9">
        <v>1</v>
      </c>
      <c r="AA117" s="9" t="s">
        <v>1041</v>
      </c>
      <c r="AB117" s="14" t="e">
        <f t="shared" si="21"/>
        <v>#VALUE!</v>
      </c>
      <c r="AC117" s="9" t="s">
        <v>1041</v>
      </c>
      <c r="AD117" s="9" t="s">
        <v>1041</v>
      </c>
      <c r="AE117" s="14" t="s">
        <v>1041</v>
      </c>
      <c r="AF117" s="9" t="s">
        <v>1043</v>
      </c>
      <c r="AG117" s="9" t="s">
        <v>1041</v>
      </c>
      <c r="AH117" s="14" t="e">
        <f t="shared" si="39"/>
        <v>#VALUE!</v>
      </c>
      <c r="AI117" s="9">
        <v>10</v>
      </c>
      <c r="AJ117" s="14">
        <f t="shared" si="33"/>
        <v>10</v>
      </c>
      <c r="AK117" s="149">
        <v>3</v>
      </c>
      <c r="AL117" s="14">
        <f t="shared" si="34"/>
        <v>3</v>
      </c>
      <c r="AM117" s="154" t="s">
        <v>1041</v>
      </c>
      <c r="AN117" s="14" t="str">
        <f t="shared" si="35"/>
        <v>Exclu</v>
      </c>
      <c r="AO117" s="154">
        <v>0</v>
      </c>
      <c r="AP117" s="173">
        <f t="shared" si="36"/>
        <v>0</v>
      </c>
    </row>
    <row r="118" spans="1:42" customFormat="1" ht="19.5" customHeight="1">
      <c r="A118" s="314">
        <v>103</v>
      </c>
      <c r="B118" s="354" t="s">
        <v>536</v>
      </c>
      <c r="C118" s="232" t="s">
        <v>537</v>
      </c>
      <c r="D118" s="232" t="s">
        <v>538</v>
      </c>
      <c r="E118" s="232" t="s">
        <v>918</v>
      </c>
      <c r="F118" s="232" t="s">
        <v>765</v>
      </c>
      <c r="G118" s="373" t="s">
        <v>266</v>
      </c>
      <c r="H118" s="9">
        <v>12</v>
      </c>
      <c r="I118" s="9">
        <v>7.5</v>
      </c>
      <c r="J118" s="14">
        <f t="shared" si="28"/>
        <v>10.5</v>
      </c>
      <c r="K118" s="9">
        <v>6.5</v>
      </c>
      <c r="L118" s="9">
        <v>11</v>
      </c>
      <c r="M118" s="14">
        <f t="shared" si="37"/>
        <v>8</v>
      </c>
      <c r="N118" s="9">
        <v>13</v>
      </c>
      <c r="O118" s="9">
        <v>9.5</v>
      </c>
      <c r="P118" s="14">
        <f t="shared" si="38"/>
        <v>11.833333333333334</v>
      </c>
      <c r="Q118" s="9">
        <v>11.5</v>
      </c>
      <c r="R118" s="14">
        <f t="shared" si="29"/>
        <v>11.5</v>
      </c>
      <c r="S118" s="149">
        <v>11.5</v>
      </c>
      <c r="T118" s="151">
        <f t="shared" si="30"/>
        <v>11.5</v>
      </c>
      <c r="U118" s="154">
        <v>10.5</v>
      </c>
      <c r="V118" s="14">
        <f t="shared" si="31"/>
        <v>10.5</v>
      </c>
      <c r="W118" s="154">
        <v>7</v>
      </c>
      <c r="X118" s="17">
        <f t="shared" si="32"/>
        <v>7</v>
      </c>
      <c r="Y118" s="22"/>
      <c r="Z118" s="9">
        <v>3</v>
      </c>
      <c r="AA118" s="9">
        <v>10</v>
      </c>
      <c r="AB118" s="14">
        <f t="shared" si="21"/>
        <v>5.333333333333333</v>
      </c>
      <c r="AC118" s="9">
        <v>10</v>
      </c>
      <c r="AD118" s="9">
        <v>12</v>
      </c>
      <c r="AE118" s="14">
        <f t="shared" si="40"/>
        <v>10.666666666666666</v>
      </c>
      <c r="AF118" s="9">
        <v>6.5</v>
      </c>
      <c r="AG118" s="9">
        <v>9</v>
      </c>
      <c r="AH118" s="14">
        <f t="shared" si="39"/>
        <v>7.333333333333333</v>
      </c>
      <c r="AI118" s="9">
        <v>10</v>
      </c>
      <c r="AJ118" s="14">
        <f t="shared" si="33"/>
        <v>10</v>
      </c>
      <c r="AK118" s="149">
        <v>13.5</v>
      </c>
      <c r="AL118" s="14">
        <f t="shared" si="34"/>
        <v>13.5</v>
      </c>
      <c r="AM118" s="154">
        <v>12</v>
      </c>
      <c r="AN118" s="14">
        <f t="shared" si="35"/>
        <v>12</v>
      </c>
      <c r="AO118" s="154">
        <v>14.5</v>
      </c>
      <c r="AP118" s="173">
        <f t="shared" si="36"/>
        <v>14.5</v>
      </c>
    </row>
    <row r="119" spans="1:42" customFormat="1" ht="19.5" customHeight="1">
      <c r="A119" s="314">
        <v>104</v>
      </c>
      <c r="B119" s="354" t="s">
        <v>539</v>
      </c>
      <c r="C119" s="232" t="s">
        <v>540</v>
      </c>
      <c r="D119" s="232" t="s">
        <v>366</v>
      </c>
      <c r="E119" s="232" t="s">
        <v>917</v>
      </c>
      <c r="F119" s="232" t="s">
        <v>765</v>
      </c>
      <c r="G119" s="373" t="s">
        <v>266</v>
      </c>
      <c r="H119" s="9">
        <v>10</v>
      </c>
      <c r="I119" s="9">
        <v>9.5</v>
      </c>
      <c r="J119" s="14">
        <f t="shared" si="28"/>
        <v>9.8333333333333339</v>
      </c>
      <c r="K119" s="9">
        <v>7.5</v>
      </c>
      <c r="L119" s="9">
        <v>11.5</v>
      </c>
      <c r="M119" s="14">
        <f t="shared" si="37"/>
        <v>8.8333333333333339</v>
      </c>
      <c r="N119" s="9">
        <v>12</v>
      </c>
      <c r="O119" s="9">
        <v>12.5</v>
      </c>
      <c r="P119" s="14">
        <f t="shared" si="38"/>
        <v>12.166666666666666</v>
      </c>
      <c r="Q119" s="9">
        <v>11</v>
      </c>
      <c r="R119" s="14">
        <f t="shared" si="29"/>
        <v>11</v>
      </c>
      <c r="S119" s="149">
        <v>5</v>
      </c>
      <c r="T119" s="151">
        <f t="shared" si="30"/>
        <v>5</v>
      </c>
      <c r="U119" s="154">
        <v>10.5</v>
      </c>
      <c r="V119" s="14">
        <f t="shared" si="31"/>
        <v>10.5</v>
      </c>
      <c r="W119" s="154">
        <v>7</v>
      </c>
      <c r="X119" s="17">
        <f t="shared" si="32"/>
        <v>7</v>
      </c>
      <c r="Y119" s="22"/>
      <c r="Z119" s="9">
        <v>7</v>
      </c>
      <c r="AA119" s="9">
        <v>11</v>
      </c>
      <c r="AB119" s="14">
        <f t="shared" si="21"/>
        <v>8.3333333333333339</v>
      </c>
      <c r="AC119" s="9">
        <v>14</v>
      </c>
      <c r="AD119" s="9">
        <v>13</v>
      </c>
      <c r="AE119" s="14">
        <f t="shared" si="40"/>
        <v>13.666666666666666</v>
      </c>
      <c r="AF119" s="9">
        <v>5.5</v>
      </c>
      <c r="AG119" s="9">
        <v>10</v>
      </c>
      <c r="AH119" s="14">
        <f t="shared" si="39"/>
        <v>7</v>
      </c>
      <c r="AI119" s="9">
        <v>6.5</v>
      </c>
      <c r="AJ119" s="14">
        <f t="shared" si="33"/>
        <v>6.5</v>
      </c>
      <c r="AK119" s="149">
        <v>8</v>
      </c>
      <c r="AL119" s="14">
        <f t="shared" si="34"/>
        <v>8</v>
      </c>
      <c r="AM119" s="154">
        <v>10.5</v>
      </c>
      <c r="AN119" s="14">
        <f t="shared" si="35"/>
        <v>10.5</v>
      </c>
      <c r="AO119" s="154">
        <v>12</v>
      </c>
      <c r="AP119" s="173">
        <f t="shared" si="36"/>
        <v>12</v>
      </c>
    </row>
    <row r="120" spans="1:42" customFormat="1" ht="19.5" customHeight="1">
      <c r="A120" s="314">
        <v>105</v>
      </c>
      <c r="B120" s="354" t="s">
        <v>541</v>
      </c>
      <c r="C120" s="232" t="s">
        <v>542</v>
      </c>
      <c r="D120" s="232" t="s">
        <v>433</v>
      </c>
      <c r="E120" s="232" t="s">
        <v>916</v>
      </c>
      <c r="F120" s="232" t="s">
        <v>904</v>
      </c>
      <c r="G120" s="373" t="s">
        <v>266</v>
      </c>
      <c r="H120" s="9">
        <v>2</v>
      </c>
      <c r="I120" s="9">
        <v>2</v>
      </c>
      <c r="J120" s="14">
        <f t="shared" si="28"/>
        <v>2</v>
      </c>
      <c r="K120" s="9">
        <v>0</v>
      </c>
      <c r="L120" s="9">
        <v>5</v>
      </c>
      <c r="M120" s="14">
        <f t="shared" si="37"/>
        <v>1.6666666666666667</v>
      </c>
      <c r="N120" s="9">
        <v>2.5</v>
      </c>
      <c r="O120" s="9">
        <v>9.5</v>
      </c>
      <c r="P120" s="14">
        <f t="shared" si="38"/>
        <v>4.833333333333333</v>
      </c>
      <c r="Q120" s="9">
        <v>4</v>
      </c>
      <c r="R120" s="14">
        <f t="shared" si="29"/>
        <v>4</v>
      </c>
      <c r="S120" s="149">
        <v>5</v>
      </c>
      <c r="T120" s="151">
        <f t="shared" si="30"/>
        <v>5</v>
      </c>
      <c r="U120" s="154" t="s">
        <v>1043</v>
      </c>
      <c r="V120" s="14" t="str">
        <f t="shared" si="31"/>
        <v>\</v>
      </c>
      <c r="W120" s="154">
        <v>0</v>
      </c>
      <c r="X120" s="17">
        <f t="shared" si="32"/>
        <v>0</v>
      </c>
      <c r="Y120" s="22"/>
      <c r="Z120" s="9">
        <v>1</v>
      </c>
      <c r="AA120" s="9" t="s">
        <v>1041</v>
      </c>
      <c r="AB120" s="14" t="e">
        <f t="shared" si="21"/>
        <v>#VALUE!</v>
      </c>
      <c r="AC120" s="9" t="s">
        <v>1041</v>
      </c>
      <c r="AD120" s="9" t="s">
        <v>1041</v>
      </c>
      <c r="AE120" s="14" t="s">
        <v>1041</v>
      </c>
      <c r="AF120" s="9" t="s">
        <v>1043</v>
      </c>
      <c r="AG120" s="9" t="s">
        <v>1041</v>
      </c>
      <c r="AH120" s="14" t="e">
        <f t="shared" si="39"/>
        <v>#VALUE!</v>
      </c>
      <c r="AI120" s="9">
        <v>5.5</v>
      </c>
      <c r="AJ120" s="14">
        <f t="shared" si="33"/>
        <v>5.5</v>
      </c>
      <c r="AK120" s="149">
        <v>3.5</v>
      </c>
      <c r="AL120" s="14">
        <f t="shared" si="34"/>
        <v>3.5</v>
      </c>
      <c r="AM120" s="154" t="s">
        <v>1041</v>
      </c>
      <c r="AN120" s="14" t="str">
        <f t="shared" si="35"/>
        <v>Exclu</v>
      </c>
      <c r="AO120" s="154">
        <v>0.5</v>
      </c>
      <c r="AP120" s="173">
        <f t="shared" si="36"/>
        <v>0.5</v>
      </c>
    </row>
    <row r="121" spans="1:42" customFormat="1" ht="19.5" customHeight="1">
      <c r="A121" s="314">
        <v>106</v>
      </c>
      <c r="B121" s="354" t="s">
        <v>543</v>
      </c>
      <c r="C121" s="232" t="s">
        <v>544</v>
      </c>
      <c r="D121" s="232" t="s">
        <v>1036</v>
      </c>
      <c r="E121" s="232" t="s">
        <v>915</v>
      </c>
      <c r="F121" s="232" t="s">
        <v>767</v>
      </c>
      <c r="G121" s="373" t="s">
        <v>266</v>
      </c>
      <c r="H121" s="9">
        <v>11</v>
      </c>
      <c r="I121" s="9">
        <v>6.5</v>
      </c>
      <c r="J121" s="14">
        <f t="shared" si="28"/>
        <v>9.5</v>
      </c>
      <c r="K121" s="9">
        <v>0.5</v>
      </c>
      <c r="L121" s="9">
        <v>6.5</v>
      </c>
      <c r="M121" s="14">
        <f t="shared" si="37"/>
        <v>2.5</v>
      </c>
      <c r="N121" s="9">
        <v>6</v>
      </c>
      <c r="O121" s="9">
        <v>12.5</v>
      </c>
      <c r="P121" s="14">
        <f t="shared" si="38"/>
        <v>8.1666666666666661</v>
      </c>
      <c r="Q121" s="9">
        <v>2.5</v>
      </c>
      <c r="R121" s="14">
        <f t="shared" si="29"/>
        <v>2.5</v>
      </c>
      <c r="S121" s="149">
        <v>8</v>
      </c>
      <c r="T121" s="151">
        <f t="shared" si="30"/>
        <v>8</v>
      </c>
      <c r="U121" s="154">
        <v>10</v>
      </c>
      <c r="V121" s="14">
        <f t="shared" si="31"/>
        <v>10</v>
      </c>
      <c r="W121" s="154">
        <v>1</v>
      </c>
      <c r="X121" s="17">
        <f t="shared" si="32"/>
        <v>1</v>
      </c>
      <c r="Y121" s="22"/>
      <c r="Z121" s="9">
        <v>3</v>
      </c>
      <c r="AA121" s="9">
        <v>8</v>
      </c>
      <c r="AB121" s="14">
        <f t="shared" si="21"/>
        <v>4.666666666666667</v>
      </c>
      <c r="AC121" s="9">
        <v>10.5</v>
      </c>
      <c r="AD121" s="9">
        <v>12.5</v>
      </c>
      <c r="AE121" s="14">
        <f t="shared" si="40"/>
        <v>11.166666666666666</v>
      </c>
      <c r="AF121" s="9">
        <v>1</v>
      </c>
      <c r="AG121" s="9">
        <v>10</v>
      </c>
      <c r="AH121" s="14">
        <f t="shared" si="39"/>
        <v>4</v>
      </c>
      <c r="AI121" s="9">
        <v>9.5</v>
      </c>
      <c r="AJ121" s="14">
        <f t="shared" si="33"/>
        <v>9.5</v>
      </c>
      <c r="AK121" s="149">
        <v>7</v>
      </c>
      <c r="AL121" s="14">
        <f t="shared" si="34"/>
        <v>7</v>
      </c>
      <c r="AM121" s="154">
        <v>12</v>
      </c>
      <c r="AN121" s="14">
        <f t="shared" si="35"/>
        <v>12</v>
      </c>
      <c r="AO121" s="154">
        <v>12.5</v>
      </c>
      <c r="AP121" s="173">
        <f t="shared" si="36"/>
        <v>12.5</v>
      </c>
    </row>
    <row r="122" spans="1:42" customFormat="1" ht="19.5" customHeight="1">
      <c r="A122" s="314">
        <v>107</v>
      </c>
      <c r="B122" s="354">
        <v>113000412</v>
      </c>
      <c r="C122" s="232" t="s">
        <v>544</v>
      </c>
      <c r="D122" s="232" t="s">
        <v>545</v>
      </c>
      <c r="E122" s="232" t="s">
        <v>914</v>
      </c>
      <c r="F122" s="232" t="s">
        <v>767</v>
      </c>
      <c r="G122" s="373" t="s">
        <v>266</v>
      </c>
      <c r="H122" s="9">
        <v>9</v>
      </c>
      <c r="I122" s="9">
        <v>8.5</v>
      </c>
      <c r="J122" s="14">
        <f t="shared" si="28"/>
        <v>8.8333333333333339</v>
      </c>
      <c r="K122" s="9">
        <v>9</v>
      </c>
      <c r="L122" s="9">
        <v>11.5</v>
      </c>
      <c r="M122" s="14">
        <f t="shared" si="37"/>
        <v>9.8333333333333339</v>
      </c>
      <c r="N122" s="9">
        <v>15.5</v>
      </c>
      <c r="O122" s="9">
        <v>10</v>
      </c>
      <c r="P122" s="14">
        <f t="shared" si="38"/>
        <v>13.666666666666666</v>
      </c>
      <c r="Q122" s="9">
        <v>7</v>
      </c>
      <c r="R122" s="14">
        <f t="shared" si="29"/>
        <v>7</v>
      </c>
      <c r="S122" s="149">
        <v>8.5</v>
      </c>
      <c r="T122" s="151">
        <f t="shared" si="30"/>
        <v>8.5</v>
      </c>
      <c r="U122" s="154">
        <v>11.5</v>
      </c>
      <c r="V122" s="14">
        <f t="shared" si="31"/>
        <v>11.5</v>
      </c>
      <c r="W122" s="154">
        <v>18</v>
      </c>
      <c r="X122" s="17">
        <f t="shared" si="32"/>
        <v>18</v>
      </c>
      <c r="Y122" s="22"/>
      <c r="Z122" s="9">
        <v>10</v>
      </c>
      <c r="AA122" s="9">
        <v>10.5</v>
      </c>
      <c r="AB122" s="14">
        <f t="shared" si="21"/>
        <v>10.166666666666666</v>
      </c>
      <c r="AC122" s="9">
        <v>15</v>
      </c>
      <c r="AD122" s="9">
        <v>14.5</v>
      </c>
      <c r="AE122" s="14">
        <f t="shared" si="40"/>
        <v>14.833333333333334</v>
      </c>
      <c r="AF122" s="9">
        <v>12.5</v>
      </c>
      <c r="AG122" s="9">
        <v>10</v>
      </c>
      <c r="AH122" s="14">
        <f t="shared" si="39"/>
        <v>11.666666666666666</v>
      </c>
      <c r="AI122" s="9">
        <v>14</v>
      </c>
      <c r="AJ122" s="14">
        <f t="shared" si="33"/>
        <v>14</v>
      </c>
      <c r="AK122" s="149">
        <v>12.5</v>
      </c>
      <c r="AL122" s="14">
        <f t="shared" si="34"/>
        <v>12.5</v>
      </c>
      <c r="AM122" s="154">
        <v>12</v>
      </c>
      <c r="AN122" s="14">
        <f t="shared" si="35"/>
        <v>12</v>
      </c>
      <c r="AO122" s="154">
        <v>17</v>
      </c>
      <c r="AP122" s="173">
        <f t="shared" si="36"/>
        <v>17</v>
      </c>
    </row>
    <row r="123" spans="1:42" customFormat="1" ht="19.5" customHeight="1">
      <c r="A123" s="314">
        <v>108</v>
      </c>
      <c r="B123" s="354" t="s">
        <v>546</v>
      </c>
      <c r="C123" s="232" t="s">
        <v>547</v>
      </c>
      <c r="D123" s="232" t="s">
        <v>17</v>
      </c>
      <c r="E123" s="232" t="s">
        <v>869</v>
      </c>
      <c r="F123" s="232" t="s">
        <v>765</v>
      </c>
      <c r="G123" s="373" t="s">
        <v>266</v>
      </c>
      <c r="H123" s="9">
        <v>11</v>
      </c>
      <c r="I123" s="9">
        <v>8.5</v>
      </c>
      <c r="J123" s="14">
        <f t="shared" si="28"/>
        <v>10.166666666666666</v>
      </c>
      <c r="K123" s="9">
        <v>8.5</v>
      </c>
      <c r="L123" s="9">
        <v>12</v>
      </c>
      <c r="M123" s="14">
        <f t="shared" si="37"/>
        <v>9.6666666666666661</v>
      </c>
      <c r="N123" s="9">
        <v>12</v>
      </c>
      <c r="O123" s="9">
        <v>12</v>
      </c>
      <c r="P123" s="14">
        <f t="shared" si="38"/>
        <v>12</v>
      </c>
      <c r="Q123" s="9">
        <v>3</v>
      </c>
      <c r="R123" s="14">
        <f t="shared" si="29"/>
        <v>3</v>
      </c>
      <c r="S123" s="149">
        <v>8.5</v>
      </c>
      <c r="T123" s="151">
        <f t="shared" si="30"/>
        <v>8.5</v>
      </c>
      <c r="U123" s="154">
        <v>10</v>
      </c>
      <c r="V123" s="14">
        <f t="shared" si="31"/>
        <v>10</v>
      </c>
      <c r="W123" s="154">
        <v>5</v>
      </c>
      <c r="X123" s="17">
        <f t="shared" si="32"/>
        <v>5</v>
      </c>
      <c r="Y123" s="22"/>
      <c r="Z123" s="9">
        <v>10</v>
      </c>
      <c r="AA123" s="9">
        <v>10</v>
      </c>
      <c r="AB123" s="14">
        <f t="shared" si="21"/>
        <v>10</v>
      </c>
      <c r="AC123" s="9">
        <v>13</v>
      </c>
      <c r="AD123" s="9">
        <v>12.5</v>
      </c>
      <c r="AE123" s="14">
        <f t="shared" si="40"/>
        <v>12.833333333333334</v>
      </c>
      <c r="AF123" s="9">
        <v>7</v>
      </c>
      <c r="AG123" s="9">
        <v>10.5</v>
      </c>
      <c r="AH123" s="14">
        <f t="shared" si="39"/>
        <v>8.1666666666666661</v>
      </c>
      <c r="AI123" s="9">
        <v>13</v>
      </c>
      <c r="AJ123" s="14">
        <f t="shared" si="33"/>
        <v>13</v>
      </c>
      <c r="AK123" s="149">
        <v>8</v>
      </c>
      <c r="AL123" s="14">
        <f t="shared" si="34"/>
        <v>8</v>
      </c>
      <c r="AM123" s="154">
        <v>10.5</v>
      </c>
      <c r="AN123" s="14">
        <f t="shared" si="35"/>
        <v>10.5</v>
      </c>
      <c r="AO123" s="154">
        <v>8.5</v>
      </c>
      <c r="AP123" s="173">
        <f t="shared" si="36"/>
        <v>8.5</v>
      </c>
    </row>
    <row r="124" spans="1:42" customFormat="1" ht="19.5" customHeight="1">
      <c r="A124" s="314">
        <v>109</v>
      </c>
      <c r="B124" s="354" t="s">
        <v>548</v>
      </c>
      <c r="C124" s="232" t="s">
        <v>549</v>
      </c>
      <c r="D124" s="232" t="s">
        <v>550</v>
      </c>
      <c r="E124" s="232" t="s">
        <v>913</v>
      </c>
      <c r="F124" s="232" t="s">
        <v>912</v>
      </c>
      <c r="G124" s="373" t="s">
        <v>266</v>
      </c>
      <c r="H124" s="9" t="s">
        <v>1042</v>
      </c>
      <c r="I124" s="9">
        <v>8.5</v>
      </c>
      <c r="J124" s="14" t="e">
        <f t="shared" si="28"/>
        <v>#VALUE!</v>
      </c>
      <c r="K124" s="9">
        <v>4</v>
      </c>
      <c r="L124" s="9">
        <v>12</v>
      </c>
      <c r="M124" s="14">
        <f t="shared" si="37"/>
        <v>6.666666666666667</v>
      </c>
      <c r="N124" s="9" t="s">
        <v>1088</v>
      </c>
      <c r="O124" s="9">
        <v>10</v>
      </c>
      <c r="P124" s="14" t="e">
        <f t="shared" si="38"/>
        <v>#VALUE!</v>
      </c>
      <c r="Q124" s="9" t="s">
        <v>1042</v>
      </c>
      <c r="R124" s="14" t="str">
        <f t="shared" si="29"/>
        <v>ABS</v>
      </c>
      <c r="S124" s="149">
        <v>5.5</v>
      </c>
      <c r="T124" s="151">
        <f t="shared" si="30"/>
        <v>5.5</v>
      </c>
      <c r="U124" s="154">
        <v>11</v>
      </c>
      <c r="V124" s="14">
        <f t="shared" si="31"/>
        <v>11</v>
      </c>
      <c r="W124" s="154">
        <v>6</v>
      </c>
      <c r="X124" s="17">
        <f t="shared" si="32"/>
        <v>6</v>
      </c>
      <c r="Y124" s="22"/>
      <c r="Z124" s="9" t="s">
        <v>1042</v>
      </c>
      <c r="AA124" s="9">
        <v>9.5</v>
      </c>
      <c r="AB124" s="14" t="e">
        <f t="shared" si="21"/>
        <v>#VALUE!</v>
      </c>
      <c r="AC124" s="9">
        <v>4</v>
      </c>
      <c r="AD124" s="9">
        <v>7</v>
      </c>
      <c r="AE124" s="14">
        <f t="shared" si="40"/>
        <v>5</v>
      </c>
      <c r="AF124" s="9">
        <v>5</v>
      </c>
      <c r="AG124" s="9">
        <v>5.5</v>
      </c>
      <c r="AH124" s="14">
        <f t="shared" si="39"/>
        <v>5.166666666666667</v>
      </c>
      <c r="AI124" s="9">
        <v>10.5</v>
      </c>
      <c r="AJ124" s="14">
        <f t="shared" si="33"/>
        <v>10.5</v>
      </c>
      <c r="AK124" s="149">
        <v>10</v>
      </c>
      <c r="AL124" s="14">
        <f t="shared" si="34"/>
        <v>10</v>
      </c>
      <c r="AM124" s="154">
        <v>10</v>
      </c>
      <c r="AN124" s="14">
        <f t="shared" si="35"/>
        <v>10</v>
      </c>
      <c r="AO124" s="154">
        <v>10</v>
      </c>
      <c r="AP124" s="173">
        <f t="shared" si="36"/>
        <v>10</v>
      </c>
    </row>
    <row r="125" spans="1:42" customFormat="1" ht="19.5" customHeight="1">
      <c r="A125" s="314">
        <v>110</v>
      </c>
      <c r="B125" s="354">
        <v>113000444</v>
      </c>
      <c r="C125" s="232" t="s">
        <v>551</v>
      </c>
      <c r="D125" s="232" t="s">
        <v>242</v>
      </c>
      <c r="E125" s="232" t="s">
        <v>911</v>
      </c>
      <c r="F125" s="232" t="s">
        <v>767</v>
      </c>
      <c r="G125" s="373" t="s">
        <v>266</v>
      </c>
      <c r="H125" s="9">
        <v>12.5</v>
      </c>
      <c r="I125" s="9">
        <v>8.5</v>
      </c>
      <c r="J125" s="14">
        <f t="shared" si="28"/>
        <v>11.166666666666666</v>
      </c>
      <c r="K125" s="9">
        <v>7</v>
      </c>
      <c r="L125" s="9">
        <v>12</v>
      </c>
      <c r="M125" s="14">
        <f t="shared" si="37"/>
        <v>8.6666666666666661</v>
      </c>
      <c r="N125" s="9">
        <v>14</v>
      </c>
      <c r="O125" s="9">
        <v>11</v>
      </c>
      <c r="P125" s="14">
        <f t="shared" si="38"/>
        <v>13</v>
      </c>
      <c r="Q125" s="9">
        <v>16</v>
      </c>
      <c r="R125" s="14">
        <f t="shared" si="29"/>
        <v>16</v>
      </c>
      <c r="S125" s="149">
        <v>11</v>
      </c>
      <c r="T125" s="151">
        <f t="shared" si="30"/>
        <v>11</v>
      </c>
      <c r="U125" s="154">
        <v>10</v>
      </c>
      <c r="V125" s="14">
        <f t="shared" si="31"/>
        <v>10</v>
      </c>
      <c r="W125" s="154">
        <v>12</v>
      </c>
      <c r="X125" s="17">
        <f t="shared" si="32"/>
        <v>12</v>
      </c>
      <c r="Y125" s="22"/>
      <c r="Z125" s="9">
        <v>5</v>
      </c>
      <c r="AA125" s="9">
        <v>12.5</v>
      </c>
      <c r="AB125" s="14">
        <f t="shared" si="21"/>
        <v>7.5</v>
      </c>
      <c r="AC125" s="9">
        <v>16.5</v>
      </c>
      <c r="AD125" s="9">
        <v>10.5</v>
      </c>
      <c r="AE125" s="14">
        <f t="shared" si="40"/>
        <v>14.5</v>
      </c>
      <c r="AF125" s="9">
        <v>7.5</v>
      </c>
      <c r="AG125" s="9">
        <v>10</v>
      </c>
      <c r="AH125" s="14">
        <f t="shared" si="39"/>
        <v>8.3333333333333339</v>
      </c>
      <c r="AI125" s="9">
        <v>6</v>
      </c>
      <c r="AJ125" s="14">
        <f t="shared" si="33"/>
        <v>6</v>
      </c>
      <c r="AK125" s="149">
        <v>10</v>
      </c>
      <c r="AL125" s="14">
        <f t="shared" si="34"/>
        <v>10</v>
      </c>
      <c r="AM125" s="154">
        <v>11.5</v>
      </c>
      <c r="AN125" s="14">
        <f t="shared" si="35"/>
        <v>11.5</v>
      </c>
      <c r="AO125" s="154">
        <v>10</v>
      </c>
      <c r="AP125" s="173">
        <f t="shared" si="36"/>
        <v>10</v>
      </c>
    </row>
    <row r="126" spans="1:42" customFormat="1" ht="19.5" customHeight="1">
      <c r="A126" s="314">
        <v>111</v>
      </c>
      <c r="B126" s="354">
        <v>113000127</v>
      </c>
      <c r="C126" s="232" t="s">
        <v>552</v>
      </c>
      <c r="D126" s="232" t="s">
        <v>279</v>
      </c>
      <c r="E126" s="232" t="s">
        <v>910</v>
      </c>
      <c r="F126" s="232" t="s">
        <v>767</v>
      </c>
      <c r="G126" s="373" t="s">
        <v>266</v>
      </c>
      <c r="H126" s="9">
        <v>11.5</v>
      </c>
      <c r="I126" s="9">
        <v>7.5</v>
      </c>
      <c r="J126" s="14">
        <f t="shared" si="28"/>
        <v>10.166666666666666</v>
      </c>
      <c r="K126" s="9">
        <v>7.5</v>
      </c>
      <c r="L126" s="9">
        <v>13</v>
      </c>
      <c r="M126" s="14">
        <f t="shared" si="37"/>
        <v>9.3333333333333339</v>
      </c>
      <c r="N126" s="9">
        <v>10</v>
      </c>
      <c r="O126" s="9">
        <v>11</v>
      </c>
      <c r="P126" s="14">
        <f t="shared" si="38"/>
        <v>10.333333333333334</v>
      </c>
      <c r="Q126" s="9">
        <v>8</v>
      </c>
      <c r="R126" s="14">
        <f t="shared" si="29"/>
        <v>8</v>
      </c>
      <c r="S126" s="149">
        <v>6</v>
      </c>
      <c r="T126" s="151">
        <f t="shared" si="30"/>
        <v>6</v>
      </c>
      <c r="U126" s="154">
        <v>10</v>
      </c>
      <c r="V126" s="14">
        <f t="shared" si="31"/>
        <v>10</v>
      </c>
      <c r="W126" s="154">
        <v>1</v>
      </c>
      <c r="X126" s="17">
        <f t="shared" si="32"/>
        <v>1</v>
      </c>
      <c r="Y126" s="22"/>
      <c r="Z126" s="9">
        <v>8.5</v>
      </c>
      <c r="AA126" s="9">
        <v>10</v>
      </c>
      <c r="AB126" s="14">
        <f t="shared" si="21"/>
        <v>9</v>
      </c>
      <c r="AC126" s="9">
        <v>12</v>
      </c>
      <c r="AD126" s="9">
        <v>10</v>
      </c>
      <c r="AE126" s="14">
        <f t="shared" si="40"/>
        <v>11.333333333333334</v>
      </c>
      <c r="AF126" s="9">
        <v>9</v>
      </c>
      <c r="AG126" s="9">
        <v>10.5</v>
      </c>
      <c r="AH126" s="14">
        <f t="shared" si="39"/>
        <v>9.5</v>
      </c>
      <c r="AI126" s="9">
        <v>7</v>
      </c>
      <c r="AJ126" s="14">
        <f t="shared" si="33"/>
        <v>7</v>
      </c>
      <c r="AK126" s="149">
        <v>15</v>
      </c>
      <c r="AL126" s="14">
        <f t="shared" si="34"/>
        <v>15</v>
      </c>
      <c r="AM126" s="154">
        <v>11.5</v>
      </c>
      <c r="AN126" s="14">
        <f t="shared" si="35"/>
        <v>11.5</v>
      </c>
      <c r="AO126" s="154">
        <v>10</v>
      </c>
      <c r="AP126" s="173">
        <f t="shared" si="36"/>
        <v>10</v>
      </c>
    </row>
    <row r="127" spans="1:42" customFormat="1" ht="19.5" customHeight="1">
      <c r="A127" s="314">
        <v>112</v>
      </c>
      <c r="B127" s="354" t="s">
        <v>553</v>
      </c>
      <c r="C127" s="232" t="s">
        <v>554</v>
      </c>
      <c r="D127" s="232" t="s">
        <v>242</v>
      </c>
      <c r="E127" s="232" t="s">
        <v>909</v>
      </c>
      <c r="F127" s="232" t="s">
        <v>908</v>
      </c>
      <c r="G127" s="373" t="s">
        <v>266</v>
      </c>
      <c r="H127" s="9">
        <v>11</v>
      </c>
      <c r="I127" s="9">
        <v>8.5</v>
      </c>
      <c r="J127" s="14">
        <f t="shared" si="28"/>
        <v>10.166666666666666</v>
      </c>
      <c r="K127" s="9">
        <v>4</v>
      </c>
      <c r="L127" s="9">
        <v>13.5</v>
      </c>
      <c r="M127" s="14">
        <f t="shared" si="37"/>
        <v>7.166666666666667</v>
      </c>
      <c r="N127" s="9">
        <v>9</v>
      </c>
      <c r="O127" s="9">
        <v>13</v>
      </c>
      <c r="P127" s="14">
        <f t="shared" si="38"/>
        <v>10.333333333333334</v>
      </c>
      <c r="Q127" s="9">
        <v>8</v>
      </c>
      <c r="R127" s="14">
        <f t="shared" si="29"/>
        <v>8</v>
      </c>
      <c r="S127" s="149">
        <v>10</v>
      </c>
      <c r="T127" s="151">
        <f t="shared" si="30"/>
        <v>10</v>
      </c>
      <c r="U127" s="154">
        <v>10.5</v>
      </c>
      <c r="V127" s="14">
        <f t="shared" si="31"/>
        <v>10.5</v>
      </c>
      <c r="W127" s="154">
        <v>5</v>
      </c>
      <c r="X127" s="17">
        <f t="shared" si="32"/>
        <v>5</v>
      </c>
      <c r="Y127" s="22"/>
      <c r="Z127" s="9">
        <v>7</v>
      </c>
      <c r="AA127" s="9">
        <v>13.5</v>
      </c>
      <c r="AB127" s="14">
        <f t="shared" si="21"/>
        <v>9.1666666666666661</v>
      </c>
      <c r="AC127" s="9">
        <v>12.5</v>
      </c>
      <c r="AD127" s="9">
        <v>11</v>
      </c>
      <c r="AE127" s="14">
        <f t="shared" si="40"/>
        <v>12</v>
      </c>
      <c r="AF127" s="9">
        <v>7</v>
      </c>
      <c r="AG127" s="9">
        <v>11.5</v>
      </c>
      <c r="AH127" s="14">
        <f t="shared" si="39"/>
        <v>8.5</v>
      </c>
      <c r="AI127" s="9">
        <v>14.5</v>
      </c>
      <c r="AJ127" s="14">
        <f t="shared" si="33"/>
        <v>14.5</v>
      </c>
      <c r="AK127" s="149">
        <v>11</v>
      </c>
      <c r="AL127" s="14">
        <f t="shared" si="34"/>
        <v>11</v>
      </c>
      <c r="AM127" s="154">
        <v>10</v>
      </c>
      <c r="AN127" s="14">
        <f t="shared" si="35"/>
        <v>10</v>
      </c>
      <c r="AO127" s="154">
        <v>15</v>
      </c>
      <c r="AP127" s="173">
        <f t="shared" si="36"/>
        <v>15</v>
      </c>
    </row>
    <row r="128" spans="1:42" customFormat="1" ht="19.5" customHeight="1">
      <c r="A128" s="314">
        <v>113</v>
      </c>
      <c r="B128" s="354" t="s">
        <v>556</v>
      </c>
      <c r="C128" s="232" t="s">
        <v>557</v>
      </c>
      <c r="D128" s="232" t="s">
        <v>558</v>
      </c>
      <c r="E128" s="232" t="s">
        <v>797</v>
      </c>
      <c r="F128" s="232" t="s">
        <v>796</v>
      </c>
      <c r="G128" s="373" t="s">
        <v>266</v>
      </c>
      <c r="H128" s="9">
        <v>1</v>
      </c>
      <c r="I128" s="9">
        <v>4.5</v>
      </c>
      <c r="J128" s="14">
        <f t="shared" si="28"/>
        <v>2.1666666666666665</v>
      </c>
      <c r="K128" s="9">
        <v>0</v>
      </c>
      <c r="L128" s="9">
        <v>6.5</v>
      </c>
      <c r="M128" s="14">
        <f t="shared" si="37"/>
        <v>2.1666666666666665</v>
      </c>
      <c r="N128" s="9">
        <v>0</v>
      </c>
      <c r="O128" s="9">
        <v>9.5</v>
      </c>
      <c r="P128" s="14">
        <f t="shared" si="38"/>
        <v>3.1666666666666665</v>
      </c>
      <c r="Q128" s="9">
        <v>3</v>
      </c>
      <c r="R128" s="14">
        <f t="shared" si="29"/>
        <v>3</v>
      </c>
      <c r="S128" s="149">
        <v>4.5</v>
      </c>
      <c r="T128" s="151">
        <f t="shared" si="30"/>
        <v>4.5</v>
      </c>
      <c r="U128" s="154">
        <v>10</v>
      </c>
      <c r="V128" s="14">
        <f t="shared" si="31"/>
        <v>10</v>
      </c>
      <c r="W128" s="154">
        <v>5</v>
      </c>
      <c r="X128" s="17">
        <f t="shared" si="32"/>
        <v>5</v>
      </c>
      <c r="Y128" s="22"/>
      <c r="Z128" s="9">
        <v>3</v>
      </c>
      <c r="AA128" s="9">
        <v>8</v>
      </c>
      <c r="AB128" s="14">
        <f t="shared" si="21"/>
        <v>4.666666666666667</v>
      </c>
      <c r="AC128" s="9">
        <v>3</v>
      </c>
      <c r="AD128" s="9">
        <v>11.5</v>
      </c>
      <c r="AE128" s="14">
        <f t="shared" si="40"/>
        <v>5.833333333333333</v>
      </c>
      <c r="AF128" s="9" t="s">
        <v>1042</v>
      </c>
      <c r="AG128" s="9">
        <v>10</v>
      </c>
      <c r="AH128" s="14" t="e">
        <f t="shared" si="39"/>
        <v>#VALUE!</v>
      </c>
      <c r="AI128" s="9">
        <v>10</v>
      </c>
      <c r="AJ128" s="14">
        <f t="shared" si="33"/>
        <v>10</v>
      </c>
      <c r="AK128" s="149">
        <v>11</v>
      </c>
      <c r="AL128" s="14">
        <f t="shared" si="34"/>
        <v>11</v>
      </c>
      <c r="AM128" s="154">
        <v>10.5</v>
      </c>
      <c r="AN128" s="14">
        <f t="shared" si="35"/>
        <v>10.5</v>
      </c>
      <c r="AO128" s="154" t="s">
        <v>1042</v>
      </c>
      <c r="AP128" s="173" t="str">
        <f t="shared" si="36"/>
        <v>ABS</v>
      </c>
    </row>
    <row r="129" spans="1:42" customFormat="1" ht="19.5" customHeight="1">
      <c r="A129" s="314">
        <v>114</v>
      </c>
      <c r="B129" s="332" t="s">
        <v>272</v>
      </c>
      <c r="C129" s="232" t="s">
        <v>273</v>
      </c>
      <c r="D129" s="232" t="s">
        <v>256</v>
      </c>
      <c r="E129" s="232" t="s">
        <v>907</v>
      </c>
      <c r="F129" s="232" t="s">
        <v>767</v>
      </c>
      <c r="G129" s="357" t="s">
        <v>271</v>
      </c>
      <c r="H129" s="9">
        <v>10</v>
      </c>
      <c r="I129" s="9">
        <v>10</v>
      </c>
      <c r="J129" s="14">
        <f t="shared" si="28"/>
        <v>10</v>
      </c>
      <c r="K129" s="9">
        <v>11</v>
      </c>
      <c r="L129" s="9">
        <v>11</v>
      </c>
      <c r="M129" s="14">
        <f t="shared" si="37"/>
        <v>11</v>
      </c>
      <c r="N129" s="9">
        <v>12.33</v>
      </c>
      <c r="O129" s="9">
        <v>12.33</v>
      </c>
      <c r="P129" s="14">
        <f t="shared" si="38"/>
        <v>12.33</v>
      </c>
      <c r="Q129" s="9">
        <v>11</v>
      </c>
      <c r="R129" s="14">
        <f t="shared" si="29"/>
        <v>11</v>
      </c>
      <c r="S129" s="149">
        <v>10</v>
      </c>
      <c r="T129" s="151">
        <f t="shared" si="30"/>
        <v>10</v>
      </c>
      <c r="U129" s="154">
        <v>10.5</v>
      </c>
      <c r="V129" s="14">
        <f t="shared" si="31"/>
        <v>10.5</v>
      </c>
      <c r="W129" s="154">
        <v>5</v>
      </c>
      <c r="X129" s="17">
        <f t="shared" si="32"/>
        <v>5</v>
      </c>
      <c r="Y129" s="22"/>
      <c r="Z129" s="9">
        <v>4</v>
      </c>
      <c r="AA129" s="9">
        <v>12</v>
      </c>
      <c r="AB129" s="14">
        <f t="shared" si="21"/>
        <v>6.666666666666667</v>
      </c>
      <c r="AC129" s="9">
        <v>10</v>
      </c>
      <c r="AD129" s="9">
        <v>11.5</v>
      </c>
      <c r="AE129" s="14">
        <f t="shared" si="40"/>
        <v>10.5</v>
      </c>
      <c r="AF129" s="9">
        <v>6</v>
      </c>
      <c r="AG129" s="9">
        <v>8</v>
      </c>
      <c r="AH129" s="14">
        <f t="shared" si="39"/>
        <v>6.666666666666667</v>
      </c>
      <c r="AI129" s="9">
        <v>10</v>
      </c>
      <c r="AJ129" s="14">
        <f t="shared" si="33"/>
        <v>10</v>
      </c>
      <c r="AK129" s="149">
        <v>10</v>
      </c>
      <c r="AL129" s="14">
        <f t="shared" si="34"/>
        <v>10</v>
      </c>
      <c r="AM129" s="154">
        <v>10</v>
      </c>
      <c r="AN129" s="14">
        <f t="shared" si="35"/>
        <v>10</v>
      </c>
      <c r="AO129" s="154">
        <v>12</v>
      </c>
      <c r="AP129" s="173">
        <f t="shared" si="36"/>
        <v>12</v>
      </c>
    </row>
    <row r="130" spans="1:42" customFormat="1" ht="19.5" customHeight="1">
      <c r="A130" s="314">
        <v>115</v>
      </c>
      <c r="B130" s="354" t="s">
        <v>559</v>
      </c>
      <c r="C130" s="232" t="s">
        <v>560</v>
      </c>
      <c r="D130" s="232" t="s">
        <v>561</v>
      </c>
      <c r="E130" s="232" t="s">
        <v>906</v>
      </c>
      <c r="F130" s="232" t="s">
        <v>904</v>
      </c>
      <c r="G130" s="357" t="s">
        <v>271</v>
      </c>
      <c r="H130" s="9" t="s">
        <v>1042</v>
      </c>
      <c r="I130" s="9">
        <v>10.5</v>
      </c>
      <c r="J130" s="14" t="e">
        <f t="shared" si="28"/>
        <v>#VALUE!</v>
      </c>
      <c r="K130" s="9" t="s">
        <v>1042</v>
      </c>
      <c r="L130" s="9">
        <v>7</v>
      </c>
      <c r="M130" s="14" t="e">
        <f t="shared" si="37"/>
        <v>#VALUE!</v>
      </c>
      <c r="N130" s="9" t="s">
        <v>1041</v>
      </c>
      <c r="O130" s="9" t="s">
        <v>1041</v>
      </c>
      <c r="P130" s="14" t="s">
        <v>1041</v>
      </c>
      <c r="Q130" s="9" t="s">
        <v>1042</v>
      </c>
      <c r="R130" s="14" t="str">
        <f t="shared" si="29"/>
        <v>ABS</v>
      </c>
      <c r="S130" s="149" t="s">
        <v>1042</v>
      </c>
      <c r="T130" s="151" t="str">
        <f t="shared" si="30"/>
        <v>ABS</v>
      </c>
      <c r="U130" s="154" t="s">
        <v>1043</v>
      </c>
      <c r="V130" s="14" t="str">
        <f t="shared" si="31"/>
        <v>\</v>
      </c>
      <c r="W130" s="154" t="s">
        <v>1042</v>
      </c>
      <c r="X130" s="17" t="str">
        <f t="shared" si="32"/>
        <v>ABS</v>
      </c>
      <c r="Y130" s="22"/>
      <c r="Z130" s="9" t="s">
        <v>1042</v>
      </c>
      <c r="AA130" s="9" t="s">
        <v>1041</v>
      </c>
      <c r="AB130" s="14" t="e">
        <f t="shared" si="21"/>
        <v>#VALUE!</v>
      </c>
      <c r="AC130" s="9" t="s">
        <v>1041</v>
      </c>
      <c r="AD130" s="9" t="s">
        <v>1041</v>
      </c>
      <c r="AE130" s="14" t="s">
        <v>1041</v>
      </c>
      <c r="AF130" s="9" t="s">
        <v>1041</v>
      </c>
      <c r="AG130" s="9" t="s">
        <v>1041</v>
      </c>
      <c r="AH130" s="14" t="s">
        <v>1041</v>
      </c>
      <c r="AI130" s="9" t="s">
        <v>1042</v>
      </c>
      <c r="AJ130" s="14" t="str">
        <f t="shared" si="33"/>
        <v>ABS</v>
      </c>
      <c r="AK130" s="149" t="s">
        <v>1042</v>
      </c>
      <c r="AL130" s="14" t="str">
        <f t="shared" si="34"/>
        <v>ABS</v>
      </c>
      <c r="AM130" s="154" t="s">
        <v>1041</v>
      </c>
      <c r="AN130" s="14" t="str">
        <f t="shared" si="35"/>
        <v>Exclu</v>
      </c>
      <c r="AO130" s="154" t="s">
        <v>1042</v>
      </c>
      <c r="AP130" s="173" t="str">
        <f t="shared" si="36"/>
        <v>ABS</v>
      </c>
    </row>
    <row r="131" spans="1:42" customFormat="1" ht="19.5" customHeight="1">
      <c r="A131" s="314">
        <v>116</v>
      </c>
      <c r="B131" s="354" t="s">
        <v>562</v>
      </c>
      <c r="C131" s="232" t="s">
        <v>563</v>
      </c>
      <c r="D131" s="232" t="s">
        <v>37</v>
      </c>
      <c r="E131" s="232" t="s">
        <v>905</v>
      </c>
      <c r="F131" s="232" t="s">
        <v>904</v>
      </c>
      <c r="G131" s="357" t="s">
        <v>271</v>
      </c>
      <c r="H131" s="9">
        <v>12</v>
      </c>
      <c r="I131" s="9">
        <v>12</v>
      </c>
      <c r="J131" s="14">
        <f t="shared" si="28"/>
        <v>12</v>
      </c>
      <c r="K131" s="9">
        <v>8</v>
      </c>
      <c r="L131" s="9">
        <v>7</v>
      </c>
      <c r="M131" s="14">
        <f t="shared" si="37"/>
        <v>7.666666666666667</v>
      </c>
      <c r="N131" s="9">
        <v>11.5</v>
      </c>
      <c r="O131" s="9">
        <v>13</v>
      </c>
      <c r="P131" s="14">
        <f t="shared" si="38"/>
        <v>12</v>
      </c>
      <c r="Q131" s="9">
        <v>6</v>
      </c>
      <c r="R131" s="14">
        <f t="shared" si="29"/>
        <v>6</v>
      </c>
      <c r="S131" s="149">
        <v>10</v>
      </c>
      <c r="T131" s="151">
        <f t="shared" si="30"/>
        <v>10</v>
      </c>
      <c r="U131" s="154">
        <v>14</v>
      </c>
      <c r="V131" s="14">
        <f t="shared" si="31"/>
        <v>14</v>
      </c>
      <c r="W131" s="154">
        <v>2</v>
      </c>
      <c r="X131" s="17">
        <f t="shared" si="32"/>
        <v>2</v>
      </c>
      <c r="Y131" s="22"/>
      <c r="Z131" s="9">
        <v>6</v>
      </c>
      <c r="AA131" s="9">
        <v>12</v>
      </c>
      <c r="AB131" s="14">
        <f t="shared" si="21"/>
        <v>8</v>
      </c>
      <c r="AC131" s="9">
        <v>6</v>
      </c>
      <c r="AD131" s="9">
        <v>13.5</v>
      </c>
      <c r="AE131" s="14">
        <f t="shared" si="40"/>
        <v>8.5</v>
      </c>
      <c r="AF131" s="9">
        <v>6.5</v>
      </c>
      <c r="AG131" s="9">
        <v>11.25</v>
      </c>
      <c r="AH131" s="14">
        <f t="shared" si="39"/>
        <v>8.0833333333333339</v>
      </c>
      <c r="AI131" s="9">
        <v>10.5</v>
      </c>
      <c r="AJ131" s="14">
        <f t="shared" si="33"/>
        <v>10.5</v>
      </c>
      <c r="AK131" s="149">
        <v>10</v>
      </c>
      <c r="AL131" s="14">
        <f t="shared" si="34"/>
        <v>10</v>
      </c>
      <c r="AM131" s="154">
        <v>12</v>
      </c>
      <c r="AN131" s="14">
        <f t="shared" si="35"/>
        <v>12</v>
      </c>
      <c r="AO131" s="154">
        <v>8</v>
      </c>
      <c r="AP131" s="173">
        <f t="shared" si="36"/>
        <v>8</v>
      </c>
    </row>
    <row r="132" spans="1:42" customFormat="1" ht="19.5" customHeight="1">
      <c r="A132" s="314">
        <v>117</v>
      </c>
      <c r="B132" s="354" t="s">
        <v>565</v>
      </c>
      <c r="C132" s="232" t="s">
        <v>566</v>
      </c>
      <c r="D132" s="232" t="s">
        <v>567</v>
      </c>
      <c r="E132" s="232" t="s">
        <v>902</v>
      </c>
      <c r="F132" s="232" t="s">
        <v>767</v>
      </c>
      <c r="G132" s="357" t="s">
        <v>271</v>
      </c>
      <c r="H132" s="9">
        <v>4.5</v>
      </c>
      <c r="I132" s="9">
        <v>12</v>
      </c>
      <c r="J132" s="14">
        <f t="shared" si="28"/>
        <v>7</v>
      </c>
      <c r="K132" s="9">
        <v>7.5</v>
      </c>
      <c r="L132" s="9">
        <v>7</v>
      </c>
      <c r="M132" s="14">
        <f t="shared" si="37"/>
        <v>7.333333333333333</v>
      </c>
      <c r="N132" s="9">
        <v>5.5</v>
      </c>
      <c r="O132" s="9">
        <v>10</v>
      </c>
      <c r="P132" s="14">
        <f t="shared" si="38"/>
        <v>7</v>
      </c>
      <c r="Q132" s="9">
        <v>4</v>
      </c>
      <c r="R132" s="14">
        <f t="shared" si="29"/>
        <v>4</v>
      </c>
      <c r="S132" s="149">
        <v>2</v>
      </c>
      <c r="T132" s="151">
        <f t="shared" si="30"/>
        <v>2</v>
      </c>
      <c r="U132" s="154">
        <v>11</v>
      </c>
      <c r="V132" s="14">
        <f t="shared" si="31"/>
        <v>11</v>
      </c>
      <c r="W132" s="154">
        <v>0</v>
      </c>
      <c r="X132" s="17">
        <f t="shared" si="32"/>
        <v>0</v>
      </c>
      <c r="Y132" s="22"/>
      <c r="Z132" s="9">
        <v>1</v>
      </c>
      <c r="AA132" s="9">
        <v>8</v>
      </c>
      <c r="AB132" s="14">
        <f t="shared" si="21"/>
        <v>3.3333333333333335</v>
      </c>
      <c r="AC132" s="9">
        <v>0</v>
      </c>
      <c r="AD132" s="9">
        <v>10</v>
      </c>
      <c r="AE132" s="14">
        <f t="shared" si="40"/>
        <v>3.3333333333333335</v>
      </c>
      <c r="AF132" s="9">
        <v>1</v>
      </c>
      <c r="AG132" s="9">
        <v>7</v>
      </c>
      <c r="AH132" s="14">
        <f t="shared" si="39"/>
        <v>3</v>
      </c>
      <c r="AI132" s="9">
        <v>6</v>
      </c>
      <c r="AJ132" s="14">
        <f t="shared" si="33"/>
        <v>6</v>
      </c>
      <c r="AK132" s="149">
        <v>5.5</v>
      </c>
      <c r="AL132" s="14">
        <f t="shared" si="34"/>
        <v>5.5</v>
      </c>
      <c r="AM132" s="154">
        <v>11</v>
      </c>
      <c r="AN132" s="14">
        <f t="shared" si="35"/>
        <v>11</v>
      </c>
      <c r="AO132" s="154">
        <v>9</v>
      </c>
      <c r="AP132" s="173">
        <f t="shared" si="36"/>
        <v>9</v>
      </c>
    </row>
    <row r="133" spans="1:42" customFormat="1" ht="19.5" customHeight="1">
      <c r="A133" s="314">
        <v>118</v>
      </c>
      <c r="B133" s="354" t="s">
        <v>568</v>
      </c>
      <c r="C133" s="232" t="s">
        <v>211</v>
      </c>
      <c r="D133" s="232" t="s">
        <v>242</v>
      </c>
      <c r="E133" s="232" t="s">
        <v>814</v>
      </c>
      <c r="F133" s="232" t="s">
        <v>901</v>
      </c>
      <c r="G133" s="357" t="s">
        <v>271</v>
      </c>
      <c r="H133" s="9">
        <v>11</v>
      </c>
      <c r="I133" s="9">
        <v>11</v>
      </c>
      <c r="J133" s="14">
        <f t="shared" si="28"/>
        <v>11</v>
      </c>
      <c r="K133" s="9">
        <v>5</v>
      </c>
      <c r="L133" s="9">
        <v>8.5</v>
      </c>
      <c r="M133" s="14">
        <f t="shared" si="37"/>
        <v>6.166666666666667</v>
      </c>
      <c r="N133" s="9">
        <v>8.5</v>
      </c>
      <c r="O133" s="9">
        <v>12</v>
      </c>
      <c r="P133" s="14">
        <f t="shared" si="38"/>
        <v>9.6666666666666661</v>
      </c>
      <c r="Q133" s="9">
        <v>11.5</v>
      </c>
      <c r="R133" s="14">
        <f t="shared" si="29"/>
        <v>11.5</v>
      </c>
      <c r="S133" s="149">
        <v>10</v>
      </c>
      <c r="T133" s="151">
        <f t="shared" si="30"/>
        <v>10</v>
      </c>
      <c r="U133" s="154">
        <v>10</v>
      </c>
      <c r="V133" s="14">
        <f t="shared" si="31"/>
        <v>10</v>
      </c>
      <c r="W133" s="154">
        <v>11</v>
      </c>
      <c r="X133" s="17">
        <f t="shared" si="32"/>
        <v>11</v>
      </c>
      <c r="Y133" s="22"/>
      <c r="Z133" s="9">
        <v>6</v>
      </c>
      <c r="AA133" s="9">
        <v>10</v>
      </c>
      <c r="AB133" s="14">
        <f t="shared" si="21"/>
        <v>7.333333333333333</v>
      </c>
      <c r="AC133" s="9">
        <v>4</v>
      </c>
      <c r="AD133" s="9">
        <v>11</v>
      </c>
      <c r="AE133" s="14">
        <f t="shared" si="40"/>
        <v>6.333333333333333</v>
      </c>
      <c r="AF133" s="9">
        <v>10</v>
      </c>
      <c r="AG133" s="9">
        <v>7</v>
      </c>
      <c r="AH133" s="14">
        <f t="shared" si="39"/>
        <v>9</v>
      </c>
      <c r="AI133" s="9">
        <v>12</v>
      </c>
      <c r="AJ133" s="14">
        <f t="shared" si="33"/>
        <v>12</v>
      </c>
      <c r="AK133" s="149">
        <v>11</v>
      </c>
      <c r="AL133" s="14">
        <f t="shared" si="34"/>
        <v>11</v>
      </c>
      <c r="AM133" s="154">
        <v>10.5</v>
      </c>
      <c r="AN133" s="14">
        <f t="shared" si="35"/>
        <v>10.5</v>
      </c>
      <c r="AO133" s="154">
        <v>11.5</v>
      </c>
      <c r="AP133" s="173">
        <f t="shared" si="36"/>
        <v>11.5</v>
      </c>
    </row>
    <row r="134" spans="1:42" customFormat="1" ht="19.5" customHeight="1">
      <c r="A134" s="314">
        <v>119</v>
      </c>
      <c r="B134" s="354">
        <v>113001268</v>
      </c>
      <c r="C134" s="232" t="s">
        <v>569</v>
      </c>
      <c r="D134" s="232" t="s">
        <v>242</v>
      </c>
      <c r="E134" s="232" t="s">
        <v>899</v>
      </c>
      <c r="F134" s="232" t="s">
        <v>767</v>
      </c>
      <c r="G134" s="357" t="s">
        <v>271</v>
      </c>
      <c r="H134" s="9">
        <v>12</v>
      </c>
      <c r="I134" s="9">
        <v>12</v>
      </c>
      <c r="J134" s="14">
        <f t="shared" si="28"/>
        <v>12</v>
      </c>
      <c r="K134" s="9">
        <v>15</v>
      </c>
      <c r="L134" s="9">
        <v>8.5</v>
      </c>
      <c r="M134" s="14">
        <f t="shared" si="37"/>
        <v>12.833333333333334</v>
      </c>
      <c r="N134" s="9">
        <v>13.5</v>
      </c>
      <c r="O134" s="9">
        <v>12.5</v>
      </c>
      <c r="P134" s="14">
        <f t="shared" si="38"/>
        <v>13.166666666666666</v>
      </c>
      <c r="Q134" s="9">
        <v>10.5</v>
      </c>
      <c r="R134" s="14">
        <f t="shared" si="29"/>
        <v>10.5</v>
      </c>
      <c r="S134" s="149">
        <v>0.25</v>
      </c>
      <c r="T134" s="151">
        <f t="shared" si="30"/>
        <v>0.25</v>
      </c>
      <c r="U134" s="154">
        <v>13</v>
      </c>
      <c r="V134" s="14">
        <f t="shared" si="31"/>
        <v>13</v>
      </c>
      <c r="W134" s="154">
        <v>14</v>
      </c>
      <c r="X134" s="17">
        <f t="shared" si="32"/>
        <v>14</v>
      </c>
      <c r="Y134" s="22"/>
      <c r="Z134" s="9">
        <v>7.5</v>
      </c>
      <c r="AA134" s="9">
        <v>11</v>
      </c>
      <c r="AB134" s="14">
        <f t="shared" si="21"/>
        <v>8.6666666666666661</v>
      </c>
      <c r="AC134" s="9">
        <v>7.5</v>
      </c>
      <c r="AD134" s="9">
        <v>10</v>
      </c>
      <c r="AE134" s="14">
        <f t="shared" si="40"/>
        <v>8.3333333333333339</v>
      </c>
      <c r="AF134" s="9">
        <v>6.5</v>
      </c>
      <c r="AG134" s="9">
        <v>10.5</v>
      </c>
      <c r="AH134" s="14">
        <f t="shared" si="39"/>
        <v>7.833333333333333</v>
      </c>
      <c r="AI134" s="9">
        <v>11.5</v>
      </c>
      <c r="AJ134" s="14">
        <f t="shared" si="33"/>
        <v>11.5</v>
      </c>
      <c r="AK134" s="149">
        <v>12.5</v>
      </c>
      <c r="AL134" s="14">
        <f t="shared" si="34"/>
        <v>12.5</v>
      </c>
      <c r="AM134" s="154">
        <v>10.5</v>
      </c>
      <c r="AN134" s="14">
        <f t="shared" si="35"/>
        <v>10.5</v>
      </c>
      <c r="AO134" s="154">
        <v>12.5</v>
      </c>
      <c r="AP134" s="173">
        <f t="shared" si="36"/>
        <v>12.5</v>
      </c>
    </row>
    <row r="135" spans="1:42" customFormat="1" ht="19.5" customHeight="1">
      <c r="A135" s="314">
        <v>120</v>
      </c>
      <c r="B135" s="354">
        <v>113004009</v>
      </c>
      <c r="C135" s="232" t="s">
        <v>570</v>
      </c>
      <c r="D135" s="232" t="s">
        <v>200</v>
      </c>
      <c r="E135" s="232" t="s">
        <v>900</v>
      </c>
      <c r="F135" s="232" t="s">
        <v>779</v>
      </c>
      <c r="G135" s="357" t="s">
        <v>271</v>
      </c>
      <c r="H135" s="9">
        <v>0</v>
      </c>
      <c r="I135" s="9">
        <v>12.5</v>
      </c>
      <c r="J135" s="14">
        <f t="shared" si="28"/>
        <v>4.166666666666667</v>
      </c>
      <c r="K135" s="9">
        <v>12</v>
      </c>
      <c r="L135" s="9">
        <v>8</v>
      </c>
      <c r="M135" s="14">
        <f t="shared" si="37"/>
        <v>10.666666666666666</v>
      </c>
      <c r="N135" s="9">
        <v>11</v>
      </c>
      <c r="O135" s="9">
        <v>10</v>
      </c>
      <c r="P135" s="14">
        <f t="shared" si="38"/>
        <v>10.666666666666666</v>
      </c>
      <c r="Q135" s="9">
        <v>6.5</v>
      </c>
      <c r="R135" s="14">
        <f t="shared" si="29"/>
        <v>6.5</v>
      </c>
      <c r="S135" s="149">
        <v>5.5</v>
      </c>
      <c r="T135" s="151">
        <f t="shared" si="30"/>
        <v>5.5</v>
      </c>
      <c r="U135" s="154">
        <v>13</v>
      </c>
      <c r="V135" s="14">
        <f t="shared" si="31"/>
        <v>13</v>
      </c>
      <c r="W135" s="154">
        <v>15</v>
      </c>
      <c r="X135" s="17">
        <f t="shared" si="32"/>
        <v>15</v>
      </c>
      <c r="Y135" s="22"/>
      <c r="Z135" s="9" t="s">
        <v>1042</v>
      </c>
      <c r="AA135" s="9">
        <v>8</v>
      </c>
      <c r="AB135" s="14" t="e">
        <f t="shared" si="21"/>
        <v>#VALUE!</v>
      </c>
      <c r="AC135" s="9" t="s">
        <v>1042</v>
      </c>
      <c r="AD135" s="9">
        <v>10.5</v>
      </c>
      <c r="AE135" s="14" t="e">
        <f t="shared" si="40"/>
        <v>#VALUE!</v>
      </c>
      <c r="AF135" s="9" t="s">
        <v>1042</v>
      </c>
      <c r="AG135" s="9">
        <v>8.5</v>
      </c>
      <c r="AH135" s="14" t="e">
        <f t="shared" si="39"/>
        <v>#VALUE!</v>
      </c>
      <c r="AI135" s="9" t="s">
        <v>1042</v>
      </c>
      <c r="AJ135" s="14" t="str">
        <f t="shared" si="33"/>
        <v>ABS</v>
      </c>
      <c r="AK135" s="149" t="s">
        <v>1042</v>
      </c>
      <c r="AL135" s="14" t="str">
        <f t="shared" si="34"/>
        <v>ABS</v>
      </c>
      <c r="AM135" s="154">
        <v>6</v>
      </c>
      <c r="AN135" s="14">
        <f t="shared" si="35"/>
        <v>6</v>
      </c>
      <c r="AO135" s="154" t="s">
        <v>1042</v>
      </c>
      <c r="AP135" s="173" t="str">
        <f t="shared" si="36"/>
        <v>ABS</v>
      </c>
    </row>
    <row r="136" spans="1:42" customFormat="1" ht="19.5" customHeight="1">
      <c r="A136" s="314">
        <v>121</v>
      </c>
      <c r="B136" s="354" t="s">
        <v>571</v>
      </c>
      <c r="C136" s="232" t="s">
        <v>572</v>
      </c>
      <c r="D136" s="232" t="s">
        <v>286</v>
      </c>
      <c r="E136" s="232" t="s">
        <v>898</v>
      </c>
      <c r="F136" s="232" t="s">
        <v>813</v>
      </c>
      <c r="G136" s="357" t="s">
        <v>271</v>
      </c>
      <c r="H136" s="9">
        <v>9.5</v>
      </c>
      <c r="I136" s="9">
        <v>12</v>
      </c>
      <c r="J136" s="14">
        <f t="shared" si="28"/>
        <v>10.333333333333334</v>
      </c>
      <c r="K136" s="9">
        <v>3</v>
      </c>
      <c r="L136" s="9">
        <v>0</v>
      </c>
      <c r="M136" s="14">
        <f t="shared" si="37"/>
        <v>2</v>
      </c>
      <c r="N136" s="9">
        <v>11</v>
      </c>
      <c r="O136" s="9">
        <v>11.5</v>
      </c>
      <c r="P136" s="14">
        <f t="shared" si="38"/>
        <v>11.166666666666666</v>
      </c>
      <c r="Q136" s="9">
        <v>5.5</v>
      </c>
      <c r="R136" s="14">
        <f t="shared" si="29"/>
        <v>5.5</v>
      </c>
      <c r="S136" s="149">
        <v>10</v>
      </c>
      <c r="T136" s="151">
        <f t="shared" si="30"/>
        <v>10</v>
      </c>
      <c r="U136" s="154">
        <v>5</v>
      </c>
      <c r="V136" s="14">
        <f t="shared" si="31"/>
        <v>5</v>
      </c>
      <c r="W136" s="154">
        <v>13</v>
      </c>
      <c r="X136" s="17">
        <f t="shared" si="32"/>
        <v>13</v>
      </c>
      <c r="Y136" s="22"/>
      <c r="Z136" s="9">
        <v>5.5</v>
      </c>
      <c r="AA136" s="9">
        <v>9.5</v>
      </c>
      <c r="AB136" s="14">
        <f t="shared" si="21"/>
        <v>6.833333333333333</v>
      </c>
      <c r="AC136" s="9">
        <v>15.5</v>
      </c>
      <c r="AD136" s="9">
        <v>9.5</v>
      </c>
      <c r="AE136" s="14">
        <f t="shared" si="40"/>
        <v>13.5</v>
      </c>
      <c r="AF136" s="9" t="s">
        <v>1042</v>
      </c>
      <c r="AG136" s="9">
        <v>9.25</v>
      </c>
      <c r="AH136" s="14" t="e">
        <f t="shared" si="39"/>
        <v>#VALUE!</v>
      </c>
      <c r="AI136" s="9">
        <v>10</v>
      </c>
      <c r="AJ136" s="14">
        <f t="shared" si="33"/>
        <v>10</v>
      </c>
      <c r="AK136" s="149">
        <v>10.5</v>
      </c>
      <c r="AL136" s="14">
        <f t="shared" si="34"/>
        <v>10.5</v>
      </c>
      <c r="AM136" s="154">
        <v>11.5</v>
      </c>
      <c r="AN136" s="14">
        <f t="shared" si="35"/>
        <v>11.5</v>
      </c>
      <c r="AO136" s="154" t="s">
        <v>1042</v>
      </c>
      <c r="AP136" s="173" t="str">
        <f t="shared" si="36"/>
        <v>ABS</v>
      </c>
    </row>
    <row r="137" spans="1:42" customFormat="1" ht="19.5" customHeight="1">
      <c r="A137" s="314">
        <v>122</v>
      </c>
      <c r="B137" s="354" t="s">
        <v>573</v>
      </c>
      <c r="C137" s="232" t="s">
        <v>574</v>
      </c>
      <c r="D137" s="232" t="s">
        <v>575</v>
      </c>
      <c r="E137" s="232" t="s">
        <v>897</v>
      </c>
      <c r="F137" s="232" t="s">
        <v>769</v>
      </c>
      <c r="G137" s="357" t="s">
        <v>271</v>
      </c>
      <c r="H137" s="9">
        <v>11</v>
      </c>
      <c r="I137" s="9">
        <v>11</v>
      </c>
      <c r="J137" s="14">
        <f t="shared" si="28"/>
        <v>11</v>
      </c>
      <c r="K137" s="9">
        <v>5</v>
      </c>
      <c r="L137" s="9">
        <v>9.5</v>
      </c>
      <c r="M137" s="14">
        <f t="shared" si="37"/>
        <v>6.5</v>
      </c>
      <c r="N137" s="9">
        <v>10.5</v>
      </c>
      <c r="O137" s="9">
        <v>7.5</v>
      </c>
      <c r="P137" s="14">
        <f t="shared" si="38"/>
        <v>9.5</v>
      </c>
      <c r="Q137" s="9">
        <v>8</v>
      </c>
      <c r="R137" s="14">
        <f t="shared" si="29"/>
        <v>8</v>
      </c>
      <c r="S137" s="149">
        <v>6.5</v>
      </c>
      <c r="T137" s="151">
        <f t="shared" si="30"/>
        <v>6.5</v>
      </c>
      <c r="U137" s="154">
        <v>14</v>
      </c>
      <c r="V137" s="14">
        <f t="shared" si="31"/>
        <v>14</v>
      </c>
      <c r="W137" s="154">
        <v>8</v>
      </c>
      <c r="X137" s="17">
        <f t="shared" si="32"/>
        <v>8</v>
      </c>
      <c r="Y137" s="22"/>
      <c r="Z137" s="9" t="s">
        <v>1042</v>
      </c>
      <c r="AA137" s="9">
        <v>9.5</v>
      </c>
      <c r="AB137" s="14" t="e">
        <f t="shared" si="21"/>
        <v>#VALUE!</v>
      </c>
      <c r="AC137" s="9">
        <v>11</v>
      </c>
      <c r="AD137" s="9">
        <v>6</v>
      </c>
      <c r="AE137" s="14">
        <f t="shared" si="40"/>
        <v>9.3333333333333339</v>
      </c>
      <c r="AF137" s="9">
        <v>6</v>
      </c>
      <c r="AG137" s="9">
        <v>10</v>
      </c>
      <c r="AH137" s="14">
        <f t="shared" si="39"/>
        <v>7.333333333333333</v>
      </c>
      <c r="AI137" s="9">
        <v>11.5</v>
      </c>
      <c r="AJ137" s="14">
        <f t="shared" si="33"/>
        <v>11.5</v>
      </c>
      <c r="AK137" s="149">
        <v>15</v>
      </c>
      <c r="AL137" s="14">
        <f t="shared" si="34"/>
        <v>15</v>
      </c>
      <c r="AM137" s="154">
        <v>13.5</v>
      </c>
      <c r="AN137" s="14">
        <f t="shared" si="35"/>
        <v>13.5</v>
      </c>
      <c r="AO137" s="154">
        <v>13.5</v>
      </c>
      <c r="AP137" s="173">
        <f t="shared" si="36"/>
        <v>13.5</v>
      </c>
    </row>
    <row r="138" spans="1:42" customFormat="1" ht="19.5" customHeight="1">
      <c r="A138" s="314">
        <v>123</v>
      </c>
      <c r="B138" s="354" t="s">
        <v>576</v>
      </c>
      <c r="C138" s="232" t="s">
        <v>577</v>
      </c>
      <c r="D138" s="232" t="s">
        <v>204</v>
      </c>
      <c r="E138" s="232" t="s">
        <v>896</v>
      </c>
      <c r="F138" s="232" t="s">
        <v>791</v>
      </c>
      <c r="G138" s="357" t="s">
        <v>271</v>
      </c>
      <c r="H138" s="9">
        <v>10</v>
      </c>
      <c r="I138" s="9">
        <v>11.5</v>
      </c>
      <c r="J138" s="14">
        <f t="shared" si="28"/>
        <v>10.5</v>
      </c>
      <c r="K138" s="9">
        <v>3</v>
      </c>
      <c r="L138" s="9">
        <v>10</v>
      </c>
      <c r="M138" s="14">
        <f t="shared" si="37"/>
        <v>5.333333333333333</v>
      </c>
      <c r="N138" s="9">
        <v>7</v>
      </c>
      <c r="O138" s="9">
        <v>11</v>
      </c>
      <c r="P138" s="14">
        <f t="shared" si="38"/>
        <v>8.3333333333333339</v>
      </c>
      <c r="Q138" s="9">
        <v>7</v>
      </c>
      <c r="R138" s="14">
        <f t="shared" si="29"/>
        <v>7</v>
      </c>
      <c r="S138" s="149">
        <v>7.5</v>
      </c>
      <c r="T138" s="151">
        <f t="shared" si="30"/>
        <v>7.5</v>
      </c>
      <c r="U138" s="154">
        <v>11.5</v>
      </c>
      <c r="V138" s="14">
        <f t="shared" si="31"/>
        <v>11.5</v>
      </c>
      <c r="W138" s="154">
        <v>2</v>
      </c>
      <c r="X138" s="17">
        <f t="shared" si="32"/>
        <v>2</v>
      </c>
      <c r="Y138" s="22"/>
      <c r="Z138" s="9">
        <v>5</v>
      </c>
      <c r="AA138" s="9">
        <v>11</v>
      </c>
      <c r="AB138" s="14">
        <f t="shared" si="21"/>
        <v>7</v>
      </c>
      <c r="AC138" s="9">
        <v>6</v>
      </c>
      <c r="AD138" s="9">
        <v>4</v>
      </c>
      <c r="AE138" s="14">
        <f t="shared" si="40"/>
        <v>5.333333333333333</v>
      </c>
      <c r="AF138" s="9">
        <v>3</v>
      </c>
      <c r="AG138" s="9">
        <v>11</v>
      </c>
      <c r="AH138" s="14">
        <f t="shared" si="39"/>
        <v>5.666666666666667</v>
      </c>
      <c r="AI138" s="9">
        <v>10.5</v>
      </c>
      <c r="AJ138" s="14">
        <f t="shared" si="33"/>
        <v>10.5</v>
      </c>
      <c r="AK138" s="149">
        <v>15</v>
      </c>
      <c r="AL138" s="14">
        <f t="shared" si="34"/>
        <v>15</v>
      </c>
      <c r="AM138" s="154">
        <v>12.5</v>
      </c>
      <c r="AN138" s="14">
        <f t="shared" si="35"/>
        <v>12.5</v>
      </c>
      <c r="AO138" s="154">
        <v>5</v>
      </c>
      <c r="AP138" s="173">
        <f t="shared" si="36"/>
        <v>5</v>
      </c>
    </row>
    <row r="139" spans="1:42" customFormat="1" ht="19.5" customHeight="1">
      <c r="A139" s="314">
        <v>124</v>
      </c>
      <c r="B139" s="354" t="s">
        <v>578</v>
      </c>
      <c r="C139" s="232" t="s">
        <v>579</v>
      </c>
      <c r="D139" s="232" t="s">
        <v>580</v>
      </c>
      <c r="E139" s="232" t="s">
        <v>895</v>
      </c>
      <c r="F139" s="232" t="s">
        <v>894</v>
      </c>
      <c r="G139" s="357" t="s">
        <v>271</v>
      </c>
      <c r="H139" s="9">
        <v>10</v>
      </c>
      <c r="I139" s="9">
        <v>10.5</v>
      </c>
      <c r="J139" s="14">
        <f t="shared" si="28"/>
        <v>10.166666666666666</v>
      </c>
      <c r="K139" s="9">
        <v>4.5</v>
      </c>
      <c r="L139" s="9">
        <v>8.5</v>
      </c>
      <c r="M139" s="14">
        <f t="shared" si="37"/>
        <v>5.833333333333333</v>
      </c>
      <c r="N139" s="9">
        <v>10.5</v>
      </c>
      <c r="O139" s="9">
        <v>11</v>
      </c>
      <c r="P139" s="14">
        <f t="shared" si="38"/>
        <v>10.666666666666666</v>
      </c>
      <c r="Q139" s="9">
        <v>4.5</v>
      </c>
      <c r="R139" s="14">
        <f t="shared" si="29"/>
        <v>4.5</v>
      </c>
      <c r="S139" s="149">
        <v>10</v>
      </c>
      <c r="T139" s="151">
        <f t="shared" si="30"/>
        <v>10</v>
      </c>
      <c r="U139" s="154">
        <v>10.5</v>
      </c>
      <c r="V139" s="14">
        <f t="shared" si="31"/>
        <v>10.5</v>
      </c>
      <c r="W139" s="154">
        <v>2</v>
      </c>
      <c r="X139" s="17">
        <f t="shared" si="32"/>
        <v>2</v>
      </c>
      <c r="Y139" s="22"/>
      <c r="Z139" s="9">
        <v>6</v>
      </c>
      <c r="AA139" s="9">
        <v>11</v>
      </c>
      <c r="AB139" s="14">
        <f t="shared" si="21"/>
        <v>7.666666666666667</v>
      </c>
      <c r="AC139" s="9">
        <v>6</v>
      </c>
      <c r="AD139" s="9">
        <v>9.5</v>
      </c>
      <c r="AE139" s="14">
        <f t="shared" si="40"/>
        <v>7.166666666666667</v>
      </c>
      <c r="AF139" s="9">
        <v>3</v>
      </c>
      <c r="AG139" s="9">
        <v>8</v>
      </c>
      <c r="AH139" s="14">
        <f t="shared" si="39"/>
        <v>4.666666666666667</v>
      </c>
      <c r="AI139" s="9">
        <v>8</v>
      </c>
      <c r="AJ139" s="14">
        <f t="shared" si="33"/>
        <v>8</v>
      </c>
      <c r="AK139" s="149">
        <v>14.5</v>
      </c>
      <c r="AL139" s="14">
        <f t="shared" si="34"/>
        <v>14.5</v>
      </c>
      <c r="AM139" s="154">
        <v>11</v>
      </c>
      <c r="AN139" s="14">
        <f t="shared" si="35"/>
        <v>11</v>
      </c>
      <c r="AO139" s="154">
        <v>7.5</v>
      </c>
      <c r="AP139" s="173">
        <f t="shared" si="36"/>
        <v>7.5</v>
      </c>
    </row>
    <row r="140" spans="1:42" customFormat="1" ht="19.5" customHeight="1">
      <c r="A140" s="314">
        <v>125</v>
      </c>
      <c r="B140" s="354" t="s">
        <v>581</v>
      </c>
      <c r="C140" s="354" t="s">
        <v>582</v>
      </c>
      <c r="D140" s="354" t="s">
        <v>583</v>
      </c>
      <c r="E140" s="232" t="s">
        <v>893</v>
      </c>
      <c r="F140" s="232" t="s">
        <v>757</v>
      </c>
      <c r="G140" s="357" t="s">
        <v>271</v>
      </c>
      <c r="H140" s="9">
        <v>14</v>
      </c>
      <c r="I140" s="9">
        <v>10.5</v>
      </c>
      <c r="J140" s="14">
        <f t="shared" si="28"/>
        <v>12.833333333333334</v>
      </c>
      <c r="K140" s="9">
        <v>5.5</v>
      </c>
      <c r="L140" s="9">
        <v>12</v>
      </c>
      <c r="M140" s="14">
        <f t="shared" si="37"/>
        <v>7.666666666666667</v>
      </c>
      <c r="N140" s="9">
        <v>14</v>
      </c>
      <c r="O140" s="9">
        <v>13.5</v>
      </c>
      <c r="P140" s="14">
        <f t="shared" si="38"/>
        <v>13.833333333333334</v>
      </c>
      <c r="Q140" s="9">
        <v>8.5</v>
      </c>
      <c r="R140" s="14">
        <f t="shared" si="29"/>
        <v>8.5</v>
      </c>
      <c r="S140" s="149">
        <v>10</v>
      </c>
      <c r="T140" s="151">
        <f t="shared" si="30"/>
        <v>10</v>
      </c>
      <c r="U140" s="154">
        <v>13.5</v>
      </c>
      <c r="V140" s="14">
        <f t="shared" si="31"/>
        <v>13.5</v>
      </c>
      <c r="W140" s="154">
        <v>14</v>
      </c>
      <c r="X140" s="17">
        <f t="shared" si="32"/>
        <v>14</v>
      </c>
      <c r="Y140" s="22"/>
      <c r="Z140" s="9">
        <v>8</v>
      </c>
      <c r="AA140" s="9">
        <v>10.5</v>
      </c>
      <c r="AB140" s="14">
        <f t="shared" si="21"/>
        <v>8.8333333333333339</v>
      </c>
      <c r="AC140" s="9">
        <v>8</v>
      </c>
      <c r="AD140" s="9">
        <v>15</v>
      </c>
      <c r="AE140" s="14">
        <f t="shared" si="40"/>
        <v>10.333333333333334</v>
      </c>
      <c r="AF140" s="9">
        <v>10</v>
      </c>
      <c r="AG140" s="9">
        <v>11.5</v>
      </c>
      <c r="AH140" s="14">
        <f t="shared" si="39"/>
        <v>10.5</v>
      </c>
      <c r="AI140" s="9">
        <v>11.5</v>
      </c>
      <c r="AJ140" s="14">
        <f t="shared" si="33"/>
        <v>11.5</v>
      </c>
      <c r="AK140" s="149">
        <v>16</v>
      </c>
      <c r="AL140" s="14">
        <f t="shared" si="34"/>
        <v>16</v>
      </c>
      <c r="AM140" s="154">
        <v>14</v>
      </c>
      <c r="AN140" s="14">
        <f t="shared" si="35"/>
        <v>14</v>
      </c>
      <c r="AO140" s="154">
        <v>16</v>
      </c>
      <c r="AP140" s="173">
        <f t="shared" si="36"/>
        <v>16</v>
      </c>
    </row>
    <row r="141" spans="1:42" customFormat="1" ht="19.5" customHeight="1">
      <c r="A141" s="314">
        <v>126</v>
      </c>
      <c r="B141" s="332" t="s">
        <v>274</v>
      </c>
      <c r="C141" s="232" t="s">
        <v>275</v>
      </c>
      <c r="D141" s="232" t="s">
        <v>276</v>
      </c>
      <c r="E141" s="232" t="s">
        <v>892</v>
      </c>
      <c r="F141" s="232" t="s">
        <v>785</v>
      </c>
      <c r="G141" s="357" t="s">
        <v>271</v>
      </c>
      <c r="H141" s="9">
        <v>13.67</v>
      </c>
      <c r="I141" s="9">
        <v>13.67</v>
      </c>
      <c r="J141" s="14">
        <f t="shared" si="28"/>
        <v>13.67</v>
      </c>
      <c r="K141" s="9">
        <v>7</v>
      </c>
      <c r="L141" s="9">
        <v>7</v>
      </c>
      <c r="M141" s="14">
        <f t="shared" si="37"/>
        <v>7</v>
      </c>
      <c r="N141" s="9">
        <v>15.33</v>
      </c>
      <c r="O141" s="9">
        <v>15.33</v>
      </c>
      <c r="P141" s="14">
        <f t="shared" si="38"/>
        <v>15.33</v>
      </c>
      <c r="Q141" s="9">
        <v>10</v>
      </c>
      <c r="R141" s="14">
        <f t="shared" si="29"/>
        <v>10</v>
      </c>
      <c r="S141" s="149">
        <v>10.5</v>
      </c>
      <c r="T141" s="151">
        <f t="shared" si="30"/>
        <v>10.5</v>
      </c>
      <c r="U141" s="154">
        <v>13</v>
      </c>
      <c r="V141" s="14">
        <f t="shared" si="31"/>
        <v>13</v>
      </c>
      <c r="W141" s="154">
        <v>16</v>
      </c>
      <c r="X141" s="17">
        <f t="shared" si="32"/>
        <v>16</v>
      </c>
      <c r="Y141" s="22"/>
      <c r="Z141" s="9">
        <v>3</v>
      </c>
      <c r="AA141" s="9">
        <v>9.5</v>
      </c>
      <c r="AB141" s="14">
        <f t="shared" si="21"/>
        <v>5.166666666666667</v>
      </c>
      <c r="AC141" s="9">
        <v>4</v>
      </c>
      <c r="AD141" s="9">
        <v>10.5</v>
      </c>
      <c r="AE141" s="14">
        <f t="shared" si="40"/>
        <v>6.166666666666667</v>
      </c>
      <c r="AF141" s="9">
        <v>9</v>
      </c>
      <c r="AG141" s="9">
        <v>9.5</v>
      </c>
      <c r="AH141" s="14">
        <f t="shared" si="39"/>
        <v>9.1666666666666661</v>
      </c>
      <c r="AI141" s="9">
        <v>10</v>
      </c>
      <c r="AJ141" s="14">
        <f t="shared" si="33"/>
        <v>10</v>
      </c>
      <c r="AK141" s="149" t="s">
        <v>1042</v>
      </c>
      <c r="AL141" s="14" t="str">
        <f t="shared" si="34"/>
        <v>ABS</v>
      </c>
      <c r="AM141" s="154">
        <v>10</v>
      </c>
      <c r="AN141" s="14">
        <f t="shared" si="35"/>
        <v>10</v>
      </c>
      <c r="AO141" s="154">
        <v>10</v>
      </c>
      <c r="AP141" s="173">
        <f t="shared" si="36"/>
        <v>10</v>
      </c>
    </row>
    <row r="142" spans="1:42" customFormat="1" ht="19.5" customHeight="1">
      <c r="A142" s="314">
        <v>127</v>
      </c>
      <c r="B142" s="354" t="s">
        <v>584</v>
      </c>
      <c r="C142" s="232" t="s">
        <v>585</v>
      </c>
      <c r="D142" s="232" t="s">
        <v>586</v>
      </c>
      <c r="E142" s="232" t="s">
        <v>823</v>
      </c>
      <c r="F142" s="232" t="s">
        <v>891</v>
      </c>
      <c r="G142" s="357" t="s">
        <v>271</v>
      </c>
      <c r="H142" s="9">
        <v>12</v>
      </c>
      <c r="I142" s="9">
        <v>11.5</v>
      </c>
      <c r="J142" s="14">
        <f t="shared" si="28"/>
        <v>11.833333333333334</v>
      </c>
      <c r="K142" s="9">
        <v>9.5</v>
      </c>
      <c r="L142" s="9">
        <v>8.5</v>
      </c>
      <c r="M142" s="14">
        <f t="shared" si="37"/>
        <v>9.1666666666666661</v>
      </c>
      <c r="N142" s="9">
        <v>9</v>
      </c>
      <c r="O142" s="9">
        <v>11</v>
      </c>
      <c r="P142" s="14">
        <f t="shared" si="38"/>
        <v>9.6666666666666661</v>
      </c>
      <c r="Q142" s="9">
        <v>8</v>
      </c>
      <c r="R142" s="14">
        <f t="shared" si="29"/>
        <v>8</v>
      </c>
      <c r="S142" s="149">
        <v>7.5</v>
      </c>
      <c r="T142" s="151">
        <f t="shared" si="30"/>
        <v>7.5</v>
      </c>
      <c r="U142" s="154">
        <v>11.5</v>
      </c>
      <c r="V142" s="14">
        <f t="shared" si="31"/>
        <v>11.5</v>
      </c>
      <c r="W142" s="154">
        <v>11</v>
      </c>
      <c r="X142" s="17">
        <f t="shared" si="32"/>
        <v>11</v>
      </c>
      <c r="Y142" s="22"/>
      <c r="Z142" s="9">
        <v>7</v>
      </c>
      <c r="AA142" s="9">
        <v>10</v>
      </c>
      <c r="AB142" s="14">
        <f t="shared" si="21"/>
        <v>8</v>
      </c>
      <c r="AC142" s="9">
        <v>7</v>
      </c>
      <c r="AD142" s="9">
        <v>13.5</v>
      </c>
      <c r="AE142" s="14">
        <f t="shared" si="40"/>
        <v>9.1666666666666661</v>
      </c>
      <c r="AF142" s="9">
        <v>7</v>
      </c>
      <c r="AG142" s="9">
        <v>12</v>
      </c>
      <c r="AH142" s="14">
        <f t="shared" si="39"/>
        <v>8.6666666666666661</v>
      </c>
      <c r="AI142" s="9">
        <v>9.5</v>
      </c>
      <c r="AJ142" s="14">
        <f t="shared" si="33"/>
        <v>9.5</v>
      </c>
      <c r="AK142" s="149">
        <v>14.5</v>
      </c>
      <c r="AL142" s="14">
        <f t="shared" si="34"/>
        <v>14.5</v>
      </c>
      <c r="AM142" s="154">
        <v>10.5</v>
      </c>
      <c r="AN142" s="14">
        <f t="shared" si="35"/>
        <v>10.5</v>
      </c>
      <c r="AO142" s="154">
        <v>7.5</v>
      </c>
      <c r="AP142" s="173">
        <f t="shared" si="36"/>
        <v>7.5</v>
      </c>
    </row>
    <row r="143" spans="1:42" customFormat="1" ht="19.5" customHeight="1">
      <c r="A143" s="314">
        <v>128</v>
      </c>
      <c r="B143" s="354" t="s">
        <v>587</v>
      </c>
      <c r="C143" s="232" t="s">
        <v>588</v>
      </c>
      <c r="D143" s="232" t="s">
        <v>20</v>
      </c>
      <c r="E143" s="232" t="s">
        <v>888</v>
      </c>
      <c r="F143" s="232" t="s">
        <v>887</v>
      </c>
      <c r="G143" s="357" t="s">
        <v>271</v>
      </c>
      <c r="H143" s="9">
        <v>11</v>
      </c>
      <c r="I143" s="9">
        <v>11</v>
      </c>
      <c r="J143" s="14">
        <f t="shared" si="28"/>
        <v>11</v>
      </c>
      <c r="K143" s="9">
        <v>12</v>
      </c>
      <c r="L143" s="9">
        <v>10.5</v>
      </c>
      <c r="M143" s="14">
        <f t="shared" si="37"/>
        <v>11.5</v>
      </c>
      <c r="N143" s="9">
        <v>10</v>
      </c>
      <c r="O143" s="9">
        <v>11</v>
      </c>
      <c r="P143" s="14">
        <f t="shared" si="38"/>
        <v>10.333333333333334</v>
      </c>
      <c r="Q143" s="9">
        <v>8.5</v>
      </c>
      <c r="R143" s="14">
        <f t="shared" si="29"/>
        <v>8.5</v>
      </c>
      <c r="S143" s="149">
        <v>10</v>
      </c>
      <c r="T143" s="151">
        <f t="shared" si="30"/>
        <v>10</v>
      </c>
      <c r="U143" s="154">
        <v>11.5</v>
      </c>
      <c r="V143" s="14">
        <f t="shared" si="31"/>
        <v>11.5</v>
      </c>
      <c r="W143" s="154">
        <v>12</v>
      </c>
      <c r="X143" s="17">
        <f t="shared" si="32"/>
        <v>12</v>
      </c>
      <c r="Y143" s="22"/>
      <c r="Z143" s="9">
        <v>9</v>
      </c>
      <c r="AA143" s="9">
        <v>11</v>
      </c>
      <c r="AB143" s="14">
        <f t="shared" si="21"/>
        <v>9.6666666666666661</v>
      </c>
      <c r="AC143" s="9">
        <v>11</v>
      </c>
      <c r="AD143" s="9">
        <v>9.5</v>
      </c>
      <c r="AE143" s="14">
        <f t="shared" si="40"/>
        <v>10.5</v>
      </c>
      <c r="AF143" s="9">
        <v>6</v>
      </c>
      <c r="AG143" s="9">
        <v>7.5</v>
      </c>
      <c r="AH143" s="14">
        <f t="shared" si="39"/>
        <v>6.5</v>
      </c>
      <c r="AI143" s="9">
        <v>9</v>
      </c>
      <c r="AJ143" s="14">
        <f t="shared" si="33"/>
        <v>9</v>
      </c>
      <c r="AK143" s="149">
        <v>11.5</v>
      </c>
      <c r="AL143" s="14">
        <f t="shared" si="34"/>
        <v>11.5</v>
      </c>
      <c r="AM143" s="154">
        <v>12</v>
      </c>
      <c r="AN143" s="14">
        <f t="shared" si="35"/>
        <v>12</v>
      </c>
      <c r="AO143" s="154">
        <v>15</v>
      </c>
      <c r="AP143" s="173">
        <f t="shared" si="36"/>
        <v>15</v>
      </c>
    </row>
    <row r="144" spans="1:42" customFormat="1" ht="19.5" customHeight="1">
      <c r="A144" s="314">
        <v>129</v>
      </c>
      <c r="B144" s="354" t="s">
        <v>589</v>
      </c>
      <c r="C144" s="232" t="s">
        <v>590</v>
      </c>
      <c r="D144" s="232" t="s">
        <v>591</v>
      </c>
      <c r="E144" s="232" t="s">
        <v>890</v>
      </c>
      <c r="F144" s="232" t="s">
        <v>765</v>
      </c>
      <c r="G144" s="357" t="s">
        <v>271</v>
      </c>
      <c r="H144" s="9">
        <v>10.5</v>
      </c>
      <c r="I144" s="9">
        <v>11</v>
      </c>
      <c r="J144" s="14">
        <f t="shared" si="28"/>
        <v>10.666666666666666</v>
      </c>
      <c r="K144" s="9">
        <v>4</v>
      </c>
      <c r="L144" s="9">
        <v>10.5</v>
      </c>
      <c r="M144" s="14">
        <f t="shared" si="37"/>
        <v>6.166666666666667</v>
      </c>
      <c r="N144" s="9">
        <v>12</v>
      </c>
      <c r="O144" s="9">
        <v>12</v>
      </c>
      <c r="P144" s="14">
        <f t="shared" si="38"/>
        <v>12</v>
      </c>
      <c r="Q144" s="9">
        <v>10.5</v>
      </c>
      <c r="R144" s="14">
        <f t="shared" si="29"/>
        <v>10.5</v>
      </c>
      <c r="S144" s="149">
        <v>7</v>
      </c>
      <c r="T144" s="151">
        <f t="shared" si="30"/>
        <v>7</v>
      </c>
      <c r="U144" s="154">
        <v>12.5</v>
      </c>
      <c r="V144" s="14">
        <f t="shared" si="31"/>
        <v>12.5</v>
      </c>
      <c r="W144" s="154">
        <v>5</v>
      </c>
      <c r="X144" s="17">
        <f t="shared" si="32"/>
        <v>5</v>
      </c>
      <c r="Y144" s="22"/>
      <c r="Z144" s="9">
        <v>6.5</v>
      </c>
      <c r="AA144" s="9">
        <v>12</v>
      </c>
      <c r="AB144" s="14">
        <f t="shared" si="21"/>
        <v>8.3333333333333339</v>
      </c>
      <c r="AC144" s="9">
        <v>6</v>
      </c>
      <c r="AD144" s="9">
        <v>15.5</v>
      </c>
      <c r="AE144" s="14">
        <f t="shared" si="40"/>
        <v>9.1666666666666661</v>
      </c>
      <c r="AF144" s="9">
        <v>7</v>
      </c>
      <c r="AG144" s="9">
        <v>8.5</v>
      </c>
      <c r="AH144" s="14">
        <f t="shared" si="39"/>
        <v>7.5</v>
      </c>
      <c r="AI144" s="9">
        <v>11</v>
      </c>
      <c r="AJ144" s="14">
        <f t="shared" si="33"/>
        <v>11</v>
      </c>
      <c r="AK144" s="149">
        <v>12.5</v>
      </c>
      <c r="AL144" s="14">
        <f t="shared" si="34"/>
        <v>12.5</v>
      </c>
      <c r="AM144" s="154">
        <v>11</v>
      </c>
      <c r="AN144" s="14">
        <f t="shared" si="35"/>
        <v>11</v>
      </c>
      <c r="AO144" s="154">
        <v>5</v>
      </c>
      <c r="AP144" s="173">
        <f t="shared" si="36"/>
        <v>5</v>
      </c>
    </row>
    <row r="145" spans="1:42" customFormat="1" ht="19.5" customHeight="1">
      <c r="A145" s="314">
        <v>130</v>
      </c>
      <c r="B145" s="354" t="s">
        <v>592</v>
      </c>
      <c r="C145" s="232" t="s">
        <v>590</v>
      </c>
      <c r="D145" s="232" t="s">
        <v>593</v>
      </c>
      <c r="E145" s="232" t="s">
        <v>889</v>
      </c>
      <c r="F145" s="232" t="s">
        <v>767</v>
      </c>
      <c r="G145" s="357" t="s">
        <v>271</v>
      </c>
      <c r="H145" s="9">
        <v>3.5</v>
      </c>
      <c r="I145" s="9">
        <v>10.5</v>
      </c>
      <c r="J145" s="14">
        <f t="shared" si="28"/>
        <v>5.833333333333333</v>
      </c>
      <c r="K145" s="9">
        <v>0</v>
      </c>
      <c r="L145" s="9">
        <v>9.5</v>
      </c>
      <c r="M145" s="14">
        <f t="shared" si="37"/>
        <v>3.1666666666666665</v>
      </c>
      <c r="N145" s="9">
        <v>1.5</v>
      </c>
      <c r="O145" s="9">
        <v>10</v>
      </c>
      <c r="P145" s="14">
        <f t="shared" si="38"/>
        <v>4.333333333333333</v>
      </c>
      <c r="Q145" s="9" t="s">
        <v>1042</v>
      </c>
      <c r="R145" s="14" t="str">
        <f t="shared" si="29"/>
        <v>ABS</v>
      </c>
      <c r="S145" s="149" t="s">
        <v>1042</v>
      </c>
      <c r="T145" s="151" t="str">
        <f t="shared" si="30"/>
        <v>ABS</v>
      </c>
      <c r="U145" s="154">
        <v>9</v>
      </c>
      <c r="V145" s="14">
        <f t="shared" si="31"/>
        <v>9</v>
      </c>
      <c r="W145" s="154">
        <v>2</v>
      </c>
      <c r="X145" s="17">
        <f t="shared" si="32"/>
        <v>2</v>
      </c>
      <c r="Y145" s="22"/>
      <c r="Z145" s="9" t="s">
        <v>1042</v>
      </c>
      <c r="AA145" s="9" t="s">
        <v>1041</v>
      </c>
      <c r="AB145" s="14" t="e">
        <f t="shared" ref="AB145:AB204" si="41">(Z145*2+AA145)/3</f>
        <v>#VALUE!</v>
      </c>
      <c r="AC145" s="9" t="s">
        <v>1041</v>
      </c>
      <c r="AD145" s="9" t="s">
        <v>1041</v>
      </c>
      <c r="AE145" s="14" t="s">
        <v>1041</v>
      </c>
      <c r="AF145" s="9" t="s">
        <v>1041</v>
      </c>
      <c r="AG145" s="9" t="s">
        <v>1041</v>
      </c>
      <c r="AH145" s="14" t="s">
        <v>1041</v>
      </c>
      <c r="AI145" s="9" t="s">
        <v>1042</v>
      </c>
      <c r="AJ145" s="14" t="str">
        <f t="shared" si="33"/>
        <v>ABS</v>
      </c>
      <c r="AK145" s="149" t="s">
        <v>1042</v>
      </c>
      <c r="AL145" s="14" t="str">
        <f t="shared" si="34"/>
        <v>ABS</v>
      </c>
      <c r="AM145" s="154" t="s">
        <v>1041</v>
      </c>
      <c r="AN145" s="14" t="str">
        <f t="shared" si="35"/>
        <v>Exclu</v>
      </c>
      <c r="AO145" s="154" t="s">
        <v>1042</v>
      </c>
      <c r="AP145" s="173" t="str">
        <f t="shared" si="36"/>
        <v>ABS</v>
      </c>
    </row>
    <row r="146" spans="1:42" customFormat="1" ht="19.5" customHeight="1">
      <c r="A146" s="314">
        <v>131</v>
      </c>
      <c r="B146" s="354" t="s">
        <v>594</v>
      </c>
      <c r="C146" s="232" t="s">
        <v>213</v>
      </c>
      <c r="D146" s="232" t="s">
        <v>262</v>
      </c>
      <c r="E146" s="232" t="s">
        <v>886</v>
      </c>
      <c r="F146" s="232" t="s">
        <v>775</v>
      </c>
      <c r="G146" s="357" t="s">
        <v>271</v>
      </c>
      <c r="H146" s="9">
        <v>9.5</v>
      </c>
      <c r="I146" s="9">
        <v>11</v>
      </c>
      <c r="J146" s="14">
        <f t="shared" si="28"/>
        <v>10</v>
      </c>
      <c r="K146" s="9">
        <v>2</v>
      </c>
      <c r="L146" s="9">
        <v>8</v>
      </c>
      <c r="M146" s="14">
        <f t="shared" si="37"/>
        <v>4</v>
      </c>
      <c r="N146" s="9">
        <v>3.5</v>
      </c>
      <c r="O146" s="9">
        <v>10.5</v>
      </c>
      <c r="P146" s="14">
        <f t="shared" si="38"/>
        <v>5.833333333333333</v>
      </c>
      <c r="Q146" s="9">
        <v>8.5</v>
      </c>
      <c r="R146" s="14">
        <f t="shared" si="29"/>
        <v>8.5</v>
      </c>
      <c r="S146" s="149">
        <v>4.5</v>
      </c>
      <c r="T146" s="151">
        <f t="shared" si="30"/>
        <v>4.5</v>
      </c>
      <c r="U146" s="154">
        <v>11</v>
      </c>
      <c r="V146" s="14">
        <f t="shared" si="31"/>
        <v>11</v>
      </c>
      <c r="W146" s="154">
        <v>2</v>
      </c>
      <c r="X146" s="17">
        <f t="shared" si="32"/>
        <v>2</v>
      </c>
      <c r="Y146" s="22"/>
      <c r="Z146" s="9">
        <v>3.5</v>
      </c>
      <c r="AA146" s="9">
        <v>11</v>
      </c>
      <c r="AB146" s="14">
        <f t="shared" si="41"/>
        <v>6</v>
      </c>
      <c r="AC146" s="9">
        <v>6.5</v>
      </c>
      <c r="AD146" s="9">
        <v>12.5</v>
      </c>
      <c r="AE146" s="14">
        <f t="shared" si="40"/>
        <v>8.5</v>
      </c>
      <c r="AF146" s="9">
        <v>12.5</v>
      </c>
      <c r="AG146" s="9">
        <v>11.25</v>
      </c>
      <c r="AH146" s="14">
        <f t="shared" si="39"/>
        <v>12.083333333333334</v>
      </c>
      <c r="AI146" s="9">
        <v>7.5</v>
      </c>
      <c r="AJ146" s="14">
        <f t="shared" si="33"/>
        <v>7.5</v>
      </c>
      <c r="AK146" s="149">
        <v>11.5</v>
      </c>
      <c r="AL146" s="14">
        <f t="shared" si="34"/>
        <v>11.5</v>
      </c>
      <c r="AM146" s="154">
        <v>12</v>
      </c>
      <c r="AN146" s="14">
        <f t="shared" si="35"/>
        <v>12</v>
      </c>
      <c r="AO146" s="154">
        <v>6</v>
      </c>
      <c r="AP146" s="173">
        <f t="shared" si="36"/>
        <v>6</v>
      </c>
    </row>
    <row r="147" spans="1:42" customFormat="1" ht="19.5" customHeight="1">
      <c r="A147" s="314">
        <v>132</v>
      </c>
      <c r="B147" s="354">
        <v>113003924</v>
      </c>
      <c r="C147" s="232" t="s">
        <v>595</v>
      </c>
      <c r="D147" s="232" t="s">
        <v>517</v>
      </c>
      <c r="E147" s="232" t="s">
        <v>885</v>
      </c>
      <c r="F147" s="232" t="s">
        <v>767</v>
      </c>
      <c r="G147" s="357" t="s">
        <v>271</v>
      </c>
      <c r="H147" s="9">
        <v>12</v>
      </c>
      <c r="I147" s="9">
        <v>10.5</v>
      </c>
      <c r="J147" s="14">
        <f t="shared" si="28"/>
        <v>11.5</v>
      </c>
      <c r="K147" s="9">
        <v>4</v>
      </c>
      <c r="L147" s="9">
        <v>9</v>
      </c>
      <c r="M147" s="14">
        <f t="shared" si="37"/>
        <v>5.666666666666667</v>
      </c>
      <c r="N147" s="9">
        <v>9.5</v>
      </c>
      <c r="O147" s="9">
        <v>12.5</v>
      </c>
      <c r="P147" s="14">
        <f t="shared" si="38"/>
        <v>10.5</v>
      </c>
      <c r="Q147" s="9">
        <v>8.5</v>
      </c>
      <c r="R147" s="14">
        <f t="shared" si="29"/>
        <v>8.5</v>
      </c>
      <c r="S147" s="149">
        <v>7</v>
      </c>
      <c r="T147" s="151">
        <f t="shared" si="30"/>
        <v>7</v>
      </c>
      <c r="U147" s="154">
        <v>11.5</v>
      </c>
      <c r="V147" s="14">
        <f t="shared" si="31"/>
        <v>11.5</v>
      </c>
      <c r="W147" s="154">
        <v>12</v>
      </c>
      <c r="X147" s="17">
        <f t="shared" si="32"/>
        <v>12</v>
      </c>
      <c r="Y147" s="22"/>
      <c r="Z147" s="9">
        <v>5</v>
      </c>
      <c r="AA147" s="9">
        <v>13</v>
      </c>
      <c r="AB147" s="14">
        <f t="shared" si="41"/>
        <v>7.666666666666667</v>
      </c>
      <c r="AC147" s="9">
        <v>5</v>
      </c>
      <c r="AD147" s="9">
        <v>10</v>
      </c>
      <c r="AE147" s="14">
        <f t="shared" si="40"/>
        <v>6.666666666666667</v>
      </c>
      <c r="AF147" s="9">
        <v>8</v>
      </c>
      <c r="AG147" s="9">
        <v>10.25</v>
      </c>
      <c r="AH147" s="14">
        <f t="shared" si="39"/>
        <v>8.75</v>
      </c>
      <c r="AI147" s="9">
        <v>11</v>
      </c>
      <c r="AJ147" s="14">
        <f t="shared" si="33"/>
        <v>11</v>
      </c>
      <c r="AK147" s="149">
        <v>13</v>
      </c>
      <c r="AL147" s="14">
        <f t="shared" si="34"/>
        <v>13</v>
      </c>
      <c r="AM147" s="154">
        <v>10.5</v>
      </c>
      <c r="AN147" s="14">
        <f t="shared" si="35"/>
        <v>10.5</v>
      </c>
      <c r="AO147" s="154">
        <v>12</v>
      </c>
      <c r="AP147" s="173">
        <f t="shared" si="36"/>
        <v>12</v>
      </c>
    </row>
    <row r="148" spans="1:42" customFormat="1" ht="19.5" customHeight="1">
      <c r="A148" s="314">
        <v>133</v>
      </c>
      <c r="B148" s="354">
        <v>113006389</v>
      </c>
      <c r="C148" s="232" t="s">
        <v>596</v>
      </c>
      <c r="D148" s="232" t="s">
        <v>597</v>
      </c>
      <c r="E148" s="232" t="s">
        <v>884</v>
      </c>
      <c r="F148" s="232" t="s">
        <v>765</v>
      </c>
      <c r="G148" s="357" t="s">
        <v>271</v>
      </c>
      <c r="H148" s="9">
        <v>15.5</v>
      </c>
      <c r="I148" s="9">
        <v>12</v>
      </c>
      <c r="J148" s="14">
        <f t="shared" si="28"/>
        <v>14.333333333333334</v>
      </c>
      <c r="K148" s="9">
        <v>9</v>
      </c>
      <c r="L148" s="9">
        <v>8.5</v>
      </c>
      <c r="M148" s="14">
        <f t="shared" si="37"/>
        <v>8.8333333333333339</v>
      </c>
      <c r="N148" s="9">
        <v>11</v>
      </c>
      <c r="O148" s="9">
        <v>11</v>
      </c>
      <c r="P148" s="14">
        <f t="shared" si="38"/>
        <v>11</v>
      </c>
      <c r="Q148" s="9">
        <v>8</v>
      </c>
      <c r="R148" s="14">
        <f t="shared" si="29"/>
        <v>8</v>
      </c>
      <c r="S148" s="149">
        <v>5.5</v>
      </c>
      <c r="T148" s="151">
        <f t="shared" si="30"/>
        <v>5.5</v>
      </c>
      <c r="U148" s="154">
        <v>13</v>
      </c>
      <c r="V148" s="14">
        <f t="shared" si="31"/>
        <v>13</v>
      </c>
      <c r="W148" s="154">
        <v>1</v>
      </c>
      <c r="X148" s="17">
        <f t="shared" si="32"/>
        <v>1</v>
      </c>
      <c r="Y148" s="22"/>
      <c r="Z148" s="9">
        <v>8.5</v>
      </c>
      <c r="AA148" s="9">
        <v>10.5</v>
      </c>
      <c r="AB148" s="14">
        <f t="shared" si="41"/>
        <v>9.1666666666666661</v>
      </c>
      <c r="AC148" s="9">
        <v>5</v>
      </c>
      <c r="AD148" s="9">
        <v>8.5</v>
      </c>
      <c r="AE148" s="14">
        <f t="shared" si="40"/>
        <v>6.166666666666667</v>
      </c>
      <c r="AF148" s="9">
        <v>4.5</v>
      </c>
      <c r="AG148" s="9">
        <v>8.5</v>
      </c>
      <c r="AH148" s="14">
        <f t="shared" si="39"/>
        <v>5.833333333333333</v>
      </c>
      <c r="AI148" s="9">
        <v>10.5</v>
      </c>
      <c r="AJ148" s="14">
        <f t="shared" si="33"/>
        <v>10.5</v>
      </c>
      <c r="AK148" s="149">
        <v>9.5</v>
      </c>
      <c r="AL148" s="14">
        <f t="shared" si="34"/>
        <v>9.5</v>
      </c>
      <c r="AM148" s="154">
        <v>10</v>
      </c>
      <c r="AN148" s="14">
        <f t="shared" si="35"/>
        <v>10</v>
      </c>
      <c r="AO148" s="154">
        <v>8.5</v>
      </c>
      <c r="AP148" s="173">
        <f t="shared" si="36"/>
        <v>8.5</v>
      </c>
    </row>
    <row r="149" spans="1:42" customFormat="1" ht="19.5" customHeight="1">
      <c r="A149" s="314">
        <v>134</v>
      </c>
      <c r="B149" s="354" t="s">
        <v>598</v>
      </c>
      <c r="C149" s="232" t="s">
        <v>599</v>
      </c>
      <c r="D149" s="232" t="s">
        <v>15</v>
      </c>
      <c r="E149" s="232" t="s">
        <v>883</v>
      </c>
      <c r="F149" s="232" t="s">
        <v>882</v>
      </c>
      <c r="G149" s="357" t="s">
        <v>271</v>
      </c>
      <c r="H149" s="9">
        <v>11</v>
      </c>
      <c r="I149" s="9">
        <v>11</v>
      </c>
      <c r="J149" s="14">
        <f t="shared" si="28"/>
        <v>11</v>
      </c>
      <c r="K149" s="9">
        <v>5.5</v>
      </c>
      <c r="L149" s="9">
        <v>8</v>
      </c>
      <c r="M149" s="14">
        <f t="shared" si="37"/>
        <v>6.333333333333333</v>
      </c>
      <c r="N149" s="9">
        <v>9</v>
      </c>
      <c r="O149" s="9">
        <v>12.5</v>
      </c>
      <c r="P149" s="14">
        <f t="shared" si="38"/>
        <v>10.166666666666666</v>
      </c>
      <c r="Q149" s="9">
        <v>8</v>
      </c>
      <c r="R149" s="14">
        <f t="shared" si="29"/>
        <v>8</v>
      </c>
      <c r="S149" s="149">
        <v>6.5</v>
      </c>
      <c r="T149" s="151">
        <f t="shared" si="30"/>
        <v>6.5</v>
      </c>
      <c r="U149" s="154">
        <v>13</v>
      </c>
      <c r="V149" s="14">
        <f t="shared" si="31"/>
        <v>13</v>
      </c>
      <c r="W149" s="154">
        <v>5.5</v>
      </c>
      <c r="X149" s="17">
        <f t="shared" si="32"/>
        <v>5.5</v>
      </c>
      <c r="Y149" s="22"/>
      <c r="Z149" s="9">
        <v>3</v>
      </c>
      <c r="AA149" s="9">
        <v>13</v>
      </c>
      <c r="AB149" s="14">
        <f t="shared" si="41"/>
        <v>6.333333333333333</v>
      </c>
      <c r="AC149" s="9">
        <v>3</v>
      </c>
      <c r="AD149" s="9">
        <v>12</v>
      </c>
      <c r="AE149" s="14">
        <f t="shared" si="40"/>
        <v>6</v>
      </c>
      <c r="AF149" s="9">
        <v>4.5</v>
      </c>
      <c r="AG149" s="9">
        <v>10.5</v>
      </c>
      <c r="AH149" s="14">
        <f t="shared" si="39"/>
        <v>6.5</v>
      </c>
      <c r="AI149" s="9">
        <v>10</v>
      </c>
      <c r="AJ149" s="14">
        <f t="shared" si="33"/>
        <v>10</v>
      </c>
      <c r="AK149" s="149">
        <v>11</v>
      </c>
      <c r="AL149" s="14">
        <f t="shared" si="34"/>
        <v>11</v>
      </c>
      <c r="AM149" s="154">
        <v>10.5</v>
      </c>
      <c r="AN149" s="14">
        <f t="shared" si="35"/>
        <v>10.5</v>
      </c>
      <c r="AO149" s="154">
        <v>10</v>
      </c>
      <c r="AP149" s="173">
        <f t="shared" si="36"/>
        <v>10</v>
      </c>
    </row>
    <row r="150" spans="1:42" customFormat="1" ht="19.5" customHeight="1">
      <c r="A150" s="314">
        <v>135</v>
      </c>
      <c r="B150" s="354">
        <v>113009573</v>
      </c>
      <c r="C150" s="232" t="s">
        <v>600</v>
      </c>
      <c r="D150" s="232" t="s">
        <v>463</v>
      </c>
      <c r="E150" s="232" t="s">
        <v>881</v>
      </c>
      <c r="F150" s="232" t="s">
        <v>772</v>
      </c>
      <c r="G150" s="357" t="s">
        <v>271</v>
      </c>
      <c r="H150" s="9">
        <v>12</v>
      </c>
      <c r="I150" s="9">
        <v>11</v>
      </c>
      <c r="J150" s="14">
        <f t="shared" ref="J150:J208" si="42">(H150*2+I150)/3</f>
        <v>11.666666666666666</v>
      </c>
      <c r="K150" s="9">
        <v>5.5</v>
      </c>
      <c r="L150" s="9">
        <v>10</v>
      </c>
      <c r="M150" s="14">
        <f t="shared" ref="M150:M208" si="43">(K150*2+L150)/3</f>
        <v>7</v>
      </c>
      <c r="N150" s="9">
        <v>11</v>
      </c>
      <c r="O150" s="9">
        <v>12</v>
      </c>
      <c r="P150" s="14">
        <f t="shared" ref="P150:P208" si="44">(N150*2+O150)/3</f>
        <v>11.333333333333334</v>
      </c>
      <c r="Q150" s="9">
        <v>11.5</v>
      </c>
      <c r="R150" s="14">
        <f t="shared" ref="R150:R208" si="45">Q150</f>
        <v>11.5</v>
      </c>
      <c r="S150" s="149">
        <v>7.5</v>
      </c>
      <c r="T150" s="151">
        <f t="shared" ref="T150:T208" si="46">S150</f>
        <v>7.5</v>
      </c>
      <c r="U150" s="154">
        <v>11.5</v>
      </c>
      <c r="V150" s="14">
        <f t="shared" ref="V150:V208" si="47">U150</f>
        <v>11.5</v>
      </c>
      <c r="W150" s="154">
        <v>8</v>
      </c>
      <c r="X150" s="17">
        <f t="shared" ref="X150:X208" si="48">W150</f>
        <v>8</v>
      </c>
      <c r="Y150" s="22"/>
      <c r="Z150" s="9">
        <v>10</v>
      </c>
      <c r="AA150" s="9">
        <v>10</v>
      </c>
      <c r="AB150" s="14">
        <f t="shared" si="41"/>
        <v>10</v>
      </c>
      <c r="AC150" s="9">
        <v>10</v>
      </c>
      <c r="AD150" s="9">
        <v>10.5</v>
      </c>
      <c r="AE150" s="14">
        <f t="shared" ref="AE150:AE208" si="49">(AC150*2+AD150)/3</f>
        <v>10.166666666666666</v>
      </c>
      <c r="AF150" s="9">
        <v>3</v>
      </c>
      <c r="AG150" s="9">
        <v>9</v>
      </c>
      <c r="AH150" s="14">
        <f t="shared" ref="AH150:AH208" si="50">(AF150*2+AG150)/3</f>
        <v>5</v>
      </c>
      <c r="AI150" s="9">
        <v>10</v>
      </c>
      <c r="AJ150" s="14">
        <f t="shared" ref="AJ150:AJ208" si="51">AI150</f>
        <v>10</v>
      </c>
      <c r="AK150" s="149">
        <v>12.5</v>
      </c>
      <c r="AL150" s="14">
        <f t="shared" ref="AL150:AL208" si="52">AK150</f>
        <v>12.5</v>
      </c>
      <c r="AM150" s="154">
        <v>10.5</v>
      </c>
      <c r="AN150" s="14">
        <f t="shared" ref="AN150:AN208" si="53">AM150</f>
        <v>10.5</v>
      </c>
      <c r="AO150" s="154">
        <v>8.5</v>
      </c>
      <c r="AP150" s="173">
        <f t="shared" ref="AP150:AP208" si="54">AO150</f>
        <v>8.5</v>
      </c>
    </row>
    <row r="151" spans="1:42" customFormat="1" ht="19.5" customHeight="1">
      <c r="A151" s="314">
        <v>136</v>
      </c>
      <c r="B151" s="354">
        <v>113000135</v>
      </c>
      <c r="C151" s="232" t="s">
        <v>600</v>
      </c>
      <c r="D151" s="232" t="s">
        <v>34</v>
      </c>
      <c r="E151" s="232" t="s">
        <v>880</v>
      </c>
      <c r="F151" s="232" t="s">
        <v>767</v>
      </c>
      <c r="G151" s="357" t="s">
        <v>271</v>
      </c>
      <c r="H151" s="9">
        <v>14.5</v>
      </c>
      <c r="I151" s="9">
        <v>11</v>
      </c>
      <c r="J151" s="14">
        <f t="shared" si="42"/>
        <v>13.333333333333334</v>
      </c>
      <c r="K151" s="9">
        <v>12</v>
      </c>
      <c r="L151" s="9">
        <v>9</v>
      </c>
      <c r="M151" s="14">
        <f t="shared" si="43"/>
        <v>11</v>
      </c>
      <c r="N151" s="9">
        <v>10</v>
      </c>
      <c r="O151" s="9">
        <v>12.5</v>
      </c>
      <c r="P151" s="14">
        <f t="shared" si="44"/>
        <v>10.833333333333334</v>
      </c>
      <c r="Q151" s="9">
        <v>9</v>
      </c>
      <c r="R151" s="14">
        <f t="shared" si="45"/>
        <v>9</v>
      </c>
      <c r="S151" s="149">
        <v>10</v>
      </c>
      <c r="T151" s="151">
        <f t="shared" si="46"/>
        <v>10</v>
      </c>
      <c r="U151" s="154">
        <v>12.5</v>
      </c>
      <c r="V151" s="14">
        <f t="shared" si="47"/>
        <v>12.5</v>
      </c>
      <c r="W151" s="154">
        <v>15</v>
      </c>
      <c r="X151" s="17">
        <f t="shared" si="48"/>
        <v>15</v>
      </c>
      <c r="Y151" s="22"/>
      <c r="Z151" s="9">
        <v>10.5</v>
      </c>
      <c r="AA151" s="9">
        <v>14</v>
      </c>
      <c r="AB151" s="14">
        <f t="shared" si="41"/>
        <v>11.666666666666666</v>
      </c>
      <c r="AC151" s="9">
        <v>6</v>
      </c>
      <c r="AD151" s="9">
        <v>13</v>
      </c>
      <c r="AE151" s="14">
        <f t="shared" si="49"/>
        <v>8.3333333333333339</v>
      </c>
      <c r="AF151" s="9">
        <v>11</v>
      </c>
      <c r="AG151" s="9">
        <v>14</v>
      </c>
      <c r="AH151" s="14">
        <f t="shared" si="50"/>
        <v>12</v>
      </c>
      <c r="AI151" s="9">
        <v>11</v>
      </c>
      <c r="AJ151" s="14">
        <f t="shared" si="51"/>
        <v>11</v>
      </c>
      <c r="AK151" s="149">
        <v>16</v>
      </c>
      <c r="AL151" s="14">
        <f t="shared" si="52"/>
        <v>16</v>
      </c>
      <c r="AM151" s="154">
        <v>12.5</v>
      </c>
      <c r="AN151" s="14">
        <f t="shared" si="53"/>
        <v>12.5</v>
      </c>
      <c r="AO151" s="154">
        <v>15</v>
      </c>
      <c r="AP151" s="173">
        <f t="shared" si="54"/>
        <v>15</v>
      </c>
    </row>
    <row r="152" spans="1:42" customFormat="1" ht="19.5" customHeight="1">
      <c r="A152" s="314">
        <v>137</v>
      </c>
      <c r="B152" s="354" t="s">
        <v>601</v>
      </c>
      <c r="C152" s="232" t="s">
        <v>602</v>
      </c>
      <c r="D152" s="232" t="s">
        <v>24</v>
      </c>
      <c r="E152" s="232" t="s">
        <v>879</v>
      </c>
      <c r="F152" s="232" t="s">
        <v>765</v>
      </c>
      <c r="G152" s="357" t="s">
        <v>271</v>
      </c>
      <c r="H152" s="9">
        <v>14</v>
      </c>
      <c r="I152" s="9">
        <v>12</v>
      </c>
      <c r="J152" s="14">
        <f t="shared" si="42"/>
        <v>13.333333333333334</v>
      </c>
      <c r="K152" s="9">
        <v>4.5</v>
      </c>
      <c r="L152" s="9">
        <v>8.5</v>
      </c>
      <c r="M152" s="14">
        <f t="shared" si="43"/>
        <v>5.833333333333333</v>
      </c>
      <c r="N152" s="9">
        <v>7.5</v>
      </c>
      <c r="O152" s="9">
        <v>11</v>
      </c>
      <c r="P152" s="14">
        <f t="shared" si="44"/>
        <v>8.6666666666666661</v>
      </c>
      <c r="Q152" s="9">
        <v>15</v>
      </c>
      <c r="R152" s="14">
        <f t="shared" si="45"/>
        <v>15</v>
      </c>
      <c r="S152" s="149">
        <v>9.5</v>
      </c>
      <c r="T152" s="151">
        <f t="shared" si="46"/>
        <v>9.5</v>
      </c>
      <c r="U152" s="154">
        <v>11</v>
      </c>
      <c r="V152" s="14">
        <f t="shared" si="47"/>
        <v>11</v>
      </c>
      <c r="W152" s="154">
        <v>0</v>
      </c>
      <c r="X152" s="17">
        <f t="shared" si="48"/>
        <v>0</v>
      </c>
      <c r="Y152" s="22"/>
      <c r="Z152" s="9">
        <v>3</v>
      </c>
      <c r="AA152" s="9">
        <v>13.5</v>
      </c>
      <c r="AB152" s="14">
        <f t="shared" si="41"/>
        <v>6.5</v>
      </c>
      <c r="AC152" s="9">
        <v>12.5</v>
      </c>
      <c r="AD152" s="9">
        <v>13.5</v>
      </c>
      <c r="AE152" s="14">
        <f t="shared" si="49"/>
        <v>12.833333333333334</v>
      </c>
      <c r="AF152" s="9">
        <v>4</v>
      </c>
      <c r="AG152" s="9">
        <v>11.5</v>
      </c>
      <c r="AH152" s="14">
        <f t="shared" si="50"/>
        <v>6.5</v>
      </c>
      <c r="AI152" s="9">
        <v>9</v>
      </c>
      <c r="AJ152" s="14">
        <f t="shared" si="51"/>
        <v>9</v>
      </c>
      <c r="AK152" s="149">
        <v>10.5</v>
      </c>
      <c r="AL152" s="14">
        <f t="shared" si="52"/>
        <v>10.5</v>
      </c>
      <c r="AM152" s="154">
        <v>12</v>
      </c>
      <c r="AN152" s="14">
        <f t="shared" si="53"/>
        <v>12</v>
      </c>
      <c r="AO152" s="154">
        <v>7</v>
      </c>
      <c r="AP152" s="173">
        <f t="shared" si="54"/>
        <v>7</v>
      </c>
    </row>
    <row r="153" spans="1:42" customFormat="1" ht="19.5" customHeight="1">
      <c r="A153" s="314">
        <v>138</v>
      </c>
      <c r="B153" s="354" t="s">
        <v>603</v>
      </c>
      <c r="C153" s="232" t="s">
        <v>604</v>
      </c>
      <c r="D153" s="232" t="s">
        <v>605</v>
      </c>
      <c r="E153" s="232" t="s">
        <v>878</v>
      </c>
      <c r="F153" s="232" t="s">
        <v>765</v>
      </c>
      <c r="G153" s="357" t="s">
        <v>271</v>
      </c>
      <c r="H153" s="9">
        <v>12</v>
      </c>
      <c r="I153" s="9">
        <v>11.5</v>
      </c>
      <c r="J153" s="14">
        <f t="shared" si="42"/>
        <v>11.833333333333334</v>
      </c>
      <c r="K153" s="9">
        <v>1</v>
      </c>
      <c r="L153" s="9">
        <v>10.5</v>
      </c>
      <c r="M153" s="14">
        <f t="shared" si="43"/>
        <v>4.166666666666667</v>
      </c>
      <c r="N153" s="9">
        <v>3.5</v>
      </c>
      <c r="O153" s="9">
        <v>9</v>
      </c>
      <c r="P153" s="14">
        <f t="shared" si="44"/>
        <v>5.333333333333333</v>
      </c>
      <c r="Q153" s="9">
        <v>9</v>
      </c>
      <c r="R153" s="14">
        <f t="shared" si="45"/>
        <v>9</v>
      </c>
      <c r="S153" s="149">
        <v>7</v>
      </c>
      <c r="T153" s="151">
        <f t="shared" si="46"/>
        <v>7</v>
      </c>
      <c r="U153" s="154">
        <v>13.5</v>
      </c>
      <c r="V153" s="14">
        <f t="shared" si="47"/>
        <v>13.5</v>
      </c>
      <c r="W153" s="154">
        <v>3.5</v>
      </c>
      <c r="X153" s="17">
        <f t="shared" si="48"/>
        <v>3.5</v>
      </c>
      <c r="Y153" s="22"/>
      <c r="Z153" s="9">
        <v>3</v>
      </c>
      <c r="AA153" s="9">
        <v>13.5</v>
      </c>
      <c r="AB153" s="14">
        <f t="shared" si="41"/>
        <v>6.5</v>
      </c>
      <c r="AC153" s="9">
        <v>14.5</v>
      </c>
      <c r="AD153" s="9">
        <v>13</v>
      </c>
      <c r="AE153" s="14">
        <f t="shared" si="49"/>
        <v>14</v>
      </c>
      <c r="AF153" s="9">
        <v>6</v>
      </c>
      <c r="AG153" s="9">
        <v>11.25</v>
      </c>
      <c r="AH153" s="14">
        <f t="shared" si="50"/>
        <v>7.75</v>
      </c>
      <c r="AI153" s="9">
        <v>7</v>
      </c>
      <c r="AJ153" s="14">
        <f t="shared" si="51"/>
        <v>7</v>
      </c>
      <c r="AK153" s="149">
        <v>13.5</v>
      </c>
      <c r="AL153" s="14">
        <f t="shared" si="52"/>
        <v>13.5</v>
      </c>
      <c r="AM153" s="154">
        <v>12.5</v>
      </c>
      <c r="AN153" s="14">
        <f t="shared" si="53"/>
        <v>12.5</v>
      </c>
      <c r="AO153" s="154">
        <v>9</v>
      </c>
      <c r="AP153" s="173">
        <f t="shared" si="54"/>
        <v>9</v>
      </c>
    </row>
    <row r="154" spans="1:42" customFormat="1" ht="19.5" customHeight="1">
      <c r="A154" s="314">
        <v>139</v>
      </c>
      <c r="B154" s="332" t="s">
        <v>214</v>
      </c>
      <c r="C154" s="232" t="s">
        <v>215</v>
      </c>
      <c r="D154" s="232" t="s">
        <v>216</v>
      </c>
      <c r="E154" s="232" t="s">
        <v>877</v>
      </c>
      <c r="F154" s="232" t="s">
        <v>761</v>
      </c>
      <c r="G154" s="357" t="s">
        <v>271</v>
      </c>
      <c r="H154" s="9">
        <v>10.33</v>
      </c>
      <c r="I154" s="9">
        <v>10.33</v>
      </c>
      <c r="J154" s="14">
        <f t="shared" si="42"/>
        <v>10.33</v>
      </c>
      <c r="K154" s="9">
        <v>10.5</v>
      </c>
      <c r="L154" s="9">
        <v>10.5</v>
      </c>
      <c r="M154" s="14">
        <f t="shared" si="43"/>
        <v>10.5</v>
      </c>
      <c r="N154" s="9">
        <v>10.33</v>
      </c>
      <c r="O154" s="9">
        <v>10.33</v>
      </c>
      <c r="P154" s="14">
        <f t="shared" si="44"/>
        <v>10.33</v>
      </c>
      <c r="Q154" s="9">
        <v>10.5</v>
      </c>
      <c r="R154" s="14">
        <f t="shared" si="45"/>
        <v>10.5</v>
      </c>
      <c r="S154" s="149">
        <v>10</v>
      </c>
      <c r="T154" s="151">
        <f t="shared" si="46"/>
        <v>10</v>
      </c>
      <c r="U154" s="154">
        <v>11</v>
      </c>
      <c r="V154" s="14">
        <f t="shared" si="47"/>
        <v>11</v>
      </c>
      <c r="W154" s="154">
        <v>10</v>
      </c>
      <c r="X154" s="17">
        <f t="shared" si="48"/>
        <v>10</v>
      </c>
      <c r="Y154" s="22"/>
      <c r="Z154" s="9">
        <v>7.5</v>
      </c>
      <c r="AA154" s="9">
        <v>13.5</v>
      </c>
      <c r="AB154" s="14">
        <f t="shared" si="41"/>
        <v>9.5</v>
      </c>
      <c r="AC154" s="9">
        <v>10</v>
      </c>
      <c r="AD154" s="9">
        <v>10</v>
      </c>
      <c r="AE154" s="14">
        <f t="shared" si="49"/>
        <v>10</v>
      </c>
      <c r="AF154" s="9">
        <v>11</v>
      </c>
      <c r="AG154" s="9">
        <v>8.5</v>
      </c>
      <c r="AH154" s="14">
        <f t="shared" si="50"/>
        <v>10.166666666666666</v>
      </c>
      <c r="AI154" s="9">
        <v>12</v>
      </c>
      <c r="AJ154" s="14">
        <f t="shared" si="51"/>
        <v>12</v>
      </c>
      <c r="AK154" s="149">
        <v>17.5</v>
      </c>
      <c r="AL154" s="14">
        <f t="shared" si="52"/>
        <v>17.5</v>
      </c>
      <c r="AM154" s="154">
        <v>12</v>
      </c>
      <c r="AN154" s="14">
        <f t="shared" si="53"/>
        <v>12</v>
      </c>
      <c r="AO154" s="154">
        <v>12</v>
      </c>
      <c r="AP154" s="173">
        <f t="shared" si="54"/>
        <v>12</v>
      </c>
    </row>
    <row r="155" spans="1:42" customFormat="1" ht="19.5" customHeight="1">
      <c r="A155" s="314">
        <v>140</v>
      </c>
      <c r="B155" s="354" t="s">
        <v>606</v>
      </c>
      <c r="C155" s="232" t="s">
        <v>607</v>
      </c>
      <c r="D155" s="232" t="s">
        <v>608</v>
      </c>
      <c r="E155" s="232" t="s">
        <v>876</v>
      </c>
      <c r="F155" s="232" t="s">
        <v>777</v>
      </c>
      <c r="G155" s="357" t="s">
        <v>271</v>
      </c>
      <c r="H155" s="9">
        <v>11.5</v>
      </c>
      <c r="I155" s="9">
        <v>10.5</v>
      </c>
      <c r="J155" s="14">
        <f t="shared" si="42"/>
        <v>11.166666666666666</v>
      </c>
      <c r="K155" s="9">
        <v>1.5</v>
      </c>
      <c r="L155" s="9">
        <v>10</v>
      </c>
      <c r="M155" s="14">
        <f t="shared" si="43"/>
        <v>4.333333333333333</v>
      </c>
      <c r="N155" s="9">
        <v>10.5</v>
      </c>
      <c r="O155" s="9">
        <v>11.5</v>
      </c>
      <c r="P155" s="14">
        <f t="shared" si="44"/>
        <v>10.833333333333334</v>
      </c>
      <c r="Q155" s="9">
        <v>6</v>
      </c>
      <c r="R155" s="14">
        <f t="shared" si="45"/>
        <v>6</v>
      </c>
      <c r="S155" s="149">
        <v>6.5</v>
      </c>
      <c r="T155" s="151">
        <f t="shared" si="46"/>
        <v>6.5</v>
      </c>
      <c r="U155" s="154">
        <v>12.5</v>
      </c>
      <c r="V155" s="14">
        <f t="shared" si="47"/>
        <v>12.5</v>
      </c>
      <c r="W155" s="154">
        <v>12</v>
      </c>
      <c r="X155" s="17">
        <f t="shared" si="48"/>
        <v>12</v>
      </c>
      <c r="Y155" s="22"/>
      <c r="Z155" s="9">
        <v>12</v>
      </c>
      <c r="AA155" s="9">
        <v>10</v>
      </c>
      <c r="AB155" s="14">
        <f t="shared" si="41"/>
        <v>11.333333333333334</v>
      </c>
      <c r="AC155" s="9">
        <v>10.5</v>
      </c>
      <c r="AD155" s="9">
        <v>11</v>
      </c>
      <c r="AE155" s="14">
        <f t="shared" si="49"/>
        <v>10.666666666666666</v>
      </c>
      <c r="AF155" s="9">
        <v>11</v>
      </c>
      <c r="AG155" s="9">
        <v>8</v>
      </c>
      <c r="AH155" s="14">
        <f t="shared" si="50"/>
        <v>10</v>
      </c>
      <c r="AI155" s="9">
        <v>10</v>
      </c>
      <c r="AJ155" s="14">
        <f t="shared" si="51"/>
        <v>10</v>
      </c>
      <c r="AK155" s="149">
        <v>14.5</v>
      </c>
      <c r="AL155" s="14">
        <f t="shared" si="52"/>
        <v>14.5</v>
      </c>
      <c r="AM155" s="154">
        <v>11.5</v>
      </c>
      <c r="AN155" s="14">
        <f t="shared" si="53"/>
        <v>11.5</v>
      </c>
      <c r="AO155" s="154">
        <v>7</v>
      </c>
      <c r="AP155" s="173">
        <f t="shared" si="54"/>
        <v>7</v>
      </c>
    </row>
    <row r="156" spans="1:42" customFormat="1" ht="19.5" customHeight="1">
      <c r="A156" s="314">
        <v>141</v>
      </c>
      <c r="B156" s="354" t="s">
        <v>609</v>
      </c>
      <c r="C156" s="232" t="s">
        <v>280</v>
      </c>
      <c r="D156" s="232" t="s">
        <v>610</v>
      </c>
      <c r="E156" s="232" t="s">
        <v>875</v>
      </c>
      <c r="F156" s="232" t="s">
        <v>767</v>
      </c>
      <c r="G156" s="373" t="s">
        <v>278</v>
      </c>
      <c r="H156" s="9">
        <v>13</v>
      </c>
      <c r="I156" s="9">
        <v>7</v>
      </c>
      <c r="J156" s="14">
        <f t="shared" si="42"/>
        <v>11</v>
      </c>
      <c r="K156" s="9">
        <v>4</v>
      </c>
      <c r="L156" s="9">
        <v>10</v>
      </c>
      <c r="M156" s="14">
        <f t="shared" si="43"/>
        <v>6</v>
      </c>
      <c r="N156" s="9">
        <v>10</v>
      </c>
      <c r="O156" s="9">
        <v>12</v>
      </c>
      <c r="P156" s="14">
        <f t="shared" si="44"/>
        <v>10.666666666666666</v>
      </c>
      <c r="Q156" s="9">
        <v>4.5</v>
      </c>
      <c r="R156" s="14">
        <f t="shared" si="45"/>
        <v>4.5</v>
      </c>
      <c r="S156" s="149">
        <v>10</v>
      </c>
      <c r="T156" s="151">
        <f t="shared" si="46"/>
        <v>10</v>
      </c>
      <c r="U156" s="154">
        <v>14.5</v>
      </c>
      <c r="V156" s="14">
        <f t="shared" si="47"/>
        <v>14.5</v>
      </c>
      <c r="W156" s="154">
        <v>10</v>
      </c>
      <c r="X156" s="17">
        <f t="shared" si="48"/>
        <v>10</v>
      </c>
      <c r="Y156" s="22"/>
      <c r="Z156" s="9">
        <v>6.5</v>
      </c>
      <c r="AA156" s="9">
        <v>6</v>
      </c>
      <c r="AB156" s="14">
        <f t="shared" si="41"/>
        <v>6.333333333333333</v>
      </c>
      <c r="AC156" s="9">
        <v>10</v>
      </c>
      <c r="AD156" s="9">
        <v>10</v>
      </c>
      <c r="AE156" s="14">
        <f t="shared" si="49"/>
        <v>10</v>
      </c>
      <c r="AF156" s="9">
        <v>4.5</v>
      </c>
      <c r="AG156" s="9">
        <v>8.5</v>
      </c>
      <c r="AH156" s="14">
        <f t="shared" si="50"/>
        <v>5.833333333333333</v>
      </c>
      <c r="AI156" s="9">
        <v>10</v>
      </c>
      <c r="AJ156" s="14">
        <f t="shared" si="51"/>
        <v>10</v>
      </c>
      <c r="AK156" s="149">
        <v>12</v>
      </c>
      <c r="AL156" s="14">
        <f t="shared" si="52"/>
        <v>12</v>
      </c>
      <c r="AM156" s="154">
        <v>9</v>
      </c>
      <c r="AN156" s="14">
        <f t="shared" si="53"/>
        <v>9</v>
      </c>
      <c r="AO156" s="154">
        <v>14</v>
      </c>
      <c r="AP156" s="173">
        <f t="shared" si="54"/>
        <v>14</v>
      </c>
    </row>
    <row r="157" spans="1:42" customFormat="1" ht="19.5" customHeight="1">
      <c r="A157" s="314">
        <v>142</v>
      </c>
      <c r="B157" s="354" t="s">
        <v>611</v>
      </c>
      <c r="C157" s="232" t="s">
        <v>612</v>
      </c>
      <c r="D157" s="232" t="s">
        <v>387</v>
      </c>
      <c r="E157" s="232" t="s">
        <v>874</v>
      </c>
      <c r="F157" s="232" t="s">
        <v>765</v>
      </c>
      <c r="G157" s="373" t="s">
        <v>278</v>
      </c>
      <c r="H157" s="9">
        <v>11.5</v>
      </c>
      <c r="I157" s="9">
        <v>12.5</v>
      </c>
      <c r="J157" s="14">
        <f t="shared" si="42"/>
        <v>11.833333333333334</v>
      </c>
      <c r="K157" s="9">
        <v>12</v>
      </c>
      <c r="L157" s="9">
        <v>12.5</v>
      </c>
      <c r="M157" s="14">
        <f t="shared" si="43"/>
        <v>12.166666666666666</v>
      </c>
      <c r="N157" s="9">
        <v>11</v>
      </c>
      <c r="O157" s="9">
        <v>11.5</v>
      </c>
      <c r="P157" s="14">
        <f t="shared" si="44"/>
        <v>11.166666666666666</v>
      </c>
      <c r="Q157" s="9">
        <v>6</v>
      </c>
      <c r="R157" s="14">
        <f t="shared" si="45"/>
        <v>6</v>
      </c>
      <c r="S157" s="149">
        <v>4.5</v>
      </c>
      <c r="T157" s="151">
        <f t="shared" si="46"/>
        <v>4.5</v>
      </c>
      <c r="U157" s="154">
        <v>11</v>
      </c>
      <c r="V157" s="14">
        <f t="shared" si="47"/>
        <v>11</v>
      </c>
      <c r="W157" s="154">
        <v>7</v>
      </c>
      <c r="X157" s="17">
        <f t="shared" si="48"/>
        <v>7</v>
      </c>
      <c r="Y157" s="22"/>
      <c r="Z157" s="9">
        <v>1</v>
      </c>
      <c r="AA157" s="9">
        <v>7</v>
      </c>
      <c r="AB157" s="14">
        <f t="shared" si="41"/>
        <v>3</v>
      </c>
      <c r="AC157" s="9">
        <v>6</v>
      </c>
      <c r="AD157" s="9">
        <v>9.5</v>
      </c>
      <c r="AE157" s="14">
        <f t="shared" si="49"/>
        <v>7.166666666666667</v>
      </c>
      <c r="AF157" s="9">
        <v>7.5</v>
      </c>
      <c r="AG157" s="9">
        <v>9</v>
      </c>
      <c r="AH157" s="14">
        <f t="shared" si="50"/>
        <v>8</v>
      </c>
      <c r="AI157" s="9">
        <v>6.5</v>
      </c>
      <c r="AJ157" s="14">
        <f t="shared" si="51"/>
        <v>6.5</v>
      </c>
      <c r="AK157" s="149">
        <v>8.5</v>
      </c>
      <c r="AL157" s="14">
        <f t="shared" si="52"/>
        <v>8.5</v>
      </c>
      <c r="AM157" s="154">
        <v>11.5</v>
      </c>
      <c r="AN157" s="14">
        <f t="shared" si="53"/>
        <v>11.5</v>
      </c>
      <c r="AO157" s="154">
        <v>3.5</v>
      </c>
      <c r="AP157" s="173">
        <f t="shared" si="54"/>
        <v>3.5</v>
      </c>
    </row>
    <row r="158" spans="1:42" customFormat="1" ht="19.5" customHeight="1">
      <c r="A158" s="314">
        <v>143</v>
      </c>
      <c r="B158" s="354" t="s">
        <v>613</v>
      </c>
      <c r="C158" s="232" t="s">
        <v>614</v>
      </c>
      <c r="D158" s="232" t="s">
        <v>615</v>
      </c>
      <c r="E158" s="232" t="s">
        <v>873</v>
      </c>
      <c r="F158" s="232" t="s">
        <v>761</v>
      </c>
      <c r="G158" s="373" t="s">
        <v>278</v>
      </c>
      <c r="H158" s="9">
        <v>13</v>
      </c>
      <c r="I158" s="9">
        <v>8.5</v>
      </c>
      <c r="J158" s="14">
        <f t="shared" si="42"/>
        <v>11.5</v>
      </c>
      <c r="K158" s="9">
        <v>7</v>
      </c>
      <c r="L158" s="9">
        <v>13</v>
      </c>
      <c r="M158" s="14">
        <f t="shared" si="43"/>
        <v>9</v>
      </c>
      <c r="N158" s="9">
        <v>6</v>
      </c>
      <c r="O158" s="9">
        <v>9.5</v>
      </c>
      <c r="P158" s="14">
        <f t="shared" si="44"/>
        <v>7.166666666666667</v>
      </c>
      <c r="Q158" s="9">
        <v>9</v>
      </c>
      <c r="R158" s="14">
        <f t="shared" si="45"/>
        <v>9</v>
      </c>
      <c r="S158" s="149">
        <v>8</v>
      </c>
      <c r="T158" s="151">
        <f t="shared" si="46"/>
        <v>8</v>
      </c>
      <c r="U158" s="154">
        <v>12</v>
      </c>
      <c r="V158" s="14">
        <f t="shared" si="47"/>
        <v>12</v>
      </c>
      <c r="W158" s="154">
        <v>1</v>
      </c>
      <c r="X158" s="17">
        <f t="shared" si="48"/>
        <v>1</v>
      </c>
      <c r="Y158" s="22"/>
      <c r="Z158" s="9">
        <v>6.5</v>
      </c>
      <c r="AA158" s="9">
        <v>9</v>
      </c>
      <c r="AB158" s="14">
        <f t="shared" si="41"/>
        <v>7.333333333333333</v>
      </c>
      <c r="AC158" s="9">
        <v>10</v>
      </c>
      <c r="AD158" s="9">
        <v>10.5</v>
      </c>
      <c r="AE158" s="14">
        <f t="shared" si="49"/>
        <v>10.166666666666666</v>
      </c>
      <c r="AF158" s="9">
        <v>3</v>
      </c>
      <c r="AG158" s="9">
        <v>9.5</v>
      </c>
      <c r="AH158" s="14">
        <f t="shared" si="50"/>
        <v>5.166666666666667</v>
      </c>
      <c r="AI158" s="9">
        <v>9</v>
      </c>
      <c r="AJ158" s="14">
        <f t="shared" si="51"/>
        <v>9</v>
      </c>
      <c r="AK158" s="149">
        <v>15.5</v>
      </c>
      <c r="AL158" s="14">
        <f t="shared" si="52"/>
        <v>15.5</v>
      </c>
      <c r="AM158" s="154">
        <v>10.5</v>
      </c>
      <c r="AN158" s="14">
        <f t="shared" si="53"/>
        <v>10.5</v>
      </c>
      <c r="AO158" s="154">
        <v>11.5</v>
      </c>
      <c r="AP158" s="173">
        <f t="shared" si="54"/>
        <v>11.5</v>
      </c>
    </row>
    <row r="159" spans="1:42" customFormat="1" ht="19.5" customHeight="1">
      <c r="A159" s="314">
        <v>144</v>
      </c>
      <c r="B159" s="354" t="s">
        <v>616</v>
      </c>
      <c r="C159" s="232" t="s">
        <v>617</v>
      </c>
      <c r="D159" s="232" t="s">
        <v>618</v>
      </c>
      <c r="E159" s="232" t="s">
        <v>872</v>
      </c>
      <c r="F159" s="232" t="s">
        <v>871</v>
      </c>
      <c r="G159" s="373" t="s">
        <v>278</v>
      </c>
      <c r="H159" s="9">
        <v>8.5</v>
      </c>
      <c r="I159" s="9">
        <v>9</v>
      </c>
      <c r="J159" s="14">
        <f t="shared" si="42"/>
        <v>8.6666666666666661</v>
      </c>
      <c r="K159" s="9">
        <v>7</v>
      </c>
      <c r="L159" s="9">
        <v>13.5</v>
      </c>
      <c r="M159" s="14">
        <f t="shared" si="43"/>
        <v>9.1666666666666661</v>
      </c>
      <c r="N159" s="9">
        <v>5.5</v>
      </c>
      <c r="O159" s="9">
        <v>12</v>
      </c>
      <c r="P159" s="14">
        <f t="shared" si="44"/>
        <v>7.666666666666667</v>
      </c>
      <c r="Q159" s="9">
        <v>5</v>
      </c>
      <c r="R159" s="14">
        <f t="shared" si="45"/>
        <v>5</v>
      </c>
      <c r="S159" s="149">
        <v>5</v>
      </c>
      <c r="T159" s="151">
        <f t="shared" si="46"/>
        <v>5</v>
      </c>
      <c r="U159" s="154">
        <v>12</v>
      </c>
      <c r="V159" s="14">
        <f t="shared" si="47"/>
        <v>12</v>
      </c>
      <c r="W159" s="154">
        <v>7</v>
      </c>
      <c r="X159" s="17">
        <f t="shared" si="48"/>
        <v>7</v>
      </c>
      <c r="Y159" s="22"/>
      <c r="Z159" s="9">
        <v>4</v>
      </c>
      <c r="AA159" s="9">
        <v>7</v>
      </c>
      <c r="AB159" s="14">
        <f t="shared" si="41"/>
        <v>5</v>
      </c>
      <c r="AC159" s="9">
        <v>4</v>
      </c>
      <c r="AD159" s="9">
        <v>10</v>
      </c>
      <c r="AE159" s="14">
        <f t="shared" si="49"/>
        <v>6</v>
      </c>
      <c r="AF159" s="9">
        <v>3</v>
      </c>
      <c r="AG159" s="9">
        <v>9</v>
      </c>
      <c r="AH159" s="14">
        <f t="shared" si="50"/>
        <v>5</v>
      </c>
      <c r="AI159" s="9">
        <v>9</v>
      </c>
      <c r="AJ159" s="14">
        <f t="shared" si="51"/>
        <v>9</v>
      </c>
      <c r="AK159" s="149">
        <v>9</v>
      </c>
      <c r="AL159" s="14">
        <f t="shared" si="52"/>
        <v>9</v>
      </c>
      <c r="AM159" s="154">
        <v>9</v>
      </c>
      <c r="AN159" s="14">
        <f t="shared" si="53"/>
        <v>9</v>
      </c>
      <c r="AO159" s="154">
        <v>8.5</v>
      </c>
      <c r="AP159" s="173">
        <f t="shared" si="54"/>
        <v>8.5</v>
      </c>
    </row>
    <row r="160" spans="1:42" customFormat="1" ht="19.5" customHeight="1">
      <c r="A160" s="314">
        <v>145</v>
      </c>
      <c r="B160" s="354" t="s">
        <v>619</v>
      </c>
      <c r="C160" s="232" t="s">
        <v>282</v>
      </c>
      <c r="D160" s="232" t="s">
        <v>620</v>
      </c>
      <c r="E160" s="232" t="s">
        <v>870</v>
      </c>
      <c r="F160" s="232" t="s">
        <v>813</v>
      </c>
      <c r="G160" s="373" t="s">
        <v>278</v>
      </c>
      <c r="H160" s="9">
        <v>6</v>
      </c>
      <c r="I160" s="9">
        <v>10</v>
      </c>
      <c r="J160" s="14">
        <f t="shared" si="42"/>
        <v>7.333333333333333</v>
      </c>
      <c r="K160" s="9">
        <v>10</v>
      </c>
      <c r="L160" s="9">
        <v>9.5</v>
      </c>
      <c r="M160" s="14">
        <f t="shared" si="43"/>
        <v>9.8333333333333339</v>
      </c>
      <c r="N160" s="9">
        <v>12.5</v>
      </c>
      <c r="O160" s="9">
        <v>10</v>
      </c>
      <c r="P160" s="14">
        <f t="shared" si="44"/>
        <v>11.666666666666666</v>
      </c>
      <c r="Q160" s="9">
        <v>8</v>
      </c>
      <c r="R160" s="14">
        <f t="shared" si="45"/>
        <v>8</v>
      </c>
      <c r="S160" s="149">
        <v>10.5</v>
      </c>
      <c r="T160" s="151">
        <f t="shared" si="46"/>
        <v>10.5</v>
      </c>
      <c r="U160" s="154">
        <v>12.5</v>
      </c>
      <c r="V160" s="14">
        <f t="shared" si="47"/>
        <v>12.5</v>
      </c>
      <c r="W160" s="154">
        <v>8</v>
      </c>
      <c r="X160" s="17">
        <f t="shared" si="48"/>
        <v>8</v>
      </c>
      <c r="Y160" s="22"/>
      <c r="Z160" s="9">
        <v>5</v>
      </c>
      <c r="AA160" s="9">
        <v>10</v>
      </c>
      <c r="AB160" s="14">
        <f t="shared" si="41"/>
        <v>6.666666666666667</v>
      </c>
      <c r="AC160" s="9">
        <v>5</v>
      </c>
      <c r="AD160" s="9">
        <v>12.5</v>
      </c>
      <c r="AE160" s="14">
        <f t="shared" si="49"/>
        <v>7.5</v>
      </c>
      <c r="AF160" s="9">
        <v>8</v>
      </c>
      <c r="AG160" s="9">
        <v>9</v>
      </c>
      <c r="AH160" s="14">
        <f t="shared" si="50"/>
        <v>8.3333333333333339</v>
      </c>
      <c r="AI160" s="9">
        <v>12.5</v>
      </c>
      <c r="AJ160" s="14">
        <f t="shared" si="51"/>
        <v>12.5</v>
      </c>
      <c r="AK160" s="149">
        <v>12</v>
      </c>
      <c r="AL160" s="14">
        <f t="shared" si="52"/>
        <v>12</v>
      </c>
      <c r="AM160" s="154">
        <v>9.5</v>
      </c>
      <c r="AN160" s="14">
        <f t="shared" si="53"/>
        <v>9.5</v>
      </c>
      <c r="AO160" s="154">
        <v>3.5</v>
      </c>
      <c r="AP160" s="173">
        <f t="shared" si="54"/>
        <v>3.5</v>
      </c>
    </row>
    <row r="161" spans="1:42" customFormat="1" ht="19.5" customHeight="1">
      <c r="A161" s="314">
        <v>146</v>
      </c>
      <c r="B161" s="354" t="s">
        <v>621</v>
      </c>
      <c r="C161" s="232" t="s">
        <v>282</v>
      </c>
      <c r="D161" s="232" t="s">
        <v>328</v>
      </c>
      <c r="E161" s="232" t="s">
        <v>869</v>
      </c>
      <c r="F161" s="232" t="s">
        <v>868</v>
      </c>
      <c r="G161" s="373" t="s">
        <v>278</v>
      </c>
      <c r="H161" s="9">
        <v>11.5</v>
      </c>
      <c r="I161" s="9">
        <v>10</v>
      </c>
      <c r="J161" s="14">
        <f t="shared" si="42"/>
        <v>11</v>
      </c>
      <c r="K161" s="9">
        <v>10.5</v>
      </c>
      <c r="L161" s="9">
        <v>10.5</v>
      </c>
      <c r="M161" s="14">
        <f t="shared" si="43"/>
        <v>10.5</v>
      </c>
      <c r="N161" s="9">
        <v>13.5</v>
      </c>
      <c r="O161" s="9">
        <v>9.5</v>
      </c>
      <c r="P161" s="14">
        <f t="shared" si="44"/>
        <v>12.166666666666666</v>
      </c>
      <c r="Q161" s="9">
        <v>7</v>
      </c>
      <c r="R161" s="14">
        <f t="shared" si="45"/>
        <v>7</v>
      </c>
      <c r="S161" s="149">
        <v>11.5</v>
      </c>
      <c r="T161" s="151">
        <f t="shared" si="46"/>
        <v>11.5</v>
      </c>
      <c r="U161" s="154">
        <v>10.5</v>
      </c>
      <c r="V161" s="14">
        <f t="shared" si="47"/>
        <v>10.5</v>
      </c>
      <c r="W161" s="154">
        <v>2</v>
      </c>
      <c r="X161" s="17">
        <f t="shared" si="48"/>
        <v>2</v>
      </c>
      <c r="Y161" s="22"/>
      <c r="Z161" s="9">
        <v>3</v>
      </c>
      <c r="AA161" s="9">
        <v>6</v>
      </c>
      <c r="AB161" s="14">
        <f t="shared" si="41"/>
        <v>4</v>
      </c>
      <c r="AC161" s="9">
        <v>7.5</v>
      </c>
      <c r="AD161" s="9">
        <v>10.5</v>
      </c>
      <c r="AE161" s="14">
        <f t="shared" si="49"/>
        <v>8.5</v>
      </c>
      <c r="AF161" s="9">
        <v>6</v>
      </c>
      <c r="AG161" s="9">
        <v>8</v>
      </c>
      <c r="AH161" s="14">
        <f t="shared" si="50"/>
        <v>6.666666666666667</v>
      </c>
      <c r="AI161" s="9">
        <v>9.5</v>
      </c>
      <c r="AJ161" s="14">
        <f t="shared" si="51"/>
        <v>9.5</v>
      </c>
      <c r="AK161" s="149">
        <v>15.5</v>
      </c>
      <c r="AL161" s="14">
        <f t="shared" si="52"/>
        <v>15.5</v>
      </c>
      <c r="AM161" s="154">
        <v>7</v>
      </c>
      <c r="AN161" s="14">
        <f t="shared" si="53"/>
        <v>7</v>
      </c>
      <c r="AO161" s="154">
        <v>11</v>
      </c>
      <c r="AP161" s="173">
        <f t="shared" si="54"/>
        <v>11</v>
      </c>
    </row>
    <row r="162" spans="1:42" customFormat="1" ht="19.5" customHeight="1">
      <c r="A162" s="314">
        <v>147</v>
      </c>
      <c r="B162" s="332" t="s">
        <v>281</v>
      </c>
      <c r="C162" s="232" t="s">
        <v>282</v>
      </c>
      <c r="D162" s="232" t="s">
        <v>29</v>
      </c>
      <c r="E162" s="232" t="s">
        <v>867</v>
      </c>
      <c r="F162" s="232" t="s">
        <v>779</v>
      </c>
      <c r="G162" s="373" t="s">
        <v>278</v>
      </c>
      <c r="H162" s="9" t="s">
        <v>1042</v>
      </c>
      <c r="I162" s="9" t="s">
        <v>1041</v>
      </c>
      <c r="J162" s="14" t="e">
        <f t="shared" si="42"/>
        <v>#VALUE!</v>
      </c>
      <c r="K162" s="9"/>
      <c r="L162" s="9" t="s">
        <v>1041</v>
      </c>
      <c r="M162" s="14" t="s">
        <v>1041</v>
      </c>
      <c r="N162" s="9" t="s">
        <v>1041</v>
      </c>
      <c r="O162" s="9" t="s">
        <v>1041</v>
      </c>
      <c r="P162" s="14" t="s">
        <v>1041</v>
      </c>
      <c r="Q162" s="9" t="s">
        <v>1042</v>
      </c>
      <c r="R162" s="14" t="str">
        <f t="shared" si="45"/>
        <v>ABS</v>
      </c>
      <c r="S162" s="149" t="s">
        <v>1042</v>
      </c>
      <c r="T162" s="151" t="str">
        <f t="shared" si="46"/>
        <v>ABS</v>
      </c>
      <c r="U162" s="154">
        <v>12</v>
      </c>
      <c r="V162" s="14">
        <f t="shared" si="47"/>
        <v>12</v>
      </c>
      <c r="W162" s="154" t="s">
        <v>1042</v>
      </c>
      <c r="X162" s="17" t="str">
        <f t="shared" si="48"/>
        <v>ABS</v>
      </c>
      <c r="Y162" s="22"/>
      <c r="Z162" s="9">
        <v>8.5</v>
      </c>
      <c r="AA162" s="9">
        <v>8.5</v>
      </c>
      <c r="AB162" s="14">
        <f t="shared" si="41"/>
        <v>8.5</v>
      </c>
      <c r="AC162" s="9">
        <v>12.5</v>
      </c>
      <c r="AD162" s="9">
        <v>12.5</v>
      </c>
      <c r="AE162" s="14">
        <f t="shared" si="49"/>
        <v>12.5</v>
      </c>
      <c r="AF162" s="9">
        <v>9.5</v>
      </c>
      <c r="AG162" s="9">
        <v>9.5</v>
      </c>
      <c r="AH162" s="14">
        <f t="shared" si="50"/>
        <v>9.5</v>
      </c>
      <c r="AI162" s="9">
        <v>10</v>
      </c>
      <c r="AJ162" s="14">
        <f t="shared" si="51"/>
        <v>10</v>
      </c>
      <c r="AK162" s="149">
        <v>10</v>
      </c>
      <c r="AL162" s="14">
        <f t="shared" si="52"/>
        <v>10</v>
      </c>
      <c r="AM162" s="154">
        <v>12.5</v>
      </c>
      <c r="AN162" s="14">
        <f t="shared" si="53"/>
        <v>12.5</v>
      </c>
      <c r="AO162" s="154">
        <v>12</v>
      </c>
      <c r="AP162" s="173">
        <f t="shared" si="54"/>
        <v>12</v>
      </c>
    </row>
    <row r="163" spans="1:42" customFormat="1" ht="19.5" customHeight="1">
      <c r="A163" s="314">
        <v>148</v>
      </c>
      <c r="B163" s="354" t="s">
        <v>622</v>
      </c>
      <c r="C163" s="232" t="s">
        <v>623</v>
      </c>
      <c r="D163" s="232" t="s">
        <v>37</v>
      </c>
      <c r="E163" s="232" t="s">
        <v>866</v>
      </c>
      <c r="F163" s="232" t="s">
        <v>813</v>
      </c>
      <c r="G163" s="373" t="s">
        <v>278</v>
      </c>
      <c r="H163" s="9">
        <v>8</v>
      </c>
      <c r="I163" s="9">
        <v>9.5</v>
      </c>
      <c r="J163" s="14">
        <f t="shared" si="42"/>
        <v>8.5</v>
      </c>
      <c r="K163" s="9">
        <v>2</v>
      </c>
      <c r="L163" s="9">
        <v>10</v>
      </c>
      <c r="M163" s="14">
        <f t="shared" si="43"/>
        <v>4.666666666666667</v>
      </c>
      <c r="N163" s="9">
        <v>10</v>
      </c>
      <c r="O163" s="9">
        <v>12</v>
      </c>
      <c r="P163" s="14">
        <f t="shared" si="44"/>
        <v>10.666666666666666</v>
      </c>
      <c r="Q163" s="9">
        <v>12</v>
      </c>
      <c r="R163" s="14">
        <f t="shared" si="45"/>
        <v>12</v>
      </c>
      <c r="S163" s="149">
        <v>10</v>
      </c>
      <c r="T163" s="151">
        <f t="shared" si="46"/>
        <v>10</v>
      </c>
      <c r="U163" s="154">
        <v>11.5</v>
      </c>
      <c r="V163" s="14">
        <f t="shared" si="47"/>
        <v>11.5</v>
      </c>
      <c r="W163" s="154">
        <v>7</v>
      </c>
      <c r="X163" s="17">
        <f t="shared" si="48"/>
        <v>7</v>
      </c>
      <c r="Y163" s="22"/>
      <c r="Z163" s="9">
        <v>8</v>
      </c>
      <c r="AA163" s="9">
        <v>9</v>
      </c>
      <c r="AB163" s="14">
        <f t="shared" si="41"/>
        <v>8.3333333333333339</v>
      </c>
      <c r="AC163" s="9">
        <v>13</v>
      </c>
      <c r="AD163" s="9">
        <v>13.5</v>
      </c>
      <c r="AE163" s="14">
        <f t="shared" si="49"/>
        <v>13.166666666666666</v>
      </c>
      <c r="AF163" s="9">
        <v>11</v>
      </c>
      <c r="AG163" s="9">
        <v>11</v>
      </c>
      <c r="AH163" s="14">
        <f t="shared" si="50"/>
        <v>11</v>
      </c>
      <c r="AI163" s="9">
        <v>12</v>
      </c>
      <c r="AJ163" s="14">
        <f t="shared" si="51"/>
        <v>12</v>
      </c>
      <c r="AK163" s="149">
        <v>8.5</v>
      </c>
      <c r="AL163" s="14">
        <f t="shared" si="52"/>
        <v>8.5</v>
      </c>
      <c r="AM163" s="154">
        <v>10</v>
      </c>
      <c r="AN163" s="14">
        <f t="shared" si="53"/>
        <v>10</v>
      </c>
      <c r="AO163" s="154">
        <v>14</v>
      </c>
      <c r="AP163" s="173">
        <f t="shared" si="54"/>
        <v>14</v>
      </c>
    </row>
    <row r="164" spans="1:42" customFormat="1" ht="19.5" customHeight="1">
      <c r="A164" s="314">
        <v>149</v>
      </c>
      <c r="B164" s="354" t="s">
        <v>624</v>
      </c>
      <c r="C164" s="232" t="s">
        <v>625</v>
      </c>
      <c r="D164" s="232" t="s">
        <v>36</v>
      </c>
      <c r="E164" s="232" t="s">
        <v>865</v>
      </c>
      <c r="F164" s="232" t="s">
        <v>813</v>
      </c>
      <c r="G164" s="373" t="s">
        <v>278</v>
      </c>
      <c r="H164" s="9">
        <v>11.5</v>
      </c>
      <c r="I164" s="9">
        <v>11</v>
      </c>
      <c r="J164" s="14">
        <f t="shared" si="42"/>
        <v>11.333333333333334</v>
      </c>
      <c r="K164" s="9">
        <v>4.5</v>
      </c>
      <c r="L164" s="9">
        <v>12</v>
      </c>
      <c r="M164" s="14">
        <f t="shared" si="43"/>
        <v>7</v>
      </c>
      <c r="N164" s="9">
        <v>9</v>
      </c>
      <c r="O164" s="9">
        <v>11</v>
      </c>
      <c r="P164" s="14">
        <f t="shared" si="44"/>
        <v>9.6666666666666661</v>
      </c>
      <c r="Q164" s="9">
        <v>8.5</v>
      </c>
      <c r="R164" s="14">
        <f t="shared" si="45"/>
        <v>8.5</v>
      </c>
      <c r="S164" s="149">
        <v>10</v>
      </c>
      <c r="T164" s="151">
        <f t="shared" si="46"/>
        <v>10</v>
      </c>
      <c r="U164" s="154">
        <v>12.5</v>
      </c>
      <c r="V164" s="14">
        <f t="shared" si="47"/>
        <v>12.5</v>
      </c>
      <c r="W164" s="154">
        <v>7</v>
      </c>
      <c r="X164" s="17">
        <f t="shared" si="48"/>
        <v>7</v>
      </c>
      <c r="Y164" s="22"/>
      <c r="Z164" s="9">
        <v>6</v>
      </c>
      <c r="AA164" s="9">
        <v>7</v>
      </c>
      <c r="AB164" s="14">
        <f t="shared" si="41"/>
        <v>6.333333333333333</v>
      </c>
      <c r="AC164" s="9">
        <v>12</v>
      </c>
      <c r="AD164" s="9">
        <v>12</v>
      </c>
      <c r="AE164" s="14">
        <f t="shared" si="49"/>
        <v>12</v>
      </c>
      <c r="AF164" s="9">
        <v>11.5</v>
      </c>
      <c r="AG164" s="9">
        <v>10.5</v>
      </c>
      <c r="AH164" s="14">
        <f t="shared" si="50"/>
        <v>11.166666666666666</v>
      </c>
      <c r="AI164" s="9">
        <v>13.5</v>
      </c>
      <c r="AJ164" s="14">
        <f t="shared" si="51"/>
        <v>13.5</v>
      </c>
      <c r="AK164" s="149">
        <v>15.5</v>
      </c>
      <c r="AL164" s="14">
        <f t="shared" si="52"/>
        <v>15.5</v>
      </c>
      <c r="AM164" s="154">
        <v>11</v>
      </c>
      <c r="AN164" s="14">
        <f t="shared" si="53"/>
        <v>11</v>
      </c>
      <c r="AO164" s="154">
        <v>13.5</v>
      </c>
      <c r="AP164" s="173">
        <f t="shared" si="54"/>
        <v>13.5</v>
      </c>
    </row>
    <row r="165" spans="1:42" customFormat="1" ht="19.5" customHeight="1">
      <c r="A165" s="314">
        <v>150</v>
      </c>
      <c r="B165" s="354" t="s">
        <v>626</v>
      </c>
      <c r="C165" s="232" t="s">
        <v>627</v>
      </c>
      <c r="D165" s="232" t="s">
        <v>212</v>
      </c>
      <c r="E165" s="232" t="s">
        <v>820</v>
      </c>
      <c r="F165" s="232" t="s">
        <v>864</v>
      </c>
      <c r="G165" s="373" t="s">
        <v>278</v>
      </c>
      <c r="H165" s="9">
        <v>11.5</v>
      </c>
      <c r="I165" s="9">
        <v>7.5</v>
      </c>
      <c r="J165" s="14">
        <f t="shared" si="42"/>
        <v>10.166666666666666</v>
      </c>
      <c r="K165" s="9">
        <v>7</v>
      </c>
      <c r="L165" s="9">
        <v>13</v>
      </c>
      <c r="M165" s="14">
        <f t="shared" si="43"/>
        <v>9</v>
      </c>
      <c r="N165" s="9">
        <v>11.5</v>
      </c>
      <c r="O165" s="9">
        <v>13</v>
      </c>
      <c r="P165" s="14">
        <f t="shared" si="44"/>
        <v>12</v>
      </c>
      <c r="Q165" s="9">
        <v>10</v>
      </c>
      <c r="R165" s="14">
        <f t="shared" si="45"/>
        <v>10</v>
      </c>
      <c r="S165" s="149">
        <v>10.5</v>
      </c>
      <c r="T165" s="151">
        <f t="shared" si="46"/>
        <v>10.5</v>
      </c>
      <c r="U165" s="154">
        <v>13</v>
      </c>
      <c r="V165" s="14">
        <f t="shared" si="47"/>
        <v>13</v>
      </c>
      <c r="W165" s="154">
        <v>8</v>
      </c>
      <c r="X165" s="17">
        <f t="shared" si="48"/>
        <v>8</v>
      </c>
      <c r="Y165" s="22"/>
      <c r="Z165" s="9">
        <v>12</v>
      </c>
      <c r="AA165" s="9">
        <v>11</v>
      </c>
      <c r="AB165" s="14">
        <f t="shared" si="41"/>
        <v>11.666666666666666</v>
      </c>
      <c r="AC165" s="9">
        <v>10</v>
      </c>
      <c r="AD165" s="9">
        <v>13</v>
      </c>
      <c r="AE165" s="14">
        <f t="shared" si="49"/>
        <v>11</v>
      </c>
      <c r="AF165" s="9">
        <v>11</v>
      </c>
      <c r="AG165" s="9">
        <v>12.5</v>
      </c>
      <c r="AH165" s="14">
        <f t="shared" si="50"/>
        <v>11.5</v>
      </c>
      <c r="AI165" s="9">
        <v>8.5</v>
      </c>
      <c r="AJ165" s="14">
        <f t="shared" si="51"/>
        <v>8.5</v>
      </c>
      <c r="AK165" s="149">
        <v>13</v>
      </c>
      <c r="AL165" s="14">
        <f t="shared" si="52"/>
        <v>13</v>
      </c>
      <c r="AM165" s="154">
        <v>13</v>
      </c>
      <c r="AN165" s="14">
        <f t="shared" si="53"/>
        <v>13</v>
      </c>
      <c r="AO165" s="154">
        <v>13</v>
      </c>
      <c r="AP165" s="173">
        <f t="shared" si="54"/>
        <v>13</v>
      </c>
    </row>
    <row r="166" spans="1:42" customFormat="1" ht="19.5" customHeight="1">
      <c r="A166" s="314">
        <v>151</v>
      </c>
      <c r="B166" s="354">
        <v>113016088</v>
      </c>
      <c r="C166" s="232" t="s">
        <v>628</v>
      </c>
      <c r="D166" s="232" t="s">
        <v>35</v>
      </c>
      <c r="E166" s="232" t="s">
        <v>863</v>
      </c>
      <c r="F166" s="232" t="s">
        <v>862</v>
      </c>
      <c r="G166" s="373" t="s">
        <v>278</v>
      </c>
      <c r="H166" s="9">
        <v>14</v>
      </c>
      <c r="I166" s="9">
        <v>11.5</v>
      </c>
      <c r="J166" s="14">
        <f t="shared" si="42"/>
        <v>13.166666666666666</v>
      </c>
      <c r="K166" s="9">
        <v>16</v>
      </c>
      <c r="L166" s="9">
        <v>14</v>
      </c>
      <c r="M166" s="14">
        <f t="shared" si="43"/>
        <v>15.333333333333334</v>
      </c>
      <c r="N166" s="9">
        <v>11.5</v>
      </c>
      <c r="O166" s="9">
        <v>13</v>
      </c>
      <c r="P166" s="14">
        <f t="shared" si="44"/>
        <v>12</v>
      </c>
      <c r="Q166" s="9">
        <v>14.5</v>
      </c>
      <c r="R166" s="14">
        <f t="shared" si="45"/>
        <v>14.5</v>
      </c>
      <c r="S166" s="149">
        <v>10.5</v>
      </c>
      <c r="T166" s="151">
        <f t="shared" si="46"/>
        <v>10.5</v>
      </c>
      <c r="U166" s="154">
        <v>15</v>
      </c>
      <c r="V166" s="14">
        <f t="shared" si="47"/>
        <v>15</v>
      </c>
      <c r="W166" s="154">
        <v>10</v>
      </c>
      <c r="X166" s="17">
        <f t="shared" si="48"/>
        <v>10</v>
      </c>
      <c r="Y166" s="22"/>
      <c r="Z166" s="9">
        <v>11.5</v>
      </c>
      <c r="AA166" s="9">
        <v>10</v>
      </c>
      <c r="AB166" s="14">
        <f t="shared" si="41"/>
        <v>11</v>
      </c>
      <c r="AC166" s="9">
        <v>12</v>
      </c>
      <c r="AD166" s="9">
        <v>12.5</v>
      </c>
      <c r="AE166" s="14">
        <f t="shared" si="49"/>
        <v>12.166666666666666</v>
      </c>
      <c r="AF166" s="9">
        <v>10</v>
      </c>
      <c r="AG166" s="9">
        <v>11.5</v>
      </c>
      <c r="AH166" s="14">
        <f t="shared" si="50"/>
        <v>10.5</v>
      </c>
      <c r="AI166" s="9">
        <v>9.5</v>
      </c>
      <c r="AJ166" s="14">
        <f t="shared" si="51"/>
        <v>9.5</v>
      </c>
      <c r="AK166" s="149">
        <v>9.5</v>
      </c>
      <c r="AL166" s="14">
        <f t="shared" si="52"/>
        <v>9.5</v>
      </c>
      <c r="AM166" s="154">
        <v>16.5</v>
      </c>
      <c r="AN166" s="14">
        <f t="shared" si="53"/>
        <v>16.5</v>
      </c>
      <c r="AO166" s="154">
        <v>11</v>
      </c>
      <c r="AP166" s="173">
        <f t="shared" si="54"/>
        <v>11</v>
      </c>
    </row>
    <row r="167" spans="1:42" customFormat="1" ht="19.5" customHeight="1">
      <c r="A167" s="314">
        <v>152</v>
      </c>
      <c r="B167" s="332" t="s">
        <v>217</v>
      </c>
      <c r="C167" s="232" t="s">
        <v>218</v>
      </c>
      <c r="D167" s="232" t="s">
        <v>219</v>
      </c>
      <c r="E167" s="232" t="s">
        <v>861</v>
      </c>
      <c r="F167" s="232" t="s">
        <v>761</v>
      </c>
      <c r="G167" s="373" t="s">
        <v>278</v>
      </c>
      <c r="H167" s="9">
        <v>11.67</v>
      </c>
      <c r="I167" s="9">
        <v>11.67</v>
      </c>
      <c r="J167" s="14">
        <f t="shared" si="42"/>
        <v>11.67</v>
      </c>
      <c r="K167" s="9">
        <v>3</v>
      </c>
      <c r="L167" s="9">
        <v>9.5</v>
      </c>
      <c r="M167" s="14">
        <f t="shared" si="43"/>
        <v>5.166666666666667</v>
      </c>
      <c r="N167" s="9">
        <v>11.5</v>
      </c>
      <c r="O167" s="9">
        <v>11.5</v>
      </c>
      <c r="P167" s="14">
        <f t="shared" si="44"/>
        <v>11.5</v>
      </c>
      <c r="Q167" s="9">
        <v>12</v>
      </c>
      <c r="R167" s="14">
        <f t="shared" si="45"/>
        <v>12</v>
      </c>
      <c r="S167" s="149">
        <v>10</v>
      </c>
      <c r="T167" s="151">
        <f t="shared" si="46"/>
        <v>10</v>
      </c>
      <c r="U167" s="154">
        <v>10</v>
      </c>
      <c r="V167" s="14">
        <f t="shared" si="47"/>
        <v>10</v>
      </c>
      <c r="W167" s="154">
        <v>2</v>
      </c>
      <c r="X167" s="17">
        <f t="shared" si="48"/>
        <v>2</v>
      </c>
      <c r="Y167" s="22"/>
      <c r="Z167" s="9">
        <v>3</v>
      </c>
      <c r="AA167" s="9">
        <v>5</v>
      </c>
      <c r="AB167" s="14">
        <f t="shared" si="41"/>
        <v>3.6666666666666665</v>
      </c>
      <c r="AC167" s="9">
        <v>1.5</v>
      </c>
      <c r="AD167" s="9">
        <v>11.5</v>
      </c>
      <c r="AE167" s="14">
        <f t="shared" si="49"/>
        <v>4.833333333333333</v>
      </c>
      <c r="AF167" s="9">
        <v>4</v>
      </c>
      <c r="AG167" s="9">
        <v>9</v>
      </c>
      <c r="AH167" s="14">
        <f t="shared" si="50"/>
        <v>5.666666666666667</v>
      </c>
      <c r="AI167" s="9">
        <v>5</v>
      </c>
      <c r="AJ167" s="14">
        <f t="shared" si="51"/>
        <v>5</v>
      </c>
      <c r="AK167" s="149">
        <v>6.5</v>
      </c>
      <c r="AL167" s="14">
        <f t="shared" si="52"/>
        <v>6.5</v>
      </c>
      <c r="AM167" s="154">
        <v>10.5</v>
      </c>
      <c r="AN167" s="14">
        <f t="shared" si="53"/>
        <v>10.5</v>
      </c>
      <c r="AO167" s="154">
        <v>11</v>
      </c>
      <c r="AP167" s="173">
        <f t="shared" si="54"/>
        <v>11</v>
      </c>
    </row>
    <row r="168" spans="1:42" customFormat="1" ht="19.5" customHeight="1">
      <c r="A168" s="314">
        <v>153</v>
      </c>
      <c r="B168" s="354" t="s">
        <v>629</v>
      </c>
      <c r="C168" s="232" t="s">
        <v>630</v>
      </c>
      <c r="D168" s="232" t="s">
        <v>313</v>
      </c>
      <c r="E168" s="232" t="s">
        <v>860</v>
      </c>
      <c r="F168" s="232" t="s">
        <v>859</v>
      </c>
      <c r="G168" s="373" t="s">
        <v>278</v>
      </c>
      <c r="H168" s="9">
        <v>7.5</v>
      </c>
      <c r="I168" s="9">
        <v>10</v>
      </c>
      <c r="J168" s="14">
        <f t="shared" si="42"/>
        <v>8.3333333333333339</v>
      </c>
      <c r="K168" s="9">
        <v>5</v>
      </c>
      <c r="L168" s="9">
        <v>10</v>
      </c>
      <c r="M168" s="14">
        <f t="shared" si="43"/>
        <v>6.666666666666667</v>
      </c>
      <c r="N168" s="9">
        <v>8.5</v>
      </c>
      <c r="O168" s="9">
        <v>9</v>
      </c>
      <c r="P168" s="14">
        <f t="shared" si="44"/>
        <v>8.6666666666666661</v>
      </c>
      <c r="Q168" s="9">
        <v>7</v>
      </c>
      <c r="R168" s="14">
        <f t="shared" si="45"/>
        <v>7</v>
      </c>
      <c r="S168" s="149">
        <v>10.5</v>
      </c>
      <c r="T168" s="151">
        <f t="shared" si="46"/>
        <v>10.5</v>
      </c>
      <c r="U168" s="154">
        <v>10.5</v>
      </c>
      <c r="V168" s="14">
        <f t="shared" si="47"/>
        <v>10.5</v>
      </c>
      <c r="W168" s="154">
        <v>2</v>
      </c>
      <c r="X168" s="17">
        <f t="shared" si="48"/>
        <v>2</v>
      </c>
      <c r="Y168" s="22"/>
      <c r="Z168" s="9">
        <v>6</v>
      </c>
      <c r="AA168" s="9">
        <v>7.5</v>
      </c>
      <c r="AB168" s="14">
        <f t="shared" si="41"/>
        <v>6.5</v>
      </c>
      <c r="AC168" s="9">
        <v>7</v>
      </c>
      <c r="AD168" s="9">
        <v>11.5</v>
      </c>
      <c r="AE168" s="14">
        <f t="shared" si="49"/>
        <v>8.5</v>
      </c>
      <c r="AF168" s="9">
        <v>4</v>
      </c>
      <c r="AG168" s="9">
        <v>9.25</v>
      </c>
      <c r="AH168" s="14">
        <f t="shared" si="50"/>
        <v>5.75</v>
      </c>
      <c r="AI168" s="9">
        <v>11.5</v>
      </c>
      <c r="AJ168" s="14">
        <f t="shared" si="51"/>
        <v>11.5</v>
      </c>
      <c r="AK168" s="149">
        <v>10.5</v>
      </c>
      <c r="AL168" s="14">
        <f t="shared" si="52"/>
        <v>10.5</v>
      </c>
      <c r="AM168" s="154">
        <v>7</v>
      </c>
      <c r="AN168" s="14">
        <f t="shared" si="53"/>
        <v>7</v>
      </c>
      <c r="AO168" s="154">
        <v>9</v>
      </c>
      <c r="AP168" s="173">
        <f t="shared" si="54"/>
        <v>9</v>
      </c>
    </row>
    <row r="169" spans="1:42" customFormat="1" ht="19.5" customHeight="1">
      <c r="A169" s="314">
        <v>154</v>
      </c>
      <c r="B169" s="354">
        <v>83004663</v>
      </c>
      <c r="C169" s="232" t="s">
        <v>631</v>
      </c>
      <c r="D169" s="232" t="s">
        <v>632</v>
      </c>
      <c r="E169" s="232" t="s">
        <v>858</v>
      </c>
      <c r="F169" s="232" t="s">
        <v>857</v>
      </c>
      <c r="G169" s="373" t="s">
        <v>278</v>
      </c>
      <c r="H169" s="9" t="s">
        <v>1042</v>
      </c>
      <c r="I169" s="9" t="s">
        <v>1041</v>
      </c>
      <c r="J169" s="14" t="e">
        <f t="shared" si="42"/>
        <v>#VALUE!</v>
      </c>
      <c r="K169" s="9"/>
      <c r="L169" s="9" t="s">
        <v>1041</v>
      </c>
      <c r="M169" s="14" t="s">
        <v>1041</v>
      </c>
      <c r="N169" s="9" t="s">
        <v>1041</v>
      </c>
      <c r="O169" s="9" t="s">
        <v>1041</v>
      </c>
      <c r="P169" s="14" t="s">
        <v>1041</v>
      </c>
      <c r="Q169" s="9" t="s">
        <v>1042</v>
      </c>
      <c r="R169" s="14" t="str">
        <f t="shared" si="45"/>
        <v>ABS</v>
      </c>
      <c r="S169" s="149" t="s">
        <v>1042</v>
      </c>
      <c r="T169" s="151" t="str">
        <f t="shared" si="46"/>
        <v>ABS</v>
      </c>
      <c r="U169" s="154" t="s">
        <v>1043</v>
      </c>
      <c r="V169" s="14" t="str">
        <f t="shared" si="47"/>
        <v>\</v>
      </c>
      <c r="W169" s="154" t="s">
        <v>1042</v>
      </c>
      <c r="X169" s="17" t="str">
        <f t="shared" si="48"/>
        <v>ABS</v>
      </c>
      <c r="Y169" s="22"/>
      <c r="Z169" s="9" t="s">
        <v>1042</v>
      </c>
      <c r="AA169" s="9" t="s">
        <v>1041</v>
      </c>
      <c r="AB169" s="14" t="e">
        <f t="shared" si="41"/>
        <v>#VALUE!</v>
      </c>
      <c r="AC169" s="9" t="s">
        <v>1041</v>
      </c>
      <c r="AD169" s="9" t="s">
        <v>1041</v>
      </c>
      <c r="AE169" s="14" t="s">
        <v>1041</v>
      </c>
      <c r="AF169" s="9" t="s">
        <v>1041</v>
      </c>
      <c r="AG169" s="9" t="s">
        <v>1041</v>
      </c>
      <c r="AH169" s="14" t="s">
        <v>1041</v>
      </c>
      <c r="AI169" s="9" t="s">
        <v>1043</v>
      </c>
      <c r="AJ169" s="14" t="str">
        <f t="shared" si="51"/>
        <v>\</v>
      </c>
      <c r="AK169" s="149" t="s">
        <v>1042</v>
      </c>
      <c r="AL169" s="14" t="str">
        <f t="shared" si="52"/>
        <v>ABS</v>
      </c>
      <c r="AM169" s="154" t="s">
        <v>1041</v>
      </c>
      <c r="AN169" s="14" t="str">
        <f t="shared" si="53"/>
        <v>Exclu</v>
      </c>
      <c r="AO169" s="154" t="s">
        <v>1042</v>
      </c>
      <c r="AP169" s="173" t="str">
        <f t="shared" si="54"/>
        <v>ABS</v>
      </c>
    </row>
    <row r="170" spans="1:42" customFormat="1" ht="19.5" customHeight="1">
      <c r="A170" s="314">
        <v>155</v>
      </c>
      <c r="B170" s="354">
        <v>113000303</v>
      </c>
      <c r="C170" s="232" t="s">
        <v>633</v>
      </c>
      <c r="D170" s="232" t="s">
        <v>29</v>
      </c>
      <c r="E170" s="232" t="s">
        <v>856</v>
      </c>
      <c r="F170" s="232" t="s">
        <v>767</v>
      </c>
      <c r="G170" s="373" t="s">
        <v>278</v>
      </c>
      <c r="H170" s="9">
        <v>12</v>
      </c>
      <c r="I170" s="9">
        <v>11</v>
      </c>
      <c r="J170" s="14">
        <f t="shared" si="42"/>
        <v>11.666666666666666</v>
      </c>
      <c r="K170" s="9">
        <v>12.5</v>
      </c>
      <c r="L170" s="9">
        <v>14</v>
      </c>
      <c r="M170" s="14">
        <f t="shared" si="43"/>
        <v>13</v>
      </c>
      <c r="N170" s="9">
        <v>13</v>
      </c>
      <c r="O170" s="9">
        <v>11</v>
      </c>
      <c r="P170" s="14">
        <f t="shared" si="44"/>
        <v>12.333333333333334</v>
      </c>
      <c r="Q170" s="9">
        <v>13</v>
      </c>
      <c r="R170" s="14">
        <f t="shared" si="45"/>
        <v>13</v>
      </c>
      <c r="S170" s="149">
        <v>10</v>
      </c>
      <c r="T170" s="151">
        <f t="shared" si="46"/>
        <v>10</v>
      </c>
      <c r="U170" s="154">
        <v>11.5</v>
      </c>
      <c r="V170" s="14">
        <f t="shared" si="47"/>
        <v>11.5</v>
      </c>
      <c r="W170" s="154">
        <v>5</v>
      </c>
      <c r="X170" s="17">
        <f t="shared" si="48"/>
        <v>5</v>
      </c>
      <c r="Y170" s="22"/>
      <c r="Z170" s="9">
        <v>7</v>
      </c>
      <c r="AA170" s="9">
        <v>9</v>
      </c>
      <c r="AB170" s="14">
        <f t="shared" si="41"/>
        <v>7.666666666666667</v>
      </c>
      <c r="AC170" s="9">
        <v>14</v>
      </c>
      <c r="AD170" s="9">
        <v>12.5</v>
      </c>
      <c r="AE170" s="14">
        <f t="shared" si="49"/>
        <v>13.5</v>
      </c>
      <c r="AF170" s="9">
        <v>10</v>
      </c>
      <c r="AG170" s="9">
        <v>11</v>
      </c>
      <c r="AH170" s="14">
        <f t="shared" si="50"/>
        <v>10.333333333333334</v>
      </c>
      <c r="AI170" s="9">
        <v>10.5</v>
      </c>
      <c r="AJ170" s="14">
        <f t="shared" si="51"/>
        <v>10.5</v>
      </c>
      <c r="AK170" s="149">
        <v>14.5</v>
      </c>
      <c r="AL170" s="14">
        <f t="shared" si="52"/>
        <v>14.5</v>
      </c>
      <c r="AM170" s="154">
        <v>13.5</v>
      </c>
      <c r="AN170" s="14">
        <f t="shared" si="53"/>
        <v>13.5</v>
      </c>
      <c r="AO170" s="154">
        <v>16</v>
      </c>
      <c r="AP170" s="173">
        <f t="shared" si="54"/>
        <v>16</v>
      </c>
    </row>
    <row r="171" spans="1:42" customFormat="1" ht="19.5" customHeight="1">
      <c r="A171" s="314">
        <v>156</v>
      </c>
      <c r="B171" s="354">
        <v>113009705</v>
      </c>
      <c r="C171" s="232" t="s">
        <v>634</v>
      </c>
      <c r="D171" s="232" t="s">
        <v>463</v>
      </c>
      <c r="E171" s="232" t="s">
        <v>855</v>
      </c>
      <c r="F171" s="232" t="s">
        <v>781</v>
      </c>
      <c r="G171" s="373" t="s">
        <v>278</v>
      </c>
      <c r="H171" s="9">
        <v>7.5</v>
      </c>
      <c r="I171" s="9">
        <v>10</v>
      </c>
      <c r="J171" s="14">
        <f t="shared" si="42"/>
        <v>8.3333333333333339</v>
      </c>
      <c r="K171" s="9">
        <v>4.5</v>
      </c>
      <c r="L171" s="9">
        <v>11.5</v>
      </c>
      <c r="M171" s="14">
        <f t="shared" si="43"/>
        <v>6.833333333333333</v>
      </c>
      <c r="N171" s="9">
        <v>7</v>
      </c>
      <c r="O171" s="9">
        <v>11</v>
      </c>
      <c r="P171" s="14">
        <f t="shared" si="44"/>
        <v>8.3333333333333339</v>
      </c>
      <c r="Q171" s="9">
        <v>11</v>
      </c>
      <c r="R171" s="14">
        <f t="shared" si="45"/>
        <v>11</v>
      </c>
      <c r="S171" s="149">
        <v>10</v>
      </c>
      <c r="T171" s="151">
        <f t="shared" si="46"/>
        <v>10</v>
      </c>
      <c r="U171" s="154">
        <v>13.5</v>
      </c>
      <c r="V171" s="14">
        <f t="shared" si="47"/>
        <v>13.5</v>
      </c>
      <c r="W171" s="154">
        <v>2</v>
      </c>
      <c r="X171" s="17">
        <f t="shared" si="48"/>
        <v>2</v>
      </c>
      <c r="Y171" s="22"/>
      <c r="Z171" s="9">
        <v>3</v>
      </c>
      <c r="AA171" s="9">
        <v>10</v>
      </c>
      <c r="AB171" s="14">
        <f t="shared" si="41"/>
        <v>5.333333333333333</v>
      </c>
      <c r="AC171" s="9">
        <v>7</v>
      </c>
      <c r="AD171" s="9">
        <v>10</v>
      </c>
      <c r="AE171" s="14">
        <f t="shared" si="49"/>
        <v>8</v>
      </c>
      <c r="AF171" s="9">
        <v>3</v>
      </c>
      <c r="AG171" s="9">
        <v>10.5</v>
      </c>
      <c r="AH171" s="14">
        <f t="shared" si="50"/>
        <v>5.5</v>
      </c>
      <c r="AI171" s="9">
        <v>11</v>
      </c>
      <c r="AJ171" s="14">
        <f t="shared" si="51"/>
        <v>11</v>
      </c>
      <c r="AK171" s="149">
        <v>7</v>
      </c>
      <c r="AL171" s="14">
        <f t="shared" si="52"/>
        <v>7</v>
      </c>
      <c r="AM171" s="154">
        <v>13.75</v>
      </c>
      <c r="AN171" s="14">
        <f t="shared" si="53"/>
        <v>13.75</v>
      </c>
      <c r="AO171" s="154">
        <v>10</v>
      </c>
      <c r="AP171" s="173">
        <f t="shared" si="54"/>
        <v>10</v>
      </c>
    </row>
    <row r="172" spans="1:42" customFormat="1" ht="19.5" customHeight="1">
      <c r="A172" s="314">
        <v>157</v>
      </c>
      <c r="B172" s="354">
        <v>113014208</v>
      </c>
      <c r="C172" s="232" t="s">
        <v>635</v>
      </c>
      <c r="D172" s="232" t="s">
        <v>242</v>
      </c>
      <c r="E172" s="232" t="s">
        <v>854</v>
      </c>
      <c r="F172" s="232" t="s">
        <v>767</v>
      </c>
      <c r="G172" s="373" t="s">
        <v>278</v>
      </c>
      <c r="H172" s="9">
        <v>7.5</v>
      </c>
      <c r="I172" s="9">
        <v>10.5</v>
      </c>
      <c r="J172" s="14">
        <f t="shared" si="42"/>
        <v>8.5</v>
      </c>
      <c r="K172" s="9">
        <v>8</v>
      </c>
      <c r="L172" s="9">
        <v>11</v>
      </c>
      <c r="M172" s="14">
        <f t="shared" si="43"/>
        <v>9</v>
      </c>
      <c r="N172" s="9">
        <v>11</v>
      </c>
      <c r="O172" s="9">
        <v>10</v>
      </c>
      <c r="P172" s="14">
        <f t="shared" si="44"/>
        <v>10.666666666666666</v>
      </c>
      <c r="Q172" s="9">
        <v>11</v>
      </c>
      <c r="R172" s="14">
        <f t="shared" si="45"/>
        <v>11</v>
      </c>
      <c r="S172" s="149">
        <v>7.5</v>
      </c>
      <c r="T172" s="151">
        <f t="shared" si="46"/>
        <v>7.5</v>
      </c>
      <c r="U172" s="154">
        <v>13.5</v>
      </c>
      <c r="V172" s="14">
        <f t="shared" si="47"/>
        <v>13.5</v>
      </c>
      <c r="W172" s="154">
        <v>6</v>
      </c>
      <c r="X172" s="17">
        <f t="shared" si="48"/>
        <v>6</v>
      </c>
      <c r="Y172" s="22"/>
      <c r="Z172" s="9">
        <v>8.5</v>
      </c>
      <c r="AA172" s="9">
        <v>10</v>
      </c>
      <c r="AB172" s="14">
        <f t="shared" si="41"/>
        <v>9</v>
      </c>
      <c r="AC172" s="9">
        <v>11.5</v>
      </c>
      <c r="AD172" s="9">
        <v>11</v>
      </c>
      <c r="AE172" s="14">
        <f t="shared" si="49"/>
        <v>11.333333333333334</v>
      </c>
      <c r="AF172" s="9">
        <v>6.5</v>
      </c>
      <c r="AG172" s="9">
        <v>10.5</v>
      </c>
      <c r="AH172" s="14">
        <f t="shared" si="50"/>
        <v>7.833333333333333</v>
      </c>
      <c r="AI172" s="9">
        <v>12.5</v>
      </c>
      <c r="AJ172" s="14">
        <f t="shared" si="51"/>
        <v>12.5</v>
      </c>
      <c r="AK172" s="149">
        <v>11.5</v>
      </c>
      <c r="AL172" s="14">
        <f t="shared" si="52"/>
        <v>11.5</v>
      </c>
      <c r="AM172" s="154">
        <v>10.5</v>
      </c>
      <c r="AN172" s="14">
        <f t="shared" si="53"/>
        <v>10.5</v>
      </c>
      <c r="AO172" s="154">
        <v>10</v>
      </c>
      <c r="AP172" s="173">
        <f t="shared" si="54"/>
        <v>10</v>
      </c>
    </row>
    <row r="173" spans="1:42" customFormat="1" ht="19.5" customHeight="1">
      <c r="A173" s="314">
        <v>158</v>
      </c>
      <c r="B173" s="332" t="s">
        <v>283</v>
      </c>
      <c r="C173" s="232" t="s">
        <v>284</v>
      </c>
      <c r="D173" s="232" t="s">
        <v>285</v>
      </c>
      <c r="E173" s="232" t="s">
        <v>853</v>
      </c>
      <c r="F173" s="232" t="s">
        <v>765</v>
      </c>
      <c r="G173" s="373" t="s">
        <v>278</v>
      </c>
      <c r="H173" s="9">
        <v>10.83</v>
      </c>
      <c r="I173" s="9">
        <v>10.83</v>
      </c>
      <c r="J173" s="14">
        <f t="shared" si="42"/>
        <v>10.83</v>
      </c>
      <c r="K173" s="9">
        <v>1.5</v>
      </c>
      <c r="L173" s="9">
        <v>9</v>
      </c>
      <c r="M173" s="14">
        <f t="shared" si="43"/>
        <v>4</v>
      </c>
      <c r="N173" s="9">
        <v>5</v>
      </c>
      <c r="O173" s="9">
        <v>9</v>
      </c>
      <c r="P173" s="14">
        <f t="shared" si="44"/>
        <v>6.333333333333333</v>
      </c>
      <c r="Q173" s="9">
        <v>10</v>
      </c>
      <c r="R173" s="14">
        <f t="shared" si="45"/>
        <v>10</v>
      </c>
      <c r="S173" s="149">
        <v>6.5</v>
      </c>
      <c r="T173" s="151">
        <f t="shared" si="46"/>
        <v>6.5</v>
      </c>
      <c r="U173" s="154">
        <v>13.5</v>
      </c>
      <c r="V173" s="14">
        <f t="shared" si="47"/>
        <v>13.5</v>
      </c>
      <c r="W173" s="154">
        <v>7</v>
      </c>
      <c r="X173" s="17">
        <f t="shared" si="48"/>
        <v>7</v>
      </c>
      <c r="Y173" s="22"/>
      <c r="Z173" s="9">
        <v>1</v>
      </c>
      <c r="AA173" s="9">
        <v>7</v>
      </c>
      <c r="AB173" s="14">
        <f t="shared" si="41"/>
        <v>3</v>
      </c>
      <c r="AC173" s="9" t="s">
        <v>1041</v>
      </c>
      <c r="AD173" s="9" t="s">
        <v>1041</v>
      </c>
      <c r="AE173" s="14" t="s">
        <v>1041</v>
      </c>
      <c r="AF173" s="9">
        <v>3.5</v>
      </c>
      <c r="AG173" s="9">
        <v>7.5</v>
      </c>
      <c r="AH173" s="14">
        <f t="shared" si="50"/>
        <v>4.833333333333333</v>
      </c>
      <c r="AI173" s="9">
        <v>9</v>
      </c>
      <c r="AJ173" s="14">
        <f t="shared" si="51"/>
        <v>9</v>
      </c>
      <c r="AK173" s="149">
        <v>13</v>
      </c>
      <c r="AL173" s="14">
        <f t="shared" si="52"/>
        <v>13</v>
      </c>
      <c r="AM173" s="154">
        <v>13.5</v>
      </c>
      <c r="AN173" s="14">
        <f t="shared" si="53"/>
        <v>13.5</v>
      </c>
      <c r="AO173" s="154">
        <v>12</v>
      </c>
      <c r="AP173" s="173">
        <f t="shared" si="54"/>
        <v>12</v>
      </c>
    </row>
    <row r="174" spans="1:42" customFormat="1" ht="19.5" customHeight="1">
      <c r="A174" s="314">
        <v>159</v>
      </c>
      <c r="B174" s="354">
        <v>113014182</v>
      </c>
      <c r="C174" s="232" t="s">
        <v>636</v>
      </c>
      <c r="D174" s="232" t="s">
        <v>637</v>
      </c>
      <c r="E174" s="232" t="s">
        <v>852</v>
      </c>
      <c r="F174" s="232" t="s">
        <v>791</v>
      </c>
      <c r="G174" s="373" t="s">
        <v>278</v>
      </c>
      <c r="H174" s="9">
        <v>7.5</v>
      </c>
      <c r="I174" s="9">
        <v>9.5</v>
      </c>
      <c r="J174" s="14">
        <f t="shared" si="42"/>
        <v>8.1666666666666661</v>
      </c>
      <c r="K174" s="9">
        <v>9</v>
      </c>
      <c r="L174" s="9">
        <v>13</v>
      </c>
      <c r="M174" s="14">
        <f t="shared" si="43"/>
        <v>10.333333333333334</v>
      </c>
      <c r="N174" s="9">
        <v>11.5</v>
      </c>
      <c r="O174" s="9">
        <v>11</v>
      </c>
      <c r="P174" s="14">
        <f t="shared" si="44"/>
        <v>11.333333333333334</v>
      </c>
      <c r="Q174" s="9">
        <v>10.5</v>
      </c>
      <c r="R174" s="14">
        <f t="shared" si="45"/>
        <v>10.5</v>
      </c>
      <c r="S174" s="149">
        <v>10.5</v>
      </c>
      <c r="T174" s="151">
        <f t="shared" si="46"/>
        <v>10.5</v>
      </c>
      <c r="U174" s="154">
        <v>13</v>
      </c>
      <c r="V174" s="14">
        <f t="shared" si="47"/>
        <v>13</v>
      </c>
      <c r="W174" s="154">
        <v>7</v>
      </c>
      <c r="X174" s="17">
        <f t="shared" si="48"/>
        <v>7</v>
      </c>
      <c r="Y174" s="22"/>
      <c r="Z174" s="9">
        <v>7</v>
      </c>
      <c r="AA174" s="9">
        <v>8</v>
      </c>
      <c r="AB174" s="14">
        <f t="shared" si="41"/>
        <v>7.333333333333333</v>
      </c>
      <c r="AC174" s="9">
        <v>7.5</v>
      </c>
      <c r="AD174" s="9">
        <v>11.5</v>
      </c>
      <c r="AE174" s="14">
        <f t="shared" si="49"/>
        <v>8.8333333333333339</v>
      </c>
      <c r="AF174" s="9">
        <v>6.5</v>
      </c>
      <c r="AG174" s="9">
        <v>10.5</v>
      </c>
      <c r="AH174" s="14">
        <f t="shared" si="50"/>
        <v>7.833333333333333</v>
      </c>
      <c r="AI174" s="9">
        <v>9.5</v>
      </c>
      <c r="AJ174" s="14">
        <f t="shared" si="51"/>
        <v>9.5</v>
      </c>
      <c r="AK174" s="149">
        <v>12.5</v>
      </c>
      <c r="AL174" s="14">
        <f t="shared" si="52"/>
        <v>12.5</v>
      </c>
      <c r="AM174" s="154">
        <v>11.5</v>
      </c>
      <c r="AN174" s="14">
        <f t="shared" si="53"/>
        <v>11.5</v>
      </c>
      <c r="AO174" s="154">
        <v>13</v>
      </c>
      <c r="AP174" s="173">
        <f t="shared" si="54"/>
        <v>13</v>
      </c>
    </row>
    <row r="175" spans="1:42" customFormat="1" ht="19.5" customHeight="1">
      <c r="A175" s="314">
        <v>160</v>
      </c>
      <c r="B175" s="354" t="s">
        <v>638</v>
      </c>
      <c r="C175" s="232" t="s">
        <v>639</v>
      </c>
      <c r="D175" s="232" t="s">
        <v>200</v>
      </c>
      <c r="E175" s="232" t="s">
        <v>851</v>
      </c>
      <c r="F175" s="232" t="s">
        <v>793</v>
      </c>
      <c r="G175" s="373" t="s">
        <v>278</v>
      </c>
      <c r="H175" s="9">
        <v>14</v>
      </c>
      <c r="I175" s="9">
        <v>6.5</v>
      </c>
      <c r="J175" s="14">
        <f t="shared" si="42"/>
        <v>11.5</v>
      </c>
      <c r="K175" s="9">
        <v>6.5</v>
      </c>
      <c r="L175" s="9">
        <v>8</v>
      </c>
      <c r="M175" s="14">
        <f t="shared" si="43"/>
        <v>7</v>
      </c>
      <c r="N175" s="9">
        <v>7</v>
      </c>
      <c r="O175" s="9">
        <v>6</v>
      </c>
      <c r="P175" s="14">
        <f t="shared" si="44"/>
        <v>6.666666666666667</v>
      </c>
      <c r="Q175" s="9">
        <v>13</v>
      </c>
      <c r="R175" s="14">
        <f t="shared" si="45"/>
        <v>13</v>
      </c>
      <c r="S175" s="149">
        <v>10.5</v>
      </c>
      <c r="T175" s="151">
        <f t="shared" si="46"/>
        <v>10.5</v>
      </c>
      <c r="U175" s="154">
        <v>10.5</v>
      </c>
      <c r="V175" s="14">
        <f t="shared" si="47"/>
        <v>10.5</v>
      </c>
      <c r="W175" s="154">
        <v>12</v>
      </c>
      <c r="X175" s="17">
        <f t="shared" si="48"/>
        <v>12</v>
      </c>
      <c r="Y175" s="22"/>
      <c r="Z175" s="9">
        <v>4</v>
      </c>
      <c r="AA175" s="9">
        <v>3.5</v>
      </c>
      <c r="AB175" s="14">
        <f t="shared" si="41"/>
        <v>3.8333333333333335</v>
      </c>
      <c r="AC175" s="9">
        <v>10</v>
      </c>
      <c r="AD175" s="9">
        <v>11</v>
      </c>
      <c r="AE175" s="14">
        <f t="shared" si="49"/>
        <v>10.333333333333334</v>
      </c>
      <c r="AF175" s="9">
        <v>5</v>
      </c>
      <c r="AG175" s="9">
        <v>10</v>
      </c>
      <c r="AH175" s="14">
        <f t="shared" si="50"/>
        <v>6.666666666666667</v>
      </c>
      <c r="AI175" s="9">
        <v>11.5</v>
      </c>
      <c r="AJ175" s="14">
        <f t="shared" si="51"/>
        <v>11.5</v>
      </c>
      <c r="AK175" s="149">
        <v>10</v>
      </c>
      <c r="AL175" s="14">
        <f t="shared" si="52"/>
        <v>10</v>
      </c>
      <c r="AM175" s="154">
        <v>8.5</v>
      </c>
      <c r="AN175" s="14">
        <f t="shared" si="53"/>
        <v>8.5</v>
      </c>
      <c r="AO175" s="154">
        <v>10</v>
      </c>
      <c r="AP175" s="173">
        <f t="shared" si="54"/>
        <v>10</v>
      </c>
    </row>
    <row r="176" spans="1:42" customFormat="1" ht="19.5" customHeight="1">
      <c r="A176" s="314">
        <v>161</v>
      </c>
      <c r="B176" s="354">
        <v>113000252</v>
      </c>
      <c r="C176" s="232" t="s">
        <v>640</v>
      </c>
      <c r="D176" s="232" t="s">
        <v>641</v>
      </c>
      <c r="E176" s="232" t="s">
        <v>850</v>
      </c>
      <c r="F176" s="232" t="s">
        <v>767</v>
      </c>
      <c r="G176" s="373" t="s">
        <v>278</v>
      </c>
      <c r="H176" s="9">
        <v>9</v>
      </c>
      <c r="I176" s="9">
        <v>10.5</v>
      </c>
      <c r="J176" s="14">
        <f t="shared" si="42"/>
        <v>9.5</v>
      </c>
      <c r="K176" s="9">
        <v>10</v>
      </c>
      <c r="L176" s="9">
        <v>12.5</v>
      </c>
      <c r="M176" s="14">
        <f t="shared" si="43"/>
        <v>10.833333333333334</v>
      </c>
      <c r="N176" s="9">
        <v>12</v>
      </c>
      <c r="O176" s="9">
        <v>12</v>
      </c>
      <c r="P176" s="14">
        <f t="shared" si="44"/>
        <v>12</v>
      </c>
      <c r="Q176" s="9">
        <v>11</v>
      </c>
      <c r="R176" s="14">
        <f t="shared" si="45"/>
        <v>11</v>
      </c>
      <c r="S176" s="149">
        <v>10</v>
      </c>
      <c r="T176" s="151">
        <f t="shared" si="46"/>
        <v>10</v>
      </c>
      <c r="U176" s="154">
        <v>16</v>
      </c>
      <c r="V176" s="14">
        <f t="shared" si="47"/>
        <v>16</v>
      </c>
      <c r="W176" s="154">
        <v>8</v>
      </c>
      <c r="X176" s="17">
        <f t="shared" si="48"/>
        <v>8</v>
      </c>
      <c r="Y176" s="22"/>
      <c r="Z176" s="9">
        <v>7.5</v>
      </c>
      <c r="AA176" s="9">
        <v>12.5</v>
      </c>
      <c r="AB176" s="14">
        <f t="shared" si="41"/>
        <v>9.1666666666666661</v>
      </c>
      <c r="AC176" s="9">
        <v>14.5</v>
      </c>
      <c r="AD176" s="9">
        <v>12</v>
      </c>
      <c r="AE176" s="14">
        <f t="shared" si="49"/>
        <v>13.666666666666666</v>
      </c>
      <c r="AF176" s="9">
        <v>6</v>
      </c>
      <c r="AG176" s="9">
        <v>14</v>
      </c>
      <c r="AH176" s="14">
        <f t="shared" si="50"/>
        <v>8.6666666666666661</v>
      </c>
      <c r="AI176" s="9">
        <v>6</v>
      </c>
      <c r="AJ176" s="14">
        <f t="shared" si="51"/>
        <v>6</v>
      </c>
      <c r="AK176" s="149">
        <v>11</v>
      </c>
      <c r="AL176" s="14">
        <f t="shared" si="52"/>
        <v>11</v>
      </c>
      <c r="AM176" s="154">
        <v>12</v>
      </c>
      <c r="AN176" s="14">
        <f t="shared" si="53"/>
        <v>12</v>
      </c>
      <c r="AO176" s="154">
        <v>15.5</v>
      </c>
      <c r="AP176" s="173">
        <f t="shared" si="54"/>
        <v>15.5</v>
      </c>
    </row>
    <row r="177" spans="1:42" customFormat="1" ht="19.5" customHeight="1">
      <c r="A177" s="314">
        <v>162</v>
      </c>
      <c r="B177" s="354" t="s">
        <v>642</v>
      </c>
      <c r="C177" s="232" t="s">
        <v>288</v>
      </c>
      <c r="D177" s="232" t="s">
        <v>643</v>
      </c>
      <c r="E177" s="232" t="s">
        <v>849</v>
      </c>
      <c r="F177" s="232" t="s">
        <v>783</v>
      </c>
      <c r="G177" s="373" t="s">
        <v>278</v>
      </c>
      <c r="H177" s="9">
        <v>13</v>
      </c>
      <c r="I177" s="9">
        <v>9</v>
      </c>
      <c r="J177" s="14">
        <f t="shared" si="42"/>
        <v>11.666666666666666</v>
      </c>
      <c r="K177" s="9">
        <v>9</v>
      </c>
      <c r="L177" s="9">
        <v>11</v>
      </c>
      <c r="M177" s="14">
        <f t="shared" si="43"/>
        <v>9.6666666666666661</v>
      </c>
      <c r="N177" s="9">
        <v>16</v>
      </c>
      <c r="O177" s="9">
        <v>10</v>
      </c>
      <c r="P177" s="14">
        <f t="shared" si="44"/>
        <v>14</v>
      </c>
      <c r="Q177" s="9">
        <v>12</v>
      </c>
      <c r="R177" s="14">
        <f t="shared" si="45"/>
        <v>12</v>
      </c>
      <c r="S177" s="149">
        <v>10.5</v>
      </c>
      <c r="T177" s="151">
        <f t="shared" si="46"/>
        <v>10.5</v>
      </c>
      <c r="U177" s="154">
        <v>10</v>
      </c>
      <c r="V177" s="14">
        <f t="shared" si="47"/>
        <v>10</v>
      </c>
      <c r="W177" s="154">
        <v>10</v>
      </c>
      <c r="X177" s="17">
        <f t="shared" si="48"/>
        <v>10</v>
      </c>
      <c r="Y177" s="22"/>
      <c r="Z177" s="9">
        <v>7</v>
      </c>
      <c r="AA177" s="9">
        <v>10</v>
      </c>
      <c r="AB177" s="14">
        <f t="shared" si="41"/>
        <v>8</v>
      </c>
      <c r="AC177" s="9">
        <v>11.5</v>
      </c>
      <c r="AD177" s="9">
        <v>14.5</v>
      </c>
      <c r="AE177" s="14">
        <f t="shared" si="49"/>
        <v>12.5</v>
      </c>
      <c r="AF177" s="9">
        <v>12</v>
      </c>
      <c r="AG177" s="9">
        <v>10</v>
      </c>
      <c r="AH177" s="14">
        <f t="shared" si="50"/>
        <v>11.333333333333334</v>
      </c>
      <c r="AI177" s="9">
        <v>12.5</v>
      </c>
      <c r="AJ177" s="14">
        <f t="shared" si="51"/>
        <v>12.5</v>
      </c>
      <c r="AK177" s="149">
        <v>12.5</v>
      </c>
      <c r="AL177" s="14">
        <f t="shared" si="52"/>
        <v>12.5</v>
      </c>
      <c r="AM177" s="154">
        <v>7</v>
      </c>
      <c r="AN177" s="14">
        <f t="shared" si="53"/>
        <v>7</v>
      </c>
      <c r="AO177" s="154">
        <v>8.5</v>
      </c>
      <c r="AP177" s="173">
        <f t="shared" si="54"/>
        <v>8.5</v>
      </c>
    </row>
    <row r="178" spans="1:42" customFormat="1" ht="19.5" customHeight="1">
      <c r="A178" s="314">
        <v>163</v>
      </c>
      <c r="B178" s="354">
        <v>3004803</v>
      </c>
      <c r="C178" s="232" t="s">
        <v>644</v>
      </c>
      <c r="D178" s="232" t="s">
        <v>645</v>
      </c>
      <c r="E178" s="232" t="s">
        <v>848</v>
      </c>
      <c r="F178" s="232" t="s">
        <v>847</v>
      </c>
      <c r="G178" s="373" t="s">
        <v>278</v>
      </c>
      <c r="H178" s="9">
        <v>10.5</v>
      </c>
      <c r="I178" s="9">
        <v>7.5</v>
      </c>
      <c r="J178" s="14">
        <f t="shared" si="42"/>
        <v>9.5</v>
      </c>
      <c r="K178" s="9">
        <v>9</v>
      </c>
      <c r="L178" s="9">
        <v>11</v>
      </c>
      <c r="M178" s="14">
        <f t="shared" si="43"/>
        <v>9.6666666666666661</v>
      </c>
      <c r="N178" s="9">
        <v>10.5</v>
      </c>
      <c r="O178" s="9">
        <v>10</v>
      </c>
      <c r="P178" s="14">
        <f t="shared" si="44"/>
        <v>10.333333333333334</v>
      </c>
      <c r="Q178" s="9">
        <v>10</v>
      </c>
      <c r="R178" s="14">
        <f t="shared" si="45"/>
        <v>10</v>
      </c>
      <c r="S178" s="149">
        <v>10.25</v>
      </c>
      <c r="T178" s="151">
        <f t="shared" si="46"/>
        <v>10.25</v>
      </c>
      <c r="U178" s="154">
        <v>13.5</v>
      </c>
      <c r="V178" s="14">
        <f t="shared" si="47"/>
        <v>13.5</v>
      </c>
      <c r="W178" s="154">
        <v>10</v>
      </c>
      <c r="X178" s="17">
        <f t="shared" si="48"/>
        <v>10</v>
      </c>
      <c r="Y178" s="22"/>
      <c r="Z178" s="9">
        <v>10</v>
      </c>
      <c r="AA178" s="9">
        <v>9</v>
      </c>
      <c r="AB178" s="14">
        <f t="shared" si="41"/>
        <v>9.6666666666666661</v>
      </c>
      <c r="AC178" s="9">
        <v>11.5</v>
      </c>
      <c r="AD178" s="9">
        <v>14</v>
      </c>
      <c r="AE178" s="14">
        <f t="shared" si="49"/>
        <v>12.333333333333334</v>
      </c>
      <c r="AF178" s="9">
        <v>13</v>
      </c>
      <c r="AG178" s="9">
        <v>11.5</v>
      </c>
      <c r="AH178" s="14">
        <f t="shared" si="50"/>
        <v>12.5</v>
      </c>
      <c r="AI178" s="9">
        <v>9.5</v>
      </c>
      <c r="AJ178" s="14">
        <f t="shared" si="51"/>
        <v>9.5</v>
      </c>
      <c r="AK178" s="149">
        <v>11.5</v>
      </c>
      <c r="AL178" s="14">
        <f t="shared" si="52"/>
        <v>11.5</v>
      </c>
      <c r="AM178" s="154">
        <v>11</v>
      </c>
      <c r="AN178" s="14">
        <f t="shared" si="53"/>
        <v>11</v>
      </c>
      <c r="AO178" s="154">
        <v>12</v>
      </c>
      <c r="AP178" s="173">
        <f t="shared" si="54"/>
        <v>12</v>
      </c>
    </row>
    <row r="179" spans="1:42" customFormat="1" ht="19.5" customHeight="1">
      <c r="A179" s="314">
        <v>164</v>
      </c>
      <c r="B179" s="354" t="s">
        <v>646</v>
      </c>
      <c r="C179" s="232" t="s">
        <v>220</v>
      </c>
      <c r="D179" s="232" t="s">
        <v>647</v>
      </c>
      <c r="E179" s="232" t="s">
        <v>846</v>
      </c>
      <c r="F179" s="232" t="s">
        <v>772</v>
      </c>
      <c r="G179" s="373" t="s">
        <v>278</v>
      </c>
      <c r="H179" s="9">
        <v>13</v>
      </c>
      <c r="I179" s="9">
        <v>3.5</v>
      </c>
      <c r="J179" s="14">
        <f t="shared" si="42"/>
        <v>9.8333333333333339</v>
      </c>
      <c r="K179" s="9">
        <v>3</v>
      </c>
      <c r="L179" s="9">
        <v>6</v>
      </c>
      <c r="M179" s="14">
        <f t="shared" si="43"/>
        <v>4</v>
      </c>
      <c r="N179" s="9">
        <v>3</v>
      </c>
      <c r="O179" s="9">
        <v>6.5</v>
      </c>
      <c r="P179" s="14">
        <f t="shared" si="44"/>
        <v>4.166666666666667</v>
      </c>
      <c r="Q179" s="9">
        <v>7</v>
      </c>
      <c r="R179" s="14">
        <f t="shared" si="45"/>
        <v>7</v>
      </c>
      <c r="S179" s="149">
        <v>7.5</v>
      </c>
      <c r="T179" s="151">
        <f t="shared" si="46"/>
        <v>7.5</v>
      </c>
      <c r="U179" s="154">
        <v>10.5</v>
      </c>
      <c r="V179" s="14">
        <f t="shared" si="47"/>
        <v>10.5</v>
      </c>
      <c r="W179" s="154">
        <v>5</v>
      </c>
      <c r="X179" s="17">
        <f t="shared" si="48"/>
        <v>5</v>
      </c>
      <c r="Y179" s="22"/>
      <c r="Z179" s="9" t="s">
        <v>1042</v>
      </c>
      <c r="AA179" s="9" t="s">
        <v>1041</v>
      </c>
      <c r="AB179" s="14" t="e">
        <f t="shared" si="41"/>
        <v>#VALUE!</v>
      </c>
      <c r="AC179" s="9" t="s">
        <v>1041</v>
      </c>
      <c r="AD179" s="9" t="s">
        <v>1041</v>
      </c>
      <c r="AE179" s="14" t="s">
        <v>1041</v>
      </c>
      <c r="AF179" s="9" t="s">
        <v>1041</v>
      </c>
      <c r="AG179" s="9" t="s">
        <v>1041</v>
      </c>
      <c r="AH179" s="14" t="s">
        <v>1041</v>
      </c>
      <c r="AI179" s="9" t="s">
        <v>1042</v>
      </c>
      <c r="AJ179" s="14" t="str">
        <f t="shared" si="51"/>
        <v>ABS</v>
      </c>
      <c r="AK179" s="149" t="s">
        <v>1042</v>
      </c>
      <c r="AL179" s="14" t="str">
        <f t="shared" si="52"/>
        <v>ABS</v>
      </c>
      <c r="AM179" s="154" t="s">
        <v>1041</v>
      </c>
      <c r="AN179" s="14" t="str">
        <f t="shared" si="53"/>
        <v>Exclu</v>
      </c>
      <c r="AO179" s="154" t="s">
        <v>1042</v>
      </c>
      <c r="AP179" s="173" t="str">
        <f t="shared" si="54"/>
        <v>ABS</v>
      </c>
    </row>
    <row r="180" spans="1:42" customFormat="1" ht="19.5" customHeight="1">
      <c r="A180" s="314">
        <v>165</v>
      </c>
      <c r="B180" s="354" t="s">
        <v>648</v>
      </c>
      <c r="C180" s="232" t="s">
        <v>649</v>
      </c>
      <c r="D180" s="232" t="s">
        <v>17</v>
      </c>
      <c r="E180" s="232" t="s">
        <v>845</v>
      </c>
      <c r="F180" s="232" t="s">
        <v>842</v>
      </c>
      <c r="G180" s="373" t="s">
        <v>278</v>
      </c>
      <c r="H180" s="9">
        <v>13.5</v>
      </c>
      <c r="I180" s="9">
        <v>9.5</v>
      </c>
      <c r="J180" s="14">
        <f t="shared" si="42"/>
        <v>12.166666666666666</v>
      </c>
      <c r="K180" s="9">
        <v>4</v>
      </c>
      <c r="L180" s="9">
        <v>13</v>
      </c>
      <c r="M180" s="14">
        <f t="shared" si="43"/>
        <v>7</v>
      </c>
      <c r="N180" s="9">
        <v>15.5</v>
      </c>
      <c r="O180" s="9">
        <v>11</v>
      </c>
      <c r="P180" s="14">
        <f t="shared" si="44"/>
        <v>14</v>
      </c>
      <c r="Q180" s="9">
        <v>3</v>
      </c>
      <c r="R180" s="14">
        <f t="shared" si="45"/>
        <v>3</v>
      </c>
      <c r="S180" s="149">
        <v>5.5</v>
      </c>
      <c r="T180" s="151">
        <f t="shared" si="46"/>
        <v>5.5</v>
      </c>
      <c r="U180" s="154">
        <v>11.5</v>
      </c>
      <c r="V180" s="14">
        <f t="shared" si="47"/>
        <v>11.5</v>
      </c>
      <c r="W180" s="154">
        <v>10</v>
      </c>
      <c r="X180" s="17">
        <f t="shared" si="48"/>
        <v>10</v>
      </c>
      <c r="Y180" s="22"/>
      <c r="Z180" s="9">
        <v>8</v>
      </c>
      <c r="AA180" s="9">
        <v>10</v>
      </c>
      <c r="AB180" s="14">
        <f t="shared" si="41"/>
        <v>8.6666666666666661</v>
      </c>
      <c r="AC180" s="9">
        <v>9</v>
      </c>
      <c r="AD180" s="9">
        <v>12</v>
      </c>
      <c r="AE180" s="14">
        <f t="shared" si="49"/>
        <v>10</v>
      </c>
      <c r="AF180" s="9">
        <v>8</v>
      </c>
      <c r="AG180" s="9">
        <v>12.5</v>
      </c>
      <c r="AH180" s="14">
        <f t="shared" si="50"/>
        <v>9.5</v>
      </c>
      <c r="AI180" s="9">
        <v>10</v>
      </c>
      <c r="AJ180" s="14">
        <f t="shared" si="51"/>
        <v>10</v>
      </c>
      <c r="AK180" s="149">
        <v>11.5</v>
      </c>
      <c r="AL180" s="14">
        <f t="shared" si="52"/>
        <v>11.5</v>
      </c>
      <c r="AM180" s="154">
        <v>12</v>
      </c>
      <c r="AN180" s="14">
        <f t="shared" si="53"/>
        <v>12</v>
      </c>
      <c r="AO180" s="154">
        <v>10.5</v>
      </c>
      <c r="AP180" s="173">
        <f t="shared" si="54"/>
        <v>10.5</v>
      </c>
    </row>
    <row r="181" spans="1:42" customFormat="1" ht="19.5" customHeight="1">
      <c r="A181" s="314">
        <v>166</v>
      </c>
      <c r="B181" s="354">
        <v>113003338</v>
      </c>
      <c r="C181" s="232" t="s">
        <v>650</v>
      </c>
      <c r="D181" s="232" t="s">
        <v>35</v>
      </c>
      <c r="E181" s="232" t="s">
        <v>844</v>
      </c>
      <c r="F181" s="232" t="s">
        <v>767</v>
      </c>
      <c r="G181" s="373" t="s">
        <v>278</v>
      </c>
      <c r="H181" s="9">
        <v>11</v>
      </c>
      <c r="I181" s="9">
        <v>11</v>
      </c>
      <c r="J181" s="14">
        <f t="shared" si="42"/>
        <v>11</v>
      </c>
      <c r="K181" s="9">
        <v>3</v>
      </c>
      <c r="L181" s="9">
        <v>12.5</v>
      </c>
      <c r="M181" s="14">
        <f t="shared" si="43"/>
        <v>6.166666666666667</v>
      </c>
      <c r="N181" s="9">
        <v>12.5</v>
      </c>
      <c r="O181" s="9">
        <v>11.5</v>
      </c>
      <c r="P181" s="14">
        <f t="shared" si="44"/>
        <v>12.166666666666666</v>
      </c>
      <c r="Q181" s="9">
        <v>10</v>
      </c>
      <c r="R181" s="14">
        <f t="shared" si="45"/>
        <v>10</v>
      </c>
      <c r="S181" s="149">
        <v>6.5</v>
      </c>
      <c r="T181" s="151">
        <f t="shared" si="46"/>
        <v>6.5</v>
      </c>
      <c r="U181" s="154">
        <v>12.5</v>
      </c>
      <c r="V181" s="14">
        <f t="shared" si="47"/>
        <v>12.5</v>
      </c>
      <c r="W181" s="154">
        <v>7</v>
      </c>
      <c r="X181" s="17">
        <f t="shared" si="48"/>
        <v>7</v>
      </c>
      <c r="Y181" s="22"/>
      <c r="Z181" s="9">
        <v>8</v>
      </c>
      <c r="AA181" s="9">
        <v>9.5</v>
      </c>
      <c r="AB181" s="14">
        <f t="shared" si="41"/>
        <v>8.5</v>
      </c>
      <c r="AC181" s="9">
        <v>9.5</v>
      </c>
      <c r="AD181" s="9">
        <v>12</v>
      </c>
      <c r="AE181" s="14">
        <f t="shared" si="49"/>
        <v>10.333333333333334</v>
      </c>
      <c r="AF181" s="9">
        <v>7</v>
      </c>
      <c r="AG181" s="9">
        <v>10</v>
      </c>
      <c r="AH181" s="14">
        <f t="shared" si="50"/>
        <v>8</v>
      </c>
      <c r="AI181" s="9">
        <v>11.5</v>
      </c>
      <c r="AJ181" s="14">
        <f t="shared" si="51"/>
        <v>11.5</v>
      </c>
      <c r="AK181" s="149">
        <v>13</v>
      </c>
      <c r="AL181" s="14">
        <f t="shared" si="52"/>
        <v>13</v>
      </c>
      <c r="AM181" s="154">
        <v>13</v>
      </c>
      <c r="AN181" s="14">
        <f t="shared" si="53"/>
        <v>13</v>
      </c>
      <c r="AO181" s="154">
        <v>10</v>
      </c>
      <c r="AP181" s="173">
        <f t="shared" si="54"/>
        <v>10</v>
      </c>
    </row>
    <row r="182" spans="1:42" customFormat="1" ht="19.5" customHeight="1">
      <c r="A182" s="314">
        <v>167</v>
      </c>
      <c r="B182" s="354" t="s">
        <v>651</v>
      </c>
      <c r="C182" s="232" t="s">
        <v>652</v>
      </c>
      <c r="D182" s="232" t="s">
        <v>279</v>
      </c>
      <c r="E182" s="232" t="s">
        <v>843</v>
      </c>
      <c r="F182" s="232" t="s">
        <v>842</v>
      </c>
      <c r="G182" s="357" t="s">
        <v>287</v>
      </c>
      <c r="H182" s="9">
        <v>13.5</v>
      </c>
      <c r="I182" s="9">
        <v>11.5</v>
      </c>
      <c r="J182" s="14">
        <f t="shared" si="42"/>
        <v>12.833333333333334</v>
      </c>
      <c r="K182" s="9">
        <v>6.5</v>
      </c>
      <c r="L182" s="9">
        <v>12</v>
      </c>
      <c r="M182" s="14">
        <f t="shared" si="43"/>
        <v>8.3333333333333339</v>
      </c>
      <c r="N182" s="9">
        <v>6</v>
      </c>
      <c r="O182" s="9">
        <v>13</v>
      </c>
      <c r="P182" s="14">
        <f t="shared" si="44"/>
        <v>8.3333333333333339</v>
      </c>
      <c r="Q182" s="9">
        <v>5</v>
      </c>
      <c r="R182" s="14">
        <f t="shared" si="45"/>
        <v>5</v>
      </c>
      <c r="S182" s="149">
        <v>7</v>
      </c>
      <c r="T182" s="151">
        <f t="shared" si="46"/>
        <v>7</v>
      </c>
      <c r="U182" s="154">
        <v>11</v>
      </c>
      <c r="V182" s="14">
        <f t="shared" si="47"/>
        <v>11</v>
      </c>
      <c r="W182" s="154">
        <v>6</v>
      </c>
      <c r="X182" s="17">
        <f t="shared" si="48"/>
        <v>6</v>
      </c>
      <c r="Y182" s="22"/>
      <c r="Z182" s="9">
        <v>10</v>
      </c>
      <c r="AA182" s="9">
        <v>14.5</v>
      </c>
      <c r="AB182" s="14">
        <f t="shared" si="41"/>
        <v>11.5</v>
      </c>
      <c r="AC182" s="9">
        <v>16</v>
      </c>
      <c r="AD182" s="9">
        <v>12</v>
      </c>
      <c r="AE182" s="14">
        <f t="shared" si="49"/>
        <v>14.666666666666666</v>
      </c>
      <c r="AF182" s="9">
        <v>10</v>
      </c>
      <c r="AG182" s="9">
        <v>11</v>
      </c>
      <c r="AH182" s="14">
        <f t="shared" si="50"/>
        <v>10.333333333333334</v>
      </c>
      <c r="AI182" s="9">
        <v>5</v>
      </c>
      <c r="AJ182" s="14">
        <f t="shared" si="51"/>
        <v>5</v>
      </c>
      <c r="AK182" s="149">
        <v>15.5</v>
      </c>
      <c r="AL182" s="14">
        <f t="shared" si="52"/>
        <v>15.5</v>
      </c>
      <c r="AM182" s="154">
        <v>13</v>
      </c>
      <c r="AN182" s="14">
        <f t="shared" si="53"/>
        <v>13</v>
      </c>
      <c r="AO182" s="154">
        <v>13</v>
      </c>
      <c r="AP182" s="173">
        <f t="shared" si="54"/>
        <v>13</v>
      </c>
    </row>
    <row r="183" spans="1:42" customFormat="1" ht="19.5" customHeight="1">
      <c r="A183" s="314">
        <v>168</v>
      </c>
      <c r="B183" s="354" t="s">
        <v>653</v>
      </c>
      <c r="C183" s="232" t="s">
        <v>654</v>
      </c>
      <c r="D183" s="232" t="s">
        <v>655</v>
      </c>
      <c r="E183" s="232" t="s">
        <v>841</v>
      </c>
      <c r="F183" s="232" t="s">
        <v>781</v>
      </c>
      <c r="G183" s="357" t="s">
        <v>287</v>
      </c>
      <c r="H183" s="9">
        <v>0.5</v>
      </c>
      <c r="I183" s="9">
        <v>11</v>
      </c>
      <c r="J183" s="14">
        <f t="shared" si="42"/>
        <v>4</v>
      </c>
      <c r="K183" s="9">
        <v>5</v>
      </c>
      <c r="L183" s="9">
        <v>13</v>
      </c>
      <c r="M183" s="14">
        <f t="shared" si="43"/>
        <v>7.666666666666667</v>
      </c>
      <c r="N183" s="9">
        <v>6</v>
      </c>
      <c r="O183" s="9">
        <v>11</v>
      </c>
      <c r="P183" s="14">
        <f t="shared" si="44"/>
        <v>7.666666666666667</v>
      </c>
      <c r="Q183" s="9">
        <v>2</v>
      </c>
      <c r="R183" s="14">
        <f t="shared" si="45"/>
        <v>2</v>
      </c>
      <c r="S183" s="149">
        <v>2.5</v>
      </c>
      <c r="T183" s="151">
        <f t="shared" si="46"/>
        <v>2.5</v>
      </c>
      <c r="U183" s="154">
        <v>11.5</v>
      </c>
      <c r="V183" s="14">
        <f t="shared" si="47"/>
        <v>11.5</v>
      </c>
      <c r="W183" s="154">
        <v>0</v>
      </c>
      <c r="X183" s="17">
        <f t="shared" si="48"/>
        <v>0</v>
      </c>
      <c r="Y183" s="22"/>
      <c r="Z183" s="9">
        <v>1</v>
      </c>
      <c r="AA183" s="9">
        <v>11.75</v>
      </c>
      <c r="AB183" s="14">
        <f t="shared" si="41"/>
        <v>4.583333333333333</v>
      </c>
      <c r="AC183" s="9">
        <v>5</v>
      </c>
      <c r="AD183" s="9">
        <v>10.5</v>
      </c>
      <c r="AE183" s="14">
        <f t="shared" si="49"/>
        <v>6.833333333333333</v>
      </c>
      <c r="AF183" s="9">
        <v>1</v>
      </c>
      <c r="AG183" s="9">
        <v>11</v>
      </c>
      <c r="AH183" s="14">
        <f t="shared" si="50"/>
        <v>4.333333333333333</v>
      </c>
      <c r="AI183" s="9">
        <v>6</v>
      </c>
      <c r="AJ183" s="14">
        <f t="shared" si="51"/>
        <v>6</v>
      </c>
      <c r="AK183" s="149">
        <v>8</v>
      </c>
      <c r="AL183" s="14">
        <f t="shared" si="52"/>
        <v>8</v>
      </c>
      <c r="AM183" s="154">
        <v>10</v>
      </c>
      <c r="AN183" s="14">
        <f t="shared" si="53"/>
        <v>10</v>
      </c>
      <c r="AO183" s="154">
        <v>8.5</v>
      </c>
      <c r="AP183" s="173">
        <f t="shared" si="54"/>
        <v>8.5</v>
      </c>
    </row>
    <row r="184" spans="1:42" customFormat="1" ht="19.5" customHeight="1">
      <c r="A184" s="314">
        <v>169</v>
      </c>
      <c r="B184" s="354" t="s">
        <v>656</v>
      </c>
      <c r="C184" s="232" t="s">
        <v>657</v>
      </c>
      <c r="D184" s="232" t="s">
        <v>658</v>
      </c>
      <c r="E184" s="232" t="s">
        <v>840</v>
      </c>
      <c r="F184" s="232" t="s">
        <v>839</v>
      </c>
      <c r="G184" s="357" t="s">
        <v>287</v>
      </c>
      <c r="H184" s="9" t="s">
        <v>1042</v>
      </c>
      <c r="I184" s="9" t="s">
        <v>1041</v>
      </c>
      <c r="J184" s="14" t="e">
        <f t="shared" si="42"/>
        <v>#VALUE!</v>
      </c>
      <c r="K184" s="9"/>
      <c r="L184" s="9" t="s">
        <v>1041</v>
      </c>
      <c r="M184" s="14" t="s">
        <v>1041</v>
      </c>
      <c r="N184" s="9" t="s">
        <v>1041</v>
      </c>
      <c r="O184" s="9" t="s">
        <v>1041</v>
      </c>
      <c r="P184" s="14" t="s">
        <v>1041</v>
      </c>
      <c r="Q184" s="9" t="s">
        <v>1042</v>
      </c>
      <c r="R184" s="14" t="str">
        <f t="shared" si="45"/>
        <v>ABS</v>
      </c>
      <c r="S184" s="149" t="s">
        <v>1042</v>
      </c>
      <c r="T184" s="151" t="str">
        <f t="shared" si="46"/>
        <v>ABS</v>
      </c>
      <c r="U184" s="154" t="s">
        <v>1043</v>
      </c>
      <c r="V184" s="14" t="str">
        <f t="shared" si="47"/>
        <v>\</v>
      </c>
      <c r="W184" s="154" t="s">
        <v>1042</v>
      </c>
      <c r="X184" s="17" t="str">
        <f t="shared" si="48"/>
        <v>ABS</v>
      </c>
      <c r="Y184" s="22"/>
      <c r="Z184" s="9" t="s">
        <v>1042</v>
      </c>
      <c r="AA184" s="9" t="s">
        <v>1041</v>
      </c>
      <c r="AB184" s="14" t="e">
        <f t="shared" si="41"/>
        <v>#VALUE!</v>
      </c>
      <c r="AC184" s="9" t="s">
        <v>1041</v>
      </c>
      <c r="AD184" s="9" t="s">
        <v>1041</v>
      </c>
      <c r="AE184" s="14" t="s">
        <v>1041</v>
      </c>
      <c r="AF184" s="9" t="s">
        <v>1041</v>
      </c>
      <c r="AG184" s="9" t="s">
        <v>1041</v>
      </c>
      <c r="AH184" s="14" t="s">
        <v>1041</v>
      </c>
      <c r="AI184" s="9" t="s">
        <v>1042</v>
      </c>
      <c r="AJ184" s="14" t="str">
        <f t="shared" si="51"/>
        <v>ABS</v>
      </c>
      <c r="AK184" s="149" t="s">
        <v>1042</v>
      </c>
      <c r="AL184" s="14" t="str">
        <f t="shared" si="52"/>
        <v>ABS</v>
      </c>
      <c r="AM184" s="154" t="s">
        <v>1042</v>
      </c>
      <c r="AN184" s="14" t="str">
        <f t="shared" si="53"/>
        <v>ABS</v>
      </c>
      <c r="AO184" s="154" t="s">
        <v>1042</v>
      </c>
      <c r="AP184" s="173" t="str">
        <f t="shared" si="54"/>
        <v>ABS</v>
      </c>
    </row>
    <row r="185" spans="1:42" customFormat="1" ht="19.5" customHeight="1">
      <c r="A185" s="314">
        <v>170</v>
      </c>
      <c r="B185" s="354" t="s">
        <v>659</v>
      </c>
      <c r="C185" s="232" t="s">
        <v>660</v>
      </c>
      <c r="D185" s="232" t="s">
        <v>661</v>
      </c>
      <c r="E185" s="232" t="s">
        <v>836</v>
      </c>
      <c r="F185" s="232" t="s">
        <v>788</v>
      </c>
      <c r="G185" s="357" t="s">
        <v>287</v>
      </c>
      <c r="H185" s="9" t="s">
        <v>1042</v>
      </c>
      <c r="I185" s="9" t="s">
        <v>1041</v>
      </c>
      <c r="J185" s="14" t="e">
        <f t="shared" si="42"/>
        <v>#VALUE!</v>
      </c>
      <c r="K185" s="9"/>
      <c r="L185" s="9" t="s">
        <v>1041</v>
      </c>
      <c r="M185" s="14" t="s">
        <v>1041</v>
      </c>
      <c r="N185" s="9" t="s">
        <v>1041</v>
      </c>
      <c r="O185" s="9" t="s">
        <v>1041</v>
      </c>
      <c r="P185" s="14" t="s">
        <v>1041</v>
      </c>
      <c r="Q185" s="9" t="s">
        <v>1042</v>
      </c>
      <c r="R185" s="14" t="str">
        <f t="shared" si="45"/>
        <v>ABS</v>
      </c>
      <c r="S185" s="149" t="s">
        <v>1042</v>
      </c>
      <c r="T185" s="151" t="str">
        <f t="shared" si="46"/>
        <v>ABS</v>
      </c>
      <c r="U185" s="154" t="s">
        <v>1043</v>
      </c>
      <c r="V185" s="14" t="str">
        <f t="shared" si="47"/>
        <v>\</v>
      </c>
      <c r="W185" s="154" t="s">
        <v>1042</v>
      </c>
      <c r="X185" s="17" t="str">
        <f t="shared" si="48"/>
        <v>ABS</v>
      </c>
      <c r="Y185" s="22"/>
      <c r="Z185" s="9" t="s">
        <v>1042</v>
      </c>
      <c r="AA185" s="9" t="s">
        <v>1041</v>
      </c>
      <c r="AB185" s="14" t="e">
        <f t="shared" si="41"/>
        <v>#VALUE!</v>
      </c>
      <c r="AC185" s="9" t="s">
        <v>1041</v>
      </c>
      <c r="AD185" s="9" t="s">
        <v>1041</v>
      </c>
      <c r="AE185" s="14" t="s">
        <v>1041</v>
      </c>
      <c r="AF185" s="9" t="s">
        <v>1041</v>
      </c>
      <c r="AG185" s="9" t="s">
        <v>1041</v>
      </c>
      <c r="AH185" s="14" t="s">
        <v>1041</v>
      </c>
      <c r="AI185" s="9" t="s">
        <v>1042</v>
      </c>
      <c r="AJ185" s="14" t="str">
        <f t="shared" si="51"/>
        <v>ABS</v>
      </c>
      <c r="AK185" s="149" t="s">
        <v>1042</v>
      </c>
      <c r="AL185" s="14" t="str">
        <f t="shared" si="52"/>
        <v>ABS</v>
      </c>
      <c r="AM185" s="154" t="s">
        <v>1042</v>
      </c>
      <c r="AN185" s="14" t="str">
        <f t="shared" si="53"/>
        <v>ABS</v>
      </c>
      <c r="AO185" s="154" t="s">
        <v>1042</v>
      </c>
      <c r="AP185" s="173" t="str">
        <f t="shared" si="54"/>
        <v>ABS</v>
      </c>
    </row>
    <row r="186" spans="1:42" customFormat="1" ht="19.5" customHeight="1">
      <c r="A186" s="314">
        <v>171</v>
      </c>
      <c r="B186" s="354" t="s">
        <v>662</v>
      </c>
      <c r="C186" s="232" t="s">
        <v>663</v>
      </c>
      <c r="D186" s="232" t="s">
        <v>25</v>
      </c>
      <c r="E186" s="232" t="s">
        <v>838</v>
      </c>
      <c r="F186" s="232" t="s">
        <v>765</v>
      </c>
      <c r="G186" s="357" t="s">
        <v>287</v>
      </c>
      <c r="H186" s="9" t="s">
        <v>1042</v>
      </c>
      <c r="I186" s="9" t="s">
        <v>1041</v>
      </c>
      <c r="J186" s="14" t="e">
        <f t="shared" si="42"/>
        <v>#VALUE!</v>
      </c>
      <c r="K186" s="9"/>
      <c r="L186" s="9" t="s">
        <v>1041</v>
      </c>
      <c r="M186" s="14" t="s">
        <v>1041</v>
      </c>
      <c r="N186" s="9" t="s">
        <v>1041</v>
      </c>
      <c r="O186" s="9" t="s">
        <v>1041</v>
      </c>
      <c r="P186" s="14" t="s">
        <v>1041</v>
      </c>
      <c r="Q186" s="9" t="s">
        <v>1042</v>
      </c>
      <c r="R186" s="14" t="str">
        <f t="shared" si="45"/>
        <v>ABS</v>
      </c>
      <c r="S186" s="149" t="s">
        <v>1042</v>
      </c>
      <c r="T186" s="151" t="str">
        <f t="shared" si="46"/>
        <v>ABS</v>
      </c>
      <c r="U186" s="154" t="s">
        <v>1043</v>
      </c>
      <c r="V186" s="14" t="str">
        <f t="shared" si="47"/>
        <v>\</v>
      </c>
      <c r="W186" s="154" t="s">
        <v>1042</v>
      </c>
      <c r="X186" s="17" t="str">
        <f t="shared" si="48"/>
        <v>ABS</v>
      </c>
      <c r="Y186" s="22"/>
      <c r="Z186" s="9" t="s">
        <v>1042</v>
      </c>
      <c r="AA186" s="9" t="s">
        <v>1041</v>
      </c>
      <c r="AB186" s="14" t="e">
        <f t="shared" si="41"/>
        <v>#VALUE!</v>
      </c>
      <c r="AC186" s="9" t="s">
        <v>1041</v>
      </c>
      <c r="AD186" s="9" t="s">
        <v>1041</v>
      </c>
      <c r="AE186" s="14" t="s">
        <v>1041</v>
      </c>
      <c r="AF186" s="9" t="s">
        <v>1041</v>
      </c>
      <c r="AG186" s="9" t="s">
        <v>1041</v>
      </c>
      <c r="AH186" s="14" t="s">
        <v>1041</v>
      </c>
      <c r="AI186" s="9" t="s">
        <v>1042</v>
      </c>
      <c r="AJ186" s="14" t="str">
        <f t="shared" si="51"/>
        <v>ABS</v>
      </c>
      <c r="AK186" s="149" t="s">
        <v>1042</v>
      </c>
      <c r="AL186" s="14" t="str">
        <f t="shared" si="52"/>
        <v>ABS</v>
      </c>
      <c r="AM186" s="154" t="s">
        <v>1042</v>
      </c>
      <c r="AN186" s="14" t="str">
        <f t="shared" si="53"/>
        <v>ABS</v>
      </c>
      <c r="AO186" s="154" t="s">
        <v>1042</v>
      </c>
      <c r="AP186" s="173" t="str">
        <f t="shared" si="54"/>
        <v>ABS</v>
      </c>
    </row>
    <row r="187" spans="1:42" customFormat="1" ht="19.5" customHeight="1">
      <c r="A187" s="314">
        <v>172</v>
      </c>
      <c r="B187" s="354" t="s">
        <v>664</v>
      </c>
      <c r="C187" s="232" t="s">
        <v>665</v>
      </c>
      <c r="D187" s="232" t="s">
        <v>666</v>
      </c>
      <c r="E187" s="232" t="s">
        <v>837</v>
      </c>
      <c r="F187" s="232" t="s">
        <v>767</v>
      </c>
      <c r="G187" s="357" t="s">
        <v>287</v>
      </c>
      <c r="H187" s="9">
        <v>10.5</v>
      </c>
      <c r="I187" s="9">
        <v>11</v>
      </c>
      <c r="J187" s="14">
        <f t="shared" si="42"/>
        <v>10.666666666666666</v>
      </c>
      <c r="K187" s="9">
        <v>4</v>
      </c>
      <c r="L187" s="9">
        <v>13.5</v>
      </c>
      <c r="M187" s="14">
        <f t="shared" si="43"/>
        <v>7.166666666666667</v>
      </c>
      <c r="N187" s="9">
        <v>10</v>
      </c>
      <c r="O187" s="9">
        <v>12.5</v>
      </c>
      <c r="P187" s="14">
        <f t="shared" si="44"/>
        <v>10.833333333333334</v>
      </c>
      <c r="Q187" s="9">
        <v>12.5</v>
      </c>
      <c r="R187" s="14">
        <f t="shared" si="45"/>
        <v>12.5</v>
      </c>
      <c r="S187" s="149">
        <v>10.5</v>
      </c>
      <c r="T187" s="151">
        <f t="shared" si="46"/>
        <v>10.5</v>
      </c>
      <c r="U187" s="154">
        <v>12</v>
      </c>
      <c r="V187" s="14">
        <f t="shared" si="47"/>
        <v>12</v>
      </c>
      <c r="W187" s="154">
        <v>16</v>
      </c>
      <c r="X187" s="17">
        <f t="shared" si="48"/>
        <v>16</v>
      </c>
      <c r="Y187" s="22"/>
      <c r="Z187" s="9">
        <v>4</v>
      </c>
      <c r="AA187" s="9">
        <v>12.75</v>
      </c>
      <c r="AB187" s="14">
        <f t="shared" si="41"/>
        <v>6.916666666666667</v>
      </c>
      <c r="AC187" s="9">
        <v>10</v>
      </c>
      <c r="AD187" s="9">
        <v>11</v>
      </c>
      <c r="AE187" s="14">
        <f t="shared" si="49"/>
        <v>10.333333333333334</v>
      </c>
      <c r="AF187" s="9">
        <v>10</v>
      </c>
      <c r="AG187" s="9">
        <v>12</v>
      </c>
      <c r="AH187" s="14">
        <f t="shared" si="50"/>
        <v>10.666666666666666</v>
      </c>
      <c r="AI187" s="9">
        <v>12</v>
      </c>
      <c r="AJ187" s="14">
        <f t="shared" si="51"/>
        <v>12</v>
      </c>
      <c r="AK187" s="149">
        <v>12</v>
      </c>
      <c r="AL187" s="14">
        <f t="shared" si="52"/>
        <v>12</v>
      </c>
      <c r="AM187" s="154">
        <v>10</v>
      </c>
      <c r="AN187" s="14">
        <f t="shared" si="53"/>
        <v>10</v>
      </c>
      <c r="AO187" s="154">
        <v>13</v>
      </c>
      <c r="AP187" s="173">
        <f t="shared" si="54"/>
        <v>13</v>
      </c>
    </row>
    <row r="188" spans="1:42" customFormat="1" ht="19.5" customHeight="1">
      <c r="A188" s="314">
        <v>173</v>
      </c>
      <c r="B188" s="354" t="s">
        <v>667</v>
      </c>
      <c r="C188" s="232" t="s">
        <v>668</v>
      </c>
      <c r="D188" s="232" t="s">
        <v>669</v>
      </c>
      <c r="E188" s="232" t="s">
        <v>836</v>
      </c>
      <c r="F188" s="232" t="s">
        <v>835</v>
      </c>
      <c r="G188" s="357" t="s">
        <v>287</v>
      </c>
      <c r="H188" s="9">
        <v>8.5</v>
      </c>
      <c r="I188" s="9">
        <v>12</v>
      </c>
      <c r="J188" s="14">
        <f t="shared" si="42"/>
        <v>9.6666666666666661</v>
      </c>
      <c r="K188" s="9">
        <v>0</v>
      </c>
      <c r="L188" s="9">
        <v>13</v>
      </c>
      <c r="M188" s="14">
        <f t="shared" si="43"/>
        <v>4.333333333333333</v>
      </c>
      <c r="N188" s="9">
        <v>5</v>
      </c>
      <c r="O188" s="9">
        <v>9.5</v>
      </c>
      <c r="P188" s="14">
        <f t="shared" si="44"/>
        <v>6.5</v>
      </c>
      <c r="Q188" s="9">
        <v>8.5</v>
      </c>
      <c r="R188" s="14">
        <f t="shared" si="45"/>
        <v>8.5</v>
      </c>
      <c r="S188" s="149">
        <v>4</v>
      </c>
      <c r="T188" s="151">
        <f t="shared" si="46"/>
        <v>4</v>
      </c>
      <c r="U188" s="154">
        <v>11.5</v>
      </c>
      <c r="V188" s="14">
        <f t="shared" si="47"/>
        <v>11.5</v>
      </c>
      <c r="W188" s="154">
        <v>0</v>
      </c>
      <c r="X188" s="17">
        <f t="shared" si="48"/>
        <v>0</v>
      </c>
      <c r="Y188" s="22"/>
      <c r="Z188" s="9">
        <v>9</v>
      </c>
      <c r="AA188" s="9">
        <v>9</v>
      </c>
      <c r="AB188" s="14">
        <f t="shared" si="41"/>
        <v>9</v>
      </c>
      <c r="AC188" s="9">
        <v>7</v>
      </c>
      <c r="AD188" s="9">
        <v>11</v>
      </c>
      <c r="AE188" s="14">
        <f t="shared" si="49"/>
        <v>8.3333333333333339</v>
      </c>
      <c r="AF188" s="9">
        <v>5</v>
      </c>
      <c r="AG188" s="9">
        <v>8.25</v>
      </c>
      <c r="AH188" s="14">
        <f t="shared" si="50"/>
        <v>6.083333333333333</v>
      </c>
      <c r="AI188" s="9">
        <v>6</v>
      </c>
      <c r="AJ188" s="14">
        <f t="shared" si="51"/>
        <v>6</v>
      </c>
      <c r="AK188" s="149">
        <v>11.5</v>
      </c>
      <c r="AL188" s="14">
        <f t="shared" si="52"/>
        <v>11.5</v>
      </c>
      <c r="AM188" s="154">
        <v>10</v>
      </c>
      <c r="AN188" s="14">
        <f t="shared" si="53"/>
        <v>10</v>
      </c>
      <c r="AO188" s="154">
        <v>5.5</v>
      </c>
      <c r="AP188" s="173">
        <f t="shared" si="54"/>
        <v>5.5</v>
      </c>
    </row>
    <row r="189" spans="1:42" customFormat="1" ht="19.5" customHeight="1">
      <c r="A189" s="314">
        <v>174</v>
      </c>
      <c r="B189" s="354" t="s">
        <v>670</v>
      </c>
      <c r="C189" s="232" t="s">
        <v>671</v>
      </c>
      <c r="D189" s="232" t="s">
        <v>241</v>
      </c>
      <c r="E189" s="232" t="s">
        <v>834</v>
      </c>
      <c r="F189" s="232" t="s">
        <v>769</v>
      </c>
      <c r="G189" s="357" t="s">
        <v>287</v>
      </c>
      <c r="H189" s="9">
        <v>12</v>
      </c>
      <c r="I189" s="9">
        <v>11.5</v>
      </c>
      <c r="J189" s="14">
        <f t="shared" si="42"/>
        <v>11.833333333333334</v>
      </c>
      <c r="K189" s="9">
        <v>12.5</v>
      </c>
      <c r="L189" s="9">
        <v>13</v>
      </c>
      <c r="M189" s="14">
        <f t="shared" si="43"/>
        <v>12.666666666666666</v>
      </c>
      <c r="N189" s="9">
        <v>11.5</v>
      </c>
      <c r="O189" s="9">
        <v>11</v>
      </c>
      <c r="P189" s="14">
        <f t="shared" si="44"/>
        <v>11.333333333333334</v>
      </c>
      <c r="Q189" s="9">
        <v>9</v>
      </c>
      <c r="R189" s="14">
        <f t="shared" si="45"/>
        <v>9</v>
      </c>
      <c r="S189" s="149">
        <v>6</v>
      </c>
      <c r="T189" s="151">
        <f t="shared" si="46"/>
        <v>6</v>
      </c>
      <c r="U189" s="154">
        <v>11</v>
      </c>
      <c r="V189" s="14">
        <f t="shared" si="47"/>
        <v>11</v>
      </c>
      <c r="W189" s="154">
        <v>7.5</v>
      </c>
      <c r="X189" s="17">
        <f t="shared" si="48"/>
        <v>7.5</v>
      </c>
      <c r="Y189" s="22"/>
      <c r="Z189" s="9">
        <v>5</v>
      </c>
      <c r="AA189" s="9">
        <v>13.5</v>
      </c>
      <c r="AB189" s="14">
        <f t="shared" si="41"/>
        <v>7.833333333333333</v>
      </c>
      <c r="AC189" s="9">
        <v>10</v>
      </c>
      <c r="AD189" s="9">
        <v>12</v>
      </c>
      <c r="AE189" s="14">
        <f t="shared" si="49"/>
        <v>10.666666666666666</v>
      </c>
      <c r="AF189" s="9">
        <v>11</v>
      </c>
      <c r="AG189" s="9">
        <v>11.5</v>
      </c>
      <c r="AH189" s="14">
        <f t="shared" si="50"/>
        <v>11.166666666666666</v>
      </c>
      <c r="AI189" s="9">
        <v>11</v>
      </c>
      <c r="AJ189" s="14">
        <f t="shared" si="51"/>
        <v>11</v>
      </c>
      <c r="AK189" s="149">
        <v>12.5</v>
      </c>
      <c r="AL189" s="14">
        <f t="shared" si="52"/>
        <v>12.5</v>
      </c>
      <c r="AM189" s="154">
        <v>14.5</v>
      </c>
      <c r="AN189" s="14">
        <f t="shared" si="53"/>
        <v>14.5</v>
      </c>
      <c r="AO189" s="154">
        <v>10</v>
      </c>
      <c r="AP189" s="173">
        <f t="shared" si="54"/>
        <v>10</v>
      </c>
    </row>
    <row r="190" spans="1:42" customFormat="1" ht="19.5" customHeight="1">
      <c r="A190" s="314">
        <v>175</v>
      </c>
      <c r="B190" s="354" t="s">
        <v>672</v>
      </c>
      <c r="C190" s="232" t="s">
        <v>673</v>
      </c>
      <c r="D190" s="232" t="s">
        <v>16</v>
      </c>
      <c r="E190" s="232" t="s">
        <v>833</v>
      </c>
      <c r="F190" s="232" t="s">
        <v>772</v>
      </c>
      <c r="G190" s="357" t="s">
        <v>287</v>
      </c>
      <c r="H190" s="9">
        <v>12</v>
      </c>
      <c r="I190" s="9">
        <v>11</v>
      </c>
      <c r="J190" s="14">
        <f t="shared" si="42"/>
        <v>11.666666666666666</v>
      </c>
      <c r="K190" s="9">
        <v>2.5</v>
      </c>
      <c r="L190" s="9">
        <v>12</v>
      </c>
      <c r="M190" s="14">
        <f t="shared" si="43"/>
        <v>5.666666666666667</v>
      </c>
      <c r="N190" s="9">
        <v>16.5</v>
      </c>
      <c r="O190" s="9">
        <v>10</v>
      </c>
      <c r="P190" s="14">
        <f t="shared" si="44"/>
        <v>14.333333333333334</v>
      </c>
      <c r="Q190" s="9">
        <v>8.5</v>
      </c>
      <c r="R190" s="14">
        <f t="shared" si="45"/>
        <v>8.5</v>
      </c>
      <c r="S190" s="149">
        <v>1.5</v>
      </c>
      <c r="T190" s="151">
        <f t="shared" si="46"/>
        <v>1.5</v>
      </c>
      <c r="U190" s="154">
        <v>11.5</v>
      </c>
      <c r="V190" s="14">
        <f t="shared" si="47"/>
        <v>11.5</v>
      </c>
      <c r="W190" s="154">
        <v>0</v>
      </c>
      <c r="X190" s="17">
        <f t="shared" si="48"/>
        <v>0</v>
      </c>
      <c r="Y190" s="22"/>
      <c r="Z190" s="9" t="s">
        <v>1042</v>
      </c>
      <c r="AA190" s="9">
        <v>7.5</v>
      </c>
      <c r="AB190" s="14" t="e">
        <f t="shared" si="41"/>
        <v>#VALUE!</v>
      </c>
      <c r="AC190" s="9" t="s">
        <v>1093</v>
      </c>
      <c r="AD190" s="9">
        <v>11</v>
      </c>
      <c r="AE190" s="14" t="e">
        <f t="shared" si="49"/>
        <v>#VALUE!</v>
      </c>
      <c r="AF190" s="9" t="s">
        <v>1042</v>
      </c>
      <c r="AG190" s="9">
        <v>7.5</v>
      </c>
      <c r="AH190" s="14" t="e">
        <f t="shared" si="50"/>
        <v>#VALUE!</v>
      </c>
      <c r="AI190" s="9" t="s">
        <v>1042</v>
      </c>
      <c r="AJ190" s="14" t="str">
        <f t="shared" si="51"/>
        <v>ABS</v>
      </c>
      <c r="AK190" s="149" t="s">
        <v>1042</v>
      </c>
      <c r="AL190" s="14" t="str">
        <f t="shared" si="52"/>
        <v>ABS</v>
      </c>
      <c r="AM190" s="154">
        <v>10</v>
      </c>
      <c r="AN190" s="14">
        <f t="shared" si="53"/>
        <v>10</v>
      </c>
      <c r="AO190" s="154" t="s">
        <v>1042</v>
      </c>
      <c r="AP190" s="173" t="str">
        <f t="shared" si="54"/>
        <v>ABS</v>
      </c>
    </row>
    <row r="191" spans="1:42" customFormat="1" ht="19.5" customHeight="1">
      <c r="A191" s="314">
        <v>176</v>
      </c>
      <c r="B191" s="354" t="s">
        <v>674</v>
      </c>
      <c r="C191" s="232" t="s">
        <v>675</v>
      </c>
      <c r="D191" s="232" t="s">
        <v>669</v>
      </c>
      <c r="E191" s="232" t="s">
        <v>832</v>
      </c>
      <c r="F191" s="232" t="s">
        <v>791</v>
      </c>
      <c r="G191" s="357" t="s">
        <v>287</v>
      </c>
      <c r="H191" s="9">
        <v>10</v>
      </c>
      <c r="I191" s="9">
        <v>12</v>
      </c>
      <c r="J191" s="14">
        <f t="shared" si="42"/>
        <v>10.666666666666666</v>
      </c>
      <c r="K191" s="9">
        <v>2</v>
      </c>
      <c r="L191" s="9">
        <v>13</v>
      </c>
      <c r="M191" s="14">
        <f t="shared" si="43"/>
        <v>5.666666666666667</v>
      </c>
      <c r="N191" s="9">
        <v>5.5</v>
      </c>
      <c r="O191" s="9">
        <v>11</v>
      </c>
      <c r="P191" s="14">
        <f t="shared" si="44"/>
        <v>7.333333333333333</v>
      </c>
      <c r="Q191" s="9">
        <v>8.5</v>
      </c>
      <c r="R191" s="14">
        <f t="shared" si="45"/>
        <v>8.5</v>
      </c>
      <c r="S191" s="149">
        <v>6</v>
      </c>
      <c r="T191" s="151">
        <f t="shared" si="46"/>
        <v>6</v>
      </c>
      <c r="U191" s="154">
        <v>11</v>
      </c>
      <c r="V191" s="14">
        <f t="shared" si="47"/>
        <v>11</v>
      </c>
      <c r="W191" s="154">
        <v>0</v>
      </c>
      <c r="X191" s="17">
        <f t="shared" si="48"/>
        <v>0</v>
      </c>
      <c r="Y191" s="22"/>
      <c r="Z191" s="9">
        <v>3</v>
      </c>
      <c r="AA191" s="9">
        <v>10.5</v>
      </c>
      <c r="AB191" s="14">
        <f t="shared" si="41"/>
        <v>5.5</v>
      </c>
      <c r="AC191" s="9">
        <v>8</v>
      </c>
      <c r="AD191" s="9">
        <v>10</v>
      </c>
      <c r="AE191" s="14">
        <f t="shared" si="49"/>
        <v>8.6666666666666661</v>
      </c>
      <c r="AF191" s="9">
        <v>4.5</v>
      </c>
      <c r="AG191" s="9">
        <v>9</v>
      </c>
      <c r="AH191" s="14">
        <f t="shared" si="50"/>
        <v>6</v>
      </c>
      <c r="AI191" s="9">
        <v>5</v>
      </c>
      <c r="AJ191" s="14">
        <f t="shared" si="51"/>
        <v>5</v>
      </c>
      <c r="AK191" s="149">
        <v>6</v>
      </c>
      <c r="AL191" s="14">
        <f t="shared" si="52"/>
        <v>6</v>
      </c>
      <c r="AM191" s="154">
        <v>10</v>
      </c>
      <c r="AN191" s="14">
        <f t="shared" si="53"/>
        <v>10</v>
      </c>
      <c r="AO191" s="154">
        <v>10</v>
      </c>
      <c r="AP191" s="173">
        <f t="shared" si="54"/>
        <v>10</v>
      </c>
    </row>
    <row r="192" spans="1:42" customFormat="1" ht="19.5" customHeight="1">
      <c r="A192" s="314">
        <v>177</v>
      </c>
      <c r="B192" s="354" t="s">
        <v>676</v>
      </c>
      <c r="C192" s="232" t="s">
        <v>677</v>
      </c>
      <c r="D192" s="232" t="s">
        <v>678</v>
      </c>
      <c r="E192" s="232" t="s">
        <v>831</v>
      </c>
      <c r="F192" s="232" t="s">
        <v>830</v>
      </c>
      <c r="G192" s="357" t="s">
        <v>287</v>
      </c>
      <c r="H192" s="9" t="s">
        <v>1042</v>
      </c>
      <c r="I192" s="9" t="s">
        <v>1041</v>
      </c>
      <c r="J192" s="14" t="e">
        <f t="shared" si="42"/>
        <v>#VALUE!</v>
      </c>
      <c r="K192" s="9"/>
      <c r="L192" s="9" t="s">
        <v>1041</v>
      </c>
      <c r="M192" s="14" t="s">
        <v>1041</v>
      </c>
      <c r="N192" s="9" t="s">
        <v>1041</v>
      </c>
      <c r="O192" s="9" t="s">
        <v>1041</v>
      </c>
      <c r="P192" s="14" t="s">
        <v>1041</v>
      </c>
      <c r="Q192" s="9" t="s">
        <v>1042</v>
      </c>
      <c r="R192" s="14" t="str">
        <f t="shared" si="45"/>
        <v>ABS</v>
      </c>
      <c r="S192" s="149" t="s">
        <v>1042</v>
      </c>
      <c r="T192" s="151" t="str">
        <f t="shared" si="46"/>
        <v>ABS</v>
      </c>
      <c r="U192" s="154" t="s">
        <v>1043</v>
      </c>
      <c r="V192" s="14" t="str">
        <f t="shared" si="47"/>
        <v>\</v>
      </c>
      <c r="W192" s="154">
        <v>0</v>
      </c>
      <c r="X192" s="17">
        <f t="shared" si="48"/>
        <v>0</v>
      </c>
      <c r="Y192" s="22"/>
      <c r="Z192" s="9" t="s">
        <v>1042</v>
      </c>
      <c r="AA192" s="9" t="s">
        <v>1041</v>
      </c>
      <c r="AB192" s="14" t="e">
        <f t="shared" si="41"/>
        <v>#VALUE!</v>
      </c>
      <c r="AC192" s="9" t="s">
        <v>1041</v>
      </c>
      <c r="AD192" s="9" t="s">
        <v>1041</v>
      </c>
      <c r="AE192" s="14" t="s">
        <v>1041</v>
      </c>
      <c r="AF192" s="9" t="s">
        <v>1041</v>
      </c>
      <c r="AG192" s="9" t="s">
        <v>1041</v>
      </c>
      <c r="AH192" s="14" t="s">
        <v>1041</v>
      </c>
      <c r="AI192" s="9" t="s">
        <v>1042</v>
      </c>
      <c r="AJ192" s="14" t="str">
        <f t="shared" si="51"/>
        <v>ABS</v>
      </c>
      <c r="AK192" s="149" t="s">
        <v>1042</v>
      </c>
      <c r="AL192" s="14" t="str">
        <f t="shared" si="52"/>
        <v>ABS</v>
      </c>
      <c r="AM192" s="154" t="s">
        <v>1042</v>
      </c>
      <c r="AN192" s="14" t="str">
        <f t="shared" si="53"/>
        <v>ABS</v>
      </c>
      <c r="AO192" s="154" t="s">
        <v>1042</v>
      </c>
      <c r="AP192" s="173" t="str">
        <f t="shared" si="54"/>
        <v>ABS</v>
      </c>
    </row>
    <row r="193" spans="1:42" customFormat="1" ht="19.5" customHeight="1">
      <c r="A193" s="314">
        <v>178</v>
      </c>
      <c r="B193" s="354" t="s">
        <v>679</v>
      </c>
      <c r="C193" s="232" t="s">
        <v>290</v>
      </c>
      <c r="D193" s="232" t="s">
        <v>680</v>
      </c>
      <c r="E193" s="232" t="s">
        <v>829</v>
      </c>
      <c r="F193" s="232" t="s">
        <v>765</v>
      </c>
      <c r="G193" s="357" t="s">
        <v>287</v>
      </c>
      <c r="H193" s="9">
        <v>10.5</v>
      </c>
      <c r="I193" s="9">
        <v>11</v>
      </c>
      <c r="J193" s="14">
        <f t="shared" si="42"/>
        <v>10.666666666666666</v>
      </c>
      <c r="K193" s="9">
        <v>4</v>
      </c>
      <c r="L193" s="9">
        <v>12.5</v>
      </c>
      <c r="M193" s="14">
        <f t="shared" si="43"/>
        <v>6.833333333333333</v>
      </c>
      <c r="N193" s="9">
        <v>10</v>
      </c>
      <c r="O193" s="9">
        <v>12</v>
      </c>
      <c r="P193" s="14">
        <f t="shared" si="44"/>
        <v>10.666666666666666</v>
      </c>
      <c r="Q193" s="9">
        <v>11</v>
      </c>
      <c r="R193" s="14">
        <f t="shared" si="45"/>
        <v>11</v>
      </c>
      <c r="S193" s="149">
        <v>8.5</v>
      </c>
      <c r="T193" s="151">
        <f t="shared" si="46"/>
        <v>8.5</v>
      </c>
      <c r="U193" s="154">
        <v>12</v>
      </c>
      <c r="V193" s="14">
        <f t="shared" si="47"/>
        <v>12</v>
      </c>
      <c r="W193" s="154">
        <v>2</v>
      </c>
      <c r="X193" s="17">
        <f t="shared" si="48"/>
        <v>2</v>
      </c>
      <c r="Y193" s="22"/>
      <c r="Z193" s="9">
        <v>6.5</v>
      </c>
      <c r="AA193" s="9">
        <v>11</v>
      </c>
      <c r="AB193" s="14">
        <f t="shared" si="41"/>
        <v>8</v>
      </c>
      <c r="AC193" s="9">
        <v>10</v>
      </c>
      <c r="AD193" s="9">
        <v>12.5</v>
      </c>
      <c r="AE193" s="14">
        <f t="shared" si="49"/>
        <v>10.833333333333334</v>
      </c>
      <c r="AF193" s="9">
        <v>1.5</v>
      </c>
      <c r="AG193" s="9">
        <v>12</v>
      </c>
      <c r="AH193" s="14">
        <f t="shared" si="50"/>
        <v>5</v>
      </c>
      <c r="AI193" s="9">
        <v>12</v>
      </c>
      <c r="AJ193" s="14">
        <f t="shared" si="51"/>
        <v>12</v>
      </c>
      <c r="AK193" s="149">
        <v>13</v>
      </c>
      <c r="AL193" s="14">
        <f t="shared" si="52"/>
        <v>13</v>
      </c>
      <c r="AM193" s="154">
        <v>10</v>
      </c>
      <c r="AN193" s="14">
        <f t="shared" si="53"/>
        <v>10</v>
      </c>
      <c r="AO193" s="154">
        <v>8</v>
      </c>
      <c r="AP193" s="173">
        <f t="shared" si="54"/>
        <v>8</v>
      </c>
    </row>
    <row r="194" spans="1:42" customFormat="1" ht="19.5" customHeight="1">
      <c r="A194" s="314">
        <v>179</v>
      </c>
      <c r="B194" s="354" t="s">
        <v>681</v>
      </c>
      <c r="C194" s="232" t="s">
        <v>682</v>
      </c>
      <c r="D194" s="232" t="s">
        <v>683</v>
      </c>
      <c r="E194" s="232" t="s">
        <v>828</v>
      </c>
      <c r="F194" s="232" t="s">
        <v>767</v>
      </c>
      <c r="G194" s="357" t="s">
        <v>287</v>
      </c>
      <c r="H194" s="9">
        <v>12</v>
      </c>
      <c r="I194" s="9">
        <v>7.5</v>
      </c>
      <c r="J194" s="14">
        <f t="shared" si="42"/>
        <v>10.5</v>
      </c>
      <c r="K194" s="9">
        <v>6</v>
      </c>
      <c r="L194" s="9">
        <v>8</v>
      </c>
      <c r="M194" s="14">
        <f t="shared" si="43"/>
        <v>6.666666666666667</v>
      </c>
      <c r="N194" s="9">
        <v>13.5</v>
      </c>
      <c r="O194" s="9">
        <v>14</v>
      </c>
      <c r="P194" s="14">
        <f t="shared" si="44"/>
        <v>13.666666666666666</v>
      </c>
      <c r="Q194" s="9">
        <v>14.5</v>
      </c>
      <c r="R194" s="14">
        <f t="shared" si="45"/>
        <v>14.5</v>
      </c>
      <c r="S194" s="149">
        <v>10</v>
      </c>
      <c r="T194" s="151">
        <f t="shared" si="46"/>
        <v>10</v>
      </c>
      <c r="U194" s="154">
        <v>15</v>
      </c>
      <c r="V194" s="14">
        <f t="shared" si="47"/>
        <v>15</v>
      </c>
      <c r="W194" s="154" t="s">
        <v>1042</v>
      </c>
      <c r="X194" s="17" t="str">
        <f t="shared" si="48"/>
        <v>ABS</v>
      </c>
      <c r="Y194" s="22"/>
      <c r="Z194" s="9">
        <v>11.5</v>
      </c>
      <c r="AA194" s="9">
        <v>11.5</v>
      </c>
      <c r="AB194" s="14">
        <f t="shared" si="41"/>
        <v>11.5</v>
      </c>
      <c r="AC194" s="9">
        <v>10</v>
      </c>
      <c r="AD194" s="9">
        <v>14</v>
      </c>
      <c r="AE194" s="14">
        <f t="shared" si="49"/>
        <v>11.333333333333334</v>
      </c>
      <c r="AF194" s="9">
        <v>9</v>
      </c>
      <c r="AG194" s="9">
        <v>10.33</v>
      </c>
      <c r="AH194" s="14">
        <f t="shared" si="50"/>
        <v>9.4433333333333334</v>
      </c>
      <c r="AI194" s="9">
        <v>8.5</v>
      </c>
      <c r="AJ194" s="14">
        <f t="shared" si="51"/>
        <v>8.5</v>
      </c>
      <c r="AK194" s="149">
        <v>10</v>
      </c>
      <c r="AL194" s="14">
        <f t="shared" si="52"/>
        <v>10</v>
      </c>
      <c r="AM194" s="154">
        <v>15</v>
      </c>
      <c r="AN194" s="14">
        <f t="shared" si="53"/>
        <v>15</v>
      </c>
      <c r="AO194" s="154">
        <v>16.5</v>
      </c>
      <c r="AP194" s="173">
        <f t="shared" si="54"/>
        <v>16.5</v>
      </c>
    </row>
    <row r="195" spans="1:42" customFormat="1" ht="19.5" customHeight="1">
      <c r="A195" s="314">
        <v>180</v>
      </c>
      <c r="B195" s="354" t="s">
        <v>684</v>
      </c>
      <c r="C195" s="232" t="s">
        <v>221</v>
      </c>
      <c r="D195" s="232" t="s">
        <v>499</v>
      </c>
      <c r="E195" s="232" t="s">
        <v>827</v>
      </c>
      <c r="F195" s="232" t="s">
        <v>826</v>
      </c>
      <c r="G195" s="357" t="s">
        <v>287</v>
      </c>
      <c r="H195" s="9" t="s">
        <v>1042</v>
      </c>
      <c r="I195" s="9" t="s">
        <v>1041</v>
      </c>
      <c r="J195" s="14" t="e">
        <f t="shared" si="42"/>
        <v>#VALUE!</v>
      </c>
      <c r="K195" s="9"/>
      <c r="L195" s="9" t="s">
        <v>1041</v>
      </c>
      <c r="M195" s="14" t="s">
        <v>1041</v>
      </c>
      <c r="N195" s="9" t="s">
        <v>1041</v>
      </c>
      <c r="O195" s="9" t="s">
        <v>1041</v>
      </c>
      <c r="P195" s="14" t="s">
        <v>1041</v>
      </c>
      <c r="Q195" s="9" t="s">
        <v>1042</v>
      </c>
      <c r="R195" s="14" t="str">
        <f t="shared" si="45"/>
        <v>ABS</v>
      </c>
      <c r="S195" s="149" t="s">
        <v>1042</v>
      </c>
      <c r="T195" s="151" t="str">
        <f t="shared" si="46"/>
        <v>ABS</v>
      </c>
      <c r="U195" s="154" t="s">
        <v>1043</v>
      </c>
      <c r="V195" s="14" t="str">
        <f t="shared" si="47"/>
        <v>\</v>
      </c>
      <c r="W195" s="154" t="s">
        <v>1042</v>
      </c>
      <c r="X195" s="17" t="str">
        <f t="shared" si="48"/>
        <v>ABS</v>
      </c>
      <c r="Y195" s="22"/>
      <c r="Z195" s="9" t="s">
        <v>1042</v>
      </c>
      <c r="AA195" s="9" t="s">
        <v>1041</v>
      </c>
      <c r="AB195" s="14" t="e">
        <f t="shared" si="41"/>
        <v>#VALUE!</v>
      </c>
      <c r="AC195" s="9" t="s">
        <v>1041</v>
      </c>
      <c r="AD195" s="9" t="s">
        <v>1041</v>
      </c>
      <c r="AE195" s="14" t="s">
        <v>1041</v>
      </c>
      <c r="AF195" s="9" t="s">
        <v>1041</v>
      </c>
      <c r="AG195" s="9" t="s">
        <v>1041</v>
      </c>
      <c r="AH195" s="14" t="s">
        <v>1041</v>
      </c>
      <c r="AI195" s="9" t="s">
        <v>1042</v>
      </c>
      <c r="AJ195" s="14" t="str">
        <f t="shared" si="51"/>
        <v>ABS</v>
      </c>
      <c r="AK195" s="149" t="s">
        <v>1042</v>
      </c>
      <c r="AL195" s="14" t="str">
        <f t="shared" si="52"/>
        <v>ABS</v>
      </c>
      <c r="AM195" s="154" t="s">
        <v>1042</v>
      </c>
      <c r="AN195" s="14" t="str">
        <f t="shared" si="53"/>
        <v>ABS</v>
      </c>
      <c r="AO195" s="154" t="s">
        <v>1042</v>
      </c>
      <c r="AP195" s="173" t="str">
        <f t="shared" si="54"/>
        <v>ABS</v>
      </c>
    </row>
    <row r="196" spans="1:42" customFormat="1" ht="19.5" customHeight="1">
      <c r="A196" s="314">
        <v>181</v>
      </c>
      <c r="B196" s="354" t="s">
        <v>685</v>
      </c>
      <c r="C196" s="232" t="s">
        <v>686</v>
      </c>
      <c r="D196" s="232" t="s">
        <v>687</v>
      </c>
      <c r="E196" s="232" t="s">
        <v>825</v>
      </c>
      <c r="F196" s="232" t="s">
        <v>824</v>
      </c>
      <c r="G196" s="357" t="s">
        <v>287</v>
      </c>
      <c r="H196" s="9">
        <v>11</v>
      </c>
      <c r="I196" s="9">
        <v>12</v>
      </c>
      <c r="J196" s="14">
        <f t="shared" si="42"/>
        <v>11.333333333333334</v>
      </c>
      <c r="K196" s="9">
        <v>3</v>
      </c>
      <c r="L196" s="9">
        <v>13</v>
      </c>
      <c r="M196" s="14">
        <f t="shared" si="43"/>
        <v>6.333333333333333</v>
      </c>
      <c r="N196" s="9">
        <v>6</v>
      </c>
      <c r="O196" s="9">
        <v>10.5</v>
      </c>
      <c r="P196" s="14">
        <f t="shared" si="44"/>
        <v>7.5</v>
      </c>
      <c r="Q196" s="9">
        <v>11</v>
      </c>
      <c r="R196" s="14">
        <f t="shared" si="45"/>
        <v>11</v>
      </c>
      <c r="S196" s="149">
        <v>6</v>
      </c>
      <c r="T196" s="151">
        <f t="shared" si="46"/>
        <v>6</v>
      </c>
      <c r="U196" s="154">
        <v>12</v>
      </c>
      <c r="V196" s="14">
        <f t="shared" si="47"/>
        <v>12</v>
      </c>
      <c r="W196" s="154">
        <v>0</v>
      </c>
      <c r="X196" s="17">
        <f t="shared" si="48"/>
        <v>0</v>
      </c>
      <c r="Y196" s="22"/>
      <c r="Z196" s="9">
        <v>3</v>
      </c>
      <c r="AA196" s="9">
        <v>10.75</v>
      </c>
      <c r="AB196" s="14">
        <f t="shared" si="41"/>
        <v>5.583333333333333</v>
      </c>
      <c r="AC196" s="9">
        <v>7</v>
      </c>
      <c r="AD196" s="9">
        <v>10.5</v>
      </c>
      <c r="AE196" s="14">
        <f t="shared" si="49"/>
        <v>8.1666666666666661</v>
      </c>
      <c r="AF196" s="9">
        <v>1.5</v>
      </c>
      <c r="AG196" s="9">
        <v>8</v>
      </c>
      <c r="AH196" s="14">
        <f t="shared" si="50"/>
        <v>3.6666666666666665</v>
      </c>
      <c r="AI196" s="9">
        <v>8.5</v>
      </c>
      <c r="AJ196" s="14">
        <f t="shared" si="51"/>
        <v>8.5</v>
      </c>
      <c r="AK196" s="149">
        <v>11.5</v>
      </c>
      <c r="AL196" s="14">
        <f t="shared" si="52"/>
        <v>11.5</v>
      </c>
      <c r="AM196" s="154">
        <v>10</v>
      </c>
      <c r="AN196" s="14">
        <f t="shared" si="53"/>
        <v>10</v>
      </c>
      <c r="AO196" s="154">
        <v>8.5</v>
      </c>
      <c r="AP196" s="173">
        <f t="shared" si="54"/>
        <v>8.5</v>
      </c>
    </row>
    <row r="197" spans="1:42" customFormat="1" ht="19.5" customHeight="1">
      <c r="A197" s="314">
        <v>182</v>
      </c>
      <c r="B197" s="354" t="s">
        <v>688</v>
      </c>
      <c r="C197" s="232" t="s">
        <v>689</v>
      </c>
      <c r="D197" s="232" t="s">
        <v>690</v>
      </c>
      <c r="E197" s="232" t="s">
        <v>823</v>
      </c>
      <c r="F197" s="232" t="s">
        <v>767</v>
      </c>
      <c r="G197" s="357" t="s">
        <v>287</v>
      </c>
      <c r="H197" s="9">
        <v>12</v>
      </c>
      <c r="I197" s="9">
        <v>14</v>
      </c>
      <c r="J197" s="14">
        <f t="shared" si="42"/>
        <v>12.666666666666666</v>
      </c>
      <c r="K197" s="9">
        <v>10</v>
      </c>
      <c r="L197" s="9">
        <v>16.5</v>
      </c>
      <c r="M197" s="14">
        <f t="shared" si="43"/>
        <v>12.166666666666666</v>
      </c>
      <c r="N197" s="9">
        <v>16.5</v>
      </c>
      <c r="O197" s="9">
        <v>14.5</v>
      </c>
      <c r="P197" s="14">
        <f t="shared" si="44"/>
        <v>15.833333333333334</v>
      </c>
      <c r="Q197" s="9">
        <v>14.5</v>
      </c>
      <c r="R197" s="14">
        <f t="shared" si="45"/>
        <v>14.5</v>
      </c>
      <c r="S197" s="149">
        <v>11.5</v>
      </c>
      <c r="T197" s="151">
        <f t="shared" si="46"/>
        <v>11.5</v>
      </c>
      <c r="U197" s="154">
        <v>12</v>
      </c>
      <c r="V197" s="14">
        <f t="shared" si="47"/>
        <v>12</v>
      </c>
      <c r="W197" s="154">
        <v>17</v>
      </c>
      <c r="X197" s="17">
        <f t="shared" si="48"/>
        <v>17</v>
      </c>
      <c r="Y197" s="22"/>
      <c r="Z197" s="9">
        <v>12.5</v>
      </c>
      <c r="AA197" s="9">
        <v>15</v>
      </c>
      <c r="AB197" s="14">
        <f t="shared" si="41"/>
        <v>13.333333333333334</v>
      </c>
      <c r="AC197" s="9">
        <v>12</v>
      </c>
      <c r="AD197" s="9">
        <v>15</v>
      </c>
      <c r="AE197" s="14">
        <f t="shared" si="49"/>
        <v>13</v>
      </c>
      <c r="AF197" s="9">
        <v>12</v>
      </c>
      <c r="AG197" s="9">
        <v>14.5</v>
      </c>
      <c r="AH197" s="14">
        <f t="shared" si="50"/>
        <v>12.833333333333334</v>
      </c>
      <c r="AI197" s="9">
        <v>6</v>
      </c>
      <c r="AJ197" s="14">
        <f t="shared" si="51"/>
        <v>6</v>
      </c>
      <c r="AK197" s="149">
        <v>15</v>
      </c>
      <c r="AL197" s="14">
        <f t="shared" si="52"/>
        <v>15</v>
      </c>
      <c r="AM197" s="154">
        <v>14.5</v>
      </c>
      <c r="AN197" s="14">
        <f t="shared" si="53"/>
        <v>14.5</v>
      </c>
      <c r="AO197" s="154">
        <v>16</v>
      </c>
      <c r="AP197" s="173">
        <f t="shared" si="54"/>
        <v>16</v>
      </c>
    </row>
    <row r="198" spans="1:42" customFormat="1" ht="19.5" customHeight="1">
      <c r="A198" s="314">
        <v>183</v>
      </c>
      <c r="B198" s="332" t="s">
        <v>291</v>
      </c>
      <c r="C198" s="232" t="s">
        <v>292</v>
      </c>
      <c r="D198" s="232" t="s">
        <v>293</v>
      </c>
      <c r="E198" s="232" t="s">
        <v>822</v>
      </c>
      <c r="F198" s="232" t="s">
        <v>767</v>
      </c>
      <c r="G198" s="357" t="s">
        <v>287</v>
      </c>
      <c r="H198" s="9">
        <v>13.33</v>
      </c>
      <c r="I198" s="9">
        <v>13.33</v>
      </c>
      <c r="J198" s="14">
        <f t="shared" si="42"/>
        <v>13.33</v>
      </c>
      <c r="K198" s="9">
        <v>6.5</v>
      </c>
      <c r="L198" s="9">
        <v>12.5</v>
      </c>
      <c r="M198" s="14">
        <f t="shared" si="43"/>
        <v>8.5</v>
      </c>
      <c r="N198" s="9">
        <v>9</v>
      </c>
      <c r="O198" s="9">
        <v>9.5</v>
      </c>
      <c r="P198" s="14">
        <f t="shared" si="44"/>
        <v>9.1666666666666661</v>
      </c>
      <c r="Q198" s="9">
        <v>2</v>
      </c>
      <c r="R198" s="14">
        <f t="shared" si="45"/>
        <v>2</v>
      </c>
      <c r="S198" s="149">
        <v>2.5</v>
      </c>
      <c r="T198" s="151">
        <f t="shared" si="46"/>
        <v>2.5</v>
      </c>
      <c r="U198" s="154">
        <v>11.5</v>
      </c>
      <c r="V198" s="14">
        <f t="shared" si="47"/>
        <v>11.5</v>
      </c>
      <c r="W198" s="154" t="s">
        <v>1042</v>
      </c>
      <c r="X198" s="17" t="str">
        <f t="shared" si="48"/>
        <v>ABS</v>
      </c>
      <c r="Y198" s="22"/>
      <c r="Z198" s="9" t="s">
        <v>1042</v>
      </c>
      <c r="AA198" s="9">
        <v>8.25</v>
      </c>
      <c r="AB198" s="14" t="e">
        <f t="shared" si="41"/>
        <v>#VALUE!</v>
      </c>
      <c r="AC198" s="9" t="s">
        <v>1093</v>
      </c>
      <c r="AD198" s="9">
        <v>5</v>
      </c>
      <c r="AE198" s="14" t="e">
        <f t="shared" si="49"/>
        <v>#VALUE!</v>
      </c>
      <c r="AF198" s="9" t="s">
        <v>1042</v>
      </c>
      <c r="AG198" s="9">
        <v>6.25</v>
      </c>
      <c r="AH198" s="14" t="e">
        <f t="shared" si="50"/>
        <v>#VALUE!</v>
      </c>
      <c r="AI198" s="9" t="s">
        <v>1042</v>
      </c>
      <c r="AJ198" s="14" t="str">
        <f t="shared" si="51"/>
        <v>ABS</v>
      </c>
      <c r="AK198" s="149" t="s">
        <v>1042</v>
      </c>
      <c r="AL198" s="14" t="str">
        <f t="shared" si="52"/>
        <v>ABS</v>
      </c>
      <c r="AM198" s="154">
        <v>12</v>
      </c>
      <c r="AN198" s="14">
        <f t="shared" si="53"/>
        <v>12</v>
      </c>
      <c r="AO198" s="154">
        <v>13.5</v>
      </c>
      <c r="AP198" s="173">
        <f t="shared" si="54"/>
        <v>13.5</v>
      </c>
    </row>
    <row r="199" spans="1:42" customFormat="1" ht="19.5" customHeight="1">
      <c r="A199" s="314">
        <v>184</v>
      </c>
      <c r="B199" s="354" t="s">
        <v>691</v>
      </c>
      <c r="C199" s="232" t="s">
        <v>692</v>
      </c>
      <c r="D199" s="232" t="s">
        <v>241</v>
      </c>
      <c r="E199" s="232" t="s">
        <v>821</v>
      </c>
      <c r="F199" s="232" t="s">
        <v>767</v>
      </c>
      <c r="G199" s="357" t="s">
        <v>287</v>
      </c>
      <c r="H199" s="9">
        <v>11</v>
      </c>
      <c r="I199" s="9">
        <v>11.5</v>
      </c>
      <c r="J199" s="14">
        <f t="shared" si="42"/>
        <v>11.166666666666666</v>
      </c>
      <c r="K199" s="9">
        <v>2</v>
      </c>
      <c r="L199" s="9">
        <v>11.5</v>
      </c>
      <c r="M199" s="14">
        <f t="shared" si="43"/>
        <v>5.166666666666667</v>
      </c>
      <c r="N199" s="9">
        <v>6</v>
      </c>
      <c r="O199" s="9">
        <v>11</v>
      </c>
      <c r="P199" s="14">
        <f t="shared" si="44"/>
        <v>7.666666666666667</v>
      </c>
      <c r="Q199" s="9">
        <v>5</v>
      </c>
      <c r="R199" s="14">
        <f t="shared" si="45"/>
        <v>5</v>
      </c>
      <c r="S199" s="149">
        <v>10</v>
      </c>
      <c r="T199" s="151">
        <f t="shared" si="46"/>
        <v>10</v>
      </c>
      <c r="U199" s="154">
        <v>12</v>
      </c>
      <c r="V199" s="14">
        <f t="shared" si="47"/>
        <v>12</v>
      </c>
      <c r="W199" s="154">
        <v>10</v>
      </c>
      <c r="X199" s="17">
        <f t="shared" si="48"/>
        <v>10</v>
      </c>
      <c r="Y199" s="22"/>
      <c r="Z199" s="9">
        <v>5</v>
      </c>
      <c r="AA199" s="9">
        <v>12.5</v>
      </c>
      <c r="AB199" s="14">
        <f t="shared" si="41"/>
        <v>7.5</v>
      </c>
      <c r="AC199" s="9">
        <v>6</v>
      </c>
      <c r="AD199" s="9">
        <v>10.5</v>
      </c>
      <c r="AE199" s="14">
        <f t="shared" si="49"/>
        <v>7.5</v>
      </c>
      <c r="AF199" s="9">
        <v>13</v>
      </c>
      <c r="AG199" s="9">
        <v>10</v>
      </c>
      <c r="AH199" s="14">
        <f t="shared" si="50"/>
        <v>12</v>
      </c>
      <c r="AI199" s="9">
        <v>8</v>
      </c>
      <c r="AJ199" s="14">
        <f t="shared" si="51"/>
        <v>8</v>
      </c>
      <c r="AK199" s="149">
        <v>11</v>
      </c>
      <c r="AL199" s="14">
        <f t="shared" si="52"/>
        <v>11</v>
      </c>
      <c r="AM199" s="154">
        <v>10</v>
      </c>
      <c r="AN199" s="14">
        <f t="shared" si="53"/>
        <v>10</v>
      </c>
      <c r="AO199" s="154">
        <v>16.5</v>
      </c>
      <c r="AP199" s="173">
        <f t="shared" si="54"/>
        <v>16.5</v>
      </c>
    </row>
    <row r="200" spans="1:42" customFormat="1" ht="19.5" customHeight="1">
      <c r="A200" s="314">
        <v>185</v>
      </c>
      <c r="B200" s="354" t="s">
        <v>693</v>
      </c>
      <c r="C200" s="232" t="s">
        <v>694</v>
      </c>
      <c r="D200" s="232" t="s">
        <v>695</v>
      </c>
      <c r="E200" s="232" t="s">
        <v>820</v>
      </c>
      <c r="F200" s="232" t="s">
        <v>765</v>
      </c>
      <c r="G200" s="357" t="s">
        <v>287</v>
      </c>
      <c r="H200" s="9">
        <v>13</v>
      </c>
      <c r="I200" s="9">
        <v>11.5</v>
      </c>
      <c r="J200" s="14">
        <f t="shared" si="42"/>
        <v>12.5</v>
      </c>
      <c r="K200" s="9">
        <v>6.5</v>
      </c>
      <c r="L200" s="9">
        <v>13</v>
      </c>
      <c r="M200" s="14">
        <f t="shared" si="43"/>
        <v>8.6666666666666661</v>
      </c>
      <c r="N200" s="9">
        <v>10.5</v>
      </c>
      <c r="O200" s="9">
        <v>11.5</v>
      </c>
      <c r="P200" s="14">
        <f t="shared" si="44"/>
        <v>10.833333333333334</v>
      </c>
      <c r="Q200" s="9">
        <v>14.5</v>
      </c>
      <c r="R200" s="14">
        <f t="shared" si="45"/>
        <v>14.5</v>
      </c>
      <c r="S200" s="149">
        <v>4</v>
      </c>
      <c r="T200" s="151">
        <f t="shared" si="46"/>
        <v>4</v>
      </c>
      <c r="U200" s="154">
        <v>12</v>
      </c>
      <c r="V200" s="14">
        <f t="shared" si="47"/>
        <v>12</v>
      </c>
      <c r="W200" s="154">
        <v>12</v>
      </c>
      <c r="X200" s="17">
        <f t="shared" si="48"/>
        <v>12</v>
      </c>
      <c r="Y200" s="22"/>
      <c r="Z200" s="9">
        <v>3</v>
      </c>
      <c r="AA200" s="9">
        <v>9.5</v>
      </c>
      <c r="AB200" s="14">
        <f t="shared" si="41"/>
        <v>5.166666666666667</v>
      </c>
      <c r="AC200" s="9">
        <v>6</v>
      </c>
      <c r="AD200" s="9">
        <v>12</v>
      </c>
      <c r="AE200" s="14">
        <f t="shared" si="49"/>
        <v>8</v>
      </c>
      <c r="AF200" s="9">
        <v>8</v>
      </c>
      <c r="AG200" s="9">
        <v>9</v>
      </c>
      <c r="AH200" s="14">
        <f t="shared" si="50"/>
        <v>8.3333333333333339</v>
      </c>
      <c r="AI200" s="9">
        <v>11</v>
      </c>
      <c r="AJ200" s="14">
        <f t="shared" si="51"/>
        <v>11</v>
      </c>
      <c r="AK200" s="149">
        <v>10.5</v>
      </c>
      <c r="AL200" s="14">
        <f t="shared" si="52"/>
        <v>10.5</v>
      </c>
      <c r="AM200" s="154">
        <v>10</v>
      </c>
      <c r="AN200" s="14">
        <f t="shared" si="53"/>
        <v>10</v>
      </c>
      <c r="AO200" s="154">
        <v>4.5</v>
      </c>
      <c r="AP200" s="173">
        <f t="shared" si="54"/>
        <v>4.5</v>
      </c>
    </row>
    <row r="201" spans="1:42" customFormat="1" ht="19.5" customHeight="1">
      <c r="A201" s="314">
        <v>186</v>
      </c>
      <c r="B201" s="354" t="s">
        <v>696</v>
      </c>
      <c r="C201" s="232" t="s">
        <v>697</v>
      </c>
      <c r="D201" s="232" t="s">
        <v>698</v>
      </c>
      <c r="E201" s="232" t="s">
        <v>819</v>
      </c>
      <c r="F201" s="232" t="s">
        <v>791</v>
      </c>
      <c r="G201" s="357" t="s">
        <v>287</v>
      </c>
      <c r="H201" s="9">
        <v>11.5</v>
      </c>
      <c r="I201" s="9">
        <v>13</v>
      </c>
      <c r="J201" s="14">
        <f t="shared" si="42"/>
        <v>12</v>
      </c>
      <c r="K201" s="9">
        <v>12</v>
      </c>
      <c r="L201" s="9">
        <v>14.5</v>
      </c>
      <c r="M201" s="14">
        <f t="shared" si="43"/>
        <v>12.833333333333334</v>
      </c>
      <c r="N201" s="9">
        <v>11</v>
      </c>
      <c r="O201" s="9">
        <v>12</v>
      </c>
      <c r="P201" s="14">
        <f t="shared" si="44"/>
        <v>11.333333333333334</v>
      </c>
      <c r="Q201" s="9">
        <v>15</v>
      </c>
      <c r="R201" s="14">
        <f t="shared" si="45"/>
        <v>15</v>
      </c>
      <c r="S201" s="149">
        <v>10</v>
      </c>
      <c r="T201" s="151">
        <f t="shared" si="46"/>
        <v>10</v>
      </c>
      <c r="U201" s="154">
        <v>12</v>
      </c>
      <c r="V201" s="14">
        <f t="shared" si="47"/>
        <v>12</v>
      </c>
      <c r="W201" s="154">
        <v>12</v>
      </c>
      <c r="X201" s="17">
        <f t="shared" si="48"/>
        <v>12</v>
      </c>
      <c r="Y201" s="22"/>
      <c r="Z201" s="9">
        <v>11.5</v>
      </c>
      <c r="AA201" s="9">
        <v>14</v>
      </c>
      <c r="AB201" s="14">
        <f t="shared" si="41"/>
        <v>12.333333333333334</v>
      </c>
      <c r="AC201" s="9">
        <v>12</v>
      </c>
      <c r="AD201" s="9">
        <v>10.5</v>
      </c>
      <c r="AE201" s="14">
        <f t="shared" si="49"/>
        <v>11.5</v>
      </c>
      <c r="AF201" s="9">
        <v>6.5</v>
      </c>
      <c r="AG201" s="9">
        <v>10</v>
      </c>
      <c r="AH201" s="14">
        <f t="shared" si="50"/>
        <v>7.666666666666667</v>
      </c>
      <c r="AI201" s="9">
        <v>6</v>
      </c>
      <c r="AJ201" s="14">
        <f t="shared" si="51"/>
        <v>6</v>
      </c>
      <c r="AK201" s="149">
        <v>13.5</v>
      </c>
      <c r="AL201" s="14">
        <f t="shared" si="52"/>
        <v>13.5</v>
      </c>
      <c r="AM201" s="154">
        <v>14</v>
      </c>
      <c r="AN201" s="14">
        <f t="shared" si="53"/>
        <v>14</v>
      </c>
      <c r="AO201" s="154">
        <v>16.5</v>
      </c>
      <c r="AP201" s="173">
        <f t="shared" si="54"/>
        <v>16.5</v>
      </c>
    </row>
    <row r="202" spans="1:42" customFormat="1" ht="19.5" customHeight="1">
      <c r="A202" s="314">
        <v>187</v>
      </c>
      <c r="B202" s="354" t="s">
        <v>699</v>
      </c>
      <c r="C202" s="232" t="s">
        <v>700</v>
      </c>
      <c r="D202" s="232" t="s">
        <v>27</v>
      </c>
      <c r="E202" s="232" t="s">
        <v>818</v>
      </c>
      <c r="F202" s="232" t="s">
        <v>817</v>
      </c>
      <c r="G202" s="357" t="s">
        <v>287</v>
      </c>
      <c r="H202" s="9" t="s">
        <v>1042</v>
      </c>
      <c r="I202" s="9" t="s">
        <v>1041</v>
      </c>
      <c r="J202" s="14" t="e">
        <f t="shared" si="42"/>
        <v>#VALUE!</v>
      </c>
      <c r="K202" s="9"/>
      <c r="L202" s="9" t="s">
        <v>1041</v>
      </c>
      <c r="M202" s="14" t="s">
        <v>1041</v>
      </c>
      <c r="N202" s="9" t="s">
        <v>1041</v>
      </c>
      <c r="O202" s="9" t="s">
        <v>1041</v>
      </c>
      <c r="P202" s="14" t="s">
        <v>1041</v>
      </c>
      <c r="Q202" s="9" t="s">
        <v>1042</v>
      </c>
      <c r="R202" s="14" t="str">
        <f t="shared" si="45"/>
        <v>ABS</v>
      </c>
      <c r="S202" s="149" t="s">
        <v>1042</v>
      </c>
      <c r="T202" s="151" t="str">
        <f t="shared" si="46"/>
        <v>ABS</v>
      </c>
      <c r="U202" s="154" t="s">
        <v>1043</v>
      </c>
      <c r="V202" s="14" t="str">
        <f t="shared" si="47"/>
        <v>\</v>
      </c>
      <c r="W202" s="154">
        <v>0</v>
      </c>
      <c r="X202" s="17">
        <f t="shared" si="48"/>
        <v>0</v>
      </c>
      <c r="Y202" s="22"/>
      <c r="Z202" s="9" t="s">
        <v>1042</v>
      </c>
      <c r="AA202" s="9" t="s">
        <v>1041</v>
      </c>
      <c r="AB202" s="14" t="e">
        <f t="shared" si="41"/>
        <v>#VALUE!</v>
      </c>
      <c r="AC202" s="9" t="s">
        <v>1041</v>
      </c>
      <c r="AD202" s="9" t="s">
        <v>1041</v>
      </c>
      <c r="AE202" s="14" t="s">
        <v>1041</v>
      </c>
      <c r="AF202" s="9" t="s">
        <v>1041</v>
      </c>
      <c r="AG202" s="9" t="s">
        <v>1041</v>
      </c>
      <c r="AH202" s="14" t="s">
        <v>1041</v>
      </c>
      <c r="AI202" s="9" t="s">
        <v>1042</v>
      </c>
      <c r="AJ202" s="14" t="str">
        <f t="shared" si="51"/>
        <v>ABS</v>
      </c>
      <c r="AK202" s="149" t="s">
        <v>1042</v>
      </c>
      <c r="AL202" s="14" t="str">
        <f t="shared" si="52"/>
        <v>ABS</v>
      </c>
      <c r="AM202" s="154" t="s">
        <v>1042</v>
      </c>
      <c r="AN202" s="14" t="str">
        <f t="shared" si="53"/>
        <v>ABS</v>
      </c>
      <c r="AO202" s="154" t="s">
        <v>1042</v>
      </c>
      <c r="AP202" s="173" t="str">
        <f t="shared" si="54"/>
        <v>ABS</v>
      </c>
    </row>
    <row r="203" spans="1:42" customFormat="1" ht="19.5" customHeight="1">
      <c r="A203" s="314">
        <v>188</v>
      </c>
      <c r="B203" s="354">
        <v>113012591</v>
      </c>
      <c r="C203" s="232" t="s">
        <v>701</v>
      </c>
      <c r="D203" s="232" t="s">
        <v>702</v>
      </c>
      <c r="E203" s="232" t="s">
        <v>816</v>
      </c>
      <c r="F203" s="232" t="s">
        <v>765</v>
      </c>
      <c r="G203" s="357" t="s">
        <v>287</v>
      </c>
      <c r="H203" s="9">
        <v>10</v>
      </c>
      <c r="I203" s="9">
        <v>12</v>
      </c>
      <c r="J203" s="14">
        <f t="shared" si="42"/>
        <v>10.666666666666666</v>
      </c>
      <c r="K203" s="9">
        <v>14</v>
      </c>
      <c r="L203" s="9">
        <v>11.5</v>
      </c>
      <c r="M203" s="14">
        <f t="shared" si="43"/>
        <v>13.166666666666666</v>
      </c>
      <c r="N203" s="9">
        <v>8.5</v>
      </c>
      <c r="O203" s="9">
        <v>10</v>
      </c>
      <c r="P203" s="14">
        <f t="shared" si="44"/>
        <v>9</v>
      </c>
      <c r="Q203" s="9">
        <v>14</v>
      </c>
      <c r="R203" s="14">
        <f t="shared" si="45"/>
        <v>14</v>
      </c>
      <c r="S203" s="149">
        <v>10</v>
      </c>
      <c r="T203" s="151">
        <f t="shared" si="46"/>
        <v>10</v>
      </c>
      <c r="U203" s="154">
        <v>12</v>
      </c>
      <c r="V203" s="14">
        <f t="shared" si="47"/>
        <v>12</v>
      </c>
      <c r="W203" s="154">
        <v>12</v>
      </c>
      <c r="X203" s="17">
        <f t="shared" si="48"/>
        <v>12</v>
      </c>
      <c r="Y203" s="22"/>
      <c r="Z203" s="9">
        <v>8</v>
      </c>
      <c r="AA203" s="9">
        <v>15.5</v>
      </c>
      <c r="AB203" s="14">
        <f t="shared" si="41"/>
        <v>10.5</v>
      </c>
      <c r="AC203" s="9">
        <v>14</v>
      </c>
      <c r="AD203" s="9">
        <v>11.5</v>
      </c>
      <c r="AE203" s="14">
        <f t="shared" si="49"/>
        <v>13.166666666666666</v>
      </c>
      <c r="AF203" s="9">
        <v>7.5</v>
      </c>
      <c r="AG203" s="9">
        <v>9</v>
      </c>
      <c r="AH203" s="14">
        <f t="shared" si="50"/>
        <v>8</v>
      </c>
      <c r="AI203" s="9">
        <v>12</v>
      </c>
      <c r="AJ203" s="14">
        <f t="shared" si="51"/>
        <v>12</v>
      </c>
      <c r="AK203" s="149">
        <v>14</v>
      </c>
      <c r="AL203" s="14">
        <f t="shared" si="52"/>
        <v>14</v>
      </c>
      <c r="AM203" s="154">
        <v>14.5</v>
      </c>
      <c r="AN203" s="14">
        <f t="shared" si="53"/>
        <v>14.5</v>
      </c>
      <c r="AO203" s="154">
        <v>16.5</v>
      </c>
      <c r="AP203" s="173">
        <f t="shared" si="54"/>
        <v>16.5</v>
      </c>
    </row>
    <row r="204" spans="1:42" customFormat="1" ht="19.5" customHeight="1">
      <c r="A204" s="314">
        <v>189</v>
      </c>
      <c r="B204" s="332" t="s">
        <v>294</v>
      </c>
      <c r="C204" s="232" t="s">
        <v>295</v>
      </c>
      <c r="D204" s="232" t="s">
        <v>296</v>
      </c>
      <c r="E204" s="232" t="s">
        <v>815</v>
      </c>
      <c r="F204" s="232" t="s">
        <v>767</v>
      </c>
      <c r="G204" s="357" t="s">
        <v>287</v>
      </c>
      <c r="H204" s="9">
        <v>10.5</v>
      </c>
      <c r="I204" s="9">
        <v>10.5</v>
      </c>
      <c r="J204" s="14">
        <f t="shared" si="42"/>
        <v>10.5</v>
      </c>
      <c r="K204" s="9">
        <v>10</v>
      </c>
      <c r="L204" s="9">
        <v>12.5</v>
      </c>
      <c r="M204" s="14">
        <f t="shared" si="43"/>
        <v>10.833333333333334</v>
      </c>
      <c r="N204" s="9">
        <v>10</v>
      </c>
      <c r="O204" s="9">
        <v>11</v>
      </c>
      <c r="P204" s="14">
        <f t="shared" si="44"/>
        <v>10.333333333333334</v>
      </c>
      <c r="Q204" s="9">
        <v>7.5</v>
      </c>
      <c r="R204" s="14">
        <f t="shared" si="45"/>
        <v>7.5</v>
      </c>
      <c r="S204" s="149">
        <v>10</v>
      </c>
      <c r="T204" s="151">
        <f t="shared" si="46"/>
        <v>10</v>
      </c>
      <c r="U204" s="154">
        <v>11.5</v>
      </c>
      <c r="V204" s="14">
        <f t="shared" si="47"/>
        <v>11.5</v>
      </c>
      <c r="W204" s="154">
        <v>11</v>
      </c>
      <c r="X204" s="17">
        <f t="shared" si="48"/>
        <v>11</v>
      </c>
      <c r="Y204" s="22"/>
      <c r="Z204" s="9">
        <v>11.33</v>
      </c>
      <c r="AA204" s="9">
        <v>11.33</v>
      </c>
      <c r="AB204" s="14">
        <f t="shared" si="41"/>
        <v>11.33</v>
      </c>
      <c r="AC204" s="9">
        <v>11.67</v>
      </c>
      <c r="AD204" s="9">
        <v>11.67</v>
      </c>
      <c r="AE204" s="14">
        <f t="shared" si="49"/>
        <v>11.67</v>
      </c>
      <c r="AF204" s="9">
        <v>12.33</v>
      </c>
      <c r="AG204" s="9">
        <v>12.33</v>
      </c>
      <c r="AH204" s="14">
        <f t="shared" si="50"/>
        <v>12.33</v>
      </c>
      <c r="AI204" s="9">
        <v>5</v>
      </c>
      <c r="AJ204" s="14">
        <f t="shared" si="51"/>
        <v>5</v>
      </c>
      <c r="AK204" s="149">
        <v>10</v>
      </c>
      <c r="AL204" s="14">
        <f t="shared" si="52"/>
        <v>10</v>
      </c>
      <c r="AM204" s="154">
        <v>10.5</v>
      </c>
      <c r="AN204" s="14">
        <f t="shared" si="53"/>
        <v>10.5</v>
      </c>
      <c r="AO204" s="154">
        <v>12</v>
      </c>
      <c r="AP204" s="173">
        <f t="shared" si="54"/>
        <v>12</v>
      </c>
    </row>
    <row r="205" spans="1:42" customFormat="1" ht="19.5" customHeight="1">
      <c r="A205" s="314">
        <v>190</v>
      </c>
      <c r="B205" s="354" t="s">
        <v>703</v>
      </c>
      <c r="C205" s="232" t="s">
        <v>704</v>
      </c>
      <c r="D205" s="232" t="s">
        <v>21</v>
      </c>
      <c r="E205" s="232" t="s">
        <v>814</v>
      </c>
      <c r="F205" s="232" t="s">
        <v>813</v>
      </c>
      <c r="G205" s="357" t="s">
        <v>287</v>
      </c>
      <c r="H205" s="9" t="s">
        <v>1042</v>
      </c>
      <c r="I205" s="9" t="s">
        <v>1041</v>
      </c>
      <c r="J205" s="14" t="e">
        <f t="shared" si="42"/>
        <v>#VALUE!</v>
      </c>
      <c r="K205" s="9"/>
      <c r="L205" s="9" t="s">
        <v>1041</v>
      </c>
      <c r="M205" s="14" t="s">
        <v>1041</v>
      </c>
      <c r="N205" s="9" t="s">
        <v>1041</v>
      </c>
      <c r="O205" s="9" t="s">
        <v>1041</v>
      </c>
      <c r="P205" s="14" t="s">
        <v>1041</v>
      </c>
      <c r="Q205" s="9" t="s">
        <v>1042</v>
      </c>
      <c r="R205" s="14" t="str">
        <f t="shared" si="45"/>
        <v>ABS</v>
      </c>
      <c r="S205" s="149" t="s">
        <v>1042</v>
      </c>
      <c r="T205" s="151" t="str">
        <f t="shared" si="46"/>
        <v>ABS</v>
      </c>
      <c r="U205" s="154" t="s">
        <v>1043</v>
      </c>
      <c r="V205" s="14" t="str">
        <f t="shared" si="47"/>
        <v>\</v>
      </c>
      <c r="W205" s="154" t="s">
        <v>1042</v>
      </c>
      <c r="X205" s="17" t="str">
        <f t="shared" si="48"/>
        <v>ABS</v>
      </c>
      <c r="Y205" s="22"/>
      <c r="Z205" s="9" t="s">
        <v>1042</v>
      </c>
      <c r="AA205" s="9" t="s">
        <v>1041</v>
      </c>
      <c r="AB205" s="14" t="e">
        <f t="shared" ref="AB205:AB208" si="55">(Z205*2+AA205)/3</f>
        <v>#VALUE!</v>
      </c>
      <c r="AC205" s="9" t="s">
        <v>1041</v>
      </c>
      <c r="AD205" s="9" t="s">
        <v>1041</v>
      </c>
      <c r="AE205" s="14" t="s">
        <v>1041</v>
      </c>
      <c r="AF205" s="9" t="s">
        <v>1041</v>
      </c>
      <c r="AG205" s="9" t="s">
        <v>1041</v>
      </c>
      <c r="AH205" s="14" t="s">
        <v>1041</v>
      </c>
      <c r="AI205" s="9" t="s">
        <v>1042</v>
      </c>
      <c r="AJ205" s="14" t="str">
        <f t="shared" si="51"/>
        <v>ABS</v>
      </c>
      <c r="AK205" s="149" t="s">
        <v>1042</v>
      </c>
      <c r="AL205" s="14" t="str">
        <f t="shared" si="52"/>
        <v>ABS</v>
      </c>
      <c r="AM205" s="154" t="s">
        <v>1042</v>
      </c>
      <c r="AN205" s="14" t="str">
        <f t="shared" si="53"/>
        <v>ABS</v>
      </c>
      <c r="AO205" s="154" t="s">
        <v>1042</v>
      </c>
      <c r="AP205" s="173" t="str">
        <f t="shared" si="54"/>
        <v>ABS</v>
      </c>
    </row>
    <row r="206" spans="1:42" customFormat="1" ht="19.5" customHeight="1">
      <c r="A206" s="314">
        <v>191</v>
      </c>
      <c r="B206" s="354">
        <v>3000116</v>
      </c>
      <c r="C206" s="232" t="s">
        <v>705</v>
      </c>
      <c r="D206" s="232" t="s">
        <v>20</v>
      </c>
      <c r="E206" s="232" t="s">
        <v>812</v>
      </c>
      <c r="F206" s="232" t="s">
        <v>767</v>
      </c>
      <c r="G206" s="357" t="s">
        <v>287</v>
      </c>
      <c r="H206" s="9">
        <v>7.5</v>
      </c>
      <c r="I206" s="9">
        <v>10.5</v>
      </c>
      <c r="J206" s="14">
        <f t="shared" si="42"/>
        <v>8.5</v>
      </c>
      <c r="K206" s="9">
        <v>5</v>
      </c>
      <c r="L206" s="9">
        <v>15</v>
      </c>
      <c r="M206" s="14">
        <f t="shared" si="43"/>
        <v>8.3333333333333339</v>
      </c>
      <c r="N206" s="9">
        <v>3.5</v>
      </c>
      <c r="O206" s="9">
        <v>11</v>
      </c>
      <c r="P206" s="14">
        <f t="shared" si="44"/>
        <v>6</v>
      </c>
      <c r="Q206" s="9" t="s">
        <v>1042</v>
      </c>
      <c r="R206" s="14" t="str">
        <f t="shared" si="45"/>
        <v>ABS</v>
      </c>
      <c r="S206" s="149">
        <v>6</v>
      </c>
      <c r="T206" s="151">
        <f t="shared" si="46"/>
        <v>6</v>
      </c>
      <c r="U206" s="154" t="s">
        <v>1043</v>
      </c>
      <c r="V206" s="14" t="str">
        <f t="shared" si="47"/>
        <v>\</v>
      </c>
      <c r="W206" s="154">
        <v>5</v>
      </c>
      <c r="X206" s="17">
        <f t="shared" si="48"/>
        <v>5</v>
      </c>
      <c r="Y206" s="22"/>
      <c r="Z206" s="9" t="s">
        <v>1042</v>
      </c>
      <c r="AA206" s="9" t="s">
        <v>1041</v>
      </c>
      <c r="AB206" s="14" t="e">
        <f t="shared" si="55"/>
        <v>#VALUE!</v>
      </c>
      <c r="AC206" s="9" t="s">
        <v>1041</v>
      </c>
      <c r="AD206" s="9" t="s">
        <v>1041</v>
      </c>
      <c r="AE206" s="14" t="s">
        <v>1041</v>
      </c>
      <c r="AF206" s="9" t="s">
        <v>1041</v>
      </c>
      <c r="AG206" s="9" t="s">
        <v>1041</v>
      </c>
      <c r="AH206" s="14" t="s">
        <v>1041</v>
      </c>
      <c r="AI206" s="9" t="s">
        <v>1042</v>
      </c>
      <c r="AJ206" s="14" t="str">
        <f t="shared" si="51"/>
        <v>ABS</v>
      </c>
      <c r="AK206" s="149" t="s">
        <v>1042</v>
      </c>
      <c r="AL206" s="14" t="str">
        <f t="shared" si="52"/>
        <v>ABS</v>
      </c>
      <c r="AM206" s="154" t="s">
        <v>1042</v>
      </c>
      <c r="AN206" s="14" t="str">
        <f t="shared" si="53"/>
        <v>ABS</v>
      </c>
      <c r="AO206" s="154" t="s">
        <v>1042</v>
      </c>
      <c r="AP206" s="173" t="str">
        <f t="shared" si="54"/>
        <v>ABS</v>
      </c>
    </row>
    <row r="207" spans="1:42" customFormat="1" ht="19.5" customHeight="1">
      <c r="A207" s="314">
        <v>192</v>
      </c>
      <c r="B207" s="354" t="s">
        <v>706</v>
      </c>
      <c r="C207" s="232" t="s">
        <v>707</v>
      </c>
      <c r="D207" s="232" t="s">
        <v>641</v>
      </c>
      <c r="E207" s="232" t="s">
        <v>811</v>
      </c>
      <c r="F207" s="232" t="s">
        <v>767</v>
      </c>
      <c r="G207" s="357" t="s">
        <v>287</v>
      </c>
      <c r="H207" s="9">
        <v>12.5</v>
      </c>
      <c r="I207" s="9">
        <v>11.5</v>
      </c>
      <c r="J207" s="14">
        <f t="shared" si="42"/>
        <v>12.166666666666666</v>
      </c>
      <c r="K207" s="9">
        <v>9.5</v>
      </c>
      <c r="L207" s="9">
        <v>14</v>
      </c>
      <c r="M207" s="14">
        <f t="shared" si="43"/>
        <v>11</v>
      </c>
      <c r="N207" s="9">
        <v>9</v>
      </c>
      <c r="O207" s="9">
        <v>12.5</v>
      </c>
      <c r="P207" s="14">
        <f t="shared" si="44"/>
        <v>10.166666666666666</v>
      </c>
      <c r="Q207" s="9">
        <v>8</v>
      </c>
      <c r="R207" s="14">
        <f t="shared" si="45"/>
        <v>8</v>
      </c>
      <c r="S207" s="149">
        <v>10.5</v>
      </c>
      <c r="T207" s="151">
        <f t="shared" si="46"/>
        <v>10.5</v>
      </c>
      <c r="U207" s="154">
        <v>12</v>
      </c>
      <c r="V207" s="14">
        <f t="shared" si="47"/>
        <v>12</v>
      </c>
      <c r="W207" s="154">
        <v>15.5</v>
      </c>
      <c r="X207" s="17">
        <f t="shared" si="48"/>
        <v>15.5</v>
      </c>
      <c r="Y207" s="22"/>
      <c r="Z207" s="9">
        <v>5</v>
      </c>
      <c r="AA207" s="9">
        <v>10.5</v>
      </c>
      <c r="AB207" s="14">
        <f t="shared" si="55"/>
        <v>6.833333333333333</v>
      </c>
      <c r="AC207" s="9">
        <v>13.5</v>
      </c>
      <c r="AD207" s="9">
        <v>10.5</v>
      </c>
      <c r="AE207" s="14">
        <f t="shared" si="49"/>
        <v>12.5</v>
      </c>
      <c r="AF207" s="9">
        <v>8.5</v>
      </c>
      <c r="AG207" s="9">
        <v>12</v>
      </c>
      <c r="AH207" s="14">
        <f t="shared" si="50"/>
        <v>9.6666666666666661</v>
      </c>
      <c r="AI207" s="9">
        <v>10</v>
      </c>
      <c r="AJ207" s="14">
        <f t="shared" si="51"/>
        <v>10</v>
      </c>
      <c r="AK207" s="149">
        <v>13</v>
      </c>
      <c r="AL207" s="14">
        <f t="shared" si="52"/>
        <v>13</v>
      </c>
      <c r="AM207" s="154">
        <v>10</v>
      </c>
      <c r="AN207" s="14">
        <f t="shared" si="53"/>
        <v>10</v>
      </c>
      <c r="AO207" s="154">
        <v>15</v>
      </c>
      <c r="AP207" s="173">
        <f t="shared" si="54"/>
        <v>15</v>
      </c>
    </row>
    <row r="208" spans="1:42" ht="21" customHeight="1">
      <c r="A208" s="314">
        <v>193</v>
      </c>
      <c r="B208" s="332" t="s">
        <v>297</v>
      </c>
      <c r="C208" s="232" t="s">
        <v>298</v>
      </c>
      <c r="D208" s="232" t="s">
        <v>32</v>
      </c>
      <c r="E208" s="232" t="s">
        <v>810</v>
      </c>
      <c r="F208" s="232" t="s">
        <v>767</v>
      </c>
      <c r="G208" s="357" t="s">
        <v>287</v>
      </c>
      <c r="H208" s="9">
        <v>12.67</v>
      </c>
      <c r="I208" s="9">
        <v>12.67</v>
      </c>
      <c r="J208" s="14">
        <f t="shared" si="42"/>
        <v>12.67</v>
      </c>
      <c r="K208" s="9">
        <v>7.42</v>
      </c>
      <c r="L208" s="9">
        <v>7.42</v>
      </c>
      <c r="M208" s="14">
        <f t="shared" si="43"/>
        <v>7.419999999999999</v>
      </c>
      <c r="N208" s="9">
        <v>12.67</v>
      </c>
      <c r="O208" s="9">
        <v>12.67</v>
      </c>
      <c r="P208" s="14">
        <f t="shared" si="44"/>
        <v>12.67</v>
      </c>
      <c r="Q208" s="9">
        <v>6.5</v>
      </c>
      <c r="R208" s="14">
        <f t="shared" si="45"/>
        <v>6.5</v>
      </c>
      <c r="S208" s="149">
        <v>5</v>
      </c>
      <c r="T208" s="151">
        <f t="shared" si="46"/>
        <v>5</v>
      </c>
      <c r="U208" s="154">
        <v>12</v>
      </c>
      <c r="V208" s="14">
        <f t="shared" si="47"/>
        <v>12</v>
      </c>
      <c r="W208" s="154">
        <v>0</v>
      </c>
      <c r="X208" s="17">
        <f t="shared" si="48"/>
        <v>0</v>
      </c>
      <c r="Y208" s="22"/>
      <c r="Z208" s="9">
        <v>5</v>
      </c>
      <c r="AA208" s="9">
        <v>10</v>
      </c>
      <c r="AB208" s="14">
        <f t="shared" si="55"/>
        <v>6.666666666666667</v>
      </c>
      <c r="AC208" s="9">
        <v>6.5</v>
      </c>
      <c r="AD208" s="9">
        <v>12</v>
      </c>
      <c r="AE208" s="14">
        <f t="shared" si="49"/>
        <v>8.3333333333333339</v>
      </c>
      <c r="AF208" s="9">
        <v>10</v>
      </c>
      <c r="AG208" s="9">
        <v>10</v>
      </c>
      <c r="AH208" s="14">
        <f t="shared" si="50"/>
        <v>10</v>
      </c>
      <c r="AI208" s="9">
        <v>8.5</v>
      </c>
      <c r="AJ208" s="14">
        <f t="shared" si="51"/>
        <v>8.5</v>
      </c>
      <c r="AK208" s="149">
        <v>15</v>
      </c>
      <c r="AL208" s="14">
        <f t="shared" si="52"/>
        <v>15</v>
      </c>
      <c r="AM208" s="154">
        <v>12</v>
      </c>
      <c r="AN208" s="14">
        <f t="shared" si="53"/>
        <v>12</v>
      </c>
      <c r="AO208" s="154">
        <v>11</v>
      </c>
      <c r="AP208" s="173">
        <f t="shared" si="54"/>
        <v>11</v>
      </c>
    </row>
    <row r="209" spans="1:42" ht="18">
      <c r="A209" s="314">
        <v>194</v>
      </c>
      <c r="B209" s="354">
        <v>113000200</v>
      </c>
      <c r="C209" s="232" t="s">
        <v>708</v>
      </c>
      <c r="D209" s="232" t="s">
        <v>30</v>
      </c>
      <c r="E209" s="232" t="s">
        <v>809</v>
      </c>
      <c r="F209" s="232" t="s">
        <v>769</v>
      </c>
      <c r="G209" s="357" t="s">
        <v>287</v>
      </c>
      <c r="H209" s="9">
        <v>14.5</v>
      </c>
      <c r="I209" s="9">
        <v>11</v>
      </c>
      <c r="J209" s="14">
        <f t="shared" ref="J209:J236" si="56">(H209*2+I209)/3</f>
        <v>13.333333333333334</v>
      </c>
      <c r="K209" s="9">
        <v>13</v>
      </c>
      <c r="L209" s="9">
        <v>15.5</v>
      </c>
      <c r="M209" s="14">
        <f t="shared" ref="M209:M236" si="57">(K209*2+L209)/3</f>
        <v>13.833333333333334</v>
      </c>
      <c r="N209" s="9">
        <v>16.5</v>
      </c>
      <c r="O209" s="9">
        <v>12</v>
      </c>
      <c r="P209" s="14">
        <f t="shared" ref="P209:P236" si="58">(N209*2+O209)/3</f>
        <v>15</v>
      </c>
      <c r="Q209" s="9">
        <v>14.5</v>
      </c>
      <c r="R209" s="14">
        <f t="shared" ref="R209:R236" si="59">Q209</f>
        <v>14.5</v>
      </c>
      <c r="S209" s="149">
        <v>10</v>
      </c>
      <c r="T209" s="151">
        <f t="shared" ref="T209:T236" si="60">S209</f>
        <v>10</v>
      </c>
      <c r="U209" s="154">
        <v>12</v>
      </c>
      <c r="V209" s="14">
        <f t="shared" ref="V209:V236" si="61">U209</f>
        <v>12</v>
      </c>
      <c r="W209" s="154">
        <v>19</v>
      </c>
      <c r="X209" s="17">
        <f t="shared" ref="X209:X236" si="62">W209</f>
        <v>19</v>
      </c>
      <c r="Y209" s="22"/>
      <c r="Z209" s="9">
        <v>13.5</v>
      </c>
      <c r="AA209" s="9">
        <v>15.5</v>
      </c>
      <c r="AB209" s="14">
        <f t="shared" ref="AB209:AB236" si="63">(Z209*2+AA209)/3</f>
        <v>14.166666666666666</v>
      </c>
      <c r="AC209" s="9">
        <v>14.5</v>
      </c>
      <c r="AD209" s="9">
        <v>14</v>
      </c>
      <c r="AE209" s="14">
        <f t="shared" ref="AE209:AE236" si="64">(AC209*2+AD209)/3</f>
        <v>14.333333333333334</v>
      </c>
      <c r="AF209" s="9">
        <v>15</v>
      </c>
      <c r="AG209" s="9">
        <v>14.5</v>
      </c>
      <c r="AH209" s="14">
        <f t="shared" ref="AH209:AH236" si="65">(AF209*2+AG209)/3</f>
        <v>14.833333333333334</v>
      </c>
      <c r="AI209" s="9">
        <v>11.5</v>
      </c>
      <c r="AJ209" s="14">
        <f t="shared" ref="AJ209:AJ236" si="66">AI209</f>
        <v>11.5</v>
      </c>
      <c r="AK209" s="149">
        <v>14.5</v>
      </c>
      <c r="AL209" s="14">
        <f t="shared" ref="AL209:AL236" si="67">AK209</f>
        <v>14.5</v>
      </c>
      <c r="AM209" s="154">
        <v>12.5</v>
      </c>
      <c r="AN209" s="14">
        <f t="shared" ref="AN209:AN236" si="68">AM209</f>
        <v>12.5</v>
      </c>
      <c r="AO209" s="154">
        <v>14.5</v>
      </c>
      <c r="AP209" s="173">
        <f t="shared" ref="AP209:AP236" si="69">AO209</f>
        <v>14.5</v>
      </c>
    </row>
    <row r="210" spans="1:42" ht="18">
      <c r="A210" s="314">
        <v>195</v>
      </c>
      <c r="B210" s="354" t="s">
        <v>709</v>
      </c>
      <c r="C210" s="232" t="s">
        <v>710</v>
      </c>
      <c r="D210" s="232" t="s">
        <v>618</v>
      </c>
      <c r="E210" s="232" t="s">
        <v>808</v>
      </c>
      <c r="F210" s="232" t="s">
        <v>807</v>
      </c>
      <c r="G210" s="373" t="s">
        <v>299</v>
      </c>
      <c r="H210" s="9">
        <v>8.5</v>
      </c>
      <c r="I210" s="9">
        <v>11</v>
      </c>
      <c r="J210" s="14">
        <f t="shared" si="56"/>
        <v>9.3333333333333339</v>
      </c>
      <c r="K210" s="9">
        <v>8.5</v>
      </c>
      <c r="L210" s="9">
        <v>7.5</v>
      </c>
      <c r="M210" s="14">
        <f t="shared" si="57"/>
        <v>8.1666666666666661</v>
      </c>
      <c r="N210" s="9">
        <v>11</v>
      </c>
      <c r="O210" s="9">
        <v>11</v>
      </c>
      <c r="P210" s="14">
        <f t="shared" si="58"/>
        <v>11</v>
      </c>
      <c r="Q210" s="9">
        <v>8</v>
      </c>
      <c r="R210" s="14">
        <f t="shared" si="59"/>
        <v>8</v>
      </c>
      <c r="S210" s="149">
        <v>10</v>
      </c>
      <c r="T210" s="151">
        <f t="shared" si="60"/>
        <v>10</v>
      </c>
      <c r="U210" s="154">
        <v>12.5</v>
      </c>
      <c r="V210" s="14">
        <f t="shared" si="61"/>
        <v>12.5</v>
      </c>
      <c r="W210" s="154">
        <v>8.5</v>
      </c>
      <c r="X210" s="17">
        <f t="shared" si="62"/>
        <v>8.5</v>
      </c>
      <c r="Y210" s="22"/>
      <c r="Z210" s="9">
        <v>10.5</v>
      </c>
      <c r="AA210" s="9">
        <v>12</v>
      </c>
      <c r="AB210" s="14">
        <f t="shared" si="63"/>
        <v>11</v>
      </c>
      <c r="AC210" s="9">
        <v>12.5</v>
      </c>
      <c r="AD210" s="9">
        <v>11.5</v>
      </c>
      <c r="AE210" s="14">
        <f t="shared" si="64"/>
        <v>12.166666666666666</v>
      </c>
      <c r="AF210" s="9">
        <v>11.5</v>
      </c>
      <c r="AG210" s="9">
        <v>13.5</v>
      </c>
      <c r="AH210" s="14">
        <f t="shared" si="65"/>
        <v>12.166666666666666</v>
      </c>
      <c r="AI210" s="9">
        <v>10.5</v>
      </c>
      <c r="AJ210" s="14">
        <f t="shared" si="66"/>
        <v>10.5</v>
      </c>
      <c r="AK210" s="149">
        <v>13</v>
      </c>
      <c r="AL210" s="14">
        <f t="shared" si="67"/>
        <v>13</v>
      </c>
      <c r="AM210" s="154">
        <v>11</v>
      </c>
      <c r="AN210" s="14">
        <f t="shared" si="68"/>
        <v>11</v>
      </c>
      <c r="AO210" s="154">
        <v>15.5</v>
      </c>
      <c r="AP210" s="173">
        <f t="shared" si="69"/>
        <v>15.5</v>
      </c>
    </row>
    <row r="211" spans="1:42" ht="18">
      <c r="A211" s="314">
        <v>196</v>
      </c>
      <c r="B211" s="354">
        <v>3003969</v>
      </c>
      <c r="C211" s="232" t="s">
        <v>711</v>
      </c>
      <c r="D211" s="232" t="s">
        <v>567</v>
      </c>
      <c r="E211" s="232" t="s">
        <v>806</v>
      </c>
      <c r="F211" s="232" t="s">
        <v>779</v>
      </c>
      <c r="G211" s="373" t="s">
        <v>299</v>
      </c>
      <c r="H211" s="9">
        <v>13</v>
      </c>
      <c r="I211" s="9">
        <v>11.5</v>
      </c>
      <c r="J211" s="14">
        <f t="shared" si="56"/>
        <v>12.5</v>
      </c>
      <c r="K211" s="9">
        <v>12</v>
      </c>
      <c r="L211" s="9">
        <v>8</v>
      </c>
      <c r="M211" s="14">
        <f t="shared" si="57"/>
        <v>10.666666666666666</v>
      </c>
      <c r="N211" s="9">
        <v>13.5</v>
      </c>
      <c r="O211" s="9">
        <v>12</v>
      </c>
      <c r="P211" s="14">
        <f t="shared" si="58"/>
        <v>13</v>
      </c>
      <c r="Q211" s="9">
        <v>10.5</v>
      </c>
      <c r="R211" s="14">
        <f t="shared" si="59"/>
        <v>10.5</v>
      </c>
      <c r="S211" s="149">
        <v>10.5</v>
      </c>
      <c r="T211" s="151">
        <f t="shared" si="60"/>
        <v>10.5</v>
      </c>
      <c r="U211" s="154">
        <v>12</v>
      </c>
      <c r="V211" s="14">
        <f t="shared" si="61"/>
        <v>12</v>
      </c>
      <c r="W211" s="154">
        <v>13</v>
      </c>
      <c r="X211" s="17">
        <f t="shared" si="62"/>
        <v>13</v>
      </c>
      <c r="Y211" s="22"/>
      <c r="Z211" s="9">
        <v>6</v>
      </c>
      <c r="AA211" s="9">
        <v>10.5</v>
      </c>
      <c r="AB211" s="14">
        <f t="shared" si="63"/>
        <v>7.5</v>
      </c>
      <c r="AC211" s="9">
        <v>16.5</v>
      </c>
      <c r="AD211" s="9">
        <v>10</v>
      </c>
      <c r="AE211" s="14">
        <f t="shared" si="64"/>
        <v>14.333333333333334</v>
      </c>
      <c r="AF211" s="9">
        <v>13</v>
      </c>
      <c r="AG211" s="9">
        <v>12.5</v>
      </c>
      <c r="AH211" s="14">
        <f t="shared" si="65"/>
        <v>12.833333333333334</v>
      </c>
      <c r="AI211" s="9">
        <v>10</v>
      </c>
      <c r="AJ211" s="14">
        <f t="shared" si="66"/>
        <v>10</v>
      </c>
      <c r="AK211" s="149">
        <v>12</v>
      </c>
      <c r="AL211" s="14">
        <f t="shared" si="67"/>
        <v>12</v>
      </c>
      <c r="AM211" s="154">
        <v>13</v>
      </c>
      <c r="AN211" s="14">
        <f t="shared" si="68"/>
        <v>13</v>
      </c>
      <c r="AO211" s="154">
        <v>15.5</v>
      </c>
      <c r="AP211" s="173">
        <f t="shared" si="69"/>
        <v>15.5</v>
      </c>
    </row>
    <row r="212" spans="1:42" ht="18">
      <c r="A212" s="314">
        <v>197</v>
      </c>
      <c r="B212" s="354">
        <v>113000159</v>
      </c>
      <c r="C212" s="232" t="s">
        <v>712</v>
      </c>
      <c r="D212" s="232" t="s">
        <v>713</v>
      </c>
      <c r="E212" s="232" t="s">
        <v>805</v>
      </c>
      <c r="F212" s="232" t="s">
        <v>804</v>
      </c>
      <c r="G212" s="373" t="s">
        <v>299</v>
      </c>
      <c r="H212" s="9">
        <v>5.5</v>
      </c>
      <c r="I212" s="9">
        <v>9.5</v>
      </c>
      <c r="J212" s="14">
        <f t="shared" si="56"/>
        <v>6.833333333333333</v>
      </c>
      <c r="K212" s="9">
        <v>8</v>
      </c>
      <c r="L212" s="9">
        <v>7</v>
      </c>
      <c r="M212" s="14">
        <f t="shared" si="57"/>
        <v>7.666666666666667</v>
      </c>
      <c r="N212" s="9">
        <v>11</v>
      </c>
      <c r="O212" s="9">
        <v>7</v>
      </c>
      <c r="P212" s="14">
        <f t="shared" si="58"/>
        <v>9.6666666666666661</v>
      </c>
      <c r="Q212" s="9">
        <v>9</v>
      </c>
      <c r="R212" s="14">
        <f t="shared" si="59"/>
        <v>9</v>
      </c>
      <c r="S212" s="149">
        <v>10</v>
      </c>
      <c r="T212" s="151">
        <f t="shared" si="60"/>
        <v>10</v>
      </c>
      <c r="U212" s="154">
        <v>11.5</v>
      </c>
      <c r="V212" s="14">
        <f t="shared" si="61"/>
        <v>11.5</v>
      </c>
      <c r="W212" s="154">
        <v>7</v>
      </c>
      <c r="X212" s="17">
        <f t="shared" si="62"/>
        <v>7</v>
      </c>
      <c r="Y212" s="22"/>
      <c r="Z212" s="9">
        <v>7</v>
      </c>
      <c r="AA212" s="9">
        <v>11</v>
      </c>
      <c r="AB212" s="14">
        <f t="shared" si="63"/>
        <v>8.3333333333333339</v>
      </c>
      <c r="AC212" s="9">
        <v>12</v>
      </c>
      <c r="AD212" s="9">
        <v>10</v>
      </c>
      <c r="AE212" s="14">
        <f t="shared" si="64"/>
        <v>11.333333333333334</v>
      </c>
      <c r="AF212" s="9">
        <v>12.5</v>
      </c>
      <c r="AG212" s="9">
        <v>10.5</v>
      </c>
      <c r="AH212" s="14">
        <f t="shared" si="65"/>
        <v>11.833333333333334</v>
      </c>
      <c r="AI212" s="9">
        <v>11</v>
      </c>
      <c r="AJ212" s="14">
        <f t="shared" si="66"/>
        <v>11</v>
      </c>
      <c r="AK212" s="149">
        <v>10.5</v>
      </c>
      <c r="AL212" s="14">
        <f t="shared" si="67"/>
        <v>10.5</v>
      </c>
      <c r="AM212" s="154">
        <v>9</v>
      </c>
      <c r="AN212" s="14">
        <f t="shared" si="68"/>
        <v>9</v>
      </c>
      <c r="AO212" s="154">
        <v>12</v>
      </c>
      <c r="AP212" s="173">
        <f t="shared" si="69"/>
        <v>12</v>
      </c>
    </row>
    <row r="213" spans="1:42" ht="18">
      <c r="A213" s="314">
        <v>198</v>
      </c>
      <c r="B213" s="354" t="s">
        <v>714</v>
      </c>
      <c r="C213" s="232" t="s">
        <v>715</v>
      </c>
      <c r="D213" s="232" t="s">
        <v>247</v>
      </c>
      <c r="E213" s="232" t="s">
        <v>803</v>
      </c>
      <c r="F213" s="232" t="s">
        <v>802</v>
      </c>
      <c r="G213" s="373" t="s">
        <v>299</v>
      </c>
      <c r="H213" s="9">
        <v>10</v>
      </c>
      <c r="I213" s="9">
        <v>10.5</v>
      </c>
      <c r="J213" s="14">
        <f t="shared" si="56"/>
        <v>10.166666666666666</v>
      </c>
      <c r="K213" s="9">
        <v>14.5</v>
      </c>
      <c r="L213" s="9">
        <v>10</v>
      </c>
      <c r="M213" s="14">
        <f t="shared" si="57"/>
        <v>13</v>
      </c>
      <c r="N213" s="9">
        <v>12.5</v>
      </c>
      <c r="O213" s="9">
        <v>11.5</v>
      </c>
      <c r="P213" s="14">
        <f t="shared" si="58"/>
        <v>12.166666666666666</v>
      </c>
      <c r="Q213" s="9">
        <v>14</v>
      </c>
      <c r="R213" s="14">
        <f t="shared" si="59"/>
        <v>14</v>
      </c>
      <c r="S213" s="149">
        <v>10</v>
      </c>
      <c r="T213" s="151">
        <f t="shared" si="60"/>
        <v>10</v>
      </c>
      <c r="U213" s="154">
        <v>11</v>
      </c>
      <c r="V213" s="14">
        <f t="shared" si="61"/>
        <v>11</v>
      </c>
      <c r="W213" s="154">
        <v>5</v>
      </c>
      <c r="X213" s="17">
        <f t="shared" si="62"/>
        <v>5</v>
      </c>
      <c r="Y213" s="22"/>
      <c r="Z213" s="9">
        <v>9</v>
      </c>
      <c r="AA213" s="9">
        <v>10.5</v>
      </c>
      <c r="AB213" s="14">
        <f t="shared" si="63"/>
        <v>9.5</v>
      </c>
      <c r="AC213" s="9">
        <v>12</v>
      </c>
      <c r="AD213" s="9">
        <v>9</v>
      </c>
      <c r="AE213" s="14">
        <f t="shared" si="64"/>
        <v>11</v>
      </c>
      <c r="AF213" s="9">
        <v>7</v>
      </c>
      <c r="AG213" s="9">
        <v>10</v>
      </c>
      <c r="AH213" s="14">
        <f t="shared" si="65"/>
        <v>8</v>
      </c>
      <c r="AI213" s="9">
        <v>10.5</v>
      </c>
      <c r="AJ213" s="14">
        <f t="shared" si="66"/>
        <v>10.5</v>
      </c>
      <c r="AK213" s="149">
        <v>13</v>
      </c>
      <c r="AL213" s="14">
        <f t="shared" si="67"/>
        <v>13</v>
      </c>
      <c r="AM213" s="154">
        <v>14.5</v>
      </c>
      <c r="AN213" s="14">
        <f t="shared" si="68"/>
        <v>14.5</v>
      </c>
      <c r="AO213" s="154">
        <v>9</v>
      </c>
      <c r="AP213" s="173">
        <f t="shared" si="69"/>
        <v>9</v>
      </c>
    </row>
    <row r="214" spans="1:42" ht="18">
      <c r="A214" s="314">
        <v>199</v>
      </c>
      <c r="B214" s="354">
        <v>113003190</v>
      </c>
      <c r="C214" s="232" t="s">
        <v>716</v>
      </c>
      <c r="D214" s="232" t="s">
        <v>36</v>
      </c>
      <c r="E214" s="232" t="s">
        <v>801</v>
      </c>
      <c r="F214" s="232" t="s">
        <v>767</v>
      </c>
      <c r="G214" s="373" t="s">
        <v>299</v>
      </c>
      <c r="H214" s="9">
        <v>11.5</v>
      </c>
      <c r="I214" s="9">
        <v>12.5</v>
      </c>
      <c r="J214" s="14">
        <f t="shared" si="56"/>
        <v>11.833333333333334</v>
      </c>
      <c r="K214" s="9">
        <v>10</v>
      </c>
      <c r="L214" s="9">
        <v>10</v>
      </c>
      <c r="M214" s="14">
        <f t="shared" si="57"/>
        <v>10</v>
      </c>
      <c r="N214" s="9">
        <v>10.5</v>
      </c>
      <c r="O214" s="9">
        <v>12</v>
      </c>
      <c r="P214" s="14">
        <f t="shared" si="58"/>
        <v>11</v>
      </c>
      <c r="Q214" s="9">
        <v>8.5</v>
      </c>
      <c r="R214" s="14">
        <f t="shared" si="59"/>
        <v>8.5</v>
      </c>
      <c r="S214" s="149">
        <v>10</v>
      </c>
      <c r="T214" s="151">
        <f t="shared" si="60"/>
        <v>10</v>
      </c>
      <c r="U214" s="154">
        <v>11</v>
      </c>
      <c r="V214" s="14">
        <f t="shared" si="61"/>
        <v>11</v>
      </c>
      <c r="W214" s="154">
        <v>13.5</v>
      </c>
      <c r="X214" s="17">
        <f t="shared" si="62"/>
        <v>13.5</v>
      </c>
      <c r="Y214" s="22"/>
      <c r="Z214" s="9">
        <v>10</v>
      </c>
      <c r="AA214" s="9">
        <v>11.5</v>
      </c>
      <c r="AB214" s="14">
        <f t="shared" si="63"/>
        <v>10.5</v>
      </c>
      <c r="AC214" s="9">
        <v>16</v>
      </c>
      <c r="AD214" s="9">
        <v>14.5</v>
      </c>
      <c r="AE214" s="14">
        <f t="shared" si="64"/>
        <v>15.5</v>
      </c>
      <c r="AF214" s="9">
        <v>11</v>
      </c>
      <c r="AG214" s="9">
        <v>10.5</v>
      </c>
      <c r="AH214" s="14">
        <f t="shared" si="65"/>
        <v>10.833333333333334</v>
      </c>
      <c r="AI214" s="9">
        <v>6.5</v>
      </c>
      <c r="AJ214" s="14">
        <f t="shared" si="66"/>
        <v>6.5</v>
      </c>
      <c r="AK214" s="149">
        <v>12.5</v>
      </c>
      <c r="AL214" s="14">
        <f t="shared" si="67"/>
        <v>12.5</v>
      </c>
      <c r="AM214" s="154">
        <v>13</v>
      </c>
      <c r="AN214" s="14">
        <f t="shared" si="68"/>
        <v>13</v>
      </c>
      <c r="AO214" s="154">
        <v>13.5</v>
      </c>
      <c r="AP214" s="173">
        <f t="shared" si="69"/>
        <v>13.5</v>
      </c>
    </row>
    <row r="215" spans="1:42" ht="18">
      <c r="A215" s="314">
        <v>200</v>
      </c>
      <c r="B215" s="354" t="s">
        <v>717</v>
      </c>
      <c r="C215" s="232" t="s">
        <v>300</v>
      </c>
      <c r="D215" s="232" t="s">
        <v>718</v>
      </c>
      <c r="E215" s="232" t="s">
        <v>800</v>
      </c>
      <c r="F215" s="232" t="s">
        <v>772</v>
      </c>
      <c r="G215" s="373" t="s">
        <v>299</v>
      </c>
      <c r="H215" s="9">
        <v>11.5</v>
      </c>
      <c r="I215" s="9">
        <v>12</v>
      </c>
      <c r="J215" s="14">
        <f t="shared" si="56"/>
        <v>11.666666666666666</v>
      </c>
      <c r="K215" s="9">
        <v>9</v>
      </c>
      <c r="L215" s="9">
        <v>8.5</v>
      </c>
      <c r="M215" s="14">
        <f t="shared" si="57"/>
        <v>8.8333333333333339</v>
      </c>
      <c r="N215" s="9">
        <v>10</v>
      </c>
      <c r="O215" s="9">
        <v>12.5</v>
      </c>
      <c r="P215" s="14">
        <f t="shared" si="58"/>
        <v>10.833333333333334</v>
      </c>
      <c r="Q215" s="9">
        <v>14.5</v>
      </c>
      <c r="R215" s="14">
        <f t="shared" si="59"/>
        <v>14.5</v>
      </c>
      <c r="S215" s="149">
        <v>6.5</v>
      </c>
      <c r="T215" s="151">
        <f t="shared" si="60"/>
        <v>6.5</v>
      </c>
      <c r="U215" s="154">
        <v>12</v>
      </c>
      <c r="V215" s="14">
        <f t="shared" si="61"/>
        <v>12</v>
      </c>
      <c r="W215" s="154">
        <v>6</v>
      </c>
      <c r="X215" s="17">
        <f t="shared" si="62"/>
        <v>6</v>
      </c>
      <c r="Y215" s="22"/>
      <c r="Z215" s="9">
        <v>3</v>
      </c>
      <c r="AA215" s="9">
        <v>11</v>
      </c>
      <c r="AB215" s="14">
        <f t="shared" si="63"/>
        <v>5.666666666666667</v>
      </c>
      <c r="AC215" s="9">
        <v>10</v>
      </c>
      <c r="AD215" s="9">
        <v>10</v>
      </c>
      <c r="AE215" s="14">
        <f t="shared" si="64"/>
        <v>10</v>
      </c>
      <c r="AF215" s="9">
        <v>5</v>
      </c>
      <c r="AG215" s="9">
        <v>9.5</v>
      </c>
      <c r="AH215" s="14">
        <f t="shared" si="65"/>
        <v>6.5</v>
      </c>
      <c r="AI215" s="9">
        <v>9</v>
      </c>
      <c r="AJ215" s="14">
        <f t="shared" si="66"/>
        <v>9</v>
      </c>
      <c r="AK215" s="149">
        <v>11</v>
      </c>
      <c r="AL215" s="14">
        <f t="shared" si="67"/>
        <v>11</v>
      </c>
      <c r="AM215" s="154">
        <v>10.5</v>
      </c>
      <c r="AN215" s="14">
        <f t="shared" si="68"/>
        <v>10.5</v>
      </c>
      <c r="AO215" s="154">
        <v>12</v>
      </c>
      <c r="AP215" s="173">
        <f t="shared" si="69"/>
        <v>12</v>
      </c>
    </row>
    <row r="216" spans="1:42" ht="18">
      <c r="A216" s="314">
        <v>201</v>
      </c>
      <c r="B216" s="354" t="s">
        <v>719</v>
      </c>
      <c r="C216" s="232" t="s">
        <v>720</v>
      </c>
      <c r="D216" s="232" t="s">
        <v>34</v>
      </c>
      <c r="E216" s="232" t="s">
        <v>799</v>
      </c>
      <c r="F216" s="232" t="s">
        <v>798</v>
      </c>
      <c r="G216" s="373" t="s">
        <v>299</v>
      </c>
      <c r="H216" s="9">
        <v>7.5</v>
      </c>
      <c r="I216" s="9">
        <v>9</v>
      </c>
      <c r="J216" s="14">
        <f t="shared" si="56"/>
        <v>8</v>
      </c>
      <c r="K216" s="9">
        <v>5.5</v>
      </c>
      <c r="L216" s="9">
        <v>8</v>
      </c>
      <c r="M216" s="14">
        <f t="shared" si="57"/>
        <v>6.333333333333333</v>
      </c>
      <c r="N216" s="9">
        <v>9</v>
      </c>
      <c r="O216" s="9">
        <v>7.5</v>
      </c>
      <c r="P216" s="14">
        <f t="shared" si="58"/>
        <v>8.5</v>
      </c>
      <c r="Q216" s="9">
        <v>6</v>
      </c>
      <c r="R216" s="14">
        <f t="shared" si="59"/>
        <v>6</v>
      </c>
      <c r="S216" s="149">
        <v>4</v>
      </c>
      <c r="T216" s="151">
        <f t="shared" si="60"/>
        <v>4</v>
      </c>
      <c r="U216" s="154">
        <v>10.5</v>
      </c>
      <c r="V216" s="14">
        <f t="shared" si="61"/>
        <v>10.5</v>
      </c>
      <c r="W216" s="154">
        <v>6</v>
      </c>
      <c r="X216" s="17">
        <f t="shared" si="62"/>
        <v>6</v>
      </c>
      <c r="Y216" s="22"/>
      <c r="Z216" s="9">
        <v>5</v>
      </c>
      <c r="AA216" s="9">
        <v>11</v>
      </c>
      <c r="AB216" s="14">
        <f t="shared" si="63"/>
        <v>7</v>
      </c>
      <c r="AC216" s="9">
        <v>11.5</v>
      </c>
      <c r="AD216" s="9">
        <v>9.5</v>
      </c>
      <c r="AE216" s="14">
        <f t="shared" si="64"/>
        <v>10.833333333333334</v>
      </c>
      <c r="AF216" s="9">
        <v>5</v>
      </c>
      <c r="AG216" s="9">
        <v>8</v>
      </c>
      <c r="AH216" s="14">
        <f t="shared" si="65"/>
        <v>6</v>
      </c>
      <c r="AI216" s="9">
        <v>9</v>
      </c>
      <c r="AJ216" s="14">
        <f t="shared" si="66"/>
        <v>9</v>
      </c>
      <c r="AK216" s="149">
        <v>11</v>
      </c>
      <c r="AL216" s="14">
        <f t="shared" si="67"/>
        <v>11</v>
      </c>
      <c r="AM216" s="154">
        <v>8</v>
      </c>
      <c r="AN216" s="14">
        <f t="shared" si="68"/>
        <v>8</v>
      </c>
      <c r="AO216" s="154">
        <v>3.5</v>
      </c>
      <c r="AP216" s="173">
        <f t="shared" si="69"/>
        <v>3.5</v>
      </c>
    </row>
    <row r="217" spans="1:42" ht="18">
      <c r="A217" s="314">
        <v>202</v>
      </c>
      <c r="B217" s="354">
        <v>113010897</v>
      </c>
      <c r="C217" s="232" t="s">
        <v>721</v>
      </c>
      <c r="D217" s="232" t="s">
        <v>18</v>
      </c>
      <c r="E217" s="232" t="s">
        <v>794</v>
      </c>
      <c r="F217" s="232" t="s">
        <v>793</v>
      </c>
      <c r="G217" s="373" t="s">
        <v>299</v>
      </c>
      <c r="H217" s="9">
        <v>14.5</v>
      </c>
      <c r="I217" s="9">
        <v>12.5</v>
      </c>
      <c r="J217" s="14">
        <f t="shared" si="56"/>
        <v>13.833333333333334</v>
      </c>
      <c r="K217" s="9">
        <v>14</v>
      </c>
      <c r="L217" s="9">
        <v>7</v>
      </c>
      <c r="M217" s="14">
        <f t="shared" si="57"/>
        <v>11.666666666666666</v>
      </c>
      <c r="N217" s="9">
        <v>13.5</v>
      </c>
      <c r="O217" s="9">
        <v>13</v>
      </c>
      <c r="P217" s="14">
        <f t="shared" si="58"/>
        <v>13.333333333333334</v>
      </c>
      <c r="Q217" s="9">
        <v>8</v>
      </c>
      <c r="R217" s="14">
        <f t="shared" si="59"/>
        <v>8</v>
      </c>
      <c r="S217" s="149">
        <v>11</v>
      </c>
      <c r="T217" s="151">
        <f t="shared" si="60"/>
        <v>11</v>
      </c>
      <c r="U217" s="154">
        <v>11</v>
      </c>
      <c r="V217" s="14">
        <f t="shared" si="61"/>
        <v>11</v>
      </c>
      <c r="W217" s="154">
        <v>10</v>
      </c>
      <c r="X217" s="17">
        <f t="shared" si="62"/>
        <v>10</v>
      </c>
      <c r="Y217" s="22"/>
      <c r="Z217" s="9">
        <v>7</v>
      </c>
      <c r="AA217" s="9">
        <v>10.5</v>
      </c>
      <c r="AB217" s="14">
        <f t="shared" si="63"/>
        <v>8.1666666666666661</v>
      </c>
      <c r="AC217" s="9">
        <v>10</v>
      </c>
      <c r="AD217" s="9">
        <v>9</v>
      </c>
      <c r="AE217" s="14">
        <f t="shared" si="64"/>
        <v>9.6666666666666661</v>
      </c>
      <c r="AF217" s="9">
        <v>10</v>
      </c>
      <c r="AG217" s="9">
        <v>9</v>
      </c>
      <c r="AH217" s="14">
        <f t="shared" si="65"/>
        <v>9.6666666666666661</v>
      </c>
      <c r="AI217" s="9">
        <v>11.5</v>
      </c>
      <c r="AJ217" s="14">
        <f t="shared" si="66"/>
        <v>11.5</v>
      </c>
      <c r="AK217" s="149">
        <v>12</v>
      </c>
      <c r="AL217" s="14">
        <f t="shared" si="67"/>
        <v>12</v>
      </c>
      <c r="AM217" s="154">
        <v>10.5</v>
      </c>
      <c r="AN217" s="14">
        <f t="shared" si="68"/>
        <v>10.5</v>
      </c>
      <c r="AO217" s="154">
        <v>8</v>
      </c>
      <c r="AP217" s="173">
        <f t="shared" si="69"/>
        <v>8</v>
      </c>
    </row>
    <row r="218" spans="1:42" ht="18">
      <c r="A218" s="314">
        <v>203</v>
      </c>
      <c r="B218" s="354" t="s">
        <v>722</v>
      </c>
      <c r="C218" s="232" t="s">
        <v>721</v>
      </c>
      <c r="D218" s="232" t="s">
        <v>25</v>
      </c>
      <c r="E218" s="232" t="s">
        <v>795</v>
      </c>
      <c r="F218" s="232" t="s">
        <v>765</v>
      </c>
      <c r="G218" s="373" t="s">
        <v>299</v>
      </c>
      <c r="H218" s="9">
        <v>14</v>
      </c>
      <c r="I218" s="9">
        <v>9</v>
      </c>
      <c r="J218" s="14">
        <f t="shared" si="56"/>
        <v>12.333333333333334</v>
      </c>
      <c r="K218" s="9">
        <v>5</v>
      </c>
      <c r="L218" s="9">
        <v>7</v>
      </c>
      <c r="M218" s="14">
        <f t="shared" si="57"/>
        <v>5.666666666666667</v>
      </c>
      <c r="N218" s="9">
        <v>11</v>
      </c>
      <c r="O218" s="9">
        <v>10</v>
      </c>
      <c r="P218" s="14">
        <f t="shared" si="58"/>
        <v>10.666666666666666</v>
      </c>
      <c r="Q218" s="9">
        <v>12</v>
      </c>
      <c r="R218" s="14">
        <f t="shared" si="59"/>
        <v>12</v>
      </c>
      <c r="S218" s="149">
        <v>10.5</v>
      </c>
      <c r="T218" s="151">
        <f t="shared" si="60"/>
        <v>10.5</v>
      </c>
      <c r="U218" s="154">
        <v>11</v>
      </c>
      <c r="V218" s="14">
        <f t="shared" si="61"/>
        <v>11</v>
      </c>
      <c r="W218" s="154">
        <v>3</v>
      </c>
      <c r="X218" s="17">
        <f t="shared" si="62"/>
        <v>3</v>
      </c>
      <c r="Y218" s="22"/>
      <c r="Z218" s="9">
        <v>8</v>
      </c>
      <c r="AA218" s="9">
        <v>6</v>
      </c>
      <c r="AB218" s="14">
        <f t="shared" si="63"/>
        <v>7.333333333333333</v>
      </c>
      <c r="AC218" s="9">
        <v>11.5</v>
      </c>
      <c r="AD218" s="9">
        <v>9</v>
      </c>
      <c r="AE218" s="14">
        <f t="shared" si="64"/>
        <v>10.666666666666666</v>
      </c>
      <c r="AF218" s="9">
        <v>8</v>
      </c>
      <c r="AG218" s="9">
        <v>9.5</v>
      </c>
      <c r="AH218" s="14">
        <f t="shared" si="65"/>
        <v>8.5</v>
      </c>
      <c r="AI218" s="9">
        <v>10</v>
      </c>
      <c r="AJ218" s="14">
        <f t="shared" si="66"/>
        <v>10</v>
      </c>
      <c r="AK218" s="149">
        <v>8.5</v>
      </c>
      <c r="AL218" s="14">
        <f t="shared" si="67"/>
        <v>8.5</v>
      </c>
      <c r="AM218" s="154">
        <v>9</v>
      </c>
      <c r="AN218" s="14">
        <f t="shared" si="68"/>
        <v>9</v>
      </c>
      <c r="AO218" s="154">
        <v>9</v>
      </c>
      <c r="AP218" s="173">
        <f t="shared" si="69"/>
        <v>9</v>
      </c>
    </row>
    <row r="219" spans="1:42" ht="18">
      <c r="A219" s="314">
        <v>204</v>
      </c>
      <c r="B219" s="354" t="s">
        <v>723</v>
      </c>
      <c r="C219" s="232" t="s">
        <v>724</v>
      </c>
      <c r="D219" s="232" t="s">
        <v>725</v>
      </c>
      <c r="E219" s="232" t="s">
        <v>792</v>
      </c>
      <c r="F219" s="232" t="s">
        <v>791</v>
      </c>
      <c r="G219" s="373" t="s">
        <v>299</v>
      </c>
      <c r="H219" s="9">
        <v>11</v>
      </c>
      <c r="I219" s="9">
        <v>9.5</v>
      </c>
      <c r="J219" s="14">
        <f t="shared" si="56"/>
        <v>10.5</v>
      </c>
      <c r="K219" s="9">
        <v>3</v>
      </c>
      <c r="L219" s="9">
        <v>7</v>
      </c>
      <c r="M219" s="14">
        <f t="shared" si="57"/>
        <v>4.333333333333333</v>
      </c>
      <c r="N219" s="9">
        <v>6</v>
      </c>
      <c r="O219" s="9">
        <v>10.5</v>
      </c>
      <c r="P219" s="14">
        <f t="shared" si="58"/>
        <v>7.5</v>
      </c>
      <c r="Q219" s="9">
        <v>8.5</v>
      </c>
      <c r="R219" s="14">
        <f t="shared" si="59"/>
        <v>8.5</v>
      </c>
      <c r="S219" s="149">
        <v>10</v>
      </c>
      <c r="T219" s="151">
        <f t="shared" si="60"/>
        <v>10</v>
      </c>
      <c r="U219" s="154">
        <v>10.5</v>
      </c>
      <c r="V219" s="14">
        <f t="shared" si="61"/>
        <v>10.5</v>
      </c>
      <c r="W219" s="154">
        <v>12.5</v>
      </c>
      <c r="X219" s="17">
        <f t="shared" si="62"/>
        <v>12.5</v>
      </c>
      <c r="Y219" s="22"/>
      <c r="Z219" s="9">
        <v>7</v>
      </c>
      <c r="AA219" s="9">
        <v>12</v>
      </c>
      <c r="AB219" s="14">
        <f t="shared" si="63"/>
        <v>8.6666666666666661</v>
      </c>
      <c r="AC219" s="9">
        <v>10</v>
      </c>
      <c r="AD219" s="9">
        <v>10</v>
      </c>
      <c r="AE219" s="14">
        <f t="shared" si="64"/>
        <v>10</v>
      </c>
      <c r="AF219" s="9">
        <v>4</v>
      </c>
      <c r="AG219" s="9">
        <v>9.5</v>
      </c>
      <c r="AH219" s="14">
        <f t="shared" si="65"/>
        <v>5.833333333333333</v>
      </c>
      <c r="AI219" s="9">
        <v>8.5</v>
      </c>
      <c r="AJ219" s="14">
        <f t="shared" si="66"/>
        <v>8.5</v>
      </c>
      <c r="AK219" s="149">
        <v>8.5</v>
      </c>
      <c r="AL219" s="14">
        <f t="shared" si="67"/>
        <v>8.5</v>
      </c>
      <c r="AM219" s="154">
        <v>7.5</v>
      </c>
      <c r="AN219" s="14">
        <f t="shared" si="68"/>
        <v>7.5</v>
      </c>
      <c r="AO219" s="154">
        <v>10</v>
      </c>
      <c r="AP219" s="173">
        <f t="shared" si="69"/>
        <v>10</v>
      </c>
    </row>
    <row r="220" spans="1:42" ht="18">
      <c r="A220" s="314">
        <v>205</v>
      </c>
      <c r="B220" s="354">
        <v>113009479</v>
      </c>
      <c r="C220" s="232" t="s">
        <v>726</v>
      </c>
      <c r="D220" s="232" t="s">
        <v>242</v>
      </c>
      <c r="E220" s="232" t="s">
        <v>790</v>
      </c>
      <c r="F220" s="232" t="s">
        <v>772</v>
      </c>
      <c r="G220" s="373" t="s">
        <v>299</v>
      </c>
      <c r="H220" s="9">
        <v>8.5</v>
      </c>
      <c r="I220" s="9">
        <v>10.5</v>
      </c>
      <c r="J220" s="14">
        <f t="shared" si="56"/>
        <v>9.1666666666666661</v>
      </c>
      <c r="K220" s="9">
        <v>7</v>
      </c>
      <c r="L220" s="9">
        <v>10</v>
      </c>
      <c r="M220" s="14">
        <f t="shared" si="57"/>
        <v>8</v>
      </c>
      <c r="N220" s="9">
        <v>13.5</v>
      </c>
      <c r="O220" s="9">
        <v>11.5</v>
      </c>
      <c r="P220" s="14">
        <f t="shared" si="58"/>
        <v>12.833333333333334</v>
      </c>
      <c r="Q220" s="9">
        <v>14</v>
      </c>
      <c r="R220" s="14">
        <f t="shared" si="59"/>
        <v>14</v>
      </c>
      <c r="S220" s="149">
        <v>10</v>
      </c>
      <c r="T220" s="151">
        <f t="shared" si="60"/>
        <v>10</v>
      </c>
      <c r="U220" s="154">
        <v>13</v>
      </c>
      <c r="V220" s="14">
        <f t="shared" si="61"/>
        <v>13</v>
      </c>
      <c r="W220" s="154">
        <v>3</v>
      </c>
      <c r="X220" s="17">
        <f t="shared" si="62"/>
        <v>3</v>
      </c>
      <c r="Y220" s="22"/>
      <c r="Z220" s="9">
        <v>10.5</v>
      </c>
      <c r="AA220" s="9">
        <v>11.5</v>
      </c>
      <c r="AB220" s="14">
        <f t="shared" si="63"/>
        <v>10.833333333333334</v>
      </c>
      <c r="AC220" s="9">
        <v>11.5</v>
      </c>
      <c r="AD220" s="9">
        <v>8</v>
      </c>
      <c r="AE220" s="14">
        <f t="shared" si="64"/>
        <v>10.333333333333334</v>
      </c>
      <c r="AF220" s="9">
        <v>10</v>
      </c>
      <c r="AG220" s="9">
        <v>11</v>
      </c>
      <c r="AH220" s="14">
        <f t="shared" si="65"/>
        <v>10.333333333333334</v>
      </c>
      <c r="AI220" s="9">
        <v>8</v>
      </c>
      <c r="AJ220" s="14">
        <f t="shared" si="66"/>
        <v>8</v>
      </c>
      <c r="AK220" s="149">
        <v>14</v>
      </c>
      <c r="AL220" s="14">
        <f t="shared" si="67"/>
        <v>14</v>
      </c>
      <c r="AM220" s="154">
        <v>12</v>
      </c>
      <c r="AN220" s="14">
        <f t="shared" si="68"/>
        <v>12</v>
      </c>
      <c r="AO220" s="154">
        <v>7</v>
      </c>
      <c r="AP220" s="173">
        <f t="shared" si="69"/>
        <v>7</v>
      </c>
    </row>
    <row r="221" spans="1:42" ht="18">
      <c r="A221" s="314">
        <v>206</v>
      </c>
      <c r="B221" s="332" t="s">
        <v>301</v>
      </c>
      <c r="C221" s="232" t="s">
        <v>302</v>
      </c>
      <c r="D221" s="232" t="s">
        <v>201</v>
      </c>
      <c r="E221" s="232" t="s">
        <v>789</v>
      </c>
      <c r="F221" s="232" t="s">
        <v>788</v>
      </c>
      <c r="G221" s="373" t="s">
        <v>299</v>
      </c>
      <c r="H221" s="9">
        <v>12.5</v>
      </c>
      <c r="I221" s="9">
        <v>10</v>
      </c>
      <c r="J221" s="14">
        <f t="shared" si="56"/>
        <v>11.666666666666666</v>
      </c>
      <c r="K221" s="9">
        <v>6</v>
      </c>
      <c r="L221" s="9">
        <v>0</v>
      </c>
      <c r="M221" s="14">
        <f t="shared" si="57"/>
        <v>4</v>
      </c>
      <c r="N221" s="9">
        <v>10.33</v>
      </c>
      <c r="O221" s="9">
        <v>10.33</v>
      </c>
      <c r="P221" s="14">
        <f t="shared" si="58"/>
        <v>10.33</v>
      </c>
      <c r="Q221" s="9">
        <v>11.5</v>
      </c>
      <c r="R221" s="14">
        <f t="shared" si="59"/>
        <v>11.5</v>
      </c>
      <c r="S221" s="149">
        <v>10.5</v>
      </c>
      <c r="T221" s="151">
        <f t="shared" si="60"/>
        <v>10.5</v>
      </c>
      <c r="U221" s="154">
        <v>12</v>
      </c>
      <c r="V221" s="14">
        <f t="shared" si="61"/>
        <v>12</v>
      </c>
      <c r="W221" s="154">
        <v>5</v>
      </c>
      <c r="X221" s="17">
        <f t="shared" si="62"/>
        <v>5</v>
      </c>
      <c r="Y221" s="22"/>
      <c r="Z221" s="9">
        <v>3</v>
      </c>
      <c r="AA221" s="9">
        <v>10.75</v>
      </c>
      <c r="AB221" s="14">
        <f t="shared" si="63"/>
        <v>5.583333333333333</v>
      </c>
      <c r="AC221" s="9">
        <v>10</v>
      </c>
      <c r="AD221" s="9">
        <v>10</v>
      </c>
      <c r="AE221" s="14">
        <f t="shared" si="64"/>
        <v>10</v>
      </c>
      <c r="AF221" s="9">
        <v>3.5</v>
      </c>
      <c r="AG221" s="9">
        <v>10.5</v>
      </c>
      <c r="AH221" s="14">
        <f t="shared" si="65"/>
        <v>5.833333333333333</v>
      </c>
      <c r="AI221" s="9">
        <v>9.5</v>
      </c>
      <c r="AJ221" s="14">
        <f t="shared" si="66"/>
        <v>9.5</v>
      </c>
      <c r="AK221" s="149">
        <v>9</v>
      </c>
      <c r="AL221" s="14">
        <f t="shared" si="67"/>
        <v>9</v>
      </c>
      <c r="AM221" s="154">
        <v>11.5</v>
      </c>
      <c r="AN221" s="14">
        <f t="shared" si="68"/>
        <v>11.5</v>
      </c>
      <c r="AO221" s="154">
        <v>13</v>
      </c>
      <c r="AP221" s="173">
        <f t="shared" si="69"/>
        <v>13</v>
      </c>
    </row>
    <row r="222" spans="1:42" ht="18">
      <c r="A222" s="314">
        <v>207</v>
      </c>
      <c r="B222" s="332" t="s">
        <v>303</v>
      </c>
      <c r="C222" s="232" t="s">
        <v>304</v>
      </c>
      <c r="D222" s="232" t="s">
        <v>305</v>
      </c>
      <c r="E222" s="232" t="s">
        <v>787</v>
      </c>
      <c r="F222" s="232" t="s">
        <v>767</v>
      </c>
      <c r="G222" s="373" t="s">
        <v>299</v>
      </c>
      <c r="H222" s="9">
        <v>11.67</v>
      </c>
      <c r="I222" s="9">
        <v>11.67</v>
      </c>
      <c r="J222" s="14">
        <f t="shared" si="56"/>
        <v>11.67</v>
      </c>
      <c r="K222" s="9">
        <v>7.83</v>
      </c>
      <c r="L222" s="9">
        <v>7.83</v>
      </c>
      <c r="M222" s="14">
        <f t="shared" si="57"/>
        <v>7.830000000000001</v>
      </c>
      <c r="N222" s="9">
        <v>10.83</v>
      </c>
      <c r="O222" s="9">
        <v>10.83</v>
      </c>
      <c r="P222" s="14">
        <f t="shared" si="58"/>
        <v>10.83</v>
      </c>
      <c r="Q222" s="9">
        <v>10</v>
      </c>
      <c r="R222" s="14">
        <f t="shared" si="59"/>
        <v>10</v>
      </c>
      <c r="S222" s="149">
        <v>6.5</v>
      </c>
      <c r="T222" s="151">
        <f t="shared" si="60"/>
        <v>6.5</v>
      </c>
      <c r="U222" s="154">
        <v>12.5</v>
      </c>
      <c r="V222" s="14">
        <f t="shared" si="61"/>
        <v>12.5</v>
      </c>
      <c r="W222" s="154">
        <v>1</v>
      </c>
      <c r="X222" s="17">
        <f t="shared" si="62"/>
        <v>1</v>
      </c>
      <c r="Y222" s="22"/>
      <c r="Z222" s="9">
        <v>2</v>
      </c>
      <c r="AA222" s="9">
        <v>7</v>
      </c>
      <c r="AB222" s="14">
        <f t="shared" si="63"/>
        <v>3.6666666666666665</v>
      </c>
      <c r="AC222" s="9">
        <v>8</v>
      </c>
      <c r="AD222" s="9">
        <v>8.5</v>
      </c>
      <c r="AE222" s="14">
        <f t="shared" si="64"/>
        <v>8.1666666666666661</v>
      </c>
      <c r="AF222" s="9">
        <v>10.33</v>
      </c>
      <c r="AG222" s="9">
        <v>10.33</v>
      </c>
      <c r="AH222" s="14">
        <f t="shared" si="65"/>
        <v>10.33</v>
      </c>
      <c r="AI222" s="9">
        <v>9.5</v>
      </c>
      <c r="AJ222" s="14">
        <f t="shared" si="66"/>
        <v>9.5</v>
      </c>
      <c r="AK222" s="149">
        <v>7</v>
      </c>
      <c r="AL222" s="14">
        <f t="shared" si="67"/>
        <v>7</v>
      </c>
      <c r="AM222" s="154">
        <v>11</v>
      </c>
      <c r="AN222" s="14">
        <f t="shared" si="68"/>
        <v>11</v>
      </c>
      <c r="AO222" s="154">
        <v>10</v>
      </c>
      <c r="AP222" s="173">
        <f t="shared" si="69"/>
        <v>10</v>
      </c>
    </row>
    <row r="223" spans="1:42" ht="18">
      <c r="A223" s="314">
        <v>208</v>
      </c>
      <c r="B223" s="354" t="s">
        <v>727</v>
      </c>
      <c r="C223" s="232" t="s">
        <v>728</v>
      </c>
      <c r="D223" s="232" t="s">
        <v>729</v>
      </c>
      <c r="E223" s="232" t="s">
        <v>786</v>
      </c>
      <c r="F223" s="232" t="s">
        <v>785</v>
      </c>
      <c r="G223" s="373" t="s">
        <v>299</v>
      </c>
      <c r="H223" s="9">
        <v>7.5</v>
      </c>
      <c r="I223" s="9">
        <v>9</v>
      </c>
      <c r="J223" s="14">
        <f t="shared" si="56"/>
        <v>8</v>
      </c>
      <c r="K223" s="9">
        <v>1</v>
      </c>
      <c r="L223" s="9">
        <v>8</v>
      </c>
      <c r="M223" s="14">
        <f t="shared" si="57"/>
        <v>3.3333333333333335</v>
      </c>
      <c r="N223" s="9">
        <v>4</v>
      </c>
      <c r="O223" s="9">
        <v>9</v>
      </c>
      <c r="P223" s="14">
        <f t="shared" si="58"/>
        <v>5.666666666666667</v>
      </c>
      <c r="Q223" s="9">
        <v>5</v>
      </c>
      <c r="R223" s="14">
        <f t="shared" si="59"/>
        <v>5</v>
      </c>
      <c r="S223" s="149">
        <v>10</v>
      </c>
      <c r="T223" s="151">
        <f t="shared" si="60"/>
        <v>10</v>
      </c>
      <c r="U223" s="154">
        <v>11</v>
      </c>
      <c r="V223" s="14">
        <f t="shared" si="61"/>
        <v>11</v>
      </c>
      <c r="W223" s="154">
        <v>8</v>
      </c>
      <c r="X223" s="17">
        <f t="shared" si="62"/>
        <v>8</v>
      </c>
      <c r="Y223" s="22"/>
      <c r="Z223" s="9">
        <v>6</v>
      </c>
      <c r="AA223" s="9">
        <v>11</v>
      </c>
      <c r="AB223" s="14">
        <f t="shared" si="63"/>
        <v>7.666666666666667</v>
      </c>
      <c r="AC223" s="9">
        <v>7.5</v>
      </c>
      <c r="AD223" s="9">
        <v>11</v>
      </c>
      <c r="AE223" s="14">
        <f t="shared" si="64"/>
        <v>8.6666666666666661</v>
      </c>
      <c r="AF223" s="9">
        <v>4</v>
      </c>
      <c r="AG223" s="9">
        <v>9.5</v>
      </c>
      <c r="AH223" s="14">
        <f t="shared" si="65"/>
        <v>5.833333333333333</v>
      </c>
      <c r="AI223" s="9">
        <v>9.5</v>
      </c>
      <c r="AJ223" s="14">
        <f t="shared" si="66"/>
        <v>9.5</v>
      </c>
      <c r="AK223" s="149">
        <v>10.5</v>
      </c>
      <c r="AL223" s="14">
        <f t="shared" si="67"/>
        <v>10.5</v>
      </c>
      <c r="AM223" s="154">
        <v>7.5</v>
      </c>
      <c r="AN223" s="14">
        <f t="shared" si="68"/>
        <v>7.5</v>
      </c>
      <c r="AO223" s="154">
        <v>6</v>
      </c>
      <c r="AP223" s="173">
        <f t="shared" si="69"/>
        <v>6</v>
      </c>
    </row>
    <row r="224" spans="1:42" ht="18">
      <c r="A224" s="314">
        <v>209</v>
      </c>
      <c r="B224" s="354" t="s">
        <v>730</v>
      </c>
      <c r="C224" s="232" t="s">
        <v>731</v>
      </c>
      <c r="D224" s="232" t="s">
        <v>21</v>
      </c>
      <c r="E224" s="232" t="s">
        <v>784</v>
      </c>
      <c r="F224" s="232" t="s">
        <v>783</v>
      </c>
      <c r="G224" s="373" t="s">
        <v>299</v>
      </c>
      <c r="H224" s="9">
        <v>10</v>
      </c>
      <c r="I224" s="9">
        <v>9</v>
      </c>
      <c r="J224" s="14">
        <f t="shared" si="56"/>
        <v>9.6666666666666661</v>
      </c>
      <c r="K224" s="9">
        <v>1</v>
      </c>
      <c r="L224" s="9" t="s">
        <v>1041</v>
      </c>
      <c r="M224" s="14" t="e">
        <f t="shared" si="57"/>
        <v>#VALUE!</v>
      </c>
      <c r="N224" s="9">
        <v>6.5</v>
      </c>
      <c r="O224" s="9">
        <v>9</v>
      </c>
      <c r="P224" s="14">
        <f t="shared" si="58"/>
        <v>7.333333333333333</v>
      </c>
      <c r="Q224" s="9">
        <v>4</v>
      </c>
      <c r="R224" s="14">
        <f t="shared" si="59"/>
        <v>4</v>
      </c>
      <c r="S224" s="149">
        <v>7</v>
      </c>
      <c r="T224" s="151">
        <f t="shared" si="60"/>
        <v>7</v>
      </c>
      <c r="U224" s="154">
        <v>11</v>
      </c>
      <c r="V224" s="14">
        <f t="shared" si="61"/>
        <v>11</v>
      </c>
      <c r="W224" s="154">
        <v>3</v>
      </c>
      <c r="X224" s="17">
        <f t="shared" si="62"/>
        <v>3</v>
      </c>
      <c r="Y224" s="22"/>
      <c r="Z224" s="9" t="s">
        <v>1042</v>
      </c>
      <c r="AA224" s="9">
        <v>5</v>
      </c>
      <c r="AB224" s="14" t="e">
        <f t="shared" si="63"/>
        <v>#VALUE!</v>
      </c>
      <c r="AC224" s="9" t="s">
        <v>1093</v>
      </c>
      <c r="AD224" s="9">
        <v>7.5</v>
      </c>
      <c r="AE224" s="14" t="e">
        <f t="shared" si="64"/>
        <v>#VALUE!</v>
      </c>
      <c r="AF224" s="9" t="s">
        <v>1042</v>
      </c>
      <c r="AG224" s="9">
        <v>7</v>
      </c>
      <c r="AH224" s="14" t="e">
        <f t="shared" si="65"/>
        <v>#VALUE!</v>
      </c>
      <c r="AI224" s="9">
        <v>13</v>
      </c>
      <c r="AJ224" s="14">
        <f t="shared" si="66"/>
        <v>13</v>
      </c>
      <c r="AK224" s="149" t="s">
        <v>1042</v>
      </c>
      <c r="AL224" s="14" t="str">
        <f t="shared" si="67"/>
        <v>ABS</v>
      </c>
      <c r="AM224" s="154">
        <v>10.5</v>
      </c>
      <c r="AN224" s="14">
        <f t="shared" si="68"/>
        <v>10.5</v>
      </c>
      <c r="AO224" s="154" t="s">
        <v>1042</v>
      </c>
      <c r="AP224" s="173" t="str">
        <f t="shared" si="69"/>
        <v>ABS</v>
      </c>
    </row>
    <row r="225" spans="1:42" ht="18">
      <c r="A225" s="314">
        <v>210</v>
      </c>
      <c r="B225" s="354">
        <v>113003981</v>
      </c>
      <c r="C225" s="232" t="s">
        <v>732</v>
      </c>
      <c r="D225" s="232" t="s">
        <v>733</v>
      </c>
      <c r="E225" s="232" t="s">
        <v>780</v>
      </c>
      <c r="F225" s="232" t="s">
        <v>779</v>
      </c>
      <c r="G225" s="373" t="s">
        <v>299</v>
      </c>
      <c r="H225" s="9">
        <v>16</v>
      </c>
      <c r="I225" s="9">
        <v>15.5</v>
      </c>
      <c r="J225" s="14">
        <f t="shared" si="56"/>
        <v>15.833333333333334</v>
      </c>
      <c r="K225" s="9">
        <v>16</v>
      </c>
      <c r="L225" s="9">
        <v>15</v>
      </c>
      <c r="M225" s="14">
        <f t="shared" si="57"/>
        <v>15.666666666666666</v>
      </c>
      <c r="N225" s="9">
        <v>17</v>
      </c>
      <c r="O225" s="9">
        <v>15</v>
      </c>
      <c r="P225" s="14">
        <f t="shared" si="58"/>
        <v>16.333333333333332</v>
      </c>
      <c r="Q225" s="9">
        <v>14.5</v>
      </c>
      <c r="R225" s="14">
        <f t="shared" si="59"/>
        <v>14.5</v>
      </c>
      <c r="S225" s="149">
        <v>12.5</v>
      </c>
      <c r="T225" s="151">
        <f t="shared" si="60"/>
        <v>12.5</v>
      </c>
      <c r="U225" s="154">
        <v>16</v>
      </c>
      <c r="V225" s="14">
        <f t="shared" si="61"/>
        <v>16</v>
      </c>
      <c r="W225" s="154">
        <v>19</v>
      </c>
      <c r="X225" s="17">
        <f t="shared" si="62"/>
        <v>19</v>
      </c>
      <c r="Y225" s="22"/>
      <c r="Z225" s="9">
        <v>15.5</v>
      </c>
      <c r="AA225" s="9">
        <v>15.5</v>
      </c>
      <c r="AB225" s="14">
        <f t="shared" si="63"/>
        <v>15.5</v>
      </c>
      <c r="AC225" s="9">
        <v>17</v>
      </c>
      <c r="AD225" s="9">
        <v>15.5</v>
      </c>
      <c r="AE225" s="14">
        <f t="shared" si="64"/>
        <v>16.5</v>
      </c>
      <c r="AF225" s="9">
        <v>16</v>
      </c>
      <c r="AG225" s="9">
        <v>15</v>
      </c>
      <c r="AH225" s="14">
        <f t="shared" si="65"/>
        <v>15.666666666666666</v>
      </c>
      <c r="AI225" s="9">
        <v>13.5</v>
      </c>
      <c r="AJ225" s="14">
        <f t="shared" si="66"/>
        <v>13.5</v>
      </c>
      <c r="AK225" s="149">
        <v>14.5</v>
      </c>
      <c r="AL225" s="14">
        <f t="shared" si="67"/>
        <v>14.5</v>
      </c>
      <c r="AM225" s="154">
        <v>17</v>
      </c>
      <c r="AN225" s="14">
        <f t="shared" si="68"/>
        <v>17</v>
      </c>
      <c r="AO225" s="154">
        <v>18</v>
      </c>
      <c r="AP225" s="173">
        <f t="shared" si="69"/>
        <v>18</v>
      </c>
    </row>
    <row r="226" spans="1:42" ht="18">
      <c r="A226" s="314">
        <v>211</v>
      </c>
      <c r="B226" s="354">
        <v>113009434</v>
      </c>
      <c r="C226" s="232" t="s">
        <v>732</v>
      </c>
      <c r="D226" s="232" t="s">
        <v>452</v>
      </c>
      <c r="E226" s="232" t="s">
        <v>782</v>
      </c>
      <c r="F226" s="232" t="s">
        <v>781</v>
      </c>
      <c r="G226" s="373" t="s">
        <v>299</v>
      </c>
      <c r="H226" s="9">
        <v>15.5</v>
      </c>
      <c r="I226" s="9">
        <v>13.5</v>
      </c>
      <c r="J226" s="14">
        <f t="shared" si="56"/>
        <v>14.833333333333334</v>
      </c>
      <c r="K226" s="9">
        <v>16.5</v>
      </c>
      <c r="L226" s="9">
        <v>10</v>
      </c>
      <c r="M226" s="14">
        <f t="shared" si="57"/>
        <v>14.333333333333334</v>
      </c>
      <c r="N226" s="9">
        <v>17</v>
      </c>
      <c r="O226" s="9">
        <v>13</v>
      </c>
      <c r="P226" s="14">
        <f t="shared" si="58"/>
        <v>15.666666666666666</v>
      </c>
      <c r="Q226" s="9">
        <v>14.5</v>
      </c>
      <c r="R226" s="14">
        <f t="shared" si="59"/>
        <v>14.5</v>
      </c>
      <c r="S226" s="149">
        <v>11</v>
      </c>
      <c r="T226" s="151">
        <f t="shared" si="60"/>
        <v>11</v>
      </c>
      <c r="U226" s="154">
        <v>13.5</v>
      </c>
      <c r="V226" s="14">
        <f t="shared" si="61"/>
        <v>13.5</v>
      </c>
      <c r="W226" s="154">
        <v>16.5</v>
      </c>
      <c r="X226" s="17">
        <f t="shared" si="62"/>
        <v>16.5</v>
      </c>
      <c r="Y226" s="22"/>
      <c r="Z226" s="9">
        <v>12</v>
      </c>
      <c r="AA226" s="9">
        <v>15.5</v>
      </c>
      <c r="AB226" s="14">
        <f t="shared" si="63"/>
        <v>13.166666666666666</v>
      </c>
      <c r="AC226" s="9">
        <v>16.5</v>
      </c>
      <c r="AD226" s="9">
        <v>16.5</v>
      </c>
      <c r="AE226" s="14">
        <f t="shared" si="64"/>
        <v>16.5</v>
      </c>
      <c r="AF226" s="9">
        <v>13</v>
      </c>
      <c r="AG226" s="9">
        <v>15</v>
      </c>
      <c r="AH226" s="14">
        <f t="shared" si="65"/>
        <v>13.666666666666666</v>
      </c>
      <c r="AI226" s="9">
        <v>12.5</v>
      </c>
      <c r="AJ226" s="14">
        <f t="shared" si="66"/>
        <v>12.5</v>
      </c>
      <c r="AK226" s="149">
        <v>16</v>
      </c>
      <c r="AL226" s="14">
        <f t="shared" si="67"/>
        <v>16</v>
      </c>
      <c r="AM226" s="154">
        <v>11.5</v>
      </c>
      <c r="AN226" s="14">
        <f t="shared" si="68"/>
        <v>11.5</v>
      </c>
      <c r="AO226" s="154">
        <v>15</v>
      </c>
      <c r="AP226" s="173">
        <f t="shared" si="69"/>
        <v>15</v>
      </c>
    </row>
    <row r="227" spans="1:42" ht="18">
      <c r="A227" s="314">
        <v>212</v>
      </c>
      <c r="B227" s="354" t="s">
        <v>734</v>
      </c>
      <c r="C227" s="232" t="s">
        <v>732</v>
      </c>
      <c r="D227" s="232" t="s">
        <v>735</v>
      </c>
      <c r="E227" s="232" t="s">
        <v>778</v>
      </c>
      <c r="F227" s="232" t="s">
        <v>777</v>
      </c>
      <c r="G227" s="373" t="s">
        <v>299</v>
      </c>
      <c r="H227" s="9">
        <v>10.5</v>
      </c>
      <c r="I227" s="9">
        <v>9</v>
      </c>
      <c r="J227" s="14">
        <f t="shared" si="56"/>
        <v>10</v>
      </c>
      <c r="K227" s="9">
        <v>3.5</v>
      </c>
      <c r="L227" s="9">
        <v>10</v>
      </c>
      <c r="M227" s="14">
        <f t="shared" si="57"/>
        <v>5.666666666666667</v>
      </c>
      <c r="N227" s="9">
        <v>9</v>
      </c>
      <c r="O227" s="9">
        <v>10</v>
      </c>
      <c r="P227" s="14">
        <f t="shared" si="58"/>
        <v>9.3333333333333339</v>
      </c>
      <c r="Q227" s="9">
        <v>6.5</v>
      </c>
      <c r="R227" s="14">
        <f t="shared" si="59"/>
        <v>6.5</v>
      </c>
      <c r="S227" s="149">
        <v>12</v>
      </c>
      <c r="T227" s="151">
        <f t="shared" si="60"/>
        <v>12</v>
      </c>
      <c r="U227" s="154">
        <v>11</v>
      </c>
      <c r="V227" s="14">
        <f t="shared" si="61"/>
        <v>11</v>
      </c>
      <c r="W227" s="154">
        <v>5</v>
      </c>
      <c r="X227" s="17">
        <f t="shared" si="62"/>
        <v>5</v>
      </c>
      <c r="Y227" s="22"/>
      <c r="Z227" s="9">
        <v>6.5</v>
      </c>
      <c r="AA227" s="9">
        <v>12.5</v>
      </c>
      <c r="AB227" s="14">
        <f t="shared" si="63"/>
        <v>8.5</v>
      </c>
      <c r="AC227" s="9">
        <v>8</v>
      </c>
      <c r="AD227" s="9">
        <v>12</v>
      </c>
      <c r="AE227" s="14">
        <f t="shared" si="64"/>
        <v>9.3333333333333339</v>
      </c>
      <c r="AF227" s="9">
        <v>10</v>
      </c>
      <c r="AG227" s="9">
        <v>11</v>
      </c>
      <c r="AH227" s="14">
        <f t="shared" si="65"/>
        <v>10.333333333333334</v>
      </c>
      <c r="AI227" s="9">
        <v>9.5</v>
      </c>
      <c r="AJ227" s="14">
        <f t="shared" si="66"/>
        <v>9.5</v>
      </c>
      <c r="AK227" s="149">
        <v>15</v>
      </c>
      <c r="AL227" s="14">
        <f t="shared" si="67"/>
        <v>15</v>
      </c>
      <c r="AM227" s="154">
        <v>11.5</v>
      </c>
      <c r="AN227" s="14">
        <f t="shared" si="68"/>
        <v>11.5</v>
      </c>
      <c r="AO227" s="154">
        <v>10</v>
      </c>
      <c r="AP227" s="173">
        <f t="shared" si="69"/>
        <v>10</v>
      </c>
    </row>
    <row r="228" spans="1:42" ht="18">
      <c r="A228" s="314">
        <v>213</v>
      </c>
      <c r="B228" s="332" t="s">
        <v>306</v>
      </c>
      <c r="C228" s="232" t="s">
        <v>307</v>
      </c>
      <c r="D228" s="232" t="s">
        <v>308</v>
      </c>
      <c r="E228" s="232" t="s">
        <v>776</v>
      </c>
      <c r="F228" s="232" t="s">
        <v>775</v>
      </c>
      <c r="G228" s="373" t="s">
        <v>299</v>
      </c>
      <c r="H228" s="9">
        <v>10.83</v>
      </c>
      <c r="I228" s="9">
        <v>10.83</v>
      </c>
      <c r="J228" s="14">
        <f t="shared" si="56"/>
        <v>10.83</v>
      </c>
      <c r="K228" s="9">
        <v>9.5</v>
      </c>
      <c r="L228" s="9">
        <v>9.5</v>
      </c>
      <c r="M228" s="14">
        <f t="shared" si="57"/>
        <v>9.5</v>
      </c>
      <c r="N228" s="9">
        <v>10.83</v>
      </c>
      <c r="O228" s="9">
        <v>10.83</v>
      </c>
      <c r="P228" s="14">
        <f t="shared" si="58"/>
        <v>10.83</v>
      </c>
      <c r="Q228" s="9">
        <v>11.5</v>
      </c>
      <c r="R228" s="14">
        <f t="shared" si="59"/>
        <v>11.5</v>
      </c>
      <c r="S228" s="149">
        <v>5</v>
      </c>
      <c r="T228" s="151">
        <f t="shared" si="60"/>
        <v>5</v>
      </c>
      <c r="U228" s="154">
        <v>13</v>
      </c>
      <c r="V228" s="14">
        <f t="shared" si="61"/>
        <v>13</v>
      </c>
      <c r="W228" s="154">
        <v>10</v>
      </c>
      <c r="X228" s="17">
        <f t="shared" si="62"/>
        <v>10</v>
      </c>
      <c r="Y228" s="22"/>
      <c r="Z228" s="9">
        <v>4</v>
      </c>
      <c r="AA228" s="9">
        <v>10.75</v>
      </c>
      <c r="AB228" s="14">
        <f t="shared" si="63"/>
        <v>6.25</v>
      </c>
      <c r="AC228" s="9">
        <v>8</v>
      </c>
      <c r="AD228" s="9">
        <v>8.5</v>
      </c>
      <c r="AE228" s="14">
        <f t="shared" si="64"/>
        <v>8.1666666666666661</v>
      </c>
      <c r="AF228" s="9">
        <v>8</v>
      </c>
      <c r="AG228" s="9">
        <v>9.5</v>
      </c>
      <c r="AH228" s="14">
        <f t="shared" si="65"/>
        <v>8.5</v>
      </c>
      <c r="AI228" s="9">
        <v>10.5</v>
      </c>
      <c r="AJ228" s="14">
        <f t="shared" si="66"/>
        <v>10.5</v>
      </c>
      <c r="AK228" s="149">
        <v>12</v>
      </c>
      <c r="AL228" s="14">
        <f t="shared" si="67"/>
        <v>12</v>
      </c>
      <c r="AM228" s="154">
        <v>11</v>
      </c>
      <c r="AN228" s="14">
        <f t="shared" si="68"/>
        <v>11</v>
      </c>
      <c r="AO228" s="154">
        <v>10</v>
      </c>
      <c r="AP228" s="173">
        <f t="shared" si="69"/>
        <v>10</v>
      </c>
    </row>
    <row r="229" spans="1:42" ht="18">
      <c r="A229" s="314">
        <v>214</v>
      </c>
      <c r="B229" s="354" t="s">
        <v>736</v>
      </c>
      <c r="C229" s="232" t="s">
        <v>309</v>
      </c>
      <c r="D229" s="232" t="s">
        <v>737</v>
      </c>
      <c r="E229" s="232" t="s">
        <v>773</v>
      </c>
      <c r="F229" s="232" t="s">
        <v>772</v>
      </c>
      <c r="G229" s="373" t="s">
        <v>299</v>
      </c>
      <c r="H229" s="9">
        <v>13</v>
      </c>
      <c r="I229" s="9">
        <v>11.5</v>
      </c>
      <c r="J229" s="14">
        <f t="shared" si="56"/>
        <v>12.5</v>
      </c>
      <c r="K229" s="9">
        <v>5</v>
      </c>
      <c r="L229" s="9">
        <v>9</v>
      </c>
      <c r="M229" s="14">
        <f t="shared" si="57"/>
        <v>6.333333333333333</v>
      </c>
      <c r="N229" s="9">
        <v>6</v>
      </c>
      <c r="O229" s="9">
        <v>11.5</v>
      </c>
      <c r="P229" s="14">
        <f t="shared" si="58"/>
        <v>7.833333333333333</v>
      </c>
      <c r="Q229" s="9">
        <v>8.5</v>
      </c>
      <c r="R229" s="14">
        <f t="shared" si="59"/>
        <v>8.5</v>
      </c>
      <c r="S229" s="149">
        <v>7.5</v>
      </c>
      <c r="T229" s="151">
        <f t="shared" si="60"/>
        <v>7.5</v>
      </c>
      <c r="U229" s="154">
        <v>11</v>
      </c>
      <c r="V229" s="14">
        <f t="shared" si="61"/>
        <v>11</v>
      </c>
      <c r="W229" s="154">
        <v>3</v>
      </c>
      <c r="X229" s="17">
        <f t="shared" si="62"/>
        <v>3</v>
      </c>
      <c r="Y229" s="22"/>
      <c r="Z229" s="9">
        <v>8</v>
      </c>
      <c r="AA229" s="9">
        <v>10.25</v>
      </c>
      <c r="AB229" s="14">
        <f t="shared" si="63"/>
        <v>8.75</v>
      </c>
      <c r="AC229" s="9">
        <v>5</v>
      </c>
      <c r="AD229" s="9">
        <v>8</v>
      </c>
      <c r="AE229" s="14">
        <f t="shared" si="64"/>
        <v>6</v>
      </c>
      <c r="AF229" s="9">
        <v>4</v>
      </c>
      <c r="AG229" s="9">
        <v>10</v>
      </c>
      <c r="AH229" s="14">
        <f t="shared" si="65"/>
        <v>6</v>
      </c>
      <c r="AI229" s="9">
        <v>9.5</v>
      </c>
      <c r="AJ229" s="14">
        <f t="shared" si="66"/>
        <v>9.5</v>
      </c>
      <c r="AK229" s="149">
        <v>8.5</v>
      </c>
      <c r="AL229" s="14">
        <f t="shared" si="67"/>
        <v>8.5</v>
      </c>
      <c r="AM229" s="154">
        <v>8.5</v>
      </c>
      <c r="AN229" s="14">
        <f t="shared" si="68"/>
        <v>8.5</v>
      </c>
      <c r="AO229" s="154">
        <v>11</v>
      </c>
      <c r="AP229" s="173">
        <f t="shared" si="69"/>
        <v>11</v>
      </c>
    </row>
    <row r="230" spans="1:42" ht="18">
      <c r="A230" s="314">
        <v>215</v>
      </c>
      <c r="B230" s="332" t="s">
        <v>310</v>
      </c>
      <c r="C230" s="232" t="s">
        <v>309</v>
      </c>
      <c r="D230" s="232" t="s">
        <v>242</v>
      </c>
      <c r="E230" s="232" t="s">
        <v>774</v>
      </c>
      <c r="F230" s="232" t="s">
        <v>767</v>
      </c>
      <c r="G230" s="373" t="s">
        <v>299</v>
      </c>
      <c r="H230" s="9">
        <v>11.67</v>
      </c>
      <c r="I230" s="9">
        <v>11.67</v>
      </c>
      <c r="J230" s="14">
        <f t="shared" si="56"/>
        <v>11.67</v>
      </c>
      <c r="K230" s="9">
        <v>7</v>
      </c>
      <c r="L230" s="9">
        <v>8</v>
      </c>
      <c r="M230" s="14">
        <f t="shared" si="57"/>
        <v>7.333333333333333</v>
      </c>
      <c r="N230" s="9">
        <v>9</v>
      </c>
      <c r="O230" s="9">
        <v>10.5</v>
      </c>
      <c r="P230" s="14">
        <f t="shared" si="58"/>
        <v>9.5</v>
      </c>
      <c r="Q230" s="9">
        <v>1</v>
      </c>
      <c r="R230" s="14">
        <f t="shared" si="59"/>
        <v>1</v>
      </c>
      <c r="S230" s="149">
        <v>10</v>
      </c>
      <c r="T230" s="151">
        <f t="shared" si="60"/>
        <v>10</v>
      </c>
      <c r="U230" s="154">
        <v>12.5</v>
      </c>
      <c r="V230" s="14">
        <f t="shared" si="61"/>
        <v>12.5</v>
      </c>
      <c r="W230" s="154">
        <v>7</v>
      </c>
      <c r="X230" s="17">
        <f t="shared" si="62"/>
        <v>7</v>
      </c>
      <c r="Y230" s="22"/>
      <c r="Z230" s="9">
        <v>6.5</v>
      </c>
      <c r="AA230" s="9">
        <v>11.5</v>
      </c>
      <c r="AB230" s="14">
        <f t="shared" si="63"/>
        <v>8.1666666666666661</v>
      </c>
      <c r="AC230" s="9">
        <v>13</v>
      </c>
      <c r="AD230" s="9">
        <v>9.5</v>
      </c>
      <c r="AE230" s="14">
        <f t="shared" si="64"/>
        <v>11.833333333333334</v>
      </c>
      <c r="AF230" s="9">
        <v>10.83</v>
      </c>
      <c r="AG230" s="9">
        <v>10.83</v>
      </c>
      <c r="AH230" s="14">
        <f t="shared" si="65"/>
        <v>10.83</v>
      </c>
      <c r="AI230" s="9">
        <v>11.5</v>
      </c>
      <c r="AJ230" s="14">
        <f t="shared" si="66"/>
        <v>11.5</v>
      </c>
      <c r="AK230" s="149">
        <v>10</v>
      </c>
      <c r="AL230" s="14">
        <f t="shared" si="67"/>
        <v>10</v>
      </c>
      <c r="AM230" s="154">
        <v>10.5</v>
      </c>
      <c r="AN230" s="14">
        <f t="shared" si="68"/>
        <v>10.5</v>
      </c>
      <c r="AO230" s="154">
        <v>11</v>
      </c>
      <c r="AP230" s="173">
        <f t="shared" si="69"/>
        <v>11</v>
      </c>
    </row>
    <row r="231" spans="1:42" ht="18">
      <c r="A231" s="314">
        <v>216</v>
      </c>
      <c r="B231" s="354" t="s">
        <v>738</v>
      </c>
      <c r="C231" s="232" t="s">
        <v>309</v>
      </c>
      <c r="D231" s="232" t="s">
        <v>18</v>
      </c>
      <c r="E231" s="232" t="s">
        <v>771</v>
      </c>
      <c r="F231" s="232" t="s">
        <v>767</v>
      </c>
      <c r="G231" s="373" t="s">
        <v>299</v>
      </c>
      <c r="H231" s="9">
        <v>13</v>
      </c>
      <c r="I231" s="9">
        <v>11.5</v>
      </c>
      <c r="J231" s="14">
        <f t="shared" si="56"/>
        <v>12.5</v>
      </c>
      <c r="K231" s="9">
        <v>9</v>
      </c>
      <c r="L231" s="9">
        <v>8</v>
      </c>
      <c r="M231" s="14">
        <f t="shared" si="57"/>
        <v>8.6666666666666661</v>
      </c>
      <c r="N231" s="9">
        <v>9</v>
      </c>
      <c r="O231" s="9">
        <v>12.5</v>
      </c>
      <c r="P231" s="14">
        <f t="shared" si="58"/>
        <v>10.166666666666666</v>
      </c>
      <c r="Q231" s="9">
        <v>12</v>
      </c>
      <c r="R231" s="14">
        <f t="shared" si="59"/>
        <v>12</v>
      </c>
      <c r="S231" s="149">
        <v>10</v>
      </c>
      <c r="T231" s="151">
        <f t="shared" si="60"/>
        <v>10</v>
      </c>
      <c r="U231" s="154">
        <v>15</v>
      </c>
      <c r="V231" s="14">
        <f t="shared" si="61"/>
        <v>15</v>
      </c>
      <c r="W231" s="154">
        <v>13</v>
      </c>
      <c r="X231" s="17">
        <f t="shared" si="62"/>
        <v>13</v>
      </c>
      <c r="Y231" s="22"/>
      <c r="Z231" s="9">
        <v>10</v>
      </c>
      <c r="AA231" s="9">
        <v>13</v>
      </c>
      <c r="AB231" s="14">
        <f t="shared" si="63"/>
        <v>11</v>
      </c>
      <c r="AC231" s="9">
        <v>16</v>
      </c>
      <c r="AD231" s="9">
        <v>11.5</v>
      </c>
      <c r="AE231" s="14">
        <f t="shared" si="64"/>
        <v>14.5</v>
      </c>
      <c r="AF231" s="9">
        <v>12.5</v>
      </c>
      <c r="AG231" s="9">
        <v>11</v>
      </c>
      <c r="AH231" s="14">
        <f t="shared" si="65"/>
        <v>12</v>
      </c>
      <c r="AI231" s="9">
        <v>6</v>
      </c>
      <c r="AJ231" s="14">
        <f t="shared" si="66"/>
        <v>6</v>
      </c>
      <c r="AK231" s="149">
        <v>13.5</v>
      </c>
      <c r="AL231" s="14">
        <f t="shared" si="67"/>
        <v>13.5</v>
      </c>
      <c r="AM231" s="154">
        <v>14.5</v>
      </c>
      <c r="AN231" s="14">
        <f t="shared" si="68"/>
        <v>14.5</v>
      </c>
      <c r="AO231" s="154">
        <v>14.5</v>
      </c>
      <c r="AP231" s="173">
        <f t="shared" si="69"/>
        <v>14.5</v>
      </c>
    </row>
    <row r="232" spans="1:42" ht="18">
      <c r="A232" s="314">
        <v>217</v>
      </c>
      <c r="B232" s="354" t="s">
        <v>740</v>
      </c>
      <c r="C232" s="232" t="s">
        <v>741</v>
      </c>
      <c r="D232" s="232" t="s">
        <v>33</v>
      </c>
      <c r="E232" s="232" t="s">
        <v>770</v>
      </c>
      <c r="F232" s="232" t="s">
        <v>769</v>
      </c>
      <c r="G232" s="373" t="s">
        <v>299</v>
      </c>
      <c r="H232" s="9">
        <v>10</v>
      </c>
      <c r="I232" s="9">
        <v>12.5</v>
      </c>
      <c r="J232" s="14">
        <f t="shared" si="56"/>
        <v>10.833333333333334</v>
      </c>
      <c r="K232" s="9">
        <v>8.5</v>
      </c>
      <c r="L232" s="9">
        <v>8.5</v>
      </c>
      <c r="M232" s="14">
        <f t="shared" si="57"/>
        <v>8.5</v>
      </c>
      <c r="N232" s="9">
        <v>9</v>
      </c>
      <c r="O232" s="9">
        <v>10.5</v>
      </c>
      <c r="P232" s="14">
        <f t="shared" si="58"/>
        <v>9.5</v>
      </c>
      <c r="Q232" s="9">
        <v>3</v>
      </c>
      <c r="R232" s="14">
        <f t="shared" si="59"/>
        <v>3</v>
      </c>
      <c r="S232" s="149">
        <v>4</v>
      </c>
      <c r="T232" s="151">
        <f t="shared" si="60"/>
        <v>4</v>
      </c>
      <c r="U232" s="154">
        <v>12.5</v>
      </c>
      <c r="V232" s="14">
        <f t="shared" si="61"/>
        <v>12.5</v>
      </c>
      <c r="W232" s="154">
        <v>5</v>
      </c>
      <c r="X232" s="17">
        <f t="shared" si="62"/>
        <v>5</v>
      </c>
      <c r="Y232" s="22"/>
      <c r="Z232" s="9">
        <v>3</v>
      </c>
      <c r="AA232" s="9">
        <v>12</v>
      </c>
      <c r="AB232" s="14">
        <f t="shared" si="63"/>
        <v>6</v>
      </c>
      <c r="AC232" s="9">
        <v>13</v>
      </c>
      <c r="AD232" s="9">
        <v>9.5</v>
      </c>
      <c r="AE232" s="14">
        <f t="shared" si="64"/>
        <v>11.833333333333334</v>
      </c>
      <c r="AF232" s="9">
        <v>11.5</v>
      </c>
      <c r="AG232" s="9">
        <v>11</v>
      </c>
      <c r="AH232" s="14">
        <f t="shared" si="65"/>
        <v>11.333333333333334</v>
      </c>
      <c r="AI232" s="9">
        <v>9.5</v>
      </c>
      <c r="AJ232" s="14">
        <f t="shared" si="66"/>
        <v>9.5</v>
      </c>
      <c r="AK232" s="149">
        <v>14</v>
      </c>
      <c r="AL232" s="14">
        <f t="shared" si="67"/>
        <v>14</v>
      </c>
      <c r="AM232" s="154">
        <v>8</v>
      </c>
      <c r="AN232" s="14">
        <f t="shared" si="68"/>
        <v>8</v>
      </c>
      <c r="AO232" s="154">
        <v>5</v>
      </c>
      <c r="AP232" s="173">
        <f t="shared" si="69"/>
        <v>5</v>
      </c>
    </row>
    <row r="233" spans="1:42" ht="18">
      <c r="A233" s="314">
        <v>218</v>
      </c>
      <c r="B233" s="354" t="s">
        <v>742</v>
      </c>
      <c r="C233" s="232" t="s">
        <v>38</v>
      </c>
      <c r="D233" s="232" t="s">
        <v>457</v>
      </c>
      <c r="E233" s="232" t="s">
        <v>768</v>
      </c>
      <c r="F233" s="232" t="s">
        <v>767</v>
      </c>
      <c r="G233" s="373" t="s">
        <v>299</v>
      </c>
      <c r="H233" s="9">
        <v>9</v>
      </c>
      <c r="I233" s="9">
        <v>13.5</v>
      </c>
      <c r="J233" s="14">
        <f t="shared" si="56"/>
        <v>10.5</v>
      </c>
      <c r="K233" s="9">
        <v>9</v>
      </c>
      <c r="L233" s="9">
        <v>12</v>
      </c>
      <c r="M233" s="14">
        <f t="shared" si="57"/>
        <v>10</v>
      </c>
      <c r="N233" s="9">
        <v>7</v>
      </c>
      <c r="O233" s="9">
        <v>12</v>
      </c>
      <c r="P233" s="14">
        <f t="shared" si="58"/>
        <v>8.6666666666666661</v>
      </c>
      <c r="Q233" s="9">
        <v>8.5</v>
      </c>
      <c r="R233" s="14">
        <f t="shared" si="59"/>
        <v>8.5</v>
      </c>
      <c r="S233" s="149">
        <v>11.5</v>
      </c>
      <c r="T233" s="151">
        <f t="shared" si="60"/>
        <v>11.5</v>
      </c>
      <c r="U233" s="154">
        <v>14</v>
      </c>
      <c r="V233" s="14">
        <f t="shared" si="61"/>
        <v>14</v>
      </c>
      <c r="W233" s="154">
        <v>13</v>
      </c>
      <c r="X233" s="17">
        <f t="shared" si="62"/>
        <v>13</v>
      </c>
      <c r="Y233" s="22"/>
      <c r="Z233" s="9">
        <v>10</v>
      </c>
      <c r="AA233" s="9">
        <v>12</v>
      </c>
      <c r="AB233" s="14">
        <f t="shared" si="63"/>
        <v>10.666666666666666</v>
      </c>
      <c r="AC233" s="9">
        <v>17</v>
      </c>
      <c r="AD233" s="9">
        <v>12.5</v>
      </c>
      <c r="AE233" s="14">
        <f t="shared" si="64"/>
        <v>15.5</v>
      </c>
      <c r="AF233" s="9">
        <v>10</v>
      </c>
      <c r="AG233" s="9">
        <v>13.5</v>
      </c>
      <c r="AH233" s="14">
        <f t="shared" si="65"/>
        <v>11.166666666666666</v>
      </c>
      <c r="AI233" s="9">
        <v>9</v>
      </c>
      <c r="AJ233" s="14">
        <f t="shared" si="66"/>
        <v>9</v>
      </c>
      <c r="AK233" s="149">
        <v>15</v>
      </c>
      <c r="AL233" s="14">
        <f t="shared" si="67"/>
        <v>15</v>
      </c>
      <c r="AM233" s="154">
        <v>14</v>
      </c>
      <c r="AN233" s="14">
        <f t="shared" si="68"/>
        <v>14</v>
      </c>
      <c r="AO233" s="154">
        <v>10</v>
      </c>
      <c r="AP233" s="173">
        <f t="shared" si="69"/>
        <v>10</v>
      </c>
    </row>
    <row r="234" spans="1:42" ht="18">
      <c r="A234" s="314">
        <v>219</v>
      </c>
      <c r="B234" s="354">
        <v>113006346</v>
      </c>
      <c r="C234" s="232" t="s">
        <v>743</v>
      </c>
      <c r="D234" s="232" t="s">
        <v>744</v>
      </c>
      <c r="E234" s="232" t="s">
        <v>766</v>
      </c>
      <c r="F234" s="232" t="s">
        <v>765</v>
      </c>
      <c r="G234" s="373" t="s">
        <v>299</v>
      </c>
      <c r="H234" s="9">
        <v>14</v>
      </c>
      <c r="I234" s="9">
        <v>11</v>
      </c>
      <c r="J234" s="14">
        <f t="shared" si="56"/>
        <v>13</v>
      </c>
      <c r="K234" s="9">
        <v>15</v>
      </c>
      <c r="L234" s="9">
        <v>8</v>
      </c>
      <c r="M234" s="14">
        <f t="shared" si="57"/>
        <v>12.666666666666666</v>
      </c>
      <c r="N234" s="9">
        <v>10.5</v>
      </c>
      <c r="O234" s="9">
        <v>10</v>
      </c>
      <c r="P234" s="14">
        <f t="shared" si="58"/>
        <v>10.333333333333334</v>
      </c>
      <c r="Q234" s="9">
        <v>11.5</v>
      </c>
      <c r="R234" s="14">
        <f t="shared" si="59"/>
        <v>11.5</v>
      </c>
      <c r="S234" s="149">
        <v>10</v>
      </c>
      <c r="T234" s="151">
        <f t="shared" si="60"/>
        <v>10</v>
      </c>
      <c r="U234" s="154">
        <v>14</v>
      </c>
      <c r="V234" s="14">
        <f t="shared" si="61"/>
        <v>14</v>
      </c>
      <c r="W234" s="154">
        <v>14</v>
      </c>
      <c r="X234" s="17">
        <f t="shared" si="62"/>
        <v>14</v>
      </c>
      <c r="Y234" s="22"/>
      <c r="Z234" s="9">
        <v>10</v>
      </c>
      <c r="AA234" s="9">
        <v>12.5</v>
      </c>
      <c r="AB234" s="14">
        <f t="shared" si="63"/>
        <v>10.833333333333334</v>
      </c>
      <c r="AC234" s="9">
        <v>8</v>
      </c>
      <c r="AD234" s="9">
        <v>10.5</v>
      </c>
      <c r="AE234" s="14">
        <f t="shared" si="64"/>
        <v>8.8333333333333339</v>
      </c>
      <c r="AF234" s="9">
        <v>8</v>
      </c>
      <c r="AG234" s="9">
        <v>8.5</v>
      </c>
      <c r="AH234" s="14">
        <f t="shared" si="65"/>
        <v>8.1666666666666661</v>
      </c>
      <c r="AI234" s="9">
        <v>10.5</v>
      </c>
      <c r="AJ234" s="14">
        <f t="shared" si="66"/>
        <v>10.5</v>
      </c>
      <c r="AK234" s="149">
        <v>9</v>
      </c>
      <c r="AL234" s="14">
        <f t="shared" si="67"/>
        <v>9</v>
      </c>
      <c r="AM234" s="154">
        <v>14</v>
      </c>
      <c r="AN234" s="14">
        <f t="shared" si="68"/>
        <v>14</v>
      </c>
      <c r="AO234" s="154">
        <v>10</v>
      </c>
      <c r="AP234" s="173">
        <f t="shared" si="69"/>
        <v>10</v>
      </c>
    </row>
    <row r="235" spans="1:42" ht="18">
      <c r="A235" s="314">
        <v>220</v>
      </c>
      <c r="B235" s="354" t="s">
        <v>745</v>
      </c>
      <c r="C235" s="232" t="s">
        <v>746</v>
      </c>
      <c r="D235" s="232" t="s">
        <v>747</v>
      </c>
      <c r="E235" s="232" t="s">
        <v>764</v>
      </c>
      <c r="F235" s="232" t="s">
        <v>763</v>
      </c>
      <c r="G235" s="373" t="s">
        <v>299</v>
      </c>
      <c r="H235" s="9">
        <v>15</v>
      </c>
      <c r="I235" s="9">
        <v>7</v>
      </c>
      <c r="J235" s="14">
        <f t="shared" si="56"/>
        <v>12.333333333333334</v>
      </c>
      <c r="K235" s="9">
        <v>5</v>
      </c>
      <c r="L235" s="9">
        <v>8.5</v>
      </c>
      <c r="M235" s="14">
        <f t="shared" si="57"/>
        <v>6.166666666666667</v>
      </c>
      <c r="N235" s="9">
        <v>7.5</v>
      </c>
      <c r="O235" s="9">
        <v>8.5</v>
      </c>
      <c r="P235" s="14">
        <f t="shared" si="58"/>
        <v>7.833333333333333</v>
      </c>
      <c r="Q235" s="9">
        <v>6.5</v>
      </c>
      <c r="R235" s="14">
        <f t="shared" si="59"/>
        <v>6.5</v>
      </c>
      <c r="S235" s="149">
        <v>10</v>
      </c>
      <c r="T235" s="151">
        <f t="shared" si="60"/>
        <v>10</v>
      </c>
      <c r="U235" s="154">
        <v>14.5</v>
      </c>
      <c r="V235" s="14">
        <f t="shared" si="61"/>
        <v>14.5</v>
      </c>
      <c r="W235" s="154">
        <v>0</v>
      </c>
      <c r="X235" s="17">
        <f t="shared" si="62"/>
        <v>0</v>
      </c>
      <c r="Y235" s="22"/>
      <c r="Z235" s="9">
        <v>3</v>
      </c>
      <c r="AA235" s="9">
        <v>7</v>
      </c>
      <c r="AB235" s="14">
        <f t="shared" si="63"/>
        <v>4.333333333333333</v>
      </c>
      <c r="AC235" s="9">
        <v>4</v>
      </c>
      <c r="AD235" s="9">
        <v>8</v>
      </c>
      <c r="AE235" s="14">
        <f t="shared" si="64"/>
        <v>5.333333333333333</v>
      </c>
      <c r="AF235" s="9">
        <v>3.5</v>
      </c>
      <c r="AG235" s="9">
        <v>9.5</v>
      </c>
      <c r="AH235" s="14">
        <f t="shared" si="65"/>
        <v>5.5</v>
      </c>
      <c r="AI235" s="9">
        <v>9.5</v>
      </c>
      <c r="AJ235" s="14">
        <f t="shared" si="66"/>
        <v>9.5</v>
      </c>
      <c r="AK235" s="149">
        <v>7.5</v>
      </c>
      <c r="AL235" s="14">
        <f t="shared" si="67"/>
        <v>7.5</v>
      </c>
      <c r="AM235" s="154">
        <v>10</v>
      </c>
      <c r="AN235" s="14">
        <f t="shared" si="68"/>
        <v>10</v>
      </c>
      <c r="AO235" s="154">
        <v>13.5</v>
      </c>
      <c r="AP235" s="173">
        <f t="shared" si="69"/>
        <v>13.5</v>
      </c>
    </row>
    <row r="236" spans="1:42" ht="18">
      <c r="A236" s="314">
        <v>221</v>
      </c>
      <c r="B236" s="354" t="s">
        <v>748</v>
      </c>
      <c r="C236" s="232" t="s">
        <v>749</v>
      </c>
      <c r="D236" s="232" t="s">
        <v>750</v>
      </c>
      <c r="E236" s="232" t="s">
        <v>762</v>
      </c>
      <c r="F236" s="232" t="s">
        <v>761</v>
      </c>
      <c r="G236" s="373" t="s">
        <v>299</v>
      </c>
      <c r="H236" s="9">
        <v>10</v>
      </c>
      <c r="I236" s="9">
        <v>11</v>
      </c>
      <c r="J236" s="14">
        <f t="shared" si="56"/>
        <v>10.333333333333334</v>
      </c>
      <c r="K236" s="9">
        <v>5</v>
      </c>
      <c r="L236" s="9">
        <v>8</v>
      </c>
      <c r="M236" s="14">
        <f t="shared" si="57"/>
        <v>6</v>
      </c>
      <c r="N236" s="9">
        <v>11</v>
      </c>
      <c r="O236" s="9">
        <v>10.5</v>
      </c>
      <c r="P236" s="14">
        <f t="shared" si="58"/>
        <v>10.833333333333334</v>
      </c>
      <c r="Q236" s="9">
        <v>11.5</v>
      </c>
      <c r="R236" s="14">
        <f t="shared" si="59"/>
        <v>11.5</v>
      </c>
      <c r="S236" s="149">
        <v>10.5</v>
      </c>
      <c r="T236" s="151">
        <f t="shared" si="60"/>
        <v>10.5</v>
      </c>
      <c r="U236" s="154">
        <v>11</v>
      </c>
      <c r="V236" s="14">
        <f t="shared" si="61"/>
        <v>11</v>
      </c>
      <c r="W236" s="154">
        <v>6</v>
      </c>
      <c r="X236" s="17">
        <f t="shared" si="62"/>
        <v>6</v>
      </c>
      <c r="Y236" s="22"/>
      <c r="Z236" s="9">
        <v>7</v>
      </c>
      <c r="AA236" s="9">
        <v>10.5</v>
      </c>
      <c r="AB236" s="14">
        <f t="shared" si="63"/>
        <v>8.1666666666666661</v>
      </c>
      <c r="AC236" s="9">
        <v>12</v>
      </c>
      <c r="AD236" s="9">
        <v>8</v>
      </c>
      <c r="AE236" s="14">
        <f t="shared" si="64"/>
        <v>10.666666666666666</v>
      </c>
      <c r="AF236" s="9">
        <v>6.5</v>
      </c>
      <c r="AG236" s="9">
        <v>10.5</v>
      </c>
      <c r="AH236" s="14">
        <f t="shared" si="65"/>
        <v>7.833333333333333</v>
      </c>
      <c r="AI236" s="9">
        <v>8</v>
      </c>
      <c r="AJ236" s="14">
        <f t="shared" si="66"/>
        <v>8</v>
      </c>
      <c r="AK236" s="149">
        <v>8</v>
      </c>
      <c r="AL236" s="14">
        <f t="shared" si="67"/>
        <v>8</v>
      </c>
      <c r="AM236" s="154">
        <v>10</v>
      </c>
      <c r="AN236" s="14">
        <f t="shared" si="68"/>
        <v>10</v>
      </c>
      <c r="AO236" s="154">
        <v>15</v>
      </c>
      <c r="AP236" s="173">
        <f t="shared" si="69"/>
        <v>15</v>
      </c>
    </row>
    <row r="237" spans="1:42" ht="18">
      <c r="A237" s="314">
        <v>222</v>
      </c>
      <c r="B237" s="332" t="s">
        <v>311</v>
      </c>
      <c r="C237" s="232" t="s">
        <v>312</v>
      </c>
      <c r="D237" s="232" t="s">
        <v>313</v>
      </c>
      <c r="E237" s="232" t="s">
        <v>760</v>
      </c>
      <c r="F237" s="232" t="s">
        <v>759</v>
      </c>
      <c r="G237" s="373" t="s">
        <v>299</v>
      </c>
      <c r="H237" s="9">
        <v>10</v>
      </c>
      <c r="I237" s="9">
        <v>10</v>
      </c>
      <c r="J237" s="14">
        <f t="shared" ref="J237:J239" si="70">(H237*2+I237)/3</f>
        <v>10</v>
      </c>
      <c r="K237" s="9">
        <v>9</v>
      </c>
      <c r="L237" s="9">
        <v>6</v>
      </c>
      <c r="M237" s="14">
        <f t="shared" ref="M237:M239" si="71">(K237*2+L237)/3</f>
        <v>8</v>
      </c>
      <c r="N237" s="9">
        <v>11</v>
      </c>
      <c r="O237" s="9">
        <v>7</v>
      </c>
      <c r="P237" s="14">
        <f t="shared" ref="P237:P239" si="72">(N237*2+O237)/3</f>
        <v>9.6666666666666661</v>
      </c>
      <c r="Q237" s="9">
        <v>6.5</v>
      </c>
      <c r="R237" s="14">
        <f t="shared" ref="R237:R239" si="73">Q237</f>
        <v>6.5</v>
      </c>
      <c r="S237" s="149">
        <v>10.5</v>
      </c>
      <c r="T237" s="151">
        <f t="shared" ref="T237:T239" si="74">S237</f>
        <v>10.5</v>
      </c>
      <c r="U237" s="154">
        <v>12.5</v>
      </c>
      <c r="V237" s="14">
        <f t="shared" ref="V237:V239" si="75">U237</f>
        <v>12.5</v>
      </c>
      <c r="W237" s="154">
        <v>10</v>
      </c>
      <c r="X237" s="17">
        <f t="shared" ref="X237:X239" si="76">W237</f>
        <v>10</v>
      </c>
      <c r="Y237" s="22"/>
      <c r="Z237" s="9">
        <v>6.5</v>
      </c>
      <c r="AA237" s="9">
        <v>11.75</v>
      </c>
      <c r="AB237" s="14">
        <f t="shared" ref="AB237:AB239" si="77">(Z237*2+AA237)/3</f>
        <v>8.25</v>
      </c>
      <c r="AC237" s="9">
        <v>11</v>
      </c>
      <c r="AD237" s="9">
        <v>11</v>
      </c>
      <c r="AE237" s="14">
        <f t="shared" ref="AE237:AE239" si="78">(AC237*2+AD237)/3</f>
        <v>11</v>
      </c>
      <c r="AF237" s="9">
        <v>10</v>
      </c>
      <c r="AG237" s="9">
        <v>10</v>
      </c>
      <c r="AH237" s="14">
        <f t="shared" ref="AH237:AH239" si="79">(AF237*2+AG237)/3</f>
        <v>10</v>
      </c>
      <c r="AI237" s="9">
        <v>11</v>
      </c>
      <c r="AJ237" s="14">
        <f t="shared" ref="AJ237:AJ239" si="80">AI237</f>
        <v>11</v>
      </c>
      <c r="AK237" s="149">
        <v>10</v>
      </c>
      <c r="AL237" s="14">
        <f t="shared" ref="AL237:AL239" si="81">AK237</f>
        <v>10</v>
      </c>
      <c r="AM237" s="154">
        <v>10</v>
      </c>
      <c r="AN237" s="14">
        <f t="shared" ref="AN237:AN239" si="82">AM237</f>
        <v>10</v>
      </c>
      <c r="AO237" s="154">
        <v>10</v>
      </c>
      <c r="AP237" s="173">
        <f t="shared" ref="AP237:AP239" si="83">AO237</f>
        <v>10</v>
      </c>
    </row>
    <row r="238" spans="1:42" ht="18">
      <c r="A238" s="314">
        <v>223</v>
      </c>
      <c r="B238" s="332" t="s">
        <v>751</v>
      </c>
      <c r="C238" s="232" t="s">
        <v>752</v>
      </c>
      <c r="D238" s="232" t="s">
        <v>753</v>
      </c>
      <c r="E238" s="232" t="s">
        <v>758</v>
      </c>
      <c r="F238" s="232" t="s">
        <v>757</v>
      </c>
      <c r="G238" s="373" t="s">
        <v>299</v>
      </c>
      <c r="H238" s="9" t="s">
        <v>1042</v>
      </c>
      <c r="I238" s="9" t="s">
        <v>1041</v>
      </c>
      <c r="J238" s="14" t="e">
        <f t="shared" si="70"/>
        <v>#VALUE!</v>
      </c>
      <c r="K238" s="9" t="s">
        <v>1042</v>
      </c>
      <c r="L238" s="9">
        <v>6</v>
      </c>
      <c r="M238" s="14" t="e">
        <f t="shared" si="71"/>
        <v>#VALUE!</v>
      </c>
      <c r="N238" s="9">
        <v>4.5</v>
      </c>
      <c r="O238" s="9">
        <v>4</v>
      </c>
      <c r="P238" s="14">
        <f t="shared" si="72"/>
        <v>4.333333333333333</v>
      </c>
      <c r="Q238" s="9">
        <v>4</v>
      </c>
      <c r="R238" s="14">
        <f t="shared" si="73"/>
        <v>4</v>
      </c>
      <c r="S238" s="149">
        <v>4.5</v>
      </c>
      <c r="T238" s="151">
        <f t="shared" si="74"/>
        <v>4.5</v>
      </c>
      <c r="U238" s="154" t="s">
        <v>1043</v>
      </c>
      <c r="V238" s="14" t="str">
        <f t="shared" si="75"/>
        <v>\</v>
      </c>
      <c r="W238" s="154">
        <v>10</v>
      </c>
      <c r="X238" s="17">
        <f t="shared" si="76"/>
        <v>10</v>
      </c>
      <c r="Y238" s="22"/>
      <c r="Z238" s="9">
        <v>3</v>
      </c>
      <c r="AA238" s="9" t="s">
        <v>1041</v>
      </c>
      <c r="AB238" s="14" t="e">
        <f t="shared" si="77"/>
        <v>#VALUE!</v>
      </c>
      <c r="AC238" s="9" t="s">
        <v>1041</v>
      </c>
      <c r="AD238" s="9" t="s">
        <v>1041</v>
      </c>
      <c r="AE238" s="14" t="s">
        <v>1041</v>
      </c>
      <c r="AF238" s="9" t="s">
        <v>1043</v>
      </c>
      <c r="AG238" s="9" t="s">
        <v>1041</v>
      </c>
      <c r="AH238" s="14" t="e">
        <f t="shared" si="79"/>
        <v>#VALUE!</v>
      </c>
      <c r="AI238" s="9">
        <v>11</v>
      </c>
      <c r="AJ238" s="14">
        <f t="shared" si="80"/>
        <v>11</v>
      </c>
      <c r="AK238" s="149">
        <v>12.5</v>
      </c>
      <c r="AL238" s="14">
        <f t="shared" si="81"/>
        <v>12.5</v>
      </c>
      <c r="AM238" s="154" t="s">
        <v>1041</v>
      </c>
      <c r="AN238" s="14" t="str">
        <f t="shared" si="82"/>
        <v>Exclu</v>
      </c>
      <c r="AO238" s="154">
        <v>10.5</v>
      </c>
      <c r="AP238" s="173">
        <f t="shared" si="83"/>
        <v>10.5</v>
      </c>
    </row>
    <row r="239" spans="1:42" ht="18">
      <c r="A239" s="314">
        <v>224</v>
      </c>
      <c r="B239" s="354">
        <v>113004164</v>
      </c>
      <c r="C239" s="232" t="s">
        <v>564</v>
      </c>
      <c r="D239" s="232" t="s">
        <v>32</v>
      </c>
      <c r="E239" s="232" t="s">
        <v>903</v>
      </c>
      <c r="F239" s="232" t="s">
        <v>779</v>
      </c>
      <c r="G239" s="373" t="s">
        <v>299</v>
      </c>
      <c r="H239" s="9">
        <v>16</v>
      </c>
      <c r="I239" s="9">
        <v>14.5</v>
      </c>
      <c r="J239" s="14">
        <f t="shared" si="70"/>
        <v>15.5</v>
      </c>
      <c r="K239" s="9">
        <v>12</v>
      </c>
      <c r="L239" s="9">
        <v>14</v>
      </c>
      <c r="M239" s="14">
        <f t="shared" si="71"/>
        <v>12.666666666666666</v>
      </c>
      <c r="N239" s="9">
        <v>16</v>
      </c>
      <c r="O239" s="9">
        <v>14</v>
      </c>
      <c r="P239" s="14">
        <f t="shared" si="72"/>
        <v>15.333333333333334</v>
      </c>
      <c r="Q239" s="9">
        <v>8</v>
      </c>
      <c r="R239" s="14">
        <f t="shared" si="73"/>
        <v>8</v>
      </c>
      <c r="S239" s="149">
        <v>7.5</v>
      </c>
      <c r="T239" s="151">
        <f t="shared" si="74"/>
        <v>7.5</v>
      </c>
      <c r="U239" s="154">
        <v>12.5</v>
      </c>
      <c r="V239" s="14">
        <f t="shared" si="75"/>
        <v>12.5</v>
      </c>
      <c r="W239" s="154">
        <v>14</v>
      </c>
      <c r="X239" s="17">
        <f t="shared" si="76"/>
        <v>14</v>
      </c>
      <c r="Y239" s="22"/>
      <c r="Z239" s="9">
        <v>5</v>
      </c>
      <c r="AA239" s="9">
        <v>11.75</v>
      </c>
      <c r="AB239" s="14">
        <f t="shared" si="77"/>
        <v>7.25</v>
      </c>
      <c r="AC239" s="9">
        <v>14.5</v>
      </c>
      <c r="AD239" s="9">
        <v>14.5</v>
      </c>
      <c r="AE239" s="14">
        <f t="shared" si="78"/>
        <v>14.5</v>
      </c>
      <c r="AF239" s="9">
        <v>12</v>
      </c>
      <c r="AG239" s="9">
        <v>11.5</v>
      </c>
      <c r="AH239" s="14">
        <f t="shared" si="79"/>
        <v>11.833333333333334</v>
      </c>
      <c r="AI239" s="9">
        <v>10</v>
      </c>
      <c r="AJ239" s="14">
        <f t="shared" si="80"/>
        <v>10</v>
      </c>
      <c r="AK239" s="149">
        <v>12.5</v>
      </c>
      <c r="AL239" s="14">
        <f t="shared" si="81"/>
        <v>12.5</v>
      </c>
      <c r="AM239" s="154">
        <v>16</v>
      </c>
      <c r="AN239" s="14">
        <f t="shared" si="82"/>
        <v>16</v>
      </c>
      <c r="AO239" s="154">
        <v>10</v>
      </c>
      <c r="AP239" s="173">
        <f t="shared" si="83"/>
        <v>10</v>
      </c>
    </row>
  </sheetData>
  <mergeCells count="17">
    <mergeCell ref="AM14:AN14"/>
    <mergeCell ref="AO14:AP14"/>
    <mergeCell ref="Z14:AB14"/>
    <mergeCell ref="AC14:AE14"/>
    <mergeCell ref="AF14:AH14"/>
    <mergeCell ref="AI14:AJ14"/>
    <mergeCell ref="AK14:AL14"/>
    <mergeCell ref="A2:J2"/>
    <mergeCell ref="C3:I3"/>
    <mergeCell ref="C11:P11"/>
    <mergeCell ref="W14:X14"/>
    <mergeCell ref="H14:J14"/>
    <mergeCell ref="K14:M14"/>
    <mergeCell ref="N14:P14"/>
    <mergeCell ref="Q14:R14"/>
    <mergeCell ref="S14:T14"/>
    <mergeCell ref="U14:V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355"/>
  <sheetViews>
    <sheetView view="pageBreakPreview" topLeftCell="U178" zoomScale="85" zoomScaleSheetLayoutView="85" workbookViewId="0">
      <selection activeCell="Y244" sqref="Y244"/>
    </sheetView>
  </sheetViews>
  <sheetFormatPr baseColWidth="10" defaultRowHeight="15"/>
  <cols>
    <col min="1" max="1" width="3.42578125" customWidth="1"/>
    <col min="2" max="3" width="17.5703125" style="10" customWidth="1"/>
    <col min="4" max="4" width="17.28515625" style="10" customWidth="1"/>
    <col min="5" max="5" width="13.5703125" hidden="1" customWidth="1"/>
    <col min="6" max="6" width="19.5703125" hidden="1" customWidth="1"/>
    <col min="7" max="7" width="6.28515625" customWidth="1"/>
    <col min="8" max="8" width="3.140625" hidden="1" customWidth="1"/>
    <col min="9" max="9" width="6.28515625" customWidth="1"/>
    <col min="10" max="10" width="3.42578125" hidden="1" customWidth="1"/>
    <col min="11" max="11" width="6.28515625" customWidth="1"/>
    <col min="12" max="12" width="3.42578125" hidden="1" customWidth="1"/>
    <col min="13" max="13" width="6.28515625" customWidth="1"/>
    <col min="14" max="14" width="3.28515625" hidden="1" customWidth="1"/>
    <col min="15" max="15" width="6.28515625" customWidth="1"/>
    <col min="16" max="16" width="2.7109375" hidden="1" customWidth="1"/>
    <col min="17" max="17" width="6.28515625" customWidth="1"/>
    <col min="18" max="18" width="3.28515625" hidden="1" customWidth="1"/>
    <col min="19" max="19" width="6.28515625" customWidth="1"/>
    <col min="20" max="20" width="2.85546875" hidden="1" customWidth="1"/>
    <col min="21" max="21" width="6.28515625" customWidth="1"/>
    <col min="22" max="22" width="2.85546875" hidden="1" customWidth="1"/>
    <col min="23" max="23" width="6.28515625" customWidth="1"/>
    <col min="24" max="24" width="3" hidden="1" customWidth="1"/>
    <col min="25" max="25" width="6.28515625" customWidth="1"/>
    <col min="26" max="26" width="2.5703125" hidden="1" customWidth="1"/>
    <col min="27" max="27" width="6.28515625" customWidth="1"/>
    <col min="28" max="28" width="2.140625" hidden="1" customWidth="1"/>
    <col min="29" max="29" width="6.28515625" customWidth="1"/>
    <col min="30" max="30" width="5.140625" customWidth="1"/>
    <col min="31" max="31" width="12.140625" style="10" hidden="1" customWidth="1"/>
    <col min="32" max="32" width="6.140625" customWidth="1"/>
    <col min="33" max="33" width="3.5703125" hidden="1" customWidth="1"/>
    <col min="34" max="34" width="6.140625" customWidth="1"/>
    <col min="35" max="35" width="2.85546875" hidden="1" customWidth="1"/>
    <col min="36" max="36" width="6.140625" customWidth="1"/>
    <col min="37" max="37" width="2.85546875" hidden="1" customWidth="1"/>
    <col min="38" max="38" width="6.140625" customWidth="1"/>
    <col min="39" max="39" width="3.28515625" hidden="1" customWidth="1"/>
    <col min="40" max="40" width="6.140625" customWidth="1"/>
    <col min="41" max="41" width="2.5703125" hidden="1" customWidth="1"/>
    <col min="42" max="42" width="6.140625" customWidth="1"/>
    <col min="43" max="43" width="3" hidden="1" customWidth="1"/>
    <col min="44" max="44" width="6.140625" customWidth="1"/>
    <col min="45" max="45" width="3.5703125" hidden="1" customWidth="1"/>
    <col min="46" max="46" width="6.140625" style="255" customWidth="1"/>
    <col min="47" max="47" width="3.5703125" hidden="1" customWidth="1"/>
    <col min="48" max="48" width="6.140625" customWidth="1"/>
    <col min="49" max="49" width="3.5703125" hidden="1" customWidth="1"/>
    <col min="50" max="50" width="6.140625" customWidth="1"/>
    <col min="51" max="51" width="2.7109375" hidden="1" customWidth="1"/>
    <col min="52" max="52" width="6.140625" customWidth="1"/>
    <col min="53" max="53" width="3.85546875" hidden="1" customWidth="1"/>
    <col min="54" max="54" width="7.42578125" customWidth="1"/>
    <col min="55" max="55" width="4.140625" customWidth="1"/>
    <col min="56" max="56" width="6.7109375" hidden="1" customWidth="1"/>
    <col min="57" max="57" width="10.5703125" hidden="1" customWidth="1"/>
    <col min="58" max="58" width="4.28515625" customWidth="1"/>
    <col min="59" max="59" width="13.85546875" customWidth="1"/>
    <col min="60" max="60" width="11.42578125" style="32"/>
    <col min="61" max="61" width="15.5703125" style="32" bestFit="1" customWidth="1"/>
    <col min="62" max="16384" width="11.42578125" style="32"/>
  </cols>
  <sheetData>
    <row r="1" spans="1:59" customFormat="1" ht="15.75">
      <c r="B1" s="10"/>
      <c r="C1" s="10"/>
      <c r="D1" s="10"/>
      <c r="I1" s="156" t="s">
        <v>0</v>
      </c>
      <c r="J1" s="1"/>
      <c r="K1" s="1"/>
      <c r="L1" s="1"/>
      <c r="M1" s="1"/>
      <c r="N1" s="1"/>
      <c r="O1" s="1"/>
      <c r="P1" s="1"/>
      <c r="Q1" s="1"/>
      <c r="R1" s="2"/>
      <c r="S1" s="1"/>
      <c r="T1" s="2"/>
      <c r="U1" s="1"/>
      <c r="V1" s="2"/>
      <c r="W1" s="155"/>
      <c r="X1" s="1"/>
      <c r="Y1" s="2"/>
      <c r="Z1" s="2"/>
      <c r="AE1" s="10"/>
      <c r="AT1" s="255"/>
    </row>
    <row r="2" spans="1:59" customFormat="1" ht="15.75">
      <c r="B2" s="10"/>
      <c r="C2" s="10"/>
      <c r="D2" s="10"/>
      <c r="J2" s="156"/>
      <c r="K2" s="156"/>
      <c r="L2" s="156"/>
      <c r="M2" s="156" t="s">
        <v>185</v>
      </c>
      <c r="N2" s="156"/>
      <c r="O2" s="156"/>
      <c r="P2" s="156"/>
      <c r="W2" s="24"/>
      <c r="AE2" s="10"/>
      <c r="AT2" s="255"/>
    </row>
    <row r="3" spans="1:59" customFormat="1" ht="16.5">
      <c r="B3" s="10"/>
      <c r="C3" s="10"/>
      <c r="D3" s="10"/>
      <c r="J3" s="156"/>
      <c r="K3" s="156"/>
      <c r="L3" s="156"/>
      <c r="M3" s="156" t="s">
        <v>156</v>
      </c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E3" s="10"/>
      <c r="AZ3" s="298"/>
    </row>
    <row r="4" spans="1:59" s="31" customFormat="1" ht="16.5">
      <c r="A4" s="27" t="s">
        <v>184</v>
      </c>
      <c r="B4" s="27"/>
      <c r="C4" s="27"/>
      <c r="D4" s="27"/>
      <c r="E4" s="27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29" t="s">
        <v>74</v>
      </c>
      <c r="U4" s="39"/>
      <c r="V4" s="39"/>
      <c r="X4" s="29"/>
      <c r="Y4" s="27"/>
      <c r="Z4" s="27"/>
      <c r="AA4" s="27"/>
      <c r="AB4" s="27"/>
      <c r="AC4" s="39"/>
      <c r="AD4" s="39"/>
      <c r="AE4" s="312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256"/>
      <c r="AU4" s="39"/>
      <c r="AV4" s="39"/>
      <c r="AW4" s="39"/>
      <c r="AX4" s="39"/>
      <c r="AY4" s="39"/>
      <c r="AZ4" s="39"/>
      <c r="BA4" s="39"/>
      <c r="BB4" s="39"/>
      <c r="BD4" s="39"/>
      <c r="BE4" s="39"/>
      <c r="BF4" s="6"/>
      <c r="BG4" s="6"/>
    </row>
    <row r="5" spans="1:59" s="31" customFormat="1" ht="16.5">
      <c r="A5" s="27" t="s">
        <v>755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9" t="s">
        <v>75</v>
      </c>
      <c r="U5" s="27"/>
      <c r="V5" s="27"/>
      <c r="X5" s="29"/>
      <c r="Y5" s="27"/>
      <c r="Z5" s="27"/>
      <c r="AA5" s="30"/>
      <c r="AB5" s="30"/>
      <c r="AC5" s="27"/>
      <c r="AD5" s="27"/>
      <c r="AE5" s="5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56"/>
      <c r="AU5" s="27"/>
      <c r="AV5" s="27"/>
      <c r="AW5" s="27"/>
      <c r="AX5" s="6"/>
      <c r="AY5" s="6"/>
      <c r="BA5" s="6"/>
      <c r="BB5" s="6"/>
      <c r="BC5" s="27"/>
      <c r="BD5" s="27"/>
      <c r="BE5" s="27"/>
      <c r="BF5" s="6"/>
      <c r="BG5" s="6"/>
    </row>
    <row r="6" spans="1:59" s="31" customFormat="1" ht="16.5">
      <c r="B6" s="5"/>
      <c r="C6" s="5"/>
      <c r="D6" s="5"/>
      <c r="E6" s="6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5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56"/>
      <c r="AU6" s="27"/>
      <c r="AV6" s="27"/>
      <c r="AW6" s="27"/>
      <c r="AX6" s="6"/>
      <c r="AY6" s="6"/>
      <c r="BA6" s="34"/>
      <c r="BD6" s="27"/>
      <c r="BE6" s="27"/>
      <c r="BF6" s="6"/>
      <c r="BG6" s="6"/>
    </row>
    <row r="7" spans="1:59" ht="27" customHeight="1">
      <c r="A7" s="470" t="s">
        <v>1095</v>
      </c>
      <c r="B7" s="470"/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0"/>
      <c r="AC7" s="470"/>
      <c r="AD7" s="470"/>
      <c r="AE7" s="470"/>
      <c r="AF7" s="470"/>
      <c r="AG7" s="470"/>
      <c r="AH7" s="470"/>
      <c r="AI7" s="470"/>
      <c r="AJ7" s="470"/>
      <c r="AK7" s="470"/>
      <c r="AL7" s="470"/>
      <c r="AM7" s="470"/>
      <c r="AN7" s="470"/>
      <c r="AO7" s="470"/>
      <c r="AP7" s="470"/>
      <c r="AQ7" s="470"/>
      <c r="AR7" s="470"/>
      <c r="AS7" s="470"/>
      <c r="AT7" s="470"/>
      <c r="AU7" s="470"/>
      <c r="AV7" s="470"/>
      <c r="AW7" s="470"/>
      <c r="AX7" s="470"/>
      <c r="AY7" s="470"/>
      <c r="AZ7" s="470"/>
      <c r="BA7" s="299"/>
      <c r="BB7" s="299"/>
      <c r="BC7" s="299"/>
      <c r="BD7" s="299"/>
      <c r="BE7" s="299"/>
    </row>
    <row r="8" spans="1:59" ht="27" customHeight="1">
      <c r="A8" s="302"/>
      <c r="B8" s="321"/>
      <c r="C8" s="321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W8" s="321"/>
      <c r="X8" s="321"/>
      <c r="Y8" s="321"/>
      <c r="Z8" s="321"/>
      <c r="AA8" s="321"/>
      <c r="AB8" s="321"/>
      <c r="AC8" s="321"/>
      <c r="AD8" s="321"/>
      <c r="AE8" s="300"/>
      <c r="AF8" s="321"/>
      <c r="AG8" s="321"/>
      <c r="AH8" s="321"/>
      <c r="AI8" s="321"/>
      <c r="AJ8" s="321"/>
      <c r="AK8" s="321"/>
      <c r="AL8" s="321"/>
      <c r="AM8" s="321"/>
      <c r="AN8" s="321"/>
      <c r="AO8" s="321"/>
      <c r="AP8" s="321"/>
      <c r="AQ8" s="321"/>
      <c r="AR8" s="321"/>
      <c r="AS8" s="321"/>
      <c r="AT8" s="321"/>
      <c r="AU8" s="321"/>
      <c r="AV8" s="321"/>
      <c r="AW8" s="321"/>
      <c r="AX8" s="321"/>
      <c r="AY8" s="321"/>
      <c r="AZ8" s="321"/>
      <c r="BA8" s="299"/>
      <c r="BB8" s="299"/>
      <c r="BC8" s="299"/>
      <c r="BD8" s="299"/>
      <c r="BE8" s="299"/>
    </row>
    <row r="9" spans="1:59" ht="18" customHeight="1" thickBot="1">
      <c r="A9" s="27" t="s">
        <v>74</v>
      </c>
      <c r="B9" s="32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257"/>
      <c r="AU9" s="300"/>
      <c r="AV9" s="300"/>
      <c r="AW9" s="300"/>
      <c r="AX9" s="300"/>
      <c r="AY9" s="300"/>
      <c r="AZ9" s="300"/>
      <c r="BA9" s="300"/>
      <c r="BB9" s="300"/>
      <c r="BC9" s="300"/>
      <c r="BD9" s="300"/>
      <c r="BE9" s="300"/>
    </row>
    <row r="10" spans="1:59" ht="20.25" customHeight="1" thickBot="1">
      <c r="A10" s="34" t="s">
        <v>150</v>
      </c>
      <c r="B10" s="32"/>
      <c r="G10" s="467" t="s">
        <v>48</v>
      </c>
      <c r="H10" s="468"/>
      <c r="I10" s="468"/>
      <c r="J10" s="468"/>
      <c r="K10" s="468"/>
      <c r="L10" s="468"/>
      <c r="M10" s="468"/>
      <c r="N10" s="468"/>
      <c r="O10" s="468"/>
      <c r="P10" s="468"/>
      <c r="Q10" s="468"/>
      <c r="R10" s="468"/>
      <c r="S10" s="468"/>
      <c r="T10" s="468"/>
      <c r="U10" s="468"/>
      <c r="V10" s="468"/>
      <c r="W10" s="468"/>
      <c r="X10" s="468"/>
      <c r="Y10" s="468"/>
      <c r="Z10" s="468"/>
      <c r="AA10" s="469"/>
      <c r="AB10" s="33"/>
      <c r="AF10" s="467" t="s">
        <v>49</v>
      </c>
      <c r="AG10" s="468"/>
      <c r="AH10" s="468"/>
      <c r="AI10" s="468"/>
      <c r="AJ10" s="468"/>
      <c r="AK10" s="468"/>
      <c r="AL10" s="468"/>
      <c r="AM10" s="468"/>
      <c r="AN10" s="468"/>
      <c r="AO10" s="468"/>
      <c r="AP10" s="468"/>
      <c r="AQ10" s="468"/>
      <c r="AR10" s="468"/>
      <c r="AS10" s="468"/>
      <c r="AT10" s="468"/>
      <c r="AU10" s="468"/>
      <c r="AV10" s="468"/>
      <c r="AW10" s="468"/>
      <c r="AX10" s="468"/>
      <c r="AY10" s="468"/>
      <c r="AZ10" s="469"/>
      <c r="BA10" s="33"/>
      <c r="BB10" s="296"/>
      <c r="BC10" s="32"/>
    </row>
    <row r="11" spans="1:59" ht="28.5" customHeight="1" thickBot="1">
      <c r="A11" s="10"/>
      <c r="E11" s="10"/>
      <c r="F11" s="10"/>
      <c r="G11" s="464" t="s">
        <v>157</v>
      </c>
      <c r="H11" s="465"/>
      <c r="I11" s="465"/>
      <c r="J11" s="465"/>
      <c r="K11" s="465"/>
      <c r="L11" s="465"/>
      <c r="M11" s="465"/>
      <c r="N11" s="288"/>
      <c r="O11" s="464" t="s">
        <v>158</v>
      </c>
      <c r="P11" s="465"/>
      <c r="Q11" s="465"/>
      <c r="R11" s="465"/>
      <c r="S11" s="465"/>
      <c r="T11" s="288"/>
      <c r="U11" s="287" t="s">
        <v>159</v>
      </c>
      <c r="V11" s="288"/>
      <c r="W11" s="297"/>
      <c r="X11" s="288"/>
      <c r="Y11" s="464" t="s">
        <v>160</v>
      </c>
      <c r="Z11" s="465"/>
      <c r="AA11" s="466"/>
      <c r="AB11" s="174"/>
      <c r="AF11" s="464" t="s">
        <v>50</v>
      </c>
      <c r="AG11" s="465"/>
      <c r="AH11" s="465"/>
      <c r="AI11" s="465"/>
      <c r="AJ11" s="465"/>
      <c r="AK11" s="465"/>
      <c r="AL11" s="466"/>
      <c r="AM11" s="286"/>
      <c r="AN11" s="464" t="s">
        <v>51</v>
      </c>
      <c r="AO11" s="465"/>
      <c r="AP11" s="465"/>
      <c r="AQ11" s="465"/>
      <c r="AR11" s="466"/>
      <c r="AS11" s="286"/>
      <c r="AT11" s="464" t="s">
        <v>52</v>
      </c>
      <c r="AU11" s="465"/>
      <c r="AV11" s="466"/>
      <c r="AW11" s="286"/>
      <c r="AX11" s="464" t="s">
        <v>53</v>
      </c>
      <c r="AY11" s="465"/>
      <c r="AZ11" s="466"/>
      <c r="BA11" s="254"/>
      <c r="BB11" s="206"/>
      <c r="BC11" s="206"/>
      <c r="BD11" s="10"/>
      <c r="BE11" s="10"/>
    </row>
    <row r="12" spans="1:59" ht="33" customHeight="1" thickBot="1">
      <c r="A12" s="180" t="s">
        <v>7</v>
      </c>
      <c r="B12" s="376" t="s">
        <v>8</v>
      </c>
      <c r="C12" s="377" t="s">
        <v>69</v>
      </c>
      <c r="D12" s="378" t="s">
        <v>10</v>
      </c>
      <c r="E12" s="331" t="s">
        <v>70</v>
      </c>
      <c r="F12" s="315" t="s">
        <v>71</v>
      </c>
      <c r="G12" s="186" t="s">
        <v>55</v>
      </c>
      <c r="H12" s="183" t="s">
        <v>63</v>
      </c>
      <c r="I12" s="181" t="s">
        <v>56</v>
      </c>
      <c r="J12" s="187" t="s">
        <v>63</v>
      </c>
      <c r="K12" s="186" t="s">
        <v>57</v>
      </c>
      <c r="L12" s="183" t="s">
        <v>63</v>
      </c>
      <c r="M12" s="184" t="s">
        <v>166</v>
      </c>
      <c r="N12" s="187" t="s">
        <v>63</v>
      </c>
      <c r="O12" s="188" t="s">
        <v>58</v>
      </c>
      <c r="P12" s="183" t="s">
        <v>63</v>
      </c>
      <c r="Q12" s="184" t="s">
        <v>59</v>
      </c>
      <c r="R12" s="187" t="s">
        <v>63</v>
      </c>
      <c r="S12" s="188" t="s">
        <v>167</v>
      </c>
      <c r="T12" s="183" t="s">
        <v>63</v>
      </c>
      <c r="U12" s="184" t="s">
        <v>60</v>
      </c>
      <c r="V12" s="187" t="s">
        <v>63</v>
      </c>
      <c r="W12" s="188" t="s">
        <v>168</v>
      </c>
      <c r="X12" s="183" t="s">
        <v>63</v>
      </c>
      <c r="Y12" s="184" t="s">
        <v>61</v>
      </c>
      <c r="Z12" s="187" t="s">
        <v>63</v>
      </c>
      <c r="AA12" s="188" t="s">
        <v>169</v>
      </c>
      <c r="AB12" s="187" t="s">
        <v>63</v>
      </c>
      <c r="AC12" s="186" t="s">
        <v>62</v>
      </c>
      <c r="AD12" s="186" t="s">
        <v>63</v>
      </c>
      <c r="AE12" s="186" t="s">
        <v>182</v>
      </c>
      <c r="AF12" s="185" t="s">
        <v>72</v>
      </c>
      <c r="AG12" s="190"/>
      <c r="AH12" s="188" t="s">
        <v>56</v>
      </c>
      <c r="AI12" s="190"/>
      <c r="AJ12" s="190" t="s">
        <v>172</v>
      </c>
      <c r="AK12" s="190"/>
      <c r="AL12" s="188" t="s">
        <v>167</v>
      </c>
      <c r="AM12" s="190"/>
      <c r="AN12" s="190" t="s">
        <v>64</v>
      </c>
      <c r="AO12" s="190"/>
      <c r="AP12" s="188" t="s">
        <v>73</v>
      </c>
      <c r="AQ12" s="190"/>
      <c r="AR12" s="190" t="s">
        <v>167</v>
      </c>
      <c r="AS12" s="190"/>
      <c r="AT12" s="188" t="s">
        <v>173</v>
      </c>
      <c r="AU12" s="190"/>
      <c r="AV12" s="190" t="s">
        <v>170</v>
      </c>
      <c r="AW12" s="190"/>
      <c r="AX12" s="188" t="s">
        <v>174</v>
      </c>
      <c r="AY12" s="190"/>
      <c r="AZ12" s="190" t="s">
        <v>171</v>
      </c>
      <c r="BA12" s="190"/>
      <c r="BB12" s="186" t="s">
        <v>65</v>
      </c>
      <c r="BC12" s="183" t="s">
        <v>63</v>
      </c>
      <c r="BD12" s="181" t="s">
        <v>66</v>
      </c>
      <c r="BE12" s="181" t="s">
        <v>54</v>
      </c>
      <c r="BF12" s="204" t="s">
        <v>67</v>
      </c>
      <c r="BG12" s="186" t="s">
        <v>1039</v>
      </c>
    </row>
    <row r="13" spans="1:59" ht="21.75" customHeight="1">
      <c r="A13" s="175">
        <v>1</v>
      </c>
      <c r="B13" s="354">
        <v>113008198</v>
      </c>
      <c r="C13" s="232" t="s">
        <v>326</v>
      </c>
      <c r="D13" s="232" t="s">
        <v>18</v>
      </c>
      <c r="E13" s="232" t="s">
        <v>1035</v>
      </c>
      <c r="F13" s="232" t="s">
        <v>1034</v>
      </c>
      <c r="G13" s="209">
        <f>'Saisie '!J16</f>
        <v>12.833333333333334</v>
      </c>
      <c r="H13" s="176"/>
      <c r="I13" s="209">
        <f>'Saisie '!M16</f>
        <v>12.166666666666666</v>
      </c>
      <c r="J13" s="176"/>
      <c r="K13" s="209">
        <f>'Saisie '!P16</f>
        <v>12.166666666666666</v>
      </c>
      <c r="L13" s="177">
        <f>IF(K13&gt;=9.995,6,0)</f>
        <v>6</v>
      </c>
      <c r="M13" s="198">
        <f>((G13*4)+(I13*4)+(K13*4))/12</f>
        <v>12.388888888888888</v>
      </c>
      <c r="N13" s="178">
        <f>IF(M13&gt;=9.995,18,H13+J13+L13)</f>
        <v>18</v>
      </c>
      <c r="O13" s="209">
        <f>'Saisie '!R16</f>
        <v>13</v>
      </c>
      <c r="P13" s="210"/>
      <c r="Q13" s="209">
        <f>'Saisie '!T16</f>
        <v>10</v>
      </c>
      <c r="R13" s="177">
        <f>IF(Q13&gt;=9.995,3,0)</f>
        <v>3</v>
      </c>
      <c r="S13" s="198">
        <f>((O13*2)+(Q13*2))/4</f>
        <v>11.5</v>
      </c>
      <c r="T13" s="178">
        <f>IF(S13&gt;=9.995,6,P13+R13)</f>
        <v>6</v>
      </c>
      <c r="U13" s="211">
        <f>'Saisie '!V16</f>
        <v>14.75</v>
      </c>
      <c r="V13" s="177">
        <f>IF(U13&gt;=9.995,3,0)</f>
        <v>3</v>
      </c>
      <c r="W13" s="198">
        <f>U13</f>
        <v>14.75</v>
      </c>
      <c r="X13" s="177">
        <f>IF(W13&gt;=9.995,3,0)</f>
        <v>3</v>
      </c>
      <c r="Y13" s="211">
        <f>'Saisie '!X16</f>
        <v>7</v>
      </c>
      <c r="Z13" s="177">
        <f>IF(Y13&gt;=9.995,3,0)</f>
        <v>0</v>
      </c>
      <c r="AA13" s="198">
        <f>Y13</f>
        <v>7</v>
      </c>
      <c r="AB13" s="194">
        <f>IF(AA13&gt;=9.995,3,0)</f>
        <v>0</v>
      </c>
      <c r="AC13" s="195">
        <f>((M13*12)+(S13*4)+(W13*2)+(AA13*2))/20</f>
        <v>11.908333333333333</v>
      </c>
      <c r="AD13" s="196">
        <f>IF(AC13&gt;=9.995,30,N13+T13+X13+AB13)</f>
        <v>30</v>
      </c>
      <c r="AE13" s="199" t="str">
        <f>IF(AC13&gt;=9.995,"Admis(e)","Rattrapage")</f>
        <v>Admis(e)</v>
      </c>
      <c r="AF13" s="179">
        <f>'Saisie '!AB16</f>
        <v>9.3333333333333339</v>
      </c>
      <c r="AG13" s="176">
        <f>IF(AF13&gt;=9.995,6,0)</f>
        <v>0</v>
      </c>
      <c r="AH13" s="179">
        <f>'Saisie '!AE16</f>
        <v>12</v>
      </c>
      <c r="AI13" s="176">
        <f>IF(AH13&gt;=9.995,6,0)</f>
        <v>6</v>
      </c>
      <c r="AJ13" s="179">
        <f>'Saisie '!AH16</f>
        <v>10.5</v>
      </c>
      <c r="AK13" s="176">
        <f>IF(AJ13&gt;=9.995,6,0)</f>
        <v>6</v>
      </c>
      <c r="AL13" s="191">
        <f>((AF13*4)+(AH13*4)+(AJ13*4))/12</f>
        <v>10.611111111111112</v>
      </c>
      <c r="AM13" s="178">
        <f>IF(AL13&gt;=9.995,18,AG13+AI13+AK13)</f>
        <v>18</v>
      </c>
      <c r="AN13" s="179">
        <f>'Saisie '!AJ16</f>
        <v>5</v>
      </c>
      <c r="AO13" s="192">
        <f>IF(AN13&gt;=9.995,3,0)</f>
        <v>0</v>
      </c>
      <c r="AP13" s="179">
        <f>'Saisie '!AL16</f>
        <v>11</v>
      </c>
      <c r="AQ13" s="192">
        <f>IF(AP13&gt;=9.995,3,0)</f>
        <v>3</v>
      </c>
      <c r="AR13" s="198">
        <f>((AN13*2)+(AP13*2))/4</f>
        <v>8</v>
      </c>
      <c r="AS13" s="178">
        <f>IF(AR13&gt;=9.995,6,AO13+AQ13)</f>
        <v>3</v>
      </c>
      <c r="AT13" s="209">
        <f>'Saisie '!AN16</f>
        <v>10.5</v>
      </c>
      <c r="AU13" s="177">
        <f>IF(AT13&gt;=9.995,3,0)</f>
        <v>3</v>
      </c>
      <c r="AV13" s="191">
        <f>AT13</f>
        <v>10.5</v>
      </c>
      <c r="AW13" s="177">
        <f>IF(AV13&gt;=9.995,3,0)</f>
        <v>3</v>
      </c>
      <c r="AX13" s="179">
        <f>'Saisie '!AP16</f>
        <v>15.5</v>
      </c>
      <c r="AY13" s="177">
        <f>IF(AX13&gt;=9.995,3,0)</f>
        <v>3</v>
      </c>
      <c r="AZ13" s="191">
        <f>AX13</f>
        <v>15.5</v>
      </c>
      <c r="BA13" s="194">
        <f>IF(AZ13&gt;=9.995,3,0)</f>
        <v>3</v>
      </c>
      <c r="BB13" s="195">
        <f>((AL13*12)+(AR13*4)+(AV13*2)+(AZ13*2))/20</f>
        <v>10.566666666666666</v>
      </c>
      <c r="BC13" s="196">
        <f>IF(BB13&gt;=9.995,30,AM13+AS13+AW13+BA13)</f>
        <v>30</v>
      </c>
      <c r="BD13" s="179">
        <f>(AC13+BB13)/2</f>
        <v>11.237500000000001</v>
      </c>
      <c r="BE13" s="199" t="str">
        <f>IF(BB13&gt;=9.995,"Admis(e)","Rattrapage")</f>
        <v>Admis(e)</v>
      </c>
      <c r="BF13" s="295">
        <f>AD13+BC13</f>
        <v>60</v>
      </c>
      <c r="BG13" s="199" t="str">
        <f t="shared" ref="BG13" si="0">IF(AND(AC13&gt;=9.995,BB13&gt;=9.995),"Admis(e)","Rattrapage")</f>
        <v>Admis(e)</v>
      </c>
    </row>
    <row r="14" spans="1:59" ht="21.75" customHeight="1">
      <c r="A14" s="26">
        <v>2</v>
      </c>
      <c r="B14" s="354">
        <v>113006185</v>
      </c>
      <c r="C14" s="232" t="s">
        <v>327</v>
      </c>
      <c r="D14" s="232" t="s">
        <v>328</v>
      </c>
      <c r="E14" s="232" t="s">
        <v>1004</v>
      </c>
      <c r="F14" s="232" t="s">
        <v>765</v>
      </c>
      <c r="G14" s="209">
        <f>'Saisie '!J17</f>
        <v>10.666666666666666</v>
      </c>
      <c r="H14" s="176"/>
      <c r="I14" s="209">
        <f>'Saisie '!M17</f>
        <v>9.1666666666666661</v>
      </c>
      <c r="J14" s="176"/>
      <c r="K14" s="209">
        <f>'Saisie '!P17</f>
        <v>12</v>
      </c>
      <c r="L14" s="177">
        <f t="shared" ref="L14:L41" si="1">IF(K14&gt;=9.995,6,0)</f>
        <v>6</v>
      </c>
      <c r="M14" s="198">
        <f t="shared" ref="M14:M41" si="2">((G14*4)+(I14*4)+(K14*4))/12</f>
        <v>10.611111111111111</v>
      </c>
      <c r="N14" s="178">
        <f t="shared" ref="N14:N41" si="3">IF(M14&gt;=9.995,18,H14+J14+L14)</f>
        <v>18</v>
      </c>
      <c r="O14" s="209">
        <f>'Saisie '!R17</f>
        <v>13</v>
      </c>
      <c r="P14" s="210"/>
      <c r="Q14" s="209">
        <f>'Saisie '!T17</f>
        <v>11</v>
      </c>
      <c r="R14" s="177">
        <f t="shared" ref="R14:R41" si="4">IF(Q14&gt;=9.995,3,0)</f>
        <v>3</v>
      </c>
      <c r="S14" s="198">
        <f t="shared" ref="S14:S41" si="5">((O14*2)+(Q14*2))/4</f>
        <v>12</v>
      </c>
      <c r="T14" s="178">
        <f t="shared" ref="T14:T41" si="6">IF(S14&gt;=9.995,6,P14+R14)</f>
        <v>6</v>
      </c>
      <c r="U14" s="211">
        <f>'Saisie '!V17</f>
        <v>12.5</v>
      </c>
      <c r="V14" s="177">
        <f t="shared" ref="V14:V41" si="7">IF(U14&gt;=9.995,3,0)</f>
        <v>3</v>
      </c>
      <c r="W14" s="198">
        <f t="shared" ref="W14:W41" si="8">U14</f>
        <v>12.5</v>
      </c>
      <c r="X14" s="177">
        <f t="shared" ref="X14:X41" si="9">IF(W14&gt;=9.995,3,0)</f>
        <v>3</v>
      </c>
      <c r="Y14" s="211">
        <f>'Saisie '!X17</f>
        <v>5</v>
      </c>
      <c r="Z14" s="177">
        <f t="shared" ref="Z14:Z41" si="10">IF(Y14&gt;=9.995,3,0)</f>
        <v>0</v>
      </c>
      <c r="AA14" s="198">
        <f t="shared" ref="AA14:AA41" si="11">Y14</f>
        <v>5</v>
      </c>
      <c r="AB14" s="194">
        <f t="shared" ref="AB14:AB41" si="12">IF(AA14&gt;=9.995,3,0)</f>
        <v>0</v>
      </c>
      <c r="AC14" s="195">
        <f t="shared" ref="AC14:AC41" si="13">((M14*12)+(S14*4)+(W14*2)+(AA14*2))/20</f>
        <v>10.516666666666666</v>
      </c>
      <c r="AD14" s="196">
        <f t="shared" ref="AD14:AD41" si="14">IF(AC14&gt;=9.995,30,N14+T14+X14+AB14)</f>
        <v>30</v>
      </c>
      <c r="AE14" s="199" t="str">
        <f t="shared" ref="AE14:AE23" si="15">IF(AC14&gt;=9.995,"Admis(e)","Rattrapage")</f>
        <v>Admis(e)</v>
      </c>
      <c r="AF14" s="179">
        <f>'Saisie '!AB17</f>
        <v>10</v>
      </c>
      <c r="AG14" s="176">
        <f t="shared" ref="AG14:AG41" si="16">IF(AF14&gt;=9.995,6,0)</f>
        <v>6</v>
      </c>
      <c r="AH14" s="179">
        <f>'Saisie '!AE17</f>
        <v>10.666666666666666</v>
      </c>
      <c r="AI14" s="176">
        <f t="shared" ref="AI14:AI41" si="17">IF(AH14&gt;=9.995,6,0)</f>
        <v>6</v>
      </c>
      <c r="AJ14" s="179">
        <f>'Saisie '!AH17</f>
        <v>8.1666666666666661</v>
      </c>
      <c r="AK14" s="176">
        <f t="shared" ref="AK14:AK41" si="18">IF(AJ14&gt;=9.995,6,0)</f>
        <v>0</v>
      </c>
      <c r="AL14" s="191">
        <f t="shared" ref="AL14:AL41" si="19">((AF14*4)+(AH14*4)+(AJ14*4))/12</f>
        <v>9.6111111111111089</v>
      </c>
      <c r="AM14" s="178">
        <f t="shared" ref="AM14:AM41" si="20">IF(AL14&gt;=9.995,18,AG14+AI14+AK14)</f>
        <v>12</v>
      </c>
      <c r="AN14" s="179">
        <f>'Saisie '!AJ17</f>
        <v>13.5</v>
      </c>
      <c r="AO14" s="192">
        <f t="shared" ref="AO14:AO41" si="21">IF(AN14&gt;=9.995,3,0)</f>
        <v>3</v>
      </c>
      <c r="AP14" s="179">
        <f>'Saisie '!AL17</f>
        <v>10</v>
      </c>
      <c r="AQ14" s="192">
        <f t="shared" ref="AQ14:AQ41" si="22">IF(AP14&gt;=9.995,3,0)</f>
        <v>3</v>
      </c>
      <c r="AR14" s="198">
        <f t="shared" ref="AR14:AR41" si="23">((AN14*2)+(AP14*2))/4</f>
        <v>11.75</v>
      </c>
      <c r="AS14" s="178">
        <f t="shared" ref="AS14:AS41" si="24">IF(AR14&gt;=9.995,6,AO14+AQ14)</f>
        <v>6</v>
      </c>
      <c r="AT14" s="209">
        <f>'Saisie '!AN17</f>
        <v>11.5</v>
      </c>
      <c r="AU14" s="177">
        <f t="shared" ref="AU14:AU41" si="25">IF(AT14&gt;=9.995,3,0)</f>
        <v>3</v>
      </c>
      <c r="AV14" s="191">
        <f t="shared" ref="AV14:AV41" si="26">AT14</f>
        <v>11.5</v>
      </c>
      <c r="AW14" s="177">
        <f t="shared" ref="AW14:AW41" si="27">IF(AV14&gt;=9.995,3,0)</f>
        <v>3</v>
      </c>
      <c r="AX14" s="179">
        <f>'Saisie '!AP17</f>
        <v>11.5</v>
      </c>
      <c r="AY14" s="177">
        <f t="shared" ref="AY14:AY41" si="28">IF(AX14&gt;=9.995,3,0)</f>
        <v>3</v>
      </c>
      <c r="AZ14" s="191">
        <f t="shared" ref="AZ14:AZ41" si="29">AX14</f>
        <v>11.5</v>
      </c>
      <c r="BA14" s="194">
        <f t="shared" ref="BA14:BA41" si="30">IF(AZ14&gt;=9.995,3,0)</f>
        <v>3</v>
      </c>
      <c r="BB14" s="195">
        <f t="shared" ref="BB14:BB41" si="31">((AL14*12)+(AR14*4)+(AV14*2)+(AZ14*2))/20</f>
        <v>10.416666666666666</v>
      </c>
      <c r="BC14" s="196">
        <f t="shared" ref="BC14:BC41" si="32">IF(BB14&gt;=9.995,30,AM14+AS14+AW14+BA14)</f>
        <v>30</v>
      </c>
      <c r="BD14" s="179">
        <f t="shared" ref="BD14:BD41" si="33">(AC14+BB14)/2</f>
        <v>10.466666666666665</v>
      </c>
      <c r="BE14" s="199" t="str">
        <f t="shared" ref="BE14:BE41" si="34">IF(BB14&gt;=9.995,"Admis(e)","Rattrapage")</f>
        <v>Admis(e)</v>
      </c>
      <c r="BF14" s="295">
        <f t="shared" ref="BF14:BF41" si="35">AD14+BC14</f>
        <v>60</v>
      </c>
      <c r="BG14" s="199" t="str">
        <f t="shared" ref="BG14:BG41" si="36">IF(AND(AC14&gt;=9.995,BB14&gt;=9.995),"Admis(e)","Rattrapage")</f>
        <v>Admis(e)</v>
      </c>
    </row>
    <row r="15" spans="1:59" ht="21.75" customHeight="1">
      <c r="A15" s="26">
        <v>3</v>
      </c>
      <c r="B15" s="354" t="s">
        <v>329</v>
      </c>
      <c r="C15" s="232" t="s">
        <v>330</v>
      </c>
      <c r="D15" s="232" t="s">
        <v>331</v>
      </c>
      <c r="E15" s="232" t="s">
        <v>1033</v>
      </c>
      <c r="F15" s="232" t="s">
        <v>767</v>
      </c>
      <c r="G15" s="209">
        <f>'Saisie '!J18</f>
        <v>12.5</v>
      </c>
      <c r="H15" s="176"/>
      <c r="I15" s="209">
        <f>'Saisie '!M18</f>
        <v>8.3333333333333339</v>
      </c>
      <c r="J15" s="176"/>
      <c r="K15" s="209">
        <f>'Saisie '!P18</f>
        <v>9.3333333333333339</v>
      </c>
      <c r="L15" s="177">
        <f t="shared" si="1"/>
        <v>0</v>
      </c>
      <c r="M15" s="198">
        <f t="shared" si="2"/>
        <v>10.055555555555557</v>
      </c>
      <c r="N15" s="178">
        <f t="shared" si="3"/>
        <v>18</v>
      </c>
      <c r="O15" s="209">
        <f>'Saisie '!R18</f>
        <v>12</v>
      </c>
      <c r="P15" s="210"/>
      <c r="Q15" s="209">
        <f>'Saisie '!T18</f>
        <v>10</v>
      </c>
      <c r="R15" s="177">
        <f t="shared" si="4"/>
        <v>3</v>
      </c>
      <c r="S15" s="198">
        <f t="shared" si="5"/>
        <v>11</v>
      </c>
      <c r="T15" s="178">
        <f t="shared" si="6"/>
        <v>6</v>
      </c>
      <c r="U15" s="211">
        <f>'Saisie '!V18</f>
        <v>14.5</v>
      </c>
      <c r="V15" s="177">
        <f t="shared" si="7"/>
        <v>3</v>
      </c>
      <c r="W15" s="198">
        <f t="shared" si="8"/>
        <v>14.5</v>
      </c>
      <c r="X15" s="177">
        <f t="shared" si="9"/>
        <v>3</v>
      </c>
      <c r="Y15" s="211">
        <f>'Saisie '!X18</f>
        <v>0</v>
      </c>
      <c r="Z15" s="177">
        <f t="shared" si="10"/>
        <v>0</v>
      </c>
      <c r="AA15" s="198">
        <f t="shared" si="11"/>
        <v>0</v>
      </c>
      <c r="AB15" s="194">
        <f t="shared" si="12"/>
        <v>0</v>
      </c>
      <c r="AC15" s="195">
        <f t="shared" si="13"/>
        <v>9.6833333333333336</v>
      </c>
      <c r="AD15" s="196">
        <f t="shared" si="14"/>
        <v>27</v>
      </c>
      <c r="AE15" s="199" t="str">
        <f t="shared" si="15"/>
        <v>Rattrapage</v>
      </c>
      <c r="AF15" s="179">
        <f>'Saisie '!AB18</f>
        <v>6.333333333333333</v>
      </c>
      <c r="AG15" s="176">
        <f t="shared" si="16"/>
        <v>0</v>
      </c>
      <c r="AH15" s="179">
        <f>'Saisie '!AE18</f>
        <v>10.5</v>
      </c>
      <c r="AI15" s="176">
        <f t="shared" si="17"/>
        <v>6</v>
      </c>
      <c r="AJ15" s="179">
        <f>'Saisie '!AH18</f>
        <v>8.8333333333333339</v>
      </c>
      <c r="AK15" s="176">
        <f t="shared" si="18"/>
        <v>0</v>
      </c>
      <c r="AL15" s="191">
        <f t="shared" si="19"/>
        <v>8.5555555555555554</v>
      </c>
      <c r="AM15" s="178">
        <f t="shared" si="20"/>
        <v>6</v>
      </c>
      <c r="AN15" s="179">
        <f>'Saisie '!AJ18</f>
        <v>10</v>
      </c>
      <c r="AO15" s="192">
        <f t="shared" si="21"/>
        <v>3</v>
      </c>
      <c r="AP15" s="179">
        <f>'Saisie '!AL18</f>
        <v>10</v>
      </c>
      <c r="AQ15" s="192">
        <f t="shared" si="22"/>
        <v>3</v>
      </c>
      <c r="AR15" s="198">
        <f t="shared" si="23"/>
        <v>10</v>
      </c>
      <c r="AS15" s="178">
        <f t="shared" si="24"/>
        <v>6</v>
      </c>
      <c r="AT15" s="209">
        <f>'Saisie '!AN18</f>
        <v>11</v>
      </c>
      <c r="AU15" s="177">
        <f t="shared" si="25"/>
        <v>3</v>
      </c>
      <c r="AV15" s="191">
        <f t="shared" si="26"/>
        <v>11</v>
      </c>
      <c r="AW15" s="177">
        <f t="shared" si="27"/>
        <v>3</v>
      </c>
      <c r="AX15" s="179">
        <f>'Saisie '!AP18</f>
        <v>7.5</v>
      </c>
      <c r="AY15" s="177">
        <f t="shared" si="28"/>
        <v>0</v>
      </c>
      <c r="AZ15" s="191">
        <f t="shared" si="29"/>
        <v>7.5</v>
      </c>
      <c r="BA15" s="194">
        <f t="shared" si="30"/>
        <v>0</v>
      </c>
      <c r="BB15" s="195">
        <f t="shared" si="31"/>
        <v>8.9833333333333325</v>
      </c>
      <c r="BC15" s="196">
        <f t="shared" si="32"/>
        <v>15</v>
      </c>
      <c r="BD15" s="179">
        <f t="shared" si="33"/>
        <v>9.3333333333333321</v>
      </c>
      <c r="BE15" s="199" t="str">
        <f t="shared" si="34"/>
        <v>Rattrapage</v>
      </c>
      <c r="BF15" s="295">
        <f t="shared" si="35"/>
        <v>42</v>
      </c>
      <c r="BG15" s="199" t="str">
        <f t="shared" si="36"/>
        <v>Rattrapage</v>
      </c>
    </row>
    <row r="16" spans="1:59" ht="21.75" customHeight="1">
      <c r="A16" s="26">
        <v>4</v>
      </c>
      <c r="B16" s="354" t="s">
        <v>332</v>
      </c>
      <c r="C16" s="232" t="s">
        <v>333</v>
      </c>
      <c r="D16" s="232" t="s">
        <v>224</v>
      </c>
      <c r="E16" s="232" t="s">
        <v>1032</v>
      </c>
      <c r="F16" s="232" t="s">
        <v>779</v>
      </c>
      <c r="G16" s="209">
        <f>'Saisie '!J19</f>
        <v>13.5</v>
      </c>
      <c r="H16" s="176"/>
      <c r="I16" s="209">
        <f>'Saisie '!M19</f>
        <v>7.666666666666667</v>
      </c>
      <c r="J16" s="176"/>
      <c r="K16" s="209">
        <f>'Saisie '!P19</f>
        <v>10</v>
      </c>
      <c r="L16" s="177">
        <f t="shared" si="1"/>
        <v>6</v>
      </c>
      <c r="M16" s="198">
        <f t="shared" si="2"/>
        <v>10.388888888888889</v>
      </c>
      <c r="N16" s="178">
        <f t="shared" si="3"/>
        <v>18</v>
      </c>
      <c r="O16" s="209">
        <f>'Saisie '!R19</f>
        <v>11.5</v>
      </c>
      <c r="P16" s="210"/>
      <c r="Q16" s="209">
        <f>'Saisie '!T19</f>
        <v>10</v>
      </c>
      <c r="R16" s="177">
        <f t="shared" si="4"/>
        <v>3</v>
      </c>
      <c r="S16" s="198">
        <f t="shared" si="5"/>
        <v>10.75</v>
      </c>
      <c r="T16" s="178">
        <f t="shared" si="6"/>
        <v>6</v>
      </c>
      <c r="U16" s="211">
        <f>'Saisie '!V19</f>
        <v>12.5</v>
      </c>
      <c r="V16" s="177">
        <f t="shared" si="7"/>
        <v>3</v>
      </c>
      <c r="W16" s="198">
        <f t="shared" si="8"/>
        <v>12.5</v>
      </c>
      <c r="X16" s="177">
        <f t="shared" si="9"/>
        <v>3</v>
      </c>
      <c r="Y16" s="211">
        <f>'Saisie '!X19</f>
        <v>5</v>
      </c>
      <c r="Z16" s="177">
        <f t="shared" si="10"/>
        <v>0</v>
      </c>
      <c r="AA16" s="198">
        <f t="shared" si="11"/>
        <v>5</v>
      </c>
      <c r="AB16" s="194">
        <f t="shared" si="12"/>
        <v>0</v>
      </c>
      <c r="AC16" s="195">
        <f t="shared" si="13"/>
        <v>10.133333333333335</v>
      </c>
      <c r="AD16" s="196">
        <f t="shared" si="14"/>
        <v>30</v>
      </c>
      <c r="AE16" s="199" t="str">
        <f t="shared" si="15"/>
        <v>Admis(e)</v>
      </c>
      <c r="AF16" s="179">
        <f>'Saisie '!AB19</f>
        <v>6.333333333333333</v>
      </c>
      <c r="AG16" s="176">
        <f t="shared" si="16"/>
        <v>0</v>
      </c>
      <c r="AH16" s="179">
        <f>'Saisie '!AE19</f>
        <v>10</v>
      </c>
      <c r="AI16" s="176">
        <f t="shared" si="17"/>
        <v>6</v>
      </c>
      <c r="AJ16" s="179">
        <f>'Saisie '!AH19</f>
        <v>8</v>
      </c>
      <c r="AK16" s="176">
        <f t="shared" si="18"/>
        <v>0</v>
      </c>
      <c r="AL16" s="191">
        <f t="shared" si="19"/>
        <v>8.1111111111111107</v>
      </c>
      <c r="AM16" s="178">
        <f t="shared" si="20"/>
        <v>6</v>
      </c>
      <c r="AN16" s="179">
        <f>'Saisie '!AJ19</f>
        <v>15</v>
      </c>
      <c r="AO16" s="192">
        <f t="shared" si="21"/>
        <v>3</v>
      </c>
      <c r="AP16" s="179">
        <f>'Saisie '!AL19</f>
        <v>12.5</v>
      </c>
      <c r="AQ16" s="192">
        <f t="shared" si="22"/>
        <v>3</v>
      </c>
      <c r="AR16" s="198">
        <f t="shared" si="23"/>
        <v>13.75</v>
      </c>
      <c r="AS16" s="178">
        <f t="shared" si="24"/>
        <v>6</v>
      </c>
      <c r="AT16" s="209">
        <f>'Saisie '!AN19</f>
        <v>12</v>
      </c>
      <c r="AU16" s="177">
        <f t="shared" si="25"/>
        <v>3</v>
      </c>
      <c r="AV16" s="191">
        <f t="shared" si="26"/>
        <v>12</v>
      </c>
      <c r="AW16" s="177">
        <f t="shared" si="27"/>
        <v>3</v>
      </c>
      <c r="AX16" s="179">
        <f>'Saisie '!AP19</f>
        <v>7.5</v>
      </c>
      <c r="AY16" s="177">
        <f t="shared" si="28"/>
        <v>0</v>
      </c>
      <c r="AZ16" s="191">
        <f t="shared" si="29"/>
        <v>7.5</v>
      </c>
      <c r="BA16" s="194">
        <f t="shared" si="30"/>
        <v>0</v>
      </c>
      <c r="BB16" s="195">
        <f t="shared" si="31"/>
        <v>9.5666666666666664</v>
      </c>
      <c r="BC16" s="196">
        <f t="shared" si="32"/>
        <v>15</v>
      </c>
      <c r="BD16" s="179">
        <f t="shared" si="33"/>
        <v>9.8500000000000014</v>
      </c>
      <c r="BE16" s="199" t="str">
        <f t="shared" si="34"/>
        <v>Rattrapage</v>
      </c>
      <c r="BF16" s="295">
        <f t="shared" si="35"/>
        <v>45</v>
      </c>
      <c r="BG16" s="199" t="str">
        <f t="shared" si="36"/>
        <v>Rattrapage</v>
      </c>
    </row>
    <row r="17" spans="1:59" ht="21.75" customHeight="1">
      <c r="A17" s="26">
        <v>5</v>
      </c>
      <c r="B17" s="354" t="s">
        <v>334</v>
      </c>
      <c r="C17" s="232" t="s">
        <v>335</v>
      </c>
      <c r="D17" s="232" t="s">
        <v>336</v>
      </c>
      <c r="E17" s="232" t="s">
        <v>1031</v>
      </c>
      <c r="F17" s="232" t="s">
        <v>1030</v>
      </c>
      <c r="G17" s="209">
        <f>'Saisie '!J20</f>
        <v>7.666666666666667</v>
      </c>
      <c r="H17" s="176"/>
      <c r="I17" s="209">
        <f>'Saisie '!M20</f>
        <v>7.666666666666667</v>
      </c>
      <c r="J17" s="176"/>
      <c r="K17" s="209">
        <f>'Saisie '!P20</f>
        <v>6.833333333333333</v>
      </c>
      <c r="L17" s="177">
        <f t="shared" si="1"/>
        <v>0</v>
      </c>
      <c r="M17" s="198">
        <f t="shared" si="2"/>
        <v>7.3888888888888893</v>
      </c>
      <c r="N17" s="178">
        <f t="shared" si="3"/>
        <v>0</v>
      </c>
      <c r="O17" s="209">
        <f>'Saisie '!R20</f>
        <v>8</v>
      </c>
      <c r="P17" s="210"/>
      <c r="Q17" s="209">
        <f>'Saisie '!T20</f>
        <v>7.5</v>
      </c>
      <c r="R17" s="177">
        <f t="shared" si="4"/>
        <v>0</v>
      </c>
      <c r="S17" s="198">
        <f t="shared" si="5"/>
        <v>7.75</v>
      </c>
      <c r="T17" s="178">
        <f t="shared" si="6"/>
        <v>0</v>
      </c>
      <c r="U17" s="211">
        <f>'Saisie '!V20</f>
        <v>12.75</v>
      </c>
      <c r="V17" s="177">
        <f t="shared" si="7"/>
        <v>3</v>
      </c>
      <c r="W17" s="198">
        <f t="shared" si="8"/>
        <v>12.75</v>
      </c>
      <c r="X17" s="177">
        <f t="shared" si="9"/>
        <v>3</v>
      </c>
      <c r="Y17" s="211">
        <f>'Saisie '!X20</f>
        <v>11</v>
      </c>
      <c r="Z17" s="177">
        <f t="shared" si="10"/>
        <v>3</v>
      </c>
      <c r="AA17" s="198">
        <f t="shared" si="11"/>
        <v>11</v>
      </c>
      <c r="AB17" s="194">
        <f t="shared" si="12"/>
        <v>3</v>
      </c>
      <c r="AC17" s="195">
        <f t="shared" si="13"/>
        <v>8.3583333333333343</v>
      </c>
      <c r="AD17" s="196">
        <f t="shared" si="14"/>
        <v>6</v>
      </c>
      <c r="AE17" s="199" t="str">
        <f t="shared" si="15"/>
        <v>Rattrapage</v>
      </c>
      <c r="AF17" s="179">
        <f>'Saisie '!AB20</f>
        <v>3.1666666666666665</v>
      </c>
      <c r="AG17" s="176">
        <f t="shared" si="16"/>
        <v>0</v>
      </c>
      <c r="AH17" s="179">
        <f>'Saisie '!AE20</f>
        <v>6.333333333333333</v>
      </c>
      <c r="AI17" s="176">
        <f t="shared" si="17"/>
        <v>0</v>
      </c>
      <c r="AJ17" s="179" t="e">
        <f>'Saisie '!AH20</f>
        <v>#VALUE!</v>
      </c>
      <c r="AK17" s="176" t="e">
        <f t="shared" si="18"/>
        <v>#VALUE!</v>
      </c>
      <c r="AL17" s="191" t="e">
        <f t="shared" si="19"/>
        <v>#VALUE!</v>
      </c>
      <c r="AM17" s="178" t="e">
        <f t="shared" si="20"/>
        <v>#VALUE!</v>
      </c>
      <c r="AN17" s="179">
        <f>'Saisie '!AJ20</f>
        <v>3</v>
      </c>
      <c r="AO17" s="192">
        <f t="shared" si="21"/>
        <v>0</v>
      </c>
      <c r="AP17" s="179">
        <f>'Saisie '!AL20</f>
        <v>8.5</v>
      </c>
      <c r="AQ17" s="192">
        <f t="shared" si="22"/>
        <v>0</v>
      </c>
      <c r="AR17" s="198">
        <f t="shared" si="23"/>
        <v>5.75</v>
      </c>
      <c r="AS17" s="178">
        <f t="shared" si="24"/>
        <v>0</v>
      </c>
      <c r="AT17" s="209">
        <f>'Saisie '!AN20</f>
        <v>10.5</v>
      </c>
      <c r="AU17" s="177">
        <f t="shared" si="25"/>
        <v>3</v>
      </c>
      <c r="AV17" s="191">
        <f t="shared" si="26"/>
        <v>10.5</v>
      </c>
      <c r="AW17" s="177">
        <f t="shared" si="27"/>
        <v>3</v>
      </c>
      <c r="AX17" s="179">
        <f>'Saisie '!AP20</f>
        <v>10</v>
      </c>
      <c r="AY17" s="177">
        <f t="shared" si="28"/>
        <v>3</v>
      </c>
      <c r="AZ17" s="191">
        <f t="shared" si="29"/>
        <v>10</v>
      </c>
      <c r="BA17" s="194">
        <f t="shared" si="30"/>
        <v>3</v>
      </c>
      <c r="BB17" s="195" t="e">
        <f t="shared" si="31"/>
        <v>#VALUE!</v>
      </c>
      <c r="BC17" s="196" t="e">
        <f t="shared" si="32"/>
        <v>#VALUE!</v>
      </c>
      <c r="BD17" s="179" t="e">
        <f t="shared" si="33"/>
        <v>#VALUE!</v>
      </c>
      <c r="BE17" s="199" t="e">
        <f t="shared" si="34"/>
        <v>#VALUE!</v>
      </c>
      <c r="BF17" s="295" t="e">
        <f t="shared" si="35"/>
        <v>#VALUE!</v>
      </c>
      <c r="BG17" s="199" t="s">
        <v>1091</v>
      </c>
    </row>
    <row r="18" spans="1:59" s="24" customFormat="1" ht="21.75" customHeight="1">
      <c r="A18" s="26">
        <v>6</v>
      </c>
      <c r="B18" s="354" t="s">
        <v>337</v>
      </c>
      <c r="C18" s="232" t="s">
        <v>338</v>
      </c>
      <c r="D18" s="232" t="s">
        <v>339</v>
      </c>
      <c r="E18" s="232" t="s">
        <v>1029</v>
      </c>
      <c r="F18" s="232" t="s">
        <v>791</v>
      </c>
      <c r="G18" s="209">
        <f>'Saisie '!J21</f>
        <v>5.166666666666667</v>
      </c>
      <c r="H18" s="176"/>
      <c r="I18" s="209">
        <f>'Saisie '!M21</f>
        <v>8</v>
      </c>
      <c r="J18" s="176"/>
      <c r="K18" s="209">
        <f>'Saisie '!P21</f>
        <v>7.5</v>
      </c>
      <c r="L18" s="177">
        <f t="shared" si="1"/>
        <v>0</v>
      </c>
      <c r="M18" s="198">
        <f t="shared" si="2"/>
        <v>6.8888888888888893</v>
      </c>
      <c r="N18" s="178">
        <f t="shared" si="3"/>
        <v>0</v>
      </c>
      <c r="O18" s="209" t="str">
        <f>'Saisie '!R21</f>
        <v>ABS</v>
      </c>
      <c r="P18" s="210"/>
      <c r="Q18" s="209">
        <f>'Saisie '!T21</f>
        <v>4</v>
      </c>
      <c r="R18" s="177">
        <f t="shared" si="4"/>
        <v>0</v>
      </c>
      <c r="S18" s="198" t="e">
        <f t="shared" si="5"/>
        <v>#VALUE!</v>
      </c>
      <c r="T18" s="178" t="e">
        <f t="shared" si="6"/>
        <v>#VALUE!</v>
      </c>
      <c r="U18" s="211">
        <f>'Saisie '!V21</f>
        <v>10.5</v>
      </c>
      <c r="V18" s="177">
        <f t="shared" si="7"/>
        <v>3</v>
      </c>
      <c r="W18" s="198">
        <f t="shared" si="8"/>
        <v>10.5</v>
      </c>
      <c r="X18" s="177">
        <f t="shared" si="9"/>
        <v>3</v>
      </c>
      <c r="Y18" s="211">
        <f>'Saisie '!X21</f>
        <v>2</v>
      </c>
      <c r="Z18" s="177">
        <f t="shared" si="10"/>
        <v>0</v>
      </c>
      <c r="AA18" s="198">
        <f t="shared" si="11"/>
        <v>2</v>
      </c>
      <c r="AB18" s="194">
        <f t="shared" si="12"/>
        <v>0</v>
      </c>
      <c r="AC18" s="195" t="e">
        <f t="shared" si="13"/>
        <v>#VALUE!</v>
      </c>
      <c r="AD18" s="196" t="e">
        <f t="shared" si="14"/>
        <v>#VALUE!</v>
      </c>
      <c r="AE18" s="199" t="s">
        <v>1091</v>
      </c>
      <c r="AF18" s="179" t="e">
        <f>'Saisie '!AB21</f>
        <v>#VALUE!</v>
      </c>
      <c r="AG18" s="176" t="e">
        <f t="shared" si="16"/>
        <v>#VALUE!</v>
      </c>
      <c r="AH18" s="179">
        <f>'Saisie '!AE21</f>
        <v>5.666666666666667</v>
      </c>
      <c r="AI18" s="176">
        <f t="shared" si="17"/>
        <v>0</v>
      </c>
      <c r="AJ18" s="179" t="e">
        <f>'Saisie '!AH21</f>
        <v>#VALUE!</v>
      </c>
      <c r="AK18" s="176" t="e">
        <f t="shared" si="18"/>
        <v>#VALUE!</v>
      </c>
      <c r="AL18" s="191" t="e">
        <f t="shared" si="19"/>
        <v>#VALUE!</v>
      </c>
      <c r="AM18" s="178" t="e">
        <f t="shared" si="20"/>
        <v>#VALUE!</v>
      </c>
      <c r="AN18" s="179">
        <f>'Saisie '!AJ21</f>
        <v>6.5</v>
      </c>
      <c r="AO18" s="192">
        <f t="shared" si="21"/>
        <v>0</v>
      </c>
      <c r="AP18" s="179">
        <f>'Saisie '!AL21</f>
        <v>10</v>
      </c>
      <c r="AQ18" s="192">
        <f t="shared" si="22"/>
        <v>3</v>
      </c>
      <c r="AR18" s="198">
        <f t="shared" si="23"/>
        <v>8.25</v>
      </c>
      <c r="AS18" s="178">
        <f t="shared" si="24"/>
        <v>3</v>
      </c>
      <c r="AT18" s="209">
        <f>'Saisie '!AN21</f>
        <v>11</v>
      </c>
      <c r="AU18" s="177">
        <f t="shared" si="25"/>
        <v>3</v>
      </c>
      <c r="AV18" s="191">
        <f t="shared" si="26"/>
        <v>11</v>
      </c>
      <c r="AW18" s="177">
        <f t="shared" si="27"/>
        <v>3</v>
      </c>
      <c r="AX18" s="179">
        <f>'Saisie '!AP21</f>
        <v>11.5</v>
      </c>
      <c r="AY18" s="177">
        <f t="shared" si="28"/>
        <v>3</v>
      </c>
      <c r="AZ18" s="191">
        <f t="shared" si="29"/>
        <v>11.5</v>
      </c>
      <c r="BA18" s="194">
        <f t="shared" si="30"/>
        <v>3</v>
      </c>
      <c r="BB18" s="195" t="e">
        <f t="shared" si="31"/>
        <v>#VALUE!</v>
      </c>
      <c r="BC18" s="196" t="e">
        <f t="shared" si="32"/>
        <v>#VALUE!</v>
      </c>
      <c r="BD18" s="179" t="e">
        <f t="shared" si="33"/>
        <v>#VALUE!</v>
      </c>
      <c r="BE18" s="199" t="e">
        <f t="shared" si="34"/>
        <v>#VALUE!</v>
      </c>
      <c r="BF18" s="295" t="e">
        <f t="shared" si="35"/>
        <v>#VALUE!</v>
      </c>
      <c r="BG18" s="199" t="s">
        <v>1091</v>
      </c>
    </row>
    <row r="19" spans="1:59" s="24" customFormat="1" ht="21.75" customHeight="1">
      <c r="A19" s="26">
        <v>7</v>
      </c>
      <c r="B19" s="354" t="s">
        <v>340</v>
      </c>
      <c r="C19" s="232" t="s">
        <v>341</v>
      </c>
      <c r="D19" s="232" t="s">
        <v>22</v>
      </c>
      <c r="E19" s="232" t="s">
        <v>1028</v>
      </c>
      <c r="F19" s="232" t="s">
        <v>765</v>
      </c>
      <c r="G19" s="209">
        <f>'Saisie '!J22</f>
        <v>9.8333333333333339</v>
      </c>
      <c r="H19" s="176"/>
      <c r="I19" s="209">
        <f>'Saisie '!M22</f>
        <v>7.333333333333333</v>
      </c>
      <c r="J19" s="176"/>
      <c r="K19" s="209">
        <f>'Saisie '!P22</f>
        <v>10</v>
      </c>
      <c r="L19" s="177">
        <f t="shared" si="1"/>
        <v>6</v>
      </c>
      <c r="M19" s="198">
        <f t="shared" si="2"/>
        <v>9.0555555555555554</v>
      </c>
      <c r="N19" s="178">
        <f t="shared" si="3"/>
        <v>6</v>
      </c>
      <c r="O19" s="209">
        <f>'Saisie '!R22</f>
        <v>10.5</v>
      </c>
      <c r="P19" s="210"/>
      <c r="Q19" s="209">
        <f>'Saisie '!T22</f>
        <v>11</v>
      </c>
      <c r="R19" s="177">
        <f t="shared" si="4"/>
        <v>3</v>
      </c>
      <c r="S19" s="198">
        <f t="shared" si="5"/>
        <v>10.75</v>
      </c>
      <c r="T19" s="178">
        <f t="shared" si="6"/>
        <v>6</v>
      </c>
      <c r="U19" s="211">
        <f>'Saisie '!V22</f>
        <v>11</v>
      </c>
      <c r="V19" s="177">
        <f t="shared" si="7"/>
        <v>3</v>
      </c>
      <c r="W19" s="198">
        <f t="shared" si="8"/>
        <v>11</v>
      </c>
      <c r="X19" s="177">
        <f t="shared" si="9"/>
        <v>3</v>
      </c>
      <c r="Y19" s="211">
        <f>'Saisie '!X22</f>
        <v>7</v>
      </c>
      <c r="Z19" s="177">
        <f t="shared" si="10"/>
        <v>0</v>
      </c>
      <c r="AA19" s="198">
        <f t="shared" si="11"/>
        <v>7</v>
      </c>
      <c r="AB19" s="194">
        <f t="shared" si="12"/>
        <v>0</v>
      </c>
      <c r="AC19" s="195">
        <f t="shared" si="13"/>
        <v>9.3833333333333329</v>
      </c>
      <c r="AD19" s="196">
        <f t="shared" si="14"/>
        <v>15</v>
      </c>
      <c r="AE19" s="199" t="str">
        <f t="shared" si="15"/>
        <v>Rattrapage</v>
      </c>
      <c r="AF19" s="179">
        <f>'Saisie '!AB22</f>
        <v>6.333333333333333</v>
      </c>
      <c r="AG19" s="176">
        <f t="shared" si="16"/>
        <v>0</v>
      </c>
      <c r="AH19" s="179">
        <f>'Saisie '!AE22</f>
        <v>11.666666666666666</v>
      </c>
      <c r="AI19" s="176">
        <f t="shared" si="17"/>
        <v>6</v>
      </c>
      <c r="AJ19" s="179">
        <f>'Saisie '!AH22</f>
        <v>7.5</v>
      </c>
      <c r="AK19" s="176">
        <f t="shared" si="18"/>
        <v>0</v>
      </c>
      <c r="AL19" s="191">
        <f t="shared" si="19"/>
        <v>8.5</v>
      </c>
      <c r="AM19" s="178">
        <f t="shared" si="20"/>
        <v>6</v>
      </c>
      <c r="AN19" s="179">
        <f>'Saisie '!AJ22</f>
        <v>10</v>
      </c>
      <c r="AO19" s="192">
        <f t="shared" si="21"/>
        <v>3</v>
      </c>
      <c r="AP19" s="179">
        <f>'Saisie '!AL22</f>
        <v>12</v>
      </c>
      <c r="AQ19" s="192">
        <f t="shared" si="22"/>
        <v>3</v>
      </c>
      <c r="AR19" s="198">
        <f t="shared" si="23"/>
        <v>11</v>
      </c>
      <c r="AS19" s="178">
        <f t="shared" si="24"/>
        <v>6</v>
      </c>
      <c r="AT19" s="209">
        <f>'Saisie '!AN22</f>
        <v>10.5</v>
      </c>
      <c r="AU19" s="177">
        <f t="shared" si="25"/>
        <v>3</v>
      </c>
      <c r="AV19" s="191">
        <f t="shared" si="26"/>
        <v>10.5</v>
      </c>
      <c r="AW19" s="177">
        <f t="shared" si="27"/>
        <v>3</v>
      </c>
      <c r="AX19" s="179">
        <f>'Saisie '!AP22</f>
        <v>11</v>
      </c>
      <c r="AY19" s="177">
        <f t="shared" si="28"/>
        <v>3</v>
      </c>
      <c r="AZ19" s="191">
        <f t="shared" si="29"/>
        <v>11</v>
      </c>
      <c r="BA19" s="194">
        <f t="shared" si="30"/>
        <v>3</v>
      </c>
      <c r="BB19" s="195">
        <f t="shared" si="31"/>
        <v>9.4499999999999993</v>
      </c>
      <c r="BC19" s="196">
        <f t="shared" si="32"/>
        <v>18</v>
      </c>
      <c r="BD19" s="179">
        <f t="shared" si="33"/>
        <v>9.4166666666666661</v>
      </c>
      <c r="BE19" s="199" t="str">
        <f t="shared" si="34"/>
        <v>Rattrapage</v>
      </c>
      <c r="BF19" s="295">
        <f t="shared" si="35"/>
        <v>33</v>
      </c>
      <c r="BG19" s="199" t="str">
        <f t="shared" si="36"/>
        <v>Rattrapage</v>
      </c>
    </row>
    <row r="20" spans="1:59" s="24" customFormat="1" ht="21.75" customHeight="1">
      <c r="A20" s="26">
        <v>8</v>
      </c>
      <c r="B20" s="354">
        <v>3000157</v>
      </c>
      <c r="C20" s="232" t="s">
        <v>342</v>
      </c>
      <c r="D20" s="232" t="s">
        <v>212</v>
      </c>
      <c r="E20" s="232" t="s">
        <v>1027</v>
      </c>
      <c r="F20" s="232" t="s">
        <v>904</v>
      </c>
      <c r="G20" s="209">
        <f>'Saisie '!J23</f>
        <v>11.333333333333334</v>
      </c>
      <c r="H20" s="176"/>
      <c r="I20" s="209">
        <f>'Saisie '!M23</f>
        <v>8.5</v>
      </c>
      <c r="J20" s="176"/>
      <c r="K20" s="209">
        <f>'Saisie '!P23</f>
        <v>11</v>
      </c>
      <c r="L20" s="177">
        <f t="shared" si="1"/>
        <v>6</v>
      </c>
      <c r="M20" s="198">
        <f t="shared" si="2"/>
        <v>10.277777777777779</v>
      </c>
      <c r="N20" s="178">
        <f t="shared" si="3"/>
        <v>18</v>
      </c>
      <c r="O20" s="209">
        <f>'Saisie '!R23</f>
        <v>10</v>
      </c>
      <c r="P20" s="210"/>
      <c r="Q20" s="209">
        <f>'Saisie '!T23</f>
        <v>10</v>
      </c>
      <c r="R20" s="177">
        <f t="shared" si="4"/>
        <v>3</v>
      </c>
      <c r="S20" s="198">
        <f t="shared" si="5"/>
        <v>10</v>
      </c>
      <c r="T20" s="178">
        <f t="shared" si="6"/>
        <v>6</v>
      </c>
      <c r="U20" s="211">
        <f>'Saisie '!V23</f>
        <v>11.5</v>
      </c>
      <c r="V20" s="177">
        <f t="shared" si="7"/>
        <v>3</v>
      </c>
      <c r="W20" s="198">
        <f t="shared" si="8"/>
        <v>11.5</v>
      </c>
      <c r="X20" s="177">
        <f t="shared" si="9"/>
        <v>3</v>
      </c>
      <c r="Y20" s="211">
        <f>'Saisie '!X23</f>
        <v>7</v>
      </c>
      <c r="Z20" s="177">
        <f t="shared" si="10"/>
        <v>0</v>
      </c>
      <c r="AA20" s="198">
        <f t="shared" si="11"/>
        <v>7</v>
      </c>
      <c r="AB20" s="194">
        <f t="shared" si="12"/>
        <v>0</v>
      </c>
      <c r="AC20" s="195">
        <f t="shared" si="13"/>
        <v>10.016666666666667</v>
      </c>
      <c r="AD20" s="196">
        <f t="shared" si="14"/>
        <v>30</v>
      </c>
      <c r="AE20" s="199" t="str">
        <f t="shared" si="15"/>
        <v>Admis(e)</v>
      </c>
      <c r="AF20" s="179">
        <f>'Saisie '!AB23</f>
        <v>6.666666666666667</v>
      </c>
      <c r="AG20" s="176">
        <f t="shared" si="16"/>
        <v>0</v>
      </c>
      <c r="AH20" s="179">
        <f>'Saisie '!AE23</f>
        <v>12.833333333333334</v>
      </c>
      <c r="AI20" s="176">
        <f t="shared" si="17"/>
        <v>6</v>
      </c>
      <c r="AJ20" s="179">
        <f>'Saisie '!AH23</f>
        <v>9.6666666666666661</v>
      </c>
      <c r="AK20" s="176">
        <f t="shared" si="18"/>
        <v>0</v>
      </c>
      <c r="AL20" s="191">
        <f t="shared" si="19"/>
        <v>9.7222222222222214</v>
      </c>
      <c r="AM20" s="178">
        <f t="shared" si="20"/>
        <v>6</v>
      </c>
      <c r="AN20" s="179">
        <f>'Saisie '!AJ23</f>
        <v>10</v>
      </c>
      <c r="AO20" s="192">
        <f t="shared" si="21"/>
        <v>3</v>
      </c>
      <c r="AP20" s="179">
        <f>'Saisie '!AL23</f>
        <v>13.5</v>
      </c>
      <c r="AQ20" s="192">
        <f t="shared" si="22"/>
        <v>3</v>
      </c>
      <c r="AR20" s="198">
        <f t="shared" si="23"/>
        <v>11.75</v>
      </c>
      <c r="AS20" s="178">
        <f t="shared" si="24"/>
        <v>6</v>
      </c>
      <c r="AT20" s="209">
        <f>'Saisie '!AN23</f>
        <v>10.5</v>
      </c>
      <c r="AU20" s="177">
        <f t="shared" si="25"/>
        <v>3</v>
      </c>
      <c r="AV20" s="191">
        <f t="shared" si="26"/>
        <v>10.5</v>
      </c>
      <c r="AW20" s="177">
        <f t="shared" si="27"/>
        <v>3</v>
      </c>
      <c r="AX20" s="179">
        <f>'Saisie '!AP23</f>
        <v>17.5</v>
      </c>
      <c r="AY20" s="177">
        <f t="shared" si="28"/>
        <v>3</v>
      </c>
      <c r="AZ20" s="191">
        <f t="shared" si="29"/>
        <v>17.5</v>
      </c>
      <c r="BA20" s="194">
        <f t="shared" si="30"/>
        <v>3</v>
      </c>
      <c r="BB20" s="195">
        <f t="shared" si="31"/>
        <v>10.983333333333333</v>
      </c>
      <c r="BC20" s="196">
        <f t="shared" si="32"/>
        <v>30</v>
      </c>
      <c r="BD20" s="179">
        <f t="shared" si="33"/>
        <v>10.5</v>
      </c>
      <c r="BE20" s="199" t="str">
        <f t="shared" si="34"/>
        <v>Admis(e)</v>
      </c>
      <c r="BF20" s="295">
        <f t="shared" si="35"/>
        <v>60</v>
      </c>
      <c r="BG20" s="199" t="str">
        <f t="shared" si="36"/>
        <v>Admis(e)</v>
      </c>
    </row>
    <row r="21" spans="1:59" s="24" customFormat="1" ht="21.75" customHeight="1">
      <c r="A21" s="26">
        <v>9</v>
      </c>
      <c r="B21" s="354" t="s">
        <v>343</v>
      </c>
      <c r="C21" s="232" t="s">
        <v>344</v>
      </c>
      <c r="D21" s="232" t="s">
        <v>345</v>
      </c>
      <c r="E21" s="232" t="s">
        <v>1026</v>
      </c>
      <c r="F21" s="232" t="s">
        <v>769</v>
      </c>
      <c r="G21" s="209">
        <f>'Saisie '!J24</f>
        <v>12.5</v>
      </c>
      <c r="H21" s="176"/>
      <c r="I21" s="209">
        <f>'Saisie '!M24</f>
        <v>12.166666666666666</v>
      </c>
      <c r="J21" s="176"/>
      <c r="K21" s="209">
        <f>'Saisie '!P24</f>
        <v>14</v>
      </c>
      <c r="L21" s="177">
        <f t="shared" si="1"/>
        <v>6</v>
      </c>
      <c r="M21" s="198">
        <f t="shared" si="2"/>
        <v>12.888888888888888</v>
      </c>
      <c r="N21" s="178">
        <f t="shared" si="3"/>
        <v>18</v>
      </c>
      <c r="O21" s="209">
        <f>'Saisie '!R24</f>
        <v>12</v>
      </c>
      <c r="P21" s="210"/>
      <c r="Q21" s="209">
        <f>'Saisie '!T24</f>
        <v>11</v>
      </c>
      <c r="R21" s="177">
        <f t="shared" si="4"/>
        <v>3</v>
      </c>
      <c r="S21" s="198">
        <f t="shared" si="5"/>
        <v>11.5</v>
      </c>
      <c r="T21" s="178">
        <f t="shared" si="6"/>
        <v>6</v>
      </c>
      <c r="U21" s="211">
        <f>'Saisie '!V24</f>
        <v>12</v>
      </c>
      <c r="V21" s="177">
        <f t="shared" si="7"/>
        <v>3</v>
      </c>
      <c r="W21" s="198">
        <f t="shared" si="8"/>
        <v>12</v>
      </c>
      <c r="X21" s="177">
        <f t="shared" si="9"/>
        <v>3</v>
      </c>
      <c r="Y21" s="211">
        <f>'Saisie '!X24</f>
        <v>16</v>
      </c>
      <c r="Z21" s="177">
        <f t="shared" si="10"/>
        <v>3</v>
      </c>
      <c r="AA21" s="198">
        <f t="shared" si="11"/>
        <v>16</v>
      </c>
      <c r="AB21" s="194">
        <f t="shared" si="12"/>
        <v>3</v>
      </c>
      <c r="AC21" s="195">
        <f t="shared" si="13"/>
        <v>12.833333333333332</v>
      </c>
      <c r="AD21" s="196">
        <f t="shared" si="14"/>
        <v>30</v>
      </c>
      <c r="AE21" s="199" t="str">
        <f t="shared" si="15"/>
        <v>Admis(e)</v>
      </c>
      <c r="AF21" s="179">
        <f>'Saisie '!AB24</f>
        <v>11.333333333333334</v>
      </c>
      <c r="AG21" s="176">
        <f t="shared" si="16"/>
        <v>6</v>
      </c>
      <c r="AH21" s="179">
        <f>'Saisie '!AE24</f>
        <v>15.5</v>
      </c>
      <c r="AI21" s="176">
        <f t="shared" si="17"/>
        <v>6</v>
      </c>
      <c r="AJ21" s="179">
        <f>'Saisie '!AH24</f>
        <v>8.8333333333333339</v>
      </c>
      <c r="AK21" s="176">
        <f t="shared" si="18"/>
        <v>0</v>
      </c>
      <c r="AL21" s="191">
        <f t="shared" si="19"/>
        <v>11.888888888888891</v>
      </c>
      <c r="AM21" s="178">
        <f t="shared" si="20"/>
        <v>18</v>
      </c>
      <c r="AN21" s="179">
        <f>'Saisie '!AJ24</f>
        <v>10</v>
      </c>
      <c r="AO21" s="192">
        <f t="shared" si="21"/>
        <v>3</v>
      </c>
      <c r="AP21" s="179">
        <f>'Saisie '!AL24</f>
        <v>11.5</v>
      </c>
      <c r="AQ21" s="192">
        <f t="shared" si="22"/>
        <v>3</v>
      </c>
      <c r="AR21" s="198">
        <f t="shared" si="23"/>
        <v>10.75</v>
      </c>
      <c r="AS21" s="178">
        <f t="shared" si="24"/>
        <v>6</v>
      </c>
      <c r="AT21" s="209">
        <f>'Saisie '!AN24</f>
        <v>11</v>
      </c>
      <c r="AU21" s="177">
        <f t="shared" si="25"/>
        <v>3</v>
      </c>
      <c r="AV21" s="191">
        <f t="shared" si="26"/>
        <v>11</v>
      </c>
      <c r="AW21" s="177">
        <f t="shared" si="27"/>
        <v>3</v>
      </c>
      <c r="AX21" s="179">
        <f>'Saisie '!AP24</f>
        <v>11.5</v>
      </c>
      <c r="AY21" s="177">
        <f t="shared" si="28"/>
        <v>3</v>
      </c>
      <c r="AZ21" s="191">
        <f t="shared" si="29"/>
        <v>11.5</v>
      </c>
      <c r="BA21" s="194">
        <f t="shared" si="30"/>
        <v>3</v>
      </c>
      <c r="BB21" s="195">
        <f t="shared" si="31"/>
        <v>11.533333333333335</v>
      </c>
      <c r="BC21" s="196">
        <f t="shared" si="32"/>
        <v>30</v>
      </c>
      <c r="BD21" s="179">
        <f t="shared" si="33"/>
        <v>12.183333333333334</v>
      </c>
      <c r="BE21" s="199" t="str">
        <f t="shared" si="34"/>
        <v>Admis(e)</v>
      </c>
      <c r="BF21" s="295">
        <f t="shared" si="35"/>
        <v>60</v>
      </c>
      <c r="BG21" s="199" t="str">
        <f t="shared" si="36"/>
        <v>Admis(e)</v>
      </c>
    </row>
    <row r="22" spans="1:59" s="24" customFormat="1" ht="21.75" customHeight="1">
      <c r="A22" s="26">
        <v>10</v>
      </c>
      <c r="B22" s="354" t="s">
        <v>346</v>
      </c>
      <c r="C22" s="232" t="s">
        <v>347</v>
      </c>
      <c r="D22" s="232" t="s">
        <v>276</v>
      </c>
      <c r="E22" s="232" t="s">
        <v>1025</v>
      </c>
      <c r="F22" s="232" t="s">
        <v>1024</v>
      </c>
      <c r="G22" s="209">
        <f>'Saisie '!J25</f>
        <v>12.166666666666666</v>
      </c>
      <c r="H22" s="176"/>
      <c r="I22" s="209">
        <f>'Saisie '!M25</f>
        <v>10.833333333333334</v>
      </c>
      <c r="J22" s="176"/>
      <c r="K22" s="209">
        <f>'Saisie '!P25</f>
        <v>12.166666666666666</v>
      </c>
      <c r="L22" s="177">
        <f t="shared" si="1"/>
        <v>6</v>
      </c>
      <c r="M22" s="198">
        <f t="shared" si="2"/>
        <v>11.722222222222221</v>
      </c>
      <c r="N22" s="178">
        <f t="shared" si="3"/>
        <v>18</v>
      </c>
      <c r="O22" s="209">
        <f>'Saisie '!R25</f>
        <v>15</v>
      </c>
      <c r="P22" s="210"/>
      <c r="Q22" s="209">
        <f>'Saisie '!T25</f>
        <v>11.5</v>
      </c>
      <c r="R22" s="177">
        <f t="shared" si="4"/>
        <v>3</v>
      </c>
      <c r="S22" s="198">
        <f t="shared" si="5"/>
        <v>13.25</v>
      </c>
      <c r="T22" s="178">
        <f t="shared" si="6"/>
        <v>6</v>
      </c>
      <c r="U22" s="211">
        <f>'Saisie '!V25</f>
        <v>12</v>
      </c>
      <c r="V22" s="177">
        <f t="shared" si="7"/>
        <v>3</v>
      </c>
      <c r="W22" s="198">
        <f t="shared" si="8"/>
        <v>12</v>
      </c>
      <c r="X22" s="177">
        <f t="shared" si="9"/>
        <v>3</v>
      </c>
      <c r="Y22" s="211">
        <f>'Saisie '!X25</f>
        <v>10</v>
      </c>
      <c r="Z22" s="177">
        <f t="shared" si="10"/>
        <v>3</v>
      </c>
      <c r="AA22" s="198">
        <f t="shared" si="11"/>
        <v>10</v>
      </c>
      <c r="AB22" s="194">
        <f t="shared" si="12"/>
        <v>3</v>
      </c>
      <c r="AC22" s="195">
        <f t="shared" si="13"/>
        <v>11.883333333333333</v>
      </c>
      <c r="AD22" s="196">
        <f t="shared" si="14"/>
        <v>30</v>
      </c>
      <c r="AE22" s="199" t="str">
        <f t="shared" si="15"/>
        <v>Admis(e)</v>
      </c>
      <c r="AF22" s="179">
        <f>'Saisie '!AB25</f>
        <v>8.3333333333333339</v>
      </c>
      <c r="AG22" s="176">
        <f t="shared" si="16"/>
        <v>0</v>
      </c>
      <c r="AH22" s="179">
        <f>'Saisie '!AE25</f>
        <v>13.333333333333334</v>
      </c>
      <c r="AI22" s="176">
        <f t="shared" si="17"/>
        <v>6</v>
      </c>
      <c r="AJ22" s="179">
        <f>'Saisie '!AH25</f>
        <v>8.6666666666666661</v>
      </c>
      <c r="AK22" s="176">
        <f t="shared" si="18"/>
        <v>0</v>
      </c>
      <c r="AL22" s="191">
        <f t="shared" si="19"/>
        <v>10.111111111111112</v>
      </c>
      <c r="AM22" s="178">
        <f t="shared" si="20"/>
        <v>18</v>
      </c>
      <c r="AN22" s="179">
        <f>'Saisie '!AJ25</f>
        <v>9</v>
      </c>
      <c r="AO22" s="192">
        <f t="shared" si="21"/>
        <v>0</v>
      </c>
      <c r="AP22" s="179">
        <f>'Saisie '!AL25</f>
        <v>10</v>
      </c>
      <c r="AQ22" s="192">
        <f t="shared" si="22"/>
        <v>3</v>
      </c>
      <c r="AR22" s="198">
        <f t="shared" si="23"/>
        <v>9.5</v>
      </c>
      <c r="AS22" s="178">
        <f t="shared" si="24"/>
        <v>3</v>
      </c>
      <c r="AT22" s="209">
        <f>'Saisie '!AN25</f>
        <v>10</v>
      </c>
      <c r="AU22" s="177">
        <f t="shared" si="25"/>
        <v>3</v>
      </c>
      <c r="AV22" s="191">
        <f t="shared" si="26"/>
        <v>10</v>
      </c>
      <c r="AW22" s="177">
        <f t="shared" si="27"/>
        <v>3</v>
      </c>
      <c r="AX22" s="179">
        <f>'Saisie '!AP25</f>
        <v>10.5</v>
      </c>
      <c r="AY22" s="177">
        <f t="shared" si="28"/>
        <v>3</v>
      </c>
      <c r="AZ22" s="191">
        <f t="shared" si="29"/>
        <v>10.5</v>
      </c>
      <c r="BA22" s="194">
        <f t="shared" si="30"/>
        <v>3</v>
      </c>
      <c r="BB22" s="195">
        <f t="shared" si="31"/>
        <v>10.016666666666667</v>
      </c>
      <c r="BC22" s="196">
        <f t="shared" si="32"/>
        <v>30</v>
      </c>
      <c r="BD22" s="179">
        <f t="shared" si="33"/>
        <v>10.95</v>
      </c>
      <c r="BE22" s="199" t="str">
        <f t="shared" si="34"/>
        <v>Admis(e)</v>
      </c>
      <c r="BF22" s="295">
        <f t="shared" si="35"/>
        <v>60</v>
      </c>
      <c r="BG22" s="199" t="str">
        <f t="shared" si="36"/>
        <v>Admis(e)</v>
      </c>
    </row>
    <row r="23" spans="1:59" ht="21.75" customHeight="1">
      <c r="A23" s="26">
        <v>11</v>
      </c>
      <c r="B23" s="354" t="s">
        <v>348</v>
      </c>
      <c r="C23" s="232" t="s">
        <v>349</v>
      </c>
      <c r="D23" s="232" t="s">
        <v>350</v>
      </c>
      <c r="E23" s="232" t="s">
        <v>1023</v>
      </c>
      <c r="F23" s="232" t="s">
        <v>772</v>
      </c>
      <c r="G23" s="209">
        <f>'Saisie '!J26</f>
        <v>7</v>
      </c>
      <c r="H23" s="176"/>
      <c r="I23" s="209">
        <f>'Saisie '!M26</f>
        <v>3.3333333333333335</v>
      </c>
      <c r="J23" s="176"/>
      <c r="K23" s="209">
        <f>'Saisie '!P26</f>
        <v>7</v>
      </c>
      <c r="L23" s="177">
        <f t="shared" si="1"/>
        <v>0</v>
      </c>
      <c r="M23" s="198">
        <f t="shared" si="2"/>
        <v>5.7777777777777786</v>
      </c>
      <c r="N23" s="178">
        <f t="shared" si="3"/>
        <v>0</v>
      </c>
      <c r="O23" s="209">
        <f>'Saisie '!R26</f>
        <v>6</v>
      </c>
      <c r="P23" s="210"/>
      <c r="Q23" s="209">
        <f>'Saisie '!T26</f>
        <v>6.5</v>
      </c>
      <c r="R23" s="177">
        <f t="shared" si="4"/>
        <v>0</v>
      </c>
      <c r="S23" s="198">
        <f t="shared" si="5"/>
        <v>6.25</v>
      </c>
      <c r="T23" s="178">
        <f t="shared" si="6"/>
        <v>0</v>
      </c>
      <c r="U23" s="211">
        <f>'Saisie '!V26</f>
        <v>10</v>
      </c>
      <c r="V23" s="177">
        <f t="shared" si="7"/>
        <v>3</v>
      </c>
      <c r="W23" s="198">
        <f t="shared" si="8"/>
        <v>10</v>
      </c>
      <c r="X23" s="177">
        <f t="shared" si="9"/>
        <v>3</v>
      </c>
      <c r="Y23" s="211">
        <f>'Saisie '!X26</f>
        <v>1</v>
      </c>
      <c r="Z23" s="177">
        <f t="shared" si="10"/>
        <v>0</v>
      </c>
      <c r="AA23" s="198">
        <f t="shared" si="11"/>
        <v>1</v>
      </c>
      <c r="AB23" s="194">
        <f t="shared" si="12"/>
        <v>0</v>
      </c>
      <c r="AC23" s="195">
        <f t="shared" si="13"/>
        <v>5.8166666666666673</v>
      </c>
      <c r="AD23" s="196">
        <f t="shared" si="14"/>
        <v>3</v>
      </c>
      <c r="AE23" s="199" t="str">
        <f t="shared" si="15"/>
        <v>Rattrapage</v>
      </c>
      <c r="AF23" s="179" t="e">
        <f>'Saisie '!AB26</f>
        <v>#VALUE!</v>
      </c>
      <c r="AG23" s="176" t="e">
        <f t="shared" si="16"/>
        <v>#VALUE!</v>
      </c>
      <c r="AH23" s="179" t="str">
        <f>'Saisie '!AE26</f>
        <v>Exclu</v>
      </c>
      <c r="AI23" s="176">
        <f t="shared" si="17"/>
        <v>6</v>
      </c>
      <c r="AJ23" s="179" t="str">
        <f>'Saisie '!AH26</f>
        <v>Exclu</v>
      </c>
      <c r="AK23" s="176">
        <f t="shared" si="18"/>
        <v>6</v>
      </c>
      <c r="AL23" s="191" t="e">
        <f t="shared" si="19"/>
        <v>#VALUE!</v>
      </c>
      <c r="AM23" s="178" t="e">
        <f t="shared" si="20"/>
        <v>#VALUE!</v>
      </c>
      <c r="AN23" s="179" t="str">
        <f>'Saisie '!AJ26</f>
        <v>ABS</v>
      </c>
      <c r="AO23" s="192">
        <f t="shared" si="21"/>
        <v>3</v>
      </c>
      <c r="AP23" s="179" t="str">
        <f>'Saisie '!AL26</f>
        <v>ABS</v>
      </c>
      <c r="AQ23" s="192">
        <f t="shared" si="22"/>
        <v>3</v>
      </c>
      <c r="AR23" s="198" t="e">
        <f t="shared" si="23"/>
        <v>#VALUE!</v>
      </c>
      <c r="AS23" s="178" t="e">
        <f t="shared" si="24"/>
        <v>#VALUE!</v>
      </c>
      <c r="AT23" s="209" t="str">
        <f>'Saisie '!AN26</f>
        <v>Exclu</v>
      </c>
      <c r="AU23" s="177">
        <f t="shared" si="25"/>
        <v>3</v>
      </c>
      <c r="AV23" s="191" t="str">
        <f t="shared" si="26"/>
        <v>Exclu</v>
      </c>
      <c r="AW23" s="177">
        <f t="shared" si="27"/>
        <v>3</v>
      </c>
      <c r="AX23" s="179" t="str">
        <f>'Saisie '!AP26</f>
        <v>ABS</v>
      </c>
      <c r="AY23" s="177">
        <f t="shared" si="28"/>
        <v>3</v>
      </c>
      <c r="AZ23" s="191" t="str">
        <f t="shared" si="29"/>
        <v>ABS</v>
      </c>
      <c r="BA23" s="194">
        <f t="shared" si="30"/>
        <v>3</v>
      </c>
      <c r="BB23" s="195" t="e">
        <f t="shared" si="31"/>
        <v>#VALUE!</v>
      </c>
      <c r="BC23" s="196" t="e">
        <f t="shared" si="32"/>
        <v>#VALUE!</v>
      </c>
      <c r="BD23" s="179" t="e">
        <f t="shared" si="33"/>
        <v>#VALUE!</v>
      </c>
      <c r="BE23" s="199" t="e">
        <f t="shared" si="34"/>
        <v>#VALUE!</v>
      </c>
      <c r="BF23" s="295" t="e">
        <f t="shared" si="35"/>
        <v>#VALUE!</v>
      </c>
      <c r="BG23" s="454" t="s">
        <v>1092</v>
      </c>
    </row>
    <row r="24" spans="1:59" ht="21.75" customHeight="1">
      <c r="A24" s="26">
        <v>12</v>
      </c>
      <c r="B24" s="354" t="s">
        <v>351</v>
      </c>
      <c r="C24" s="232" t="s">
        <v>352</v>
      </c>
      <c r="D24" s="232" t="s">
        <v>353</v>
      </c>
      <c r="E24" s="232" t="s">
        <v>1021</v>
      </c>
      <c r="F24" s="232" t="s">
        <v>769</v>
      </c>
      <c r="G24" s="209" t="e">
        <f>'Saisie '!J27</f>
        <v>#VALUE!</v>
      </c>
      <c r="H24" s="176"/>
      <c r="I24" s="209" t="str">
        <f>'Saisie '!M27</f>
        <v>Exclu</v>
      </c>
      <c r="J24" s="176"/>
      <c r="K24" s="209" t="e">
        <f>'Saisie '!P27</f>
        <v>#VALUE!</v>
      </c>
      <c r="L24" s="177" t="e">
        <f t="shared" si="1"/>
        <v>#VALUE!</v>
      </c>
      <c r="M24" s="198" t="e">
        <f t="shared" si="2"/>
        <v>#VALUE!</v>
      </c>
      <c r="N24" s="178" t="e">
        <f t="shared" si="3"/>
        <v>#VALUE!</v>
      </c>
      <c r="O24" s="209" t="str">
        <f>'Saisie '!R27</f>
        <v>ABS</v>
      </c>
      <c r="P24" s="210"/>
      <c r="Q24" s="209" t="str">
        <f>'Saisie '!T27</f>
        <v>ABS</v>
      </c>
      <c r="R24" s="177">
        <f t="shared" si="4"/>
        <v>3</v>
      </c>
      <c r="S24" s="198" t="e">
        <f t="shared" si="5"/>
        <v>#VALUE!</v>
      </c>
      <c r="T24" s="178" t="e">
        <f t="shared" si="6"/>
        <v>#VALUE!</v>
      </c>
      <c r="U24" s="211" t="str">
        <f>'Saisie '!V27</f>
        <v>\</v>
      </c>
      <c r="V24" s="177">
        <f t="shared" si="7"/>
        <v>3</v>
      </c>
      <c r="W24" s="198" t="str">
        <f t="shared" si="8"/>
        <v>\</v>
      </c>
      <c r="X24" s="177">
        <f t="shared" si="9"/>
        <v>3</v>
      </c>
      <c r="Y24" s="211" t="str">
        <f>'Saisie '!X27</f>
        <v>ABS</v>
      </c>
      <c r="Z24" s="177">
        <f t="shared" si="10"/>
        <v>3</v>
      </c>
      <c r="AA24" s="198" t="str">
        <f t="shared" si="11"/>
        <v>ABS</v>
      </c>
      <c r="AB24" s="194">
        <f t="shared" si="12"/>
        <v>3</v>
      </c>
      <c r="AC24" s="195" t="e">
        <f t="shared" si="13"/>
        <v>#VALUE!</v>
      </c>
      <c r="AD24" s="196" t="e">
        <f t="shared" si="14"/>
        <v>#VALUE!</v>
      </c>
      <c r="AE24" s="432" t="s">
        <v>1092</v>
      </c>
      <c r="AF24" s="179" t="e">
        <f>'Saisie '!AB27</f>
        <v>#VALUE!</v>
      </c>
      <c r="AG24" s="176" t="e">
        <f t="shared" si="16"/>
        <v>#VALUE!</v>
      </c>
      <c r="AH24" s="179" t="str">
        <f>'Saisie '!AE27</f>
        <v>Exclu</v>
      </c>
      <c r="AI24" s="176">
        <f t="shared" si="17"/>
        <v>6</v>
      </c>
      <c r="AJ24" s="179" t="str">
        <f>'Saisie '!AH27</f>
        <v>Exclu</v>
      </c>
      <c r="AK24" s="176">
        <f t="shared" si="18"/>
        <v>6</v>
      </c>
      <c r="AL24" s="191" t="e">
        <f t="shared" si="19"/>
        <v>#VALUE!</v>
      </c>
      <c r="AM24" s="178" t="e">
        <f t="shared" si="20"/>
        <v>#VALUE!</v>
      </c>
      <c r="AN24" s="179" t="str">
        <f>'Saisie '!AJ27</f>
        <v>ABS</v>
      </c>
      <c r="AO24" s="192">
        <f t="shared" si="21"/>
        <v>3</v>
      </c>
      <c r="AP24" s="179" t="str">
        <f>'Saisie '!AL27</f>
        <v>ABS</v>
      </c>
      <c r="AQ24" s="192">
        <f t="shared" si="22"/>
        <v>3</v>
      </c>
      <c r="AR24" s="198" t="e">
        <f t="shared" si="23"/>
        <v>#VALUE!</v>
      </c>
      <c r="AS24" s="178" t="e">
        <f t="shared" si="24"/>
        <v>#VALUE!</v>
      </c>
      <c r="AT24" s="209" t="str">
        <f>'Saisie '!AN27</f>
        <v>Exclu</v>
      </c>
      <c r="AU24" s="177">
        <f t="shared" si="25"/>
        <v>3</v>
      </c>
      <c r="AV24" s="191" t="str">
        <f t="shared" si="26"/>
        <v>Exclu</v>
      </c>
      <c r="AW24" s="177">
        <f t="shared" si="27"/>
        <v>3</v>
      </c>
      <c r="AX24" s="179" t="str">
        <f>'Saisie '!AP27</f>
        <v>ABS</v>
      </c>
      <c r="AY24" s="177">
        <f t="shared" si="28"/>
        <v>3</v>
      </c>
      <c r="AZ24" s="191" t="str">
        <f t="shared" si="29"/>
        <v>ABS</v>
      </c>
      <c r="BA24" s="194">
        <f t="shared" si="30"/>
        <v>3</v>
      </c>
      <c r="BB24" s="195" t="e">
        <f t="shared" si="31"/>
        <v>#VALUE!</v>
      </c>
      <c r="BC24" s="196" t="e">
        <f t="shared" si="32"/>
        <v>#VALUE!</v>
      </c>
      <c r="BD24" s="179" t="e">
        <f t="shared" si="33"/>
        <v>#VALUE!</v>
      </c>
      <c r="BE24" s="199" t="e">
        <f t="shared" si="34"/>
        <v>#VALUE!</v>
      </c>
      <c r="BF24" s="295" t="e">
        <f t="shared" si="35"/>
        <v>#VALUE!</v>
      </c>
      <c r="BG24" s="454" t="s">
        <v>1092</v>
      </c>
    </row>
    <row r="25" spans="1:59" ht="21.75" customHeight="1">
      <c r="A25" s="26">
        <v>13</v>
      </c>
      <c r="B25" s="354" t="s">
        <v>354</v>
      </c>
      <c r="C25" s="232" t="s">
        <v>352</v>
      </c>
      <c r="D25" s="232" t="s">
        <v>14</v>
      </c>
      <c r="E25" s="232" t="s">
        <v>1022</v>
      </c>
      <c r="F25" s="232" t="s">
        <v>767</v>
      </c>
      <c r="G25" s="209">
        <f>'Saisie '!J28</f>
        <v>10.833333333333334</v>
      </c>
      <c r="H25" s="176"/>
      <c r="I25" s="209">
        <f>'Saisie '!M28</f>
        <v>10</v>
      </c>
      <c r="J25" s="176"/>
      <c r="K25" s="209">
        <f>'Saisie '!P28</f>
        <v>8.8333333333333339</v>
      </c>
      <c r="L25" s="177">
        <f t="shared" si="1"/>
        <v>0</v>
      </c>
      <c r="M25" s="198">
        <f t="shared" si="2"/>
        <v>9.8888888888888911</v>
      </c>
      <c r="N25" s="178">
        <f t="shared" si="3"/>
        <v>0</v>
      </c>
      <c r="O25" s="209">
        <f>'Saisie '!R28</f>
        <v>12.5</v>
      </c>
      <c r="P25" s="210"/>
      <c r="Q25" s="209">
        <f>'Saisie '!T28</f>
        <v>10</v>
      </c>
      <c r="R25" s="177">
        <f t="shared" si="4"/>
        <v>3</v>
      </c>
      <c r="S25" s="198">
        <f t="shared" si="5"/>
        <v>11.25</v>
      </c>
      <c r="T25" s="178">
        <f t="shared" si="6"/>
        <v>6</v>
      </c>
      <c r="U25" s="211">
        <f>'Saisie '!V28</f>
        <v>11.5</v>
      </c>
      <c r="V25" s="177">
        <f t="shared" si="7"/>
        <v>3</v>
      </c>
      <c r="W25" s="198">
        <f t="shared" si="8"/>
        <v>11.5</v>
      </c>
      <c r="X25" s="177">
        <f t="shared" si="9"/>
        <v>3</v>
      </c>
      <c r="Y25" s="211">
        <f>'Saisie '!X28</f>
        <v>10</v>
      </c>
      <c r="Z25" s="177">
        <f t="shared" si="10"/>
        <v>3</v>
      </c>
      <c r="AA25" s="198">
        <f t="shared" si="11"/>
        <v>10</v>
      </c>
      <c r="AB25" s="194">
        <f t="shared" si="12"/>
        <v>3</v>
      </c>
      <c r="AC25" s="195">
        <f t="shared" si="13"/>
        <v>10.333333333333334</v>
      </c>
      <c r="AD25" s="196">
        <f t="shared" si="14"/>
        <v>30</v>
      </c>
      <c r="AE25" s="199" t="str">
        <f t="shared" ref="AE25:AE41" si="37">IF(AC25&gt;=9.995,"Admis(e)","Rattrapage")</f>
        <v>Admis(e)</v>
      </c>
      <c r="AF25" s="179">
        <f>'Saisie '!AB28</f>
        <v>9.3333333333333339</v>
      </c>
      <c r="AG25" s="176">
        <f t="shared" si="16"/>
        <v>0</v>
      </c>
      <c r="AH25" s="179">
        <f>'Saisie '!AE28</f>
        <v>9.3333333333333339</v>
      </c>
      <c r="AI25" s="176">
        <f t="shared" si="17"/>
        <v>0</v>
      </c>
      <c r="AJ25" s="179">
        <f>'Saisie '!AH28</f>
        <v>8.8333333333333339</v>
      </c>
      <c r="AK25" s="176">
        <f t="shared" si="18"/>
        <v>0</v>
      </c>
      <c r="AL25" s="191">
        <f t="shared" si="19"/>
        <v>9.1666666666666661</v>
      </c>
      <c r="AM25" s="178">
        <f t="shared" si="20"/>
        <v>0</v>
      </c>
      <c r="AN25" s="179">
        <f>'Saisie '!AJ28</f>
        <v>7.5</v>
      </c>
      <c r="AO25" s="192">
        <f t="shared" si="21"/>
        <v>0</v>
      </c>
      <c r="AP25" s="179">
        <f>'Saisie '!AL28</f>
        <v>10.5</v>
      </c>
      <c r="AQ25" s="192">
        <f t="shared" si="22"/>
        <v>3</v>
      </c>
      <c r="AR25" s="198">
        <f t="shared" si="23"/>
        <v>9</v>
      </c>
      <c r="AS25" s="178">
        <f t="shared" si="24"/>
        <v>3</v>
      </c>
      <c r="AT25" s="209">
        <f>'Saisie '!AN28</f>
        <v>11</v>
      </c>
      <c r="AU25" s="177">
        <f t="shared" si="25"/>
        <v>3</v>
      </c>
      <c r="AV25" s="191">
        <f t="shared" si="26"/>
        <v>11</v>
      </c>
      <c r="AW25" s="177">
        <f t="shared" si="27"/>
        <v>3</v>
      </c>
      <c r="AX25" s="179">
        <f>'Saisie '!AP28</f>
        <v>10</v>
      </c>
      <c r="AY25" s="177">
        <f t="shared" si="28"/>
        <v>3</v>
      </c>
      <c r="AZ25" s="191">
        <f t="shared" si="29"/>
        <v>10</v>
      </c>
      <c r="BA25" s="194">
        <f t="shared" si="30"/>
        <v>3</v>
      </c>
      <c r="BB25" s="195">
        <f t="shared" si="31"/>
        <v>9.4</v>
      </c>
      <c r="BC25" s="196">
        <f t="shared" si="32"/>
        <v>9</v>
      </c>
      <c r="BD25" s="179">
        <f t="shared" si="33"/>
        <v>9.8666666666666671</v>
      </c>
      <c r="BE25" s="199" t="str">
        <f t="shared" si="34"/>
        <v>Rattrapage</v>
      </c>
      <c r="BF25" s="295">
        <f t="shared" si="35"/>
        <v>39</v>
      </c>
      <c r="BG25" s="199" t="str">
        <f t="shared" si="36"/>
        <v>Rattrapage</v>
      </c>
    </row>
    <row r="26" spans="1:59" ht="21.75" customHeight="1">
      <c r="A26" s="26">
        <v>14</v>
      </c>
      <c r="B26" s="354" t="s">
        <v>355</v>
      </c>
      <c r="C26" s="232" t="s">
        <v>356</v>
      </c>
      <c r="D26" s="232" t="s">
        <v>199</v>
      </c>
      <c r="E26" s="232" t="s">
        <v>1020</v>
      </c>
      <c r="F26" s="232" t="s">
        <v>1019</v>
      </c>
      <c r="G26" s="209" t="e">
        <f>'Saisie '!J29</f>
        <v>#VALUE!</v>
      </c>
      <c r="H26" s="176"/>
      <c r="I26" s="209" t="e">
        <f>'Saisie '!M29</f>
        <v>#VALUE!</v>
      </c>
      <c r="J26" s="176"/>
      <c r="K26" s="209">
        <f>'Saisie '!P29</f>
        <v>3.6666666666666665</v>
      </c>
      <c r="L26" s="177">
        <f t="shared" si="1"/>
        <v>0</v>
      </c>
      <c r="M26" s="198" t="e">
        <f t="shared" si="2"/>
        <v>#VALUE!</v>
      </c>
      <c r="N26" s="178" t="e">
        <f t="shared" si="3"/>
        <v>#VALUE!</v>
      </c>
      <c r="O26" s="209" t="str">
        <f>'Saisie '!R29</f>
        <v>ABS</v>
      </c>
      <c r="P26" s="210"/>
      <c r="Q26" s="209">
        <f>'Saisie '!T29</f>
        <v>0</v>
      </c>
      <c r="R26" s="177">
        <f t="shared" si="4"/>
        <v>0</v>
      </c>
      <c r="S26" s="198" t="e">
        <f t="shared" si="5"/>
        <v>#VALUE!</v>
      </c>
      <c r="T26" s="178" t="e">
        <f t="shared" si="6"/>
        <v>#VALUE!</v>
      </c>
      <c r="U26" s="211" t="str">
        <f>'Saisie '!V29</f>
        <v>\</v>
      </c>
      <c r="V26" s="177">
        <f t="shared" si="7"/>
        <v>3</v>
      </c>
      <c r="W26" s="198" t="str">
        <f t="shared" si="8"/>
        <v>\</v>
      </c>
      <c r="X26" s="177">
        <f t="shared" si="9"/>
        <v>3</v>
      </c>
      <c r="Y26" s="211">
        <f>'Saisie '!X29</f>
        <v>0</v>
      </c>
      <c r="Z26" s="177">
        <f t="shared" si="10"/>
        <v>0</v>
      </c>
      <c r="AA26" s="198">
        <f t="shared" si="11"/>
        <v>0</v>
      </c>
      <c r="AB26" s="194">
        <f t="shared" si="12"/>
        <v>0</v>
      </c>
      <c r="AC26" s="195" t="e">
        <f t="shared" si="13"/>
        <v>#VALUE!</v>
      </c>
      <c r="AD26" s="196" t="e">
        <f t="shared" si="14"/>
        <v>#VALUE!</v>
      </c>
      <c r="AE26" s="199" t="s">
        <v>1091</v>
      </c>
      <c r="AF26" s="179" t="e">
        <f>'Saisie '!AB29</f>
        <v>#VALUE!</v>
      </c>
      <c r="AG26" s="176" t="e">
        <f t="shared" si="16"/>
        <v>#VALUE!</v>
      </c>
      <c r="AH26" s="179" t="str">
        <f>'Saisie '!AE29</f>
        <v>Exclu</v>
      </c>
      <c r="AI26" s="176">
        <f t="shared" si="17"/>
        <v>6</v>
      </c>
      <c r="AJ26" s="179" t="str">
        <f>'Saisie '!AH29</f>
        <v>Exclu</v>
      </c>
      <c r="AK26" s="176">
        <f t="shared" si="18"/>
        <v>6</v>
      </c>
      <c r="AL26" s="191" t="e">
        <f t="shared" si="19"/>
        <v>#VALUE!</v>
      </c>
      <c r="AM26" s="178" t="e">
        <f t="shared" si="20"/>
        <v>#VALUE!</v>
      </c>
      <c r="AN26" s="179" t="str">
        <f>'Saisie '!AJ29</f>
        <v>ABS</v>
      </c>
      <c r="AO26" s="192">
        <f t="shared" si="21"/>
        <v>3</v>
      </c>
      <c r="AP26" s="179" t="str">
        <f>'Saisie '!AL29</f>
        <v>ABS</v>
      </c>
      <c r="AQ26" s="192">
        <f t="shared" si="22"/>
        <v>3</v>
      </c>
      <c r="AR26" s="198" t="e">
        <f t="shared" si="23"/>
        <v>#VALUE!</v>
      </c>
      <c r="AS26" s="178" t="e">
        <f t="shared" si="24"/>
        <v>#VALUE!</v>
      </c>
      <c r="AT26" s="209" t="str">
        <f>'Saisie '!AN29</f>
        <v>Exclu</v>
      </c>
      <c r="AU26" s="177">
        <f t="shared" si="25"/>
        <v>3</v>
      </c>
      <c r="AV26" s="191" t="str">
        <f t="shared" si="26"/>
        <v>Exclu</v>
      </c>
      <c r="AW26" s="177">
        <f t="shared" si="27"/>
        <v>3</v>
      </c>
      <c r="AX26" s="179" t="str">
        <f>'Saisie '!AP29</f>
        <v>ABS</v>
      </c>
      <c r="AY26" s="177">
        <f t="shared" si="28"/>
        <v>3</v>
      </c>
      <c r="AZ26" s="191" t="str">
        <f t="shared" si="29"/>
        <v>ABS</v>
      </c>
      <c r="BA26" s="194">
        <f t="shared" si="30"/>
        <v>3</v>
      </c>
      <c r="BB26" s="195" t="e">
        <f t="shared" si="31"/>
        <v>#VALUE!</v>
      </c>
      <c r="BC26" s="196" t="e">
        <f t="shared" si="32"/>
        <v>#VALUE!</v>
      </c>
      <c r="BD26" s="179" t="e">
        <f t="shared" si="33"/>
        <v>#VALUE!</v>
      </c>
      <c r="BE26" s="199" t="e">
        <f t="shared" si="34"/>
        <v>#VALUE!</v>
      </c>
      <c r="BF26" s="295" t="e">
        <f t="shared" si="35"/>
        <v>#VALUE!</v>
      </c>
      <c r="BG26" s="454" t="s">
        <v>1092</v>
      </c>
    </row>
    <row r="27" spans="1:59" ht="21.75" customHeight="1">
      <c r="A27" s="26">
        <v>15</v>
      </c>
      <c r="B27" s="354" t="s">
        <v>357</v>
      </c>
      <c r="C27" s="232" t="s">
        <v>358</v>
      </c>
      <c r="D27" s="232" t="s">
        <v>359</v>
      </c>
      <c r="E27" s="232" t="s">
        <v>1017</v>
      </c>
      <c r="F27" s="232" t="s">
        <v>765</v>
      </c>
      <c r="G27" s="209">
        <f>'Saisie '!J30</f>
        <v>6.833333333333333</v>
      </c>
      <c r="H27" s="176"/>
      <c r="I27" s="209">
        <f>'Saisie '!M30</f>
        <v>7</v>
      </c>
      <c r="J27" s="176"/>
      <c r="K27" s="209">
        <f>'Saisie '!P30</f>
        <v>6.166666666666667</v>
      </c>
      <c r="L27" s="177">
        <f t="shared" si="1"/>
        <v>0</v>
      </c>
      <c r="M27" s="198">
        <f t="shared" si="2"/>
        <v>6.666666666666667</v>
      </c>
      <c r="N27" s="178">
        <f t="shared" si="3"/>
        <v>0</v>
      </c>
      <c r="O27" s="209">
        <f>'Saisie '!R30</f>
        <v>7</v>
      </c>
      <c r="P27" s="210"/>
      <c r="Q27" s="209">
        <f>'Saisie '!T30</f>
        <v>10</v>
      </c>
      <c r="R27" s="177">
        <f t="shared" si="4"/>
        <v>3</v>
      </c>
      <c r="S27" s="198">
        <f t="shared" si="5"/>
        <v>8.5</v>
      </c>
      <c r="T27" s="178">
        <f t="shared" si="6"/>
        <v>3</v>
      </c>
      <c r="U27" s="211">
        <f>'Saisie '!V30</f>
        <v>11</v>
      </c>
      <c r="V27" s="177">
        <f t="shared" si="7"/>
        <v>3</v>
      </c>
      <c r="W27" s="198">
        <f t="shared" si="8"/>
        <v>11</v>
      </c>
      <c r="X27" s="177">
        <f t="shared" si="9"/>
        <v>3</v>
      </c>
      <c r="Y27" s="211">
        <f>'Saisie '!X30</f>
        <v>0</v>
      </c>
      <c r="Z27" s="177">
        <f t="shared" si="10"/>
        <v>0</v>
      </c>
      <c r="AA27" s="198">
        <f t="shared" si="11"/>
        <v>0</v>
      </c>
      <c r="AB27" s="194">
        <f t="shared" si="12"/>
        <v>0</v>
      </c>
      <c r="AC27" s="195">
        <f t="shared" si="13"/>
        <v>6.8</v>
      </c>
      <c r="AD27" s="196">
        <f t="shared" si="14"/>
        <v>6</v>
      </c>
      <c r="AE27" s="199" t="str">
        <f t="shared" si="37"/>
        <v>Rattrapage</v>
      </c>
      <c r="AF27" s="179" t="e">
        <f>'Saisie '!AB30</f>
        <v>#VALUE!</v>
      </c>
      <c r="AG27" s="176" t="e">
        <f t="shared" si="16"/>
        <v>#VALUE!</v>
      </c>
      <c r="AH27" s="179" t="e">
        <f>'Saisie '!AE30</f>
        <v>#VALUE!</v>
      </c>
      <c r="AI27" s="176" t="e">
        <f t="shared" si="17"/>
        <v>#VALUE!</v>
      </c>
      <c r="AJ27" s="179" t="e">
        <f>'Saisie '!AH30</f>
        <v>#VALUE!</v>
      </c>
      <c r="AK27" s="176" t="e">
        <f t="shared" si="18"/>
        <v>#VALUE!</v>
      </c>
      <c r="AL27" s="191" t="e">
        <f t="shared" si="19"/>
        <v>#VALUE!</v>
      </c>
      <c r="AM27" s="178" t="e">
        <f t="shared" si="20"/>
        <v>#VALUE!</v>
      </c>
      <c r="AN27" s="179" t="str">
        <f>'Saisie '!AJ30</f>
        <v>ABS</v>
      </c>
      <c r="AO27" s="192">
        <f t="shared" si="21"/>
        <v>3</v>
      </c>
      <c r="AP27" s="179" t="str">
        <f>'Saisie '!AL30</f>
        <v>ABS</v>
      </c>
      <c r="AQ27" s="192">
        <f t="shared" si="22"/>
        <v>3</v>
      </c>
      <c r="AR27" s="198" t="e">
        <f t="shared" si="23"/>
        <v>#VALUE!</v>
      </c>
      <c r="AS27" s="178" t="e">
        <f t="shared" si="24"/>
        <v>#VALUE!</v>
      </c>
      <c r="AT27" s="209" t="str">
        <f>'Saisie '!AN30</f>
        <v>Exclu</v>
      </c>
      <c r="AU27" s="177">
        <f t="shared" si="25"/>
        <v>3</v>
      </c>
      <c r="AV27" s="191" t="str">
        <f t="shared" si="26"/>
        <v>Exclu</v>
      </c>
      <c r="AW27" s="177">
        <f t="shared" si="27"/>
        <v>3</v>
      </c>
      <c r="AX27" s="179" t="str">
        <f>'Saisie '!AP30</f>
        <v>ABS</v>
      </c>
      <c r="AY27" s="177">
        <f t="shared" si="28"/>
        <v>3</v>
      </c>
      <c r="AZ27" s="191" t="str">
        <f t="shared" si="29"/>
        <v>ABS</v>
      </c>
      <c r="BA27" s="194">
        <f t="shared" si="30"/>
        <v>3</v>
      </c>
      <c r="BB27" s="195" t="e">
        <f t="shared" si="31"/>
        <v>#VALUE!</v>
      </c>
      <c r="BC27" s="196" t="e">
        <f t="shared" si="32"/>
        <v>#VALUE!</v>
      </c>
      <c r="BD27" s="179" t="e">
        <f t="shared" si="33"/>
        <v>#VALUE!</v>
      </c>
      <c r="BE27" s="199" t="e">
        <f t="shared" si="34"/>
        <v>#VALUE!</v>
      </c>
      <c r="BF27" s="295" t="e">
        <f t="shared" si="35"/>
        <v>#VALUE!</v>
      </c>
      <c r="BG27" s="454" t="s">
        <v>1092</v>
      </c>
    </row>
    <row r="28" spans="1:59" ht="21.75" customHeight="1">
      <c r="A28" s="26">
        <v>16</v>
      </c>
      <c r="B28" s="354" t="s">
        <v>360</v>
      </c>
      <c r="C28" s="232" t="s">
        <v>358</v>
      </c>
      <c r="D28" s="232" t="s">
        <v>361</v>
      </c>
      <c r="E28" s="232" t="s">
        <v>1018</v>
      </c>
      <c r="F28" s="232" t="s">
        <v>767</v>
      </c>
      <c r="G28" s="209">
        <f>'Saisie '!J31</f>
        <v>9.8333333333333339</v>
      </c>
      <c r="H28" s="176"/>
      <c r="I28" s="209">
        <f>'Saisie '!M31</f>
        <v>11.333333333333334</v>
      </c>
      <c r="J28" s="176"/>
      <c r="K28" s="209">
        <f>'Saisie '!P31</f>
        <v>10.333333333333334</v>
      </c>
      <c r="L28" s="177">
        <f t="shared" si="1"/>
        <v>6</v>
      </c>
      <c r="M28" s="198">
        <f t="shared" si="2"/>
        <v>10.5</v>
      </c>
      <c r="N28" s="178">
        <f t="shared" si="3"/>
        <v>18</v>
      </c>
      <c r="O28" s="209">
        <f>'Saisie '!R31</f>
        <v>12</v>
      </c>
      <c r="P28" s="210"/>
      <c r="Q28" s="209">
        <f>'Saisie '!T31</f>
        <v>11</v>
      </c>
      <c r="R28" s="177">
        <f t="shared" si="4"/>
        <v>3</v>
      </c>
      <c r="S28" s="198">
        <f t="shared" si="5"/>
        <v>11.5</v>
      </c>
      <c r="T28" s="178">
        <f t="shared" si="6"/>
        <v>6</v>
      </c>
      <c r="U28" s="211">
        <f>'Saisie '!V31</f>
        <v>11.5</v>
      </c>
      <c r="V28" s="177">
        <f t="shared" si="7"/>
        <v>3</v>
      </c>
      <c r="W28" s="198">
        <f t="shared" si="8"/>
        <v>11.5</v>
      </c>
      <c r="X28" s="177">
        <f t="shared" si="9"/>
        <v>3</v>
      </c>
      <c r="Y28" s="211">
        <f>'Saisie '!X31</f>
        <v>5</v>
      </c>
      <c r="Z28" s="177">
        <f t="shared" si="10"/>
        <v>0</v>
      </c>
      <c r="AA28" s="198">
        <f t="shared" si="11"/>
        <v>5</v>
      </c>
      <c r="AB28" s="194">
        <f t="shared" si="12"/>
        <v>0</v>
      </c>
      <c r="AC28" s="195">
        <f t="shared" si="13"/>
        <v>10.25</v>
      </c>
      <c r="AD28" s="196">
        <f t="shared" si="14"/>
        <v>30</v>
      </c>
      <c r="AE28" s="199" t="str">
        <f t="shared" si="37"/>
        <v>Admis(e)</v>
      </c>
      <c r="AF28" s="179">
        <f>'Saisie '!AB31</f>
        <v>6.333333333333333</v>
      </c>
      <c r="AG28" s="176">
        <f t="shared" si="16"/>
        <v>0</v>
      </c>
      <c r="AH28" s="179">
        <f>'Saisie '!AE31</f>
        <v>10.333333333333334</v>
      </c>
      <c r="AI28" s="176">
        <f t="shared" si="17"/>
        <v>6</v>
      </c>
      <c r="AJ28" s="179">
        <f>'Saisie '!AH31</f>
        <v>8.5</v>
      </c>
      <c r="AK28" s="176">
        <f t="shared" si="18"/>
        <v>0</v>
      </c>
      <c r="AL28" s="191">
        <f t="shared" si="19"/>
        <v>8.3888888888888893</v>
      </c>
      <c r="AM28" s="178">
        <f t="shared" si="20"/>
        <v>6</v>
      </c>
      <c r="AN28" s="179">
        <f>'Saisie '!AJ31</f>
        <v>8.5</v>
      </c>
      <c r="AO28" s="192">
        <f t="shared" si="21"/>
        <v>0</v>
      </c>
      <c r="AP28" s="179">
        <f>'Saisie '!AL31</f>
        <v>12</v>
      </c>
      <c r="AQ28" s="192">
        <f t="shared" si="22"/>
        <v>3</v>
      </c>
      <c r="AR28" s="198">
        <f t="shared" si="23"/>
        <v>10.25</v>
      </c>
      <c r="AS28" s="178">
        <f t="shared" si="24"/>
        <v>6</v>
      </c>
      <c r="AT28" s="209">
        <f>'Saisie '!AN31</f>
        <v>10.5</v>
      </c>
      <c r="AU28" s="177">
        <f t="shared" si="25"/>
        <v>3</v>
      </c>
      <c r="AV28" s="191">
        <f t="shared" si="26"/>
        <v>10.5</v>
      </c>
      <c r="AW28" s="177">
        <f t="shared" si="27"/>
        <v>3</v>
      </c>
      <c r="AX28" s="179">
        <f>'Saisie '!AP31</f>
        <v>4</v>
      </c>
      <c r="AY28" s="177">
        <f t="shared" si="28"/>
        <v>0</v>
      </c>
      <c r="AZ28" s="191">
        <f t="shared" si="29"/>
        <v>4</v>
      </c>
      <c r="BA28" s="194">
        <f t="shared" si="30"/>
        <v>0</v>
      </c>
      <c r="BB28" s="195">
        <f t="shared" si="31"/>
        <v>8.533333333333335</v>
      </c>
      <c r="BC28" s="196">
        <f t="shared" si="32"/>
        <v>15</v>
      </c>
      <c r="BD28" s="179">
        <f t="shared" si="33"/>
        <v>9.3916666666666675</v>
      </c>
      <c r="BE28" s="199" t="str">
        <f t="shared" si="34"/>
        <v>Rattrapage</v>
      </c>
      <c r="BF28" s="295">
        <f t="shared" si="35"/>
        <v>45</v>
      </c>
      <c r="BG28" s="199" t="str">
        <f t="shared" si="36"/>
        <v>Rattrapage</v>
      </c>
    </row>
    <row r="29" spans="1:59" ht="21.75" customHeight="1">
      <c r="A29" s="26">
        <v>17</v>
      </c>
      <c r="B29" s="354" t="s">
        <v>362</v>
      </c>
      <c r="C29" s="232" t="s">
        <v>237</v>
      </c>
      <c r="D29" s="232" t="s">
        <v>18</v>
      </c>
      <c r="E29" s="232" t="s">
        <v>1016</v>
      </c>
      <c r="F29" s="232" t="s">
        <v>767</v>
      </c>
      <c r="G29" s="209">
        <f>'Saisie '!J32</f>
        <v>10.166666666666666</v>
      </c>
      <c r="H29" s="176"/>
      <c r="I29" s="209">
        <f>'Saisie '!M32</f>
        <v>3.3333333333333335</v>
      </c>
      <c r="J29" s="176"/>
      <c r="K29" s="209">
        <f>'Saisie '!P32</f>
        <v>4.666666666666667</v>
      </c>
      <c r="L29" s="177">
        <f t="shared" si="1"/>
        <v>0</v>
      </c>
      <c r="M29" s="198">
        <f t="shared" si="2"/>
        <v>6.0555555555555562</v>
      </c>
      <c r="N29" s="178">
        <f t="shared" si="3"/>
        <v>0</v>
      </c>
      <c r="O29" s="209">
        <f>'Saisie '!R32</f>
        <v>5.5</v>
      </c>
      <c r="P29" s="210"/>
      <c r="Q29" s="209">
        <f>'Saisie '!T32</f>
        <v>6.5</v>
      </c>
      <c r="R29" s="177">
        <f t="shared" si="4"/>
        <v>0</v>
      </c>
      <c r="S29" s="198">
        <f t="shared" si="5"/>
        <v>6</v>
      </c>
      <c r="T29" s="178">
        <f t="shared" si="6"/>
        <v>0</v>
      </c>
      <c r="U29" s="211">
        <f>'Saisie '!V32</f>
        <v>12</v>
      </c>
      <c r="V29" s="177">
        <f t="shared" si="7"/>
        <v>3</v>
      </c>
      <c r="W29" s="198">
        <f t="shared" si="8"/>
        <v>12</v>
      </c>
      <c r="X29" s="177">
        <f t="shared" si="9"/>
        <v>3</v>
      </c>
      <c r="Y29" s="211">
        <f>'Saisie '!X32</f>
        <v>2</v>
      </c>
      <c r="Z29" s="177">
        <f t="shared" si="10"/>
        <v>0</v>
      </c>
      <c r="AA29" s="198">
        <f t="shared" si="11"/>
        <v>2</v>
      </c>
      <c r="AB29" s="194">
        <f t="shared" si="12"/>
        <v>0</v>
      </c>
      <c r="AC29" s="195">
        <f t="shared" si="13"/>
        <v>6.2333333333333334</v>
      </c>
      <c r="AD29" s="196">
        <f t="shared" si="14"/>
        <v>3</v>
      </c>
      <c r="AE29" s="199" t="str">
        <f t="shared" si="37"/>
        <v>Rattrapage</v>
      </c>
      <c r="AF29" s="179">
        <f>'Saisie '!AB32</f>
        <v>5.166666666666667</v>
      </c>
      <c r="AG29" s="176">
        <f t="shared" si="16"/>
        <v>0</v>
      </c>
      <c r="AH29" s="179">
        <f>'Saisie '!AE32</f>
        <v>4</v>
      </c>
      <c r="AI29" s="176">
        <f t="shared" si="17"/>
        <v>0</v>
      </c>
      <c r="AJ29" s="179">
        <f>'Saisie '!AH32</f>
        <v>6.833333333333333</v>
      </c>
      <c r="AK29" s="176">
        <f t="shared" si="18"/>
        <v>0</v>
      </c>
      <c r="AL29" s="191">
        <f t="shared" si="19"/>
        <v>5.333333333333333</v>
      </c>
      <c r="AM29" s="178">
        <f t="shared" si="20"/>
        <v>0</v>
      </c>
      <c r="AN29" s="179">
        <f>'Saisie '!AJ32</f>
        <v>11</v>
      </c>
      <c r="AO29" s="192">
        <f t="shared" si="21"/>
        <v>3</v>
      </c>
      <c r="AP29" s="179">
        <f>'Saisie '!AL32</f>
        <v>15</v>
      </c>
      <c r="AQ29" s="192">
        <f t="shared" si="22"/>
        <v>3</v>
      </c>
      <c r="AR29" s="198">
        <f t="shared" si="23"/>
        <v>13</v>
      </c>
      <c r="AS29" s="178">
        <f t="shared" si="24"/>
        <v>6</v>
      </c>
      <c r="AT29" s="209">
        <f>'Saisie '!AN32</f>
        <v>12.5</v>
      </c>
      <c r="AU29" s="177">
        <f t="shared" si="25"/>
        <v>3</v>
      </c>
      <c r="AV29" s="191">
        <f t="shared" si="26"/>
        <v>12.5</v>
      </c>
      <c r="AW29" s="177">
        <f t="shared" si="27"/>
        <v>3</v>
      </c>
      <c r="AX29" s="179">
        <f>'Saisie '!AP32</f>
        <v>7.5</v>
      </c>
      <c r="AY29" s="177">
        <f t="shared" si="28"/>
        <v>0</v>
      </c>
      <c r="AZ29" s="191">
        <f t="shared" si="29"/>
        <v>7.5</v>
      </c>
      <c r="BA29" s="194">
        <f t="shared" si="30"/>
        <v>0</v>
      </c>
      <c r="BB29" s="195">
        <f t="shared" si="31"/>
        <v>7.8</v>
      </c>
      <c r="BC29" s="196">
        <f t="shared" si="32"/>
        <v>9</v>
      </c>
      <c r="BD29" s="179">
        <f t="shared" si="33"/>
        <v>7.0166666666666666</v>
      </c>
      <c r="BE29" s="199" t="str">
        <f t="shared" si="34"/>
        <v>Rattrapage</v>
      </c>
      <c r="BF29" s="295">
        <f t="shared" si="35"/>
        <v>12</v>
      </c>
      <c r="BG29" s="199" t="str">
        <f t="shared" si="36"/>
        <v>Rattrapage</v>
      </c>
    </row>
    <row r="30" spans="1:59" s="24" customFormat="1" ht="21.75" customHeight="1">
      <c r="A30" s="26">
        <v>18</v>
      </c>
      <c r="B30" s="332" t="s">
        <v>236</v>
      </c>
      <c r="C30" s="232" t="s">
        <v>237</v>
      </c>
      <c r="D30" s="232" t="s">
        <v>238</v>
      </c>
      <c r="E30" s="232" t="s">
        <v>1015</v>
      </c>
      <c r="F30" s="232" t="s">
        <v>835</v>
      </c>
      <c r="G30" s="209">
        <f>'Saisie '!J33</f>
        <v>12.5</v>
      </c>
      <c r="H30" s="176"/>
      <c r="I30" s="209" t="str">
        <f>'Saisie '!M33</f>
        <v>Exclu</v>
      </c>
      <c r="J30" s="176"/>
      <c r="K30" s="209">
        <f>'Saisie '!P33</f>
        <v>10</v>
      </c>
      <c r="L30" s="177">
        <f t="shared" si="1"/>
        <v>6</v>
      </c>
      <c r="M30" s="198" t="e">
        <f t="shared" si="2"/>
        <v>#VALUE!</v>
      </c>
      <c r="N30" s="178" t="e">
        <f t="shared" si="3"/>
        <v>#VALUE!</v>
      </c>
      <c r="O30" s="209" t="str">
        <f>'Saisie '!R33</f>
        <v>ABS</v>
      </c>
      <c r="P30" s="210"/>
      <c r="Q30" s="209">
        <f>'Saisie '!T33</f>
        <v>10</v>
      </c>
      <c r="R30" s="177">
        <f t="shared" si="4"/>
        <v>3</v>
      </c>
      <c r="S30" s="198" t="e">
        <f t="shared" si="5"/>
        <v>#VALUE!</v>
      </c>
      <c r="T30" s="178" t="e">
        <f t="shared" si="6"/>
        <v>#VALUE!</v>
      </c>
      <c r="U30" s="211">
        <f>'Saisie '!V33</f>
        <v>11.5</v>
      </c>
      <c r="V30" s="177">
        <f t="shared" si="7"/>
        <v>3</v>
      </c>
      <c r="W30" s="198">
        <f t="shared" si="8"/>
        <v>11.5</v>
      </c>
      <c r="X30" s="177">
        <f t="shared" si="9"/>
        <v>3</v>
      </c>
      <c r="Y30" s="211" t="str">
        <f>'Saisie '!X33</f>
        <v>ABS</v>
      </c>
      <c r="Z30" s="177">
        <f t="shared" si="10"/>
        <v>3</v>
      </c>
      <c r="AA30" s="198" t="str">
        <f t="shared" si="11"/>
        <v>ABS</v>
      </c>
      <c r="AB30" s="194">
        <f t="shared" si="12"/>
        <v>3</v>
      </c>
      <c r="AC30" s="195" t="e">
        <f t="shared" si="13"/>
        <v>#VALUE!</v>
      </c>
      <c r="AD30" s="196" t="e">
        <f t="shared" si="14"/>
        <v>#VALUE!</v>
      </c>
      <c r="AE30" s="432" t="s">
        <v>1092</v>
      </c>
      <c r="AF30" s="179" t="e">
        <f>'Saisie '!AB33</f>
        <v>#VALUE!</v>
      </c>
      <c r="AG30" s="176" t="e">
        <f t="shared" si="16"/>
        <v>#VALUE!</v>
      </c>
      <c r="AH30" s="179" t="str">
        <f>'Saisie '!AE33</f>
        <v>Exclu</v>
      </c>
      <c r="AI30" s="176">
        <f t="shared" si="17"/>
        <v>6</v>
      </c>
      <c r="AJ30" s="179" t="str">
        <f>'Saisie '!AH33</f>
        <v>Exclu</v>
      </c>
      <c r="AK30" s="176">
        <f t="shared" si="18"/>
        <v>6</v>
      </c>
      <c r="AL30" s="191" t="e">
        <f t="shared" si="19"/>
        <v>#VALUE!</v>
      </c>
      <c r="AM30" s="178" t="e">
        <f t="shared" si="20"/>
        <v>#VALUE!</v>
      </c>
      <c r="AN30" s="179" t="str">
        <f>'Saisie '!AJ33</f>
        <v>ABS</v>
      </c>
      <c r="AO30" s="192">
        <f t="shared" si="21"/>
        <v>3</v>
      </c>
      <c r="AP30" s="179" t="str">
        <f>'Saisie '!AL33</f>
        <v>ABS</v>
      </c>
      <c r="AQ30" s="192">
        <f t="shared" si="22"/>
        <v>3</v>
      </c>
      <c r="AR30" s="198" t="e">
        <f t="shared" si="23"/>
        <v>#VALUE!</v>
      </c>
      <c r="AS30" s="178" t="e">
        <f t="shared" si="24"/>
        <v>#VALUE!</v>
      </c>
      <c r="AT30" s="209" t="str">
        <f>'Saisie '!AN33</f>
        <v>Exclu</v>
      </c>
      <c r="AU30" s="177">
        <f t="shared" si="25"/>
        <v>3</v>
      </c>
      <c r="AV30" s="191" t="str">
        <f t="shared" si="26"/>
        <v>Exclu</v>
      </c>
      <c r="AW30" s="177">
        <f t="shared" si="27"/>
        <v>3</v>
      </c>
      <c r="AX30" s="179" t="str">
        <f>'Saisie '!AP33</f>
        <v>ABS</v>
      </c>
      <c r="AY30" s="177">
        <f t="shared" si="28"/>
        <v>3</v>
      </c>
      <c r="AZ30" s="191" t="str">
        <f t="shared" si="29"/>
        <v>ABS</v>
      </c>
      <c r="BA30" s="194">
        <f t="shared" si="30"/>
        <v>3</v>
      </c>
      <c r="BB30" s="195" t="e">
        <f t="shared" si="31"/>
        <v>#VALUE!</v>
      </c>
      <c r="BC30" s="196" t="e">
        <f t="shared" si="32"/>
        <v>#VALUE!</v>
      </c>
      <c r="BD30" s="179" t="e">
        <f t="shared" si="33"/>
        <v>#VALUE!</v>
      </c>
      <c r="BE30" s="199" t="e">
        <f t="shared" si="34"/>
        <v>#VALUE!</v>
      </c>
      <c r="BF30" s="295" t="e">
        <f t="shared" si="35"/>
        <v>#VALUE!</v>
      </c>
      <c r="BG30" s="432" t="s">
        <v>1092</v>
      </c>
    </row>
    <row r="31" spans="1:59" s="24" customFormat="1" ht="21.75" customHeight="1">
      <c r="A31" s="26">
        <v>19</v>
      </c>
      <c r="B31" s="354" t="s">
        <v>363</v>
      </c>
      <c r="C31" s="232" t="s">
        <v>364</v>
      </c>
      <c r="D31" s="232" t="s">
        <v>206</v>
      </c>
      <c r="E31" s="232" t="s">
        <v>1014</v>
      </c>
      <c r="F31" s="232" t="s">
        <v>1013</v>
      </c>
      <c r="G31" s="209">
        <f>'Saisie '!J34</f>
        <v>9.3333333333333339</v>
      </c>
      <c r="H31" s="176"/>
      <c r="I31" s="209">
        <f>'Saisie '!M34</f>
        <v>6.333333333333333</v>
      </c>
      <c r="J31" s="176"/>
      <c r="K31" s="209">
        <f>'Saisie '!P34</f>
        <v>5</v>
      </c>
      <c r="L31" s="177">
        <f t="shared" si="1"/>
        <v>0</v>
      </c>
      <c r="M31" s="198">
        <f t="shared" si="2"/>
        <v>6.8888888888888893</v>
      </c>
      <c r="N31" s="178">
        <f t="shared" si="3"/>
        <v>0</v>
      </c>
      <c r="O31" s="209">
        <f>'Saisie '!R34</f>
        <v>8</v>
      </c>
      <c r="P31" s="210"/>
      <c r="Q31" s="209">
        <f>'Saisie '!T34</f>
        <v>10</v>
      </c>
      <c r="R31" s="177">
        <f t="shared" si="4"/>
        <v>3</v>
      </c>
      <c r="S31" s="198">
        <f t="shared" si="5"/>
        <v>9</v>
      </c>
      <c r="T31" s="178">
        <f t="shared" si="6"/>
        <v>3</v>
      </c>
      <c r="U31" s="211">
        <f>'Saisie '!V34</f>
        <v>11</v>
      </c>
      <c r="V31" s="177">
        <f t="shared" si="7"/>
        <v>3</v>
      </c>
      <c r="W31" s="198">
        <f t="shared" si="8"/>
        <v>11</v>
      </c>
      <c r="X31" s="177">
        <f t="shared" si="9"/>
        <v>3</v>
      </c>
      <c r="Y31" s="211">
        <f>'Saisie '!X34</f>
        <v>5</v>
      </c>
      <c r="Z31" s="177">
        <f t="shared" si="10"/>
        <v>0</v>
      </c>
      <c r="AA31" s="198">
        <f t="shared" si="11"/>
        <v>5</v>
      </c>
      <c r="AB31" s="194">
        <f t="shared" si="12"/>
        <v>0</v>
      </c>
      <c r="AC31" s="195">
        <f t="shared" si="13"/>
        <v>7.5333333333333341</v>
      </c>
      <c r="AD31" s="196">
        <f t="shared" si="14"/>
        <v>6</v>
      </c>
      <c r="AE31" s="199" t="str">
        <f t="shared" si="37"/>
        <v>Rattrapage</v>
      </c>
      <c r="AF31" s="179">
        <f>'Saisie '!AB34</f>
        <v>3.8333333333333335</v>
      </c>
      <c r="AG31" s="176">
        <f t="shared" si="16"/>
        <v>0</v>
      </c>
      <c r="AH31" s="179">
        <f>'Saisie '!AE34</f>
        <v>6.666666666666667</v>
      </c>
      <c r="AI31" s="176">
        <f t="shared" si="17"/>
        <v>0</v>
      </c>
      <c r="AJ31" s="179">
        <f>'Saisie '!AH34</f>
        <v>5.833333333333333</v>
      </c>
      <c r="AK31" s="176">
        <f t="shared" si="18"/>
        <v>0</v>
      </c>
      <c r="AL31" s="191">
        <f t="shared" si="19"/>
        <v>5.4444444444444438</v>
      </c>
      <c r="AM31" s="178">
        <f t="shared" si="20"/>
        <v>0</v>
      </c>
      <c r="AN31" s="179">
        <f>'Saisie '!AJ34</f>
        <v>8.5</v>
      </c>
      <c r="AO31" s="192">
        <f t="shared" si="21"/>
        <v>0</v>
      </c>
      <c r="AP31" s="179">
        <f>'Saisie '!AL34</f>
        <v>6</v>
      </c>
      <c r="AQ31" s="192">
        <f t="shared" si="22"/>
        <v>0</v>
      </c>
      <c r="AR31" s="198">
        <f t="shared" si="23"/>
        <v>7.25</v>
      </c>
      <c r="AS31" s="178">
        <f t="shared" si="24"/>
        <v>0</v>
      </c>
      <c r="AT31" s="209">
        <f>'Saisie '!AN34</f>
        <v>12.5</v>
      </c>
      <c r="AU31" s="177">
        <f t="shared" si="25"/>
        <v>3</v>
      </c>
      <c r="AV31" s="191">
        <f t="shared" si="26"/>
        <v>12.5</v>
      </c>
      <c r="AW31" s="177">
        <f t="shared" si="27"/>
        <v>3</v>
      </c>
      <c r="AX31" s="179">
        <f>'Saisie '!AP34</f>
        <v>5</v>
      </c>
      <c r="AY31" s="177">
        <f t="shared" si="28"/>
        <v>0</v>
      </c>
      <c r="AZ31" s="191">
        <f t="shared" si="29"/>
        <v>5</v>
      </c>
      <c r="BA31" s="194">
        <f t="shared" si="30"/>
        <v>0</v>
      </c>
      <c r="BB31" s="195">
        <f t="shared" si="31"/>
        <v>6.4666666666666659</v>
      </c>
      <c r="BC31" s="196">
        <f t="shared" si="32"/>
        <v>3</v>
      </c>
      <c r="BD31" s="179">
        <f t="shared" si="33"/>
        <v>7</v>
      </c>
      <c r="BE31" s="199" t="str">
        <f t="shared" si="34"/>
        <v>Rattrapage</v>
      </c>
      <c r="BF31" s="295">
        <f t="shared" si="35"/>
        <v>9</v>
      </c>
      <c r="BG31" s="199" t="str">
        <f t="shared" si="36"/>
        <v>Rattrapage</v>
      </c>
    </row>
    <row r="32" spans="1:59" s="24" customFormat="1" ht="21.75" customHeight="1">
      <c r="A32" s="26">
        <v>20</v>
      </c>
      <c r="B32" s="354" t="s">
        <v>365</v>
      </c>
      <c r="C32" s="232" t="s">
        <v>239</v>
      </c>
      <c r="D32" s="232" t="s">
        <v>366</v>
      </c>
      <c r="E32" s="232" t="s">
        <v>1012</v>
      </c>
      <c r="F32" s="232" t="s">
        <v>765</v>
      </c>
      <c r="G32" s="209">
        <f>'Saisie '!J35</f>
        <v>12.833333333333334</v>
      </c>
      <c r="H32" s="176"/>
      <c r="I32" s="209">
        <f>'Saisie '!M35</f>
        <v>9.6666666666666661</v>
      </c>
      <c r="J32" s="176"/>
      <c r="K32" s="209">
        <f>'Saisie '!P35</f>
        <v>8.3333333333333339</v>
      </c>
      <c r="L32" s="177">
        <f t="shared" si="1"/>
        <v>0</v>
      </c>
      <c r="M32" s="198">
        <f t="shared" si="2"/>
        <v>10.277777777777779</v>
      </c>
      <c r="N32" s="178">
        <f t="shared" si="3"/>
        <v>18</v>
      </c>
      <c r="O32" s="209">
        <f>'Saisie '!R35</f>
        <v>11.5</v>
      </c>
      <c r="P32" s="210"/>
      <c r="Q32" s="209">
        <f>'Saisie '!T35</f>
        <v>10</v>
      </c>
      <c r="R32" s="177">
        <f t="shared" si="4"/>
        <v>3</v>
      </c>
      <c r="S32" s="198">
        <f t="shared" si="5"/>
        <v>10.75</v>
      </c>
      <c r="T32" s="178">
        <f t="shared" si="6"/>
        <v>6</v>
      </c>
      <c r="U32" s="211">
        <f>'Saisie '!V35</f>
        <v>11</v>
      </c>
      <c r="V32" s="177">
        <f t="shared" si="7"/>
        <v>3</v>
      </c>
      <c r="W32" s="198">
        <f t="shared" si="8"/>
        <v>11</v>
      </c>
      <c r="X32" s="177">
        <f t="shared" si="9"/>
        <v>3</v>
      </c>
      <c r="Y32" s="211">
        <f>'Saisie '!X35</f>
        <v>0</v>
      </c>
      <c r="Z32" s="177">
        <f t="shared" si="10"/>
        <v>0</v>
      </c>
      <c r="AA32" s="198">
        <f t="shared" si="11"/>
        <v>0</v>
      </c>
      <c r="AB32" s="194">
        <f t="shared" si="12"/>
        <v>0</v>
      </c>
      <c r="AC32" s="195">
        <f t="shared" si="13"/>
        <v>9.4166666666666679</v>
      </c>
      <c r="AD32" s="196">
        <f t="shared" si="14"/>
        <v>27</v>
      </c>
      <c r="AE32" s="199" t="str">
        <f t="shared" si="37"/>
        <v>Rattrapage</v>
      </c>
      <c r="AF32" s="179">
        <f>'Saisie '!AB35</f>
        <v>9.6666666666666661</v>
      </c>
      <c r="AG32" s="176">
        <f t="shared" si="16"/>
        <v>0</v>
      </c>
      <c r="AH32" s="179">
        <f>'Saisie '!AE35</f>
        <v>8.8333333333333339</v>
      </c>
      <c r="AI32" s="176">
        <f t="shared" si="17"/>
        <v>0</v>
      </c>
      <c r="AJ32" s="179">
        <f>'Saisie '!AH35</f>
        <v>8.6666666666666661</v>
      </c>
      <c r="AK32" s="176">
        <f t="shared" si="18"/>
        <v>0</v>
      </c>
      <c r="AL32" s="191">
        <f t="shared" si="19"/>
        <v>9.0555555555555554</v>
      </c>
      <c r="AM32" s="178">
        <f t="shared" si="20"/>
        <v>0</v>
      </c>
      <c r="AN32" s="179">
        <f>'Saisie '!AJ35</f>
        <v>10</v>
      </c>
      <c r="AO32" s="192">
        <f t="shared" si="21"/>
        <v>3</v>
      </c>
      <c r="AP32" s="179">
        <f>'Saisie '!AL35</f>
        <v>10.5</v>
      </c>
      <c r="AQ32" s="192">
        <f t="shared" si="22"/>
        <v>3</v>
      </c>
      <c r="AR32" s="198">
        <f t="shared" si="23"/>
        <v>10.25</v>
      </c>
      <c r="AS32" s="178">
        <f t="shared" si="24"/>
        <v>6</v>
      </c>
      <c r="AT32" s="209">
        <f>'Saisie '!AN35</f>
        <v>10.5</v>
      </c>
      <c r="AU32" s="177">
        <f t="shared" si="25"/>
        <v>3</v>
      </c>
      <c r="AV32" s="191">
        <f t="shared" si="26"/>
        <v>10.5</v>
      </c>
      <c r="AW32" s="177">
        <f t="shared" si="27"/>
        <v>3</v>
      </c>
      <c r="AX32" s="179">
        <f>'Saisie '!AP35</f>
        <v>7.5</v>
      </c>
      <c r="AY32" s="177">
        <f t="shared" si="28"/>
        <v>0</v>
      </c>
      <c r="AZ32" s="191">
        <f t="shared" si="29"/>
        <v>7.5</v>
      </c>
      <c r="BA32" s="194">
        <f t="shared" si="30"/>
        <v>0</v>
      </c>
      <c r="BB32" s="195">
        <f t="shared" si="31"/>
        <v>9.2833333333333332</v>
      </c>
      <c r="BC32" s="196">
        <f t="shared" si="32"/>
        <v>9</v>
      </c>
      <c r="BD32" s="179">
        <f t="shared" si="33"/>
        <v>9.3500000000000014</v>
      </c>
      <c r="BE32" s="199" t="str">
        <f t="shared" si="34"/>
        <v>Rattrapage</v>
      </c>
      <c r="BF32" s="295">
        <f t="shared" si="35"/>
        <v>36</v>
      </c>
      <c r="BG32" s="199" t="str">
        <f t="shared" si="36"/>
        <v>Rattrapage</v>
      </c>
    </row>
    <row r="33" spans="1:59" s="24" customFormat="1" ht="21.75" customHeight="1">
      <c r="A33" s="26">
        <v>21</v>
      </c>
      <c r="B33" s="354" t="s">
        <v>367</v>
      </c>
      <c r="C33" s="232" t="s">
        <v>368</v>
      </c>
      <c r="D33" s="232" t="s">
        <v>28</v>
      </c>
      <c r="E33" s="232" t="s">
        <v>1011</v>
      </c>
      <c r="F33" s="232" t="s">
        <v>765</v>
      </c>
      <c r="G33" s="209" t="e">
        <f>'Saisie '!J36</f>
        <v>#VALUE!</v>
      </c>
      <c r="H33" s="176"/>
      <c r="I33" s="209" t="str">
        <f>'Saisie '!M36</f>
        <v>Exclu</v>
      </c>
      <c r="J33" s="176"/>
      <c r="K33" s="209" t="e">
        <f>'Saisie '!P36</f>
        <v>#VALUE!</v>
      </c>
      <c r="L33" s="177" t="e">
        <f t="shared" si="1"/>
        <v>#VALUE!</v>
      </c>
      <c r="M33" s="198" t="e">
        <f t="shared" si="2"/>
        <v>#VALUE!</v>
      </c>
      <c r="N33" s="178" t="e">
        <f t="shared" si="3"/>
        <v>#VALUE!</v>
      </c>
      <c r="O33" s="209" t="str">
        <f>'Saisie '!R36</f>
        <v>ABS</v>
      </c>
      <c r="P33" s="210"/>
      <c r="Q33" s="209" t="str">
        <f>'Saisie '!T36</f>
        <v>ABS</v>
      </c>
      <c r="R33" s="177">
        <f t="shared" si="4"/>
        <v>3</v>
      </c>
      <c r="S33" s="198" t="e">
        <f t="shared" si="5"/>
        <v>#VALUE!</v>
      </c>
      <c r="T33" s="178" t="e">
        <f t="shared" si="6"/>
        <v>#VALUE!</v>
      </c>
      <c r="U33" s="211" t="str">
        <f>'Saisie '!V36</f>
        <v>\</v>
      </c>
      <c r="V33" s="177">
        <f t="shared" si="7"/>
        <v>3</v>
      </c>
      <c r="W33" s="198" t="str">
        <f t="shared" si="8"/>
        <v>\</v>
      </c>
      <c r="X33" s="177">
        <f t="shared" si="9"/>
        <v>3</v>
      </c>
      <c r="Y33" s="211" t="str">
        <f>'Saisie '!X36</f>
        <v>ABS</v>
      </c>
      <c r="Z33" s="177">
        <f t="shared" si="10"/>
        <v>3</v>
      </c>
      <c r="AA33" s="198" t="str">
        <f t="shared" si="11"/>
        <v>ABS</v>
      </c>
      <c r="AB33" s="194">
        <f t="shared" si="12"/>
        <v>3</v>
      </c>
      <c r="AC33" s="195" t="e">
        <f t="shared" si="13"/>
        <v>#VALUE!</v>
      </c>
      <c r="AD33" s="196" t="e">
        <f t="shared" si="14"/>
        <v>#VALUE!</v>
      </c>
      <c r="AE33" s="432" t="s">
        <v>1092</v>
      </c>
      <c r="AF33" s="179" t="e">
        <f>'Saisie '!AB36</f>
        <v>#VALUE!</v>
      </c>
      <c r="AG33" s="176" t="e">
        <f t="shared" si="16"/>
        <v>#VALUE!</v>
      </c>
      <c r="AH33" s="179" t="str">
        <f>'Saisie '!AE36</f>
        <v>Exclu</v>
      </c>
      <c r="AI33" s="176">
        <f t="shared" si="17"/>
        <v>6</v>
      </c>
      <c r="AJ33" s="179" t="str">
        <f>'Saisie '!AH36</f>
        <v>Exclu</v>
      </c>
      <c r="AK33" s="176">
        <f t="shared" si="18"/>
        <v>6</v>
      </c>
      <c r="AL33" s="191" t="e">
        <f t="shared" si="19"/>
        <v>#VALUE!</v>
      </c>
      <c r="AM33" s="178" t="e">
        <f t="shared" si="20"/>
        <v>#VALUE!</v>
      </c>
      <c r="AN33" s="179" t="str">
        <f>'Saisie '!AJ36</f>
        <v>ABS</v>
      </c>
      <c r="AO33" s="192">
        <f t="shared" si="21"/>
        <v>3</v>
      </c>
      <c r="AP33" s="179" t="str">
        <f>'Saisie '!AL36</f>
        <v>ABS</v>
      </c>
      <c r="AQ33" s="192">
        <f t="shared" si="22"/>
        <v>3</v>
      </c>
      <c r="AR33" s="198" t="e">
        <f t="shared" si="23"/>
        <v>#VALUE!</v>
      </c>
      <c r="AS33" s="178" t="e">
        <f t="shared" si="24"/>
        <v>#VALUE!</v>
      </c>
      <c r="AT33" s="209" t="str">
        <f>'Saisie '!AN36</f>
        <v>Exclu</v>
      </c>
      <c r="AU33" s="177">
        <f t="shared" si="25"/>
        <v>3</v>
      </c>
      <c r="AV33" s="191" t="str">
        <f t="shared" si="26"/>
        <v>Exclu</v>
      </c>
      <c r="AW33" s="177">
        <f t="shared" si="27"/>
        <v>3</v>
      </c>
      <c r="AX33" s="179" t="str">
        <f>'Saisie '!AP36</f>
        <v>ABS</v>
      </c>
      <c r="AY33" s="177">
        <f t="shared" si="28"/>
        <v>3</v>
      </c>
      <c r="AZ33" s="191" t="str">
        <f t="shared" si="29"/>
        <v>ABS</v>
      </c>
      <c r="BA33" s="194">
        <f t="shared" si="30"/>
        <v>3</v>
      </c>
      <c r="BB33" s="195" t="e">
        <f t="shared" si="31"/>
        <v>#VALUE!</v>
      </c>
      <c r="BC33" s="196" t="e">
        <f t="shared" si="32"/>
        <v>#VALUE!</v>
      </c>
      <c r="BD33" s="179" t="e">
        <f t="shared" si="33"/>
        <v>#VALUE!</v>
      </c>
      <c r="BE33" s="199" t="e">
        <f t="shared" si="34"/>
        <v>#VALUE!</v>
      </c>
      <c r="BF33" s="295" t="e">
        <f t="shared" si="35"/>
        <v>#VALUE!</v>
      </c>
      <c r="BG33" s="432" t="s">
        <v>1092</v>
      </c>
    </row>
    <row r="34" spans="1:59" s="24" customFormat="1" ht="21.75" customHeight="1">
      <c r="A34" s="26">
        <v>22</v>
      </c>
      <c r="B34" s="354">
        <v>113000287</v>
      </c>
      <c r="C34" s="232" t="s">
        <v>369</v>
      </c>
      <c r="D34" s="232" t="s">
        <v>222</v>
      </c>
      <c r="E34" s="232" t="s">
        <v>1010</v>
      </c>
      <c r="F34" s="232" t="s">
        <v>767</v>
      </c>
      <c r="G34" s="209">
        <f>'Saisie '!J37</f>
        <v>11.166666666666666</v>
      </c>
      <c r="H34" s="176"/>
      <c r="I34" s="209">
        <f>'Saisie '!M37</f>
        <v>9.6666666666666661</v>
      </c>
      <c r="J34" s="176"/>
      <c r="K34" s="209">
        <f>'Saisie '!P37</f>
        <v>11.5</v>
      </c>
      <c r="L34" s="177">
        <f t="shared" si="1"/>
        <v>6</v>
      </c>
      <c r="M34" s="198">
        <f t="shared" si="2"/>
        <v>10.777777777777777</v>
      </c>
      <c r="N34" s="178">
        <f t="shared" si="3"/>
        <v>18</v>
      </c>
      <c r="O34" s="209">
        <f>'Saisie '!R37</f>
        <v>12</v>
      </c>
      <c r="P34" s="210"/>
      <c r="Q34" s="209">
        <f>'Saisie '!T37</f>
        <v>5</v>
      </c>
      <c r="R34" s="177">
        <f t="shared" si="4"/>
        <v>0</v>
      </c>
      <c r="S34" s="198">
        <f t="shared" si="5"/>
        <v>8.5</v>
      </c>
      <c r="T34" s="178">
        <f t="shared" si="6"/>
        <v>0</v>
      </c>
      <c r="U34" s="211">
        <f>'Saisie '!V37</f>
        <v>11</v>
      </c>
      <c r="V34" s="177">
        <f t="shared" si="7"/>
        <v>3</v>
      </c>
      <c r="W34" s="198">
        <f t="shared" si="8"/>
        <v>11</v>
      </c>
      <c r="X34" s="177">
        <f t="shared" si="9"/>
        <v>3</v>
      </c>
      <c r="Y34" s="211">
        <f>'Saisie '!X37</f>
        <v>16</v>
      </c>
      <c r="Z34" s="177">
        <f t="shared" si="10"/>
        <v>3</v>
      </c>
      <c r="AA34" s="198">
        <f t="shared" si="11"/>
        <v>16</v>
      </c>
      <c r="AB34" s="194">
        <f t="shared" si="12"/>
        <v>3</v>
      </c>
      <c r="AC34" s="195">
        <f t="shared" si="13"/>
        <v>10.866666666666665</v>
      </c>
      <c r="AD34" s="196">
        <f t="shared" si="14"/>
        <v>30</v>
      </c>
      <c r="AE34" s="199" t="str">
        <f t="shared" si="37"/>
        <v>Admis(e)</v>
      </c>
      <c r="AF34" s="179">
        <f>'Saisie '!AB37</f>
        <v>10.166666666666666</v>
      </c>
      <c r="AG34" s="176">
        <f t="shared" si="16"/>
        <v>6</v>
      </c>
      <c r="AH34" s="179">
        <f>'Saisie '!AE37</f>
        <v>8</v>
      </c>
      <c r="AI34" s="176">
        <f t="shared" si="17"/>
        <v>0</v>
      </c>
      <c r="AJ34" s="179">
        <f>'Saisie '!AH37</f>
        <v>8.6666666666666661</v>
      </c>
      <c r="AK34" s="176">
        <f t="shared" si="18"/>
        <v>0</v>
      </c>
      <c r="AL34" s="191">
        <f t="shared" si="19"/>
        <v>8.9444444444444429</v>
      </c>
      <c r="AM34" s="178">
        <f t="shared" si="20"/>
        <v>6</v>
      </c>
      <c r="AN34" s="179">
        <f>'Saisie '!AJ37</f>
        <v>8</v>
      </c>
      <c r="AO34" s="192">
        <f t="shared" si="21"/>
        <v>0</v>
      </c>
      <c r="AP34" s="179">
        <f>'Saisie '!AL37</f>
        <v>14</v>
      </c>
      <c r="AQ34" s="192">
        <f t="shared" si="22"/>
        <v>3</v>
      </c>
      <c r="AR34" s="198">
        <f t="shared" si="23"/>
        <v>11</v>
      </c>
      <c r="AS34" s="178">
        <f t="shared" si="24"/>
        <v>6</v>
      </c>
      <c r="AT34" s="209">
        <f>'Saisie '!AN37</f>
        <v>10</v>
      </c>
      <c r="AU34" s="177">
        <f t="shared" si="25"/>
        <v>3</v>
      </c>
      <c r="AV34" s="191">
        <f t="shared" si="26"/>
        <v>10</v>
      </c>
      <c r="AW34" s="177">
        <f t="shared" si="27"/>
        <v>3</v>
      </c>
      <c r="AX34" s="179">
        <f>'Saisie '!AP37</f>
        <v>10.5</v>
      </c>
      <c r="AY34" s="177">
        <f t="shared" si="28"/>
        <v>3</v>
      </c>
      <c r="AZ34" s="191">
        <f t="shared" si="29"/>
        <v>10.5</v>
      </c>
      <c r="BA34" s="194">
        <f t="shared" si="30"/>
        <v>3</v>
      </c>
      <c r="BB34" s="195">
        <f t="shared" si="31"/>
        <v>9.6166666666666654</v>
      </c>
      <c r="BC34" s="196">
        <f t="shared" si="32"/>
        <v>18</v>
      </c>
      <c r="BD34" s="179">
        <f t="shared" si="33"/>
        <v>10.241666666666665</v>
      </c>
      <c r="BE34" s="199" t="str">
        <f t="shared" si="34"/>
        <v>Rattrapage</v>
      </c>
      <c r="BF34" s="295">
        <f t="shared" si="35"/>
        <v>48</v>
      </c>
      <c r="BG34" s="199" t="str">
        <f t="shared" si="36"/>
        <v>Rattrapage</v>
      </c>
    </row>
    <row r="35" spans="1:59" s="24" customFormat="1" ht="21.75" customHeight="1">
      <c r="A35" s="26">
        <v>23</v>
      </c>
      <c r="B35" s="354" t="s">
        <v>370</v>
      </c>
      <c r="C35" s="232" t="s">
        <v>371</v>
      </c>
      <c r="D35" s="232" t="s">
        <v>372</v>
      </c>
      <c r="E35" s="232" t="s">
        <v>1009</v>
      </c>
      <c r="F35" s="232" t="s">
        <v>767</v>
      </c>
      <c r="G35" s="209">
        <f>'Saisie '!J38</f>
        <v>12</v>
      </c>
      <c r="H35" s="176"/>
      <c r="I35" s="209">
        <f>'Saisie '!M38</f>
        <v>8.3333333333333339</v>
      </c>
      <c r="J35" s="176"/>
      <c r="K35" s="209">
        <f>'Saisie '!P38</f>
        <v>6</v>
      </c>
      <c r="L35" s="177">
        <f t="shared" si="1"/>
        <v>0</v>
      </c>
      <c r="M35" s="198">
        <f t="shared" si="2"/>
        <v>8.7777777777777786</v>
      </c>
      <c r="N35" s="178">
        <f t="shared" si="3"/>
        <v>0</v>
      </c>
      <c r="O35" s="209">
        <f>'Saisie '!R38</f>
        <v>11</v>
      </c>
      <c r="P35" s="210"/>
      <c r="Q35" s="209">
        <f>'Saisie '!T38</f>
        <v>10.5</v>
      </c>
      <c r="R35" s="177">
        <f t="shared" si="4"/>
        <v>3</v>
      </c>
      <c r="S35" s="198">
        <f t="shared" si="5"/>
        <v>10.75</v>
      </c>
      <c r="T35" s="178">
        <f t="shared" si="6"/>
        <v>6</v>
      </c>
      <c r="U35" s="211">
        <f>'Saisie '!V38</f>
        <v>10</v>
      </c>
      <c r="V35" s="177">
        <f t="shared" si="7"/>
        <v>3</v>
      </c>
      <c r="W35" s="198">
        <f t="shared" si="8"/>
        <v>10</v>
      </c>
      <c r="X35" s="177">
        <f t="shared" si="9"/>
        <v>3</v>
      </c>
      <c r="Y35" s="211">
        <f>'Saisie '!X38</f>
        <v>13.5</v>
      </c>
      <c r="Z35" s="177">
        <f t="shared" si="10"/>
        <v>3</v>
      </c>
      <c r="AA35" s="198">
        <f t="shared" si="11"/>
        <v>13.5</v>
      </c>
      <c r="AB35" s="194">
        <f t="shared" si="12"/>
        <v>3</v>
      </c>
      <c r="AC35" s="195">
        <f t="shared" si="13"/>
        <v>9.7666666666666675</v>
      </c>
      <c r="AD35" s="196">
        <f t="shared" si="14"/>
        <v>12</v>
      </c>
      <c r="AE35" s="199" t="str">
        <f t="shared" si="37"/>
        <v>Rattrapage</v>
      </c>
      <c r="AF35" s="179">
        <f>'Saisie '!AB38</f>
        <v>8.5</v>
      </c>
      <c r="AG35" s="176">
        <f t="shared" si="16"/>
        <v>0</v>
      </c>
      <c r="AH35" s="179">
        <f>'Saisie '!AE38</f>
        <v>10.833333333333334</v>
      </c>
      <c r="AI35" s="176">
        <f t="shared" si="17"/>
        <v>6</v>
      </c>
      <c r="AJ35" s="179">
        <f>'Saisie '!AH38</f>
        <v>5.166666666666667</v>
      </c>
      <c r="AK35" s="176">
        <f t="shared" si="18"/>
        <v>0</v>
      </c>
      <c r="AL35" s="191">
        <f t="shared" si="19"/>
        <v>8.1666666666666679</v>
      </c>
      <c r="AM35" s="178">
        <f t="shared" si="20"/>
        <v>6</v>
      </c>
      <c r="AN35" s="179">
        <f>'Saisie '!AJ38</f>
        <v>7</v>
      </c>
      <c r="AO35" s="192">
        <f t="shared" si="21"/>
        <v>0</v>
      </c>
      <c r="AP35" s="179">
        <f>'Saisie '!AL38</f>
        <v>12</v>
      </c>
      <c r="AQ35" s="192">
        <f t="shared" si="22"/>
        <v>3</v>
      </c>
      <c r="AR35" s="198">
        <f t="shared" si="23"/>
        <v>9.5</v>
      </c>
      <c r="AS35" s="178">
        <f t="shared" si="24"/>
        <v>3</v>
      </c>
      <c r="AT35" s="209">
        <f>'Saisie '!AN38</f>
        <v>10</v>
      </c>
      <c r="AU35" s="177">
        <f t="shared" si="25"/>
        <v>3</v>
      </c>
      <c r="AV35" s="191">
        <f t="shared" si="26"/>
        <v>10</v>
      </c>
      <c r="AW35" s="177">
        <f t="shared" si="27"/>
        <v>3</v>
      </c>
      <c r="AX35" s="179">
        <f>'Saisie '!AP38</f>
        <v>11</v>
      </c>
      <c r="AY35" s="177">
        <f t="shared" si="28"/>
        <v>3</v>
      </c>
      <c r="AZ35" s="191">
        <f t="shared" si="29"/>
        <v>11</v>
      </c>
      <c r="BA35" s="194">
        <f t="shared" si="30"/>
        <v>3</v>
      </c>
      <c r="BB35" s="195">
        <f t="shared" si="31"/>
        <v>8.9</v>
      </c>
      <c r="BC35" s="196">
        <f t="shared" si="32"/>
        <v>15</v>
      </c>
      <c r="BD35" s="179">
        <f t="shared" si="33"/>
        <v>9.3333333333333339</v>
      </c>
      <c r="BE35" s="199" t="str">
        <f t="shared" si="34"/>
        <v>Rattrapage</v>
      </c>
      <c r="BF35" s="295">
        <f t="shared" si="35"/>
        <v>27</v>
      </c>
      <c r="BG35" s="199" t="str">
        <f t="shared" si="36"/>
        <v>Rattrapage</v>
      </c>
    </row>
    <row r="36" spans="1:59" s="24" customFormat="1" ht="21.75" customHeight="1">
      <c r="A36" s="26">
        <v>24</v>
      </c>
      <c r="B36" s="354" t="s">
        <v>373</v>
      </c>
      <c r="C36" s="232" t="s">
        <v>240</v>
      </c>
      <c r="D36" s="232" t="s">
        <v>374</v>
      </c>
      <c r="E36" s="232" t="s">
        <v>1008</v>
      </c>
      <c r="F36" s="232" t="s">
        <v>765</v>
      </c>
      <c r="G36" s="209" t="e">
        <f>'Saisie '!J39</f>
        <v>#VALUE!</v>
      </c>
      <c r="H36" s="176"/>
      <c r="I36" s="209" t="str">
        <f>'Saisie '!M39</f>
        <v>Exclu</v>
      </c>
      <c r="J36" s="176"/>
      <c r="K36" s="209" t="str">
        <f>'Saisie '!P39</f>
        <v>Exclu</v>
      </c>
      <c r="L36" s="177">
        <f t="shared" si="1"/>
        <v>6</v>
      </c>
      <c r="M36" s="198" t="e">
        <f t="shared" si="2"/>
        <v>#VALUE!</v>
      </c>
      <c r="N36" s="178" t="e">
        <f t="shared" si="3"/>
        <v>#VALUE!</v>
      </c>
      <c r="O36" s="209" t="str">
        <f>'Saisie '!R39</f>
        <v>ABS</v>
      </c>
      <c r="P36" s="210"/>
      <c r="Q36" s="209" t="str">
        <f>'Saisie '!T39</f>
        <v>ABS</v>
      </c>
      <c r="R36" s="177">
        <f t="shared" si="4"/>
        <v>3</v>
      </c>
      <c r="S36" s="198" t="e">
        <f t="shared" si="5"/>
        <v>#VALUE!</v>
      </c>
      <c r="T36" s="178" t="e">
        <f t="shared" si="6"/>
        <v>#VALUE!</v>
      </c>
      <c r="U36" s="211" t="str">
        <f>'Saisie '!V39</f>
        <v>\</v>
      </c>
      <c r="V36" s="177">
        <f t="shared" si="7"/>
        <v>3</v>
      </c>
      <c r="W36" s="198" t="str">
        <f t="shared" si="8"/>
        <v>\</v>
      </c>
      <c r="X36" s="177">
        <f t="shared" si="9"/>
        <v>3</v>
      </c>
      <c r="Y36" s="211" t="str">
        <f>'Saisie '!X39</f>
        <v>ABS</v>
      </c>
      <c r="Z36" s="177">
        <f t="shared" si="10"/>
        <v>3</v>
      </c>
      <c r="AA36" s="198" t="str">
        <f t="shared" si="11"/>
        <v>ABS</v>
      </c>
      <c r="AB36" s="194">
        <f t="shared" si="12"/>
        <v>3</v>
      </c>
      <c r="AC36" s="195" t="e">
        <f t="shared" si="13"/>
        <v>#VALUE!</v>
      </c>
      <c r="AD36" s="196" t="e">
        <f t="shared" si="14"/>
        <v>#VALUE!</v>
      </c>
      <c r="AE36" s="432" t="s">
        <v>1092</v>
      </c>
      <c r="AF36" s="179" t="e">
        <f>'Saisie '!AB39</f>
        <v>#VALUE!</v>
      </c>
      <c r="AG36" s="176" t="e">
        <f t="shared" si="16"/>
        <v>#VALUE!</v>
      </c>
      <c r="AH36" s="179" t="str">
        <f>'Saisie '!AE39</f>
        <v>Exclu</v>
      </c>
      <c r="AI36" s="176">
        <f t="shared" si="17"/>
        <v>6</v>
      </c>
      <c r="AJ36" s="179" t="str">
        <f>'Saisie '!AH39</f>
        <v>Exclu</v>
      </c>
      <c r="AK36" s="176">
        <f t="shared" si="18"/>
        <v>6</v>
      </c>
      <c r="AL36" s="191" t="e">
        <f t="shared" si="19"/>
        <v>#VALUE!</v>
      </c>
      <c r="AM36" s="178" t="e">
        <f t="shared" si="20"/>
        <v>#VALUE!</v>
      </c>
      <c r="AN36" s="179" t="str">
        <f>'Saisie '!AJ39</f>
        <v>ABS</v>
      </c>
      <c r="AO36" s="192">
        <f t="shared" si="21"/>
        <v>3</v>
      </c>
      <c r="AP36" s="179" t="str">
        <f>'Saisie '!AL39</f>
        <v>ABS</v>
      </c>
      <c r="AQ36" s="192">
        <f t="shared" si="22"/>
        <v>3</v>
      </c>
      <c r="AR36" s="198" t="e">
        <f t="shared" si="23"/>
        <v>#VALUE!</v>
      </c>
      <c r="AS36" s="178" t="e">
        <f t="shared" si="24"/>
        <v>#VALUE!</v>
      </c>
      <c r="AT36" s="209" t="str">
        <f>'Saisie '!AN39</f>
        <v>Exclu</v>
      </c>
      <c r="AU36" s="177">
        <f t="shared" si="25"/>
        <v>3</v>
      </c>
      <c r="AV36" s="191" t="str">
        <f t="shared" si="26"/>
        <v>Exclu</v>
      </c>
      <c r="AW36" s="177">
        <f t="shared" si="27"/>
        <v>3</v>
      </c>
      <c r="AX36" s="179" t="str">
        <f>'Saisie '!AP39</f>
        <v>ABS</v>
      </c>
      <c r="AY36" s="177">
        <f t="shared" si="28"/>
        <v>3</v>
      </c>
      <c r="AZ36" s="191" t="str">
        <f t="shared" si="29"/>
        <v>ABS</v>
      </c>
      <c r="BA36" s="194">
        <f t="shared" si="30"/>
        <v>3</v>
      </c>
      <c r="BB36" s="195" t="e">
        <f t="shared" si="31"/>
        <v>#VALUE!</v>
      </c>
      <c r="BC36" s="196" t="e">
        <f t="shared" si="32"/>
        <v>#VALUE!</v>
      </c>
      <c r="BD36" s="179" t="e">
        <f t="shared" si="33"/>
        <v>#VALUE!</v>
      </c>
      <c r="BE36" s="199" t="e">
        <f t="shared" si="34"/>
        <v>#VALUE!</v>
      </c>
      <c r="BF36" s="295" t="e">
        <f t="shared" si="35"/>
        <v>#VALUE!</v>
      </c>
      <c r="BG36" s="432" t="s">
        <v>1092</v>
      </c>
    </row>
    <row r="37" spans="1:59" s="24" customFormat="1" ht="21.75" customHeight="1">
      <c r="A37" s="26">
        <v>25</v>
      </c>
      <c r="B37" s="354" t="s">
        <v>375</v>
      </c>
      <c r="C37" s="232" t="s">
        <v>376</v>
      </c>
      <c r="D37" s="232" t="s">
        <v>20</v>
      </c>
      <c r="E37" s="232" t="s">
        <v>1007</v>
      </c>
      <c r="F37" s="232" t="s">
        <v>847</v>
      </c>
      <c r="G37" s="209">
        <f>'Saisie '!J40</f>
        <v>9.3333333333333339</v>
      </c>
      <c r="H37" s="176"/>
      <c r="I37" s="209">
        <f>'Saisie '!M40</f>
        <v>9.8333333333333339</v>
      </c>
      <c r="J37" s="176"/>
      <c r="K37" s="209">
        <f>'Saisie '!P40</f>
        <v>13.333333333333334</v>
      </c>
      <c r="L37" s="177">
        <f t="shared" si="1"/>
        <v>6</v>
      </c>
      <c r="M37" s="198">
        <f t="shared" si="2"/>
        <v>10.833333333333334</v>
      </c>
      <c r="N37" s="178">
        <f t="shared" si="3"/>
        <v>18</v>
      </c>
      <c r="O37" s="209">
        <f>'Saisie '!R40</f>
        <v>8.5</v>
      </c>
      <c r="P37" s="210"/>
      <c r="Q37" s="209">
        <f>'Saisie '!T40</f>
        <v>6</v>
      </c>
      <c r="R37" s="177">
        <f t="shared" si="4"/>
        <v>0</v>
      </c>
      <c r="S37" s="198">
        <f t="shared" si="5"/>
        <v>7.25</v>
      </c>
      <c r="T37" s="178">
        <f t="shared" si="6"/>
        <v>0</v>
      </c>
      <c r="U37" s="211">
        <f>'Saisie '!V40</f>
        <v>12</v>
      </c>
      <c r="V37" s="177">
        <f t="shared" si="7"/>
        <v>3</v>
      </c>
      <c r="W37" s="198">
        <f t="shared" si="8"/>
        <v>12</v>
      </c>
      <c r="X37" s="177">
        <f t="shared" si="9"/>
        <v>3</v>
      </c>
      <c r="Y37" s="211">
        <f>'Saisie '!X40</f>
        <v>7.5</v>
      </c>
      <c r="Z37" s="177">
        <f t="shared" si="10"/>
        <v>0</v>
      </c>
      <c r="AA37" s="198">
        <f t="shared" si="11"/>
        <v>7.5</v>
      </c>
      <c r="AB37" s="194">
        <f t="shared" si="12"/>
        <v>0</v>
      </c>
      <c r="AC37" s="195">
        <f t="shared" si="13"/>
        <v>9.9</v>
      </c>
      <c r="AD37" s="196">
        <f t="shared" si="14"/>
        <v>21</v>
      </c>
      <c r="AE37" s="199" t="str">
        <f t="shared" si="37"/>
        <v>Rattrapage</v>
      </c>
      <c r="AF37" s="179">
        <f>'Saisie '!AB40</f>
        <v>8.6666666666666661</v>
      </c>
      <c r="AG37" s="176">
        <f t="shared" si="16"/>
        <v>0</v>
      </c>
      <c r="AH37" s="179">
        <f>'Saisie '!AE40</f>
        <v>11.833333333333334</v>
      </c>
      <c r="AI37" s="176">
        <f t="shared" si="17"/>
        <v>6</v>
      </c>
      <c r="AJ37" s="179">
        <f>'Saisie '!AH40</f>
        <v>9.8333333333333339</v>
      </c>
      <c r="AK37" s="176">
        <f t="shared" si="18"/>
        <v>0</v>
      </c>
      <c r="AL37" s="191">
        <f t="shared" si="19"/>
        <v>10.111111111111112</v>
      </c>
      <c r="AM37" s="178">
        <f t="shared" si="20"/>
        <v>18</v>
      </c>
      <c r="AN37" s="179">
        <f>'Saisie '!AJ40</f>
        <v>7</v>
      </c>
      <c r="AO37" s="192">
        <f t="shared" si="21"/>
        <v>0</v>
      </c>
      <c r="AP37" s="179">
        <f>'Saisie '!AL40</f>
        <v>10</v>
      </c>
      <c r="AQ37" s="192">
        <f t="shared" si="22"/>
        <v>3</v>
      </c>
      <c r="AR37" s="198">
        <f t="shared" si="23"/>
        <v>8.5</v>
      </c>
      <c r="AS37" s="178">
        <f t="shared" si="24"/>
        <v>3</v>
      </c>
      <c r="AT37" s="209">
        <f>'Saisie '!AN40</f>
        <v>12</v>
      </c>
      <c r="AU37" s="177">
        <f t="shared" si="25"/>
        <v>3</v>
      </c>
      <c r="AV37" s="191">
        <f t="shared" si="26"/>
        <v>12</v>
      </c>
      <c r="AW37" s="177">
        <f t="shared" si="27"/>
        <v>3</v>
      </c>
      <c r="AX37" s="179">
        <f>'Saisie '!AP40</f>
        <v>15.5</v>
      </c>
      <c r="AY37" s="177">
        <f t="shared" si="28"/>
        <v>3</v>
      </c>
      <c r="AZ37" s="191">
        <f t="shared" si="29"/>
        <v>15.5</v>
      </c>
      <c r="BA37" s="194">
        <f t="shared" si="30"/>
        <v>3</v>
      </c>
      <c r="BB37" s="195">
        <f t="shared" si="31"/>
        <v>10.516666666666667</v>
      </c>
      <c r="BC37" s="196">
        <f t="shared" si="32"/>
        <v>30</v>
      </c>
      <c r="BD37" s="179">
        <f t="shared" si="33"/>
        <v>10.208333333333334</v>
      </c>
      <c r="BE37" s="199" t="str">
        <f t="shared" si="34"/>
        <v>Admis(e)</v>
      </c>
      <c r="BF37" s="295">
        <f t="shared" si="35"/>
        <v>51</v>
      </c>
      <c r="BG37" s="199" t="str">
        <f t="shared" si="36"/>
        <v>Rattrapage</v>
      </c>
    </row>
    <row r="38" spans="1:59" s="24" customFormat="1" ht="21.75" customHeight="1">
      <c r="A38" s="26">
        <v>26</v>
      </c>
      <c r="B38" s="354" t="s">
        <v>377</v>
      </c>
      <c r="C38" s="232" t="s">
        <v>378</v>
      </c>
      <c r="D38" s="232" t="s">
        <v>25</v>
      </c>
      <c r="E38" s="232" t="s">
        <v>1004</v>
      </c>
      <c r="F38" s="232" t="s">
        <v>767</v>
      </c>
      <c r="G38" s="209">
        <f>'Saisie '!J41</f>
        <v>3.6666666666666665</v>
      </c>
      <c r="H38" s="176"/>
      <c r="I38" s="209">
        <f>'Saisie '!M41</f>
        <v>10.666666666666666</v>
      </c>
      <c r="J38" s="176"/>
      <c r="K38" s="209">
        <f>'Saisie '!P41</f>
        <v>9.5</v>
      </c>
      <c r="L38" s="177">
        <f t="shared" si="1"/>
        <v>0</v>
      </c>
      <c r="M38" s="198">
        <f t="shared" si="2"/>
        <v>7.9444444444444438</v>
      </c>
      <c r="N38" s="178">
        <f t="shared" si="3"/>
        <v>0</v>
      </c>
      <c r="O38" s="209">
        <f>'Saisie '!R41</f>
        <v>10</v>
      </c>
      <c r="P38" s="210"/>
      <c r="Q38" s="209">
        <f>'Saisie '!T41</f>
        <v>5</v>
      </c>
      <c r="R38" s="177">
        <f t="shared" si="4"/>
        <v>0</v>
      </c>
      <c r="S38" s="198">
        <f t="shared" si="5"/>
        <v>7.5</v>
      </c>
      <c r="T38" s="178">
        <f t="shared" si="6"/>
        <v>0</v>
      </c>
      <c r="U38" s="211">
        <f>'Saisie '!V41</f>
        <v>14</v>
      </c>
      <c r="V38" s="177">
        <f t="shared" si="7"/>
        <v>3</v>
      </c>
      <c r="W38" s="198">
        <f t="shared" si="8"/>
        <v>14</v>
      </c>
      <c r="X38" s="177">
        <f t="shared" si="9"/>
        <v>3</v>
      </c>
      <c r="Y38" s="211">
        <f>'Saisie '!X41</f>
        <v>0</v>
      </c>
      <c r="Z38" s="177">
        <f t="shared" si="10"/>
        <v>0</v>
      </c>
      <c r="AA38" s="198">
        <f t="shared" si="11"/>
        <v>0</v>
      </c>
      <c r="AB38" s="194">
        <f t="shared" si="12"/>
        <v>0</v>
      </c>
      <c r="AC38" s="195">
        <f t="shared" si="13"/>
        <v>7.6666666666666661</v>
      </c>
      <c r="AD38" s="196">
        <f t="shared" si="14"/>
        <v>3</v>
      </c>
      <c r="AE38" s="199" t="str">
        <f t="shared" si="37"/>
        <v>Rattrapage</v>
      </c>
      <c r="AF38" s="179">
        <f>'Saisie '!AB41</f>
        <v>5.5</v>
      </c>
      <c r="AG38" s="176">
        <f t="shared" si="16"/>
        <v>0</v>
      </c>
      <c r="AH38" s="179">
        <f>'Saisie '!AE41</f>
        <v>6.5</v>
      </c>
      <c r="AI38" s="176">
        <f t="shared" si="17"/>
        <v>0</v>
      </c>
      <c r="AJ38" s="179">
        <f>'Saisie '!AH41</f>
        <v>4.5</v>
      </c>
      <c r="AK38" s="176">
        <f t="shared" si="18"/>
        <v>0</v>
      </c>
      <c r="AL38" s="191">
        <f t="shared" si="19"/>
        <v>5.5</v>
      </c>
      <c r="AM38" s="178">
        <f t="shared" si="20"/>
        <v>0</v>
      </c>
      <c r="AN38" s="179">
        <f>'Saisie '!AJ41</f>
        <v>6.5</v>
      </c>
      <c r="AO38" s="192">
        <f t="shared" si="21"/>
        <v>0</v>
      </c>
      <c r="AP38" s="179">
        <f>'Saisie '!AL41</f>
        <v>6</v>
      </c>
      <c r="AQ38" s="192">
        <f t="shared" si="22"/>
        <v>0</v>
      </c>
      <c r="AR38" s="198">
        <f t="shared" si="23"/>
        <v>6.25</v>
      </c>
      <c r="AS38" s="178">
        <f t="shared" si="24"/>
        <v>0</v>
      </c>
      <c r="AT38" s="209">
        <f>'Saisie '!AN41</f>
        <v>12.5</v>
      </c>
      <c r="AU38" s="177">
        <f t="shared" si="25"/>
        <v>3</v>
      </c>
      <c r="AV38" s="191">
        <f t="shared" si="26"/>
        <v>12.5</v>
      </c>
      <c r="AW38" s="177">
        <f t="shared" si="27"/>
        <v>3</v>
      </c>
      <c r="AX38" s="179">
        <f>'Saisie '!AP41</f>
        <v>14</v>
      </c>
      <c r="AY38" s="177">
        <f t="shared" si="28"/>
        <v>3</v>
      </c>
      <c r="AZ38" s="191">
        <f t="shared" si="29"/>
        <v>14</v>
      </c>
      <c r="BA38" s="194">
        <f t="shared" si="30"/>
        <v>3</v>
      </c>
      <c r="BB38" s="195">
        <f t="shared" si="31"/>
        <v>7.2</v>
      </c>
      <c r="BC38" s="196">
        <f t="shared" si="32"/>
        <v>6</v>
      </c>
      <c r="BD38" s="179">
        <f t="shared" si="33"/>
        <v>7.4333333333333336</v>
      </c>
      <c r="BE38" s="199" t="str">
        <f t="shared" si="34"/>
        <v>Rattrapage</v>
      </c>
      <c r="BF38" s="295">
        <f t="shared" si="35"/>
        <v>9</v>
      </c>
      <c r="BG38" s="199" t="str">
        <f t="shared" si="36"/>
        <v>Rattrapage</v>
      </c>
    </row>
    <row r="39" spans="1:59" s="24" customFormat="1" ht="21.75" customHeight="1">
      <c r="A39" s="26">
        <v>27</v>
      </c>
      <c r="B39" s="354" t="s">
        <v>379</v>
      </c>
      <c r="C39" s="232" t="s">
        <v>380</v>
      </c>
      <c r="D39" s="232" t="s">
        <v>34</v>
      </c>
      <c r="E39" s="232" t="s">
        <v>1006</v>
      </c>
      <c r="F39" s="232" t="s">
        <v>1005</v>
      </c>
      <c r="G39" s="209">
        <f>'Saisie '!J42</f>
        <v>9.1666666666666661</v>
      </c>
      <c r="H39" s="176"/>
      <c r="I39" s="209">
        <f>'Saisie '!M42</f>
        <v>5.666666666666667</v>
      </c>
      <c r="J39" s="176"/>
      <c r="K39" s="209">
        <f>'Saisie '!P42</f>
        <v>6.833333333333333</v>
      </c>
      <c r="L39" s="177">
        <f t="shared" si="1"/>
        <v>0</v>
      </c>
      <c r="M39" s="198">
        <f t="shared" si="2"/>
        <v>7.2222222222222214</v>
      </c>
      <c r="N39" s="178">
        <f t="shared" si="3"/>
        <v>0</v>
      </c>
      <c r="O39" s="209">
        <f>'Saisie '!R42</f>
        <v>8.5</v>
      </c>
      <c r="P39" s="210"/>
      <c r="Q39" s="209">
        <f>'Saisie '!T42</f>
        <v>10</v>
      </c>
      <c r="R39" s="177">
        <f t="shared" si="4"/>
        <v>3</v>
      </c>
      <c r="S39" s="198">
        <f t="shared" si="5"/>
        <v>9.25</v>
      </c>
      <c r="T39" s="178">
        <f t="shared" si="6"/>
        <v>3</v>
      </c>
      <c r="U39" s="211">
        <f>'Saisie '!V42</f>
        <v>12.5</v>
      </c>
      <c r="V39" s="177">
        <f t="shared" si="7"/>
        <v>3</v>
      </c>
      <c r="W39" s="198">
        <f t="shared" si="8"/>
        <v>12.5</v>
      </c>
      <c r="X39" s="177">
        <f t="shared" si="9"/>
        <v>3</v>
      </c>
      <c r="Y39" s="211">
        <f>'Saisie '!X42</f>
        <v>0</v>
      </c>
      <c r="Z39" s="177">
        <f t="shared" si="10"/>
        <v>0</v>
      </c>
      <c r="AA39" s="198">
        <f t="shared" si="11"/>
        <v>0</v>
      </c>
      <c r="AB39" s="194">
        <f t="shared" si="12"/>
        <v>0</v>
      </c>
      <c r="AC39" s="195">
        <f t="shared" si="13"/>
        <v>7.4333333333333327</v>
      </c>
      <c r="AD39" s="196">
        <f t="shared" si="14"/>
        <v>6</v>
      </c>
      <c r="AE39" s="199" t="str">
        <f t="shared" si="37"/>
        <v>Rattrapage</v>
      </c>
      <c r="AF39" s="179">
        <f>'Saisie '!AB42</f>
        <v>9</v>
      </c>
      <c r="AG39" s="176">
        <f t="shared" si="16"/>
        <v>0</v>
      </c>
      <c r="AH39" s="179">
        <f>'Saisie '!AE42</f>
        <v>8</v>
      </c>
      <c r="AI39" s="176">
        <f t="shared" si="17"/>
        <v>0</v>
      </c>
      <c r="AJ39" s="179">
        <f>'Saisie '!AH42</f>
        <v>6</v>
      </c>
      <c r="AK39" s="176">
        <f t="shared" si="18"/>
        <v>0</v>
      </c>
      <c r="AL39" s="191">
        <f t="shared" si="19"/>
        <v>7.666666666666667</v>
      </c>
      <c r="AM39" s="178">
        <f t="shared" si="20"/>
        <v>0</v>
      </c>
      <c r="AN39" s="179">
        <f>'Saisie '!AJ42</f>
        <v>5</v>
      </c>
      <c r="AO39" s="192">
        <f t="shared" si="21"/>
        <v>0</v>
      </c>
      <c r="AP39" s="179">
        <f>'Saisie '!AL42</f>
        <v>7.5</v>
      </c>
      <c r="AQ39" s="192">
        <f t="shared" si="22"/>
        <v>0</v>
      </c>
      <c r="AR39" s="198">
        <f t="shared" si="23"/>
        <v>6.25</v>
      </c>
      <c r="AS39" s="178">
        <f t="shared" si="24"/>
        <v>0</v>
      </c>
      <c r="AT39" s="209">
        <f>'Saisie '!AN42</f>
        <v>11</v>
      </c>
      <c r="AU39" s="177">
        <f t="shared" si="25"/>
        <v>3</v>
      </c>
      <c r="AV39" s="191">
        <f t="shared" si="26"/>
        <v>11</v>
      </c>
      <c r="AW39" s="177">
        <f t="shared" si="27"/>
        <v>3</v>
      </c>
      <c r="AX39" s="179">
        <f>'Saisie '!AP42</f>
        <v>12.5</v>
      </c>
      <c r="AY39" s="177">
        <f t="shared" si="28"/>
        <v>3</v>
      </c>
      <c r="AZ39" s="191">
        <f t="shared" si="29"/>
        <v>12.5</v>
      </c>
      <c r="BA39" s="194">
        <f t="shared" si="30"/>
        <v>3</v>
      </c>
      <c r="BB39" s="195">
        <f t="shared" si="31"/>
        <v>8.1999999999999993</v>
      </c>
      <c r="BC39" s="196">
        <f t="shared" si="32"/>
        <v>6</v>
      </c>
      <c r="BD39" s="179">
        <f t="shared" si="33"/>
        <v>7.8166666666666664</v>
      </c>
      <c r="BE39" s="199" t="str">
        <f t="shared" si="34"/>
        <v>Rattrapage</v>
      </c>
      <c r="BF39" s="295">
        <f t="shared" si="35"/>
        <v>12</v>
      </c>
      <c r="BG39" s="199" t="str">
        <f t="shared" si="36"/>
        <v>Rattrapage</v>
      </c>
    </row>
    <row r="40" spans="1:59" s="24" customFormat="1" ht="21.75" customHeight="1">
      <c r="A40" s="26">
        <v>28</v>
      </c>
      <c r="B40" s="354">
        <v>113010267</v>
      </c>
      <c r="C40" s="232" t="s">
        <v>381</v>
      </c>
      <c r="D40" s="232" t="s">
        <v>382</v>
      </c>
      <c r="E40" s="232" t="s">
        <v>1003</v>
      </c>
      <c r="F40" s="232" t="s">
        <v>1002</v>
      </c>
      <c r="G40" s="209">
        <f>'Saisie '!J43</f>
        <v>9.8333333333333339</v>
      </c>
      <c r="H40" s="176"/>
      <c r="I40" s="209">
        <f>'Saisie '!M43</f>
        <v>8</v>
      </c>
      <c r="J40" s="176"/>
      <c r="K40" s="209">
        <f>'Saisie '!P43</f>
        <v>10.833333333333334</v>
      </c>
      <c r="L40" s="177">
        <f t="shared" si="1"/>
        <v>6</v>
      </c>
      <c r="M40" s="198">
        <f t="shared" si="2"/>
        <v>9.5555555555555571</v>
      </c>
      <c r="N40" s="178">
        <f t="shared" si="3"/>
        <v>6</v>
      </c>
      <c r="O40" s="209">
        <f>'Saisie '!R43</f>
        <v>6</v>
      </c>
      <c r="P40" s="210"/>
      <c r="Q40" s="209">
        <f>'Saisie '!T43</f>
        <v>7.5</v>
      </c>
      <c r="R40" s="177">
        <f t="shared" si="4"/>
        <v>0</v>
      </c>
      <c r="S40" s="198">
        <f t="shared" si="5"/>
        <v>6.75</v>
      </c>
      <c r="T40" s="178">
        <f t="shared" si="6"/>
        <v>0</v>
      </c>
      <c r="U40" s="211">
        <f>'Saisie '!V43</f>
        <v>12</v>
      </c>
      <c r="V40" s="177">
        <f t="shared" si="7"/>
        <v>3</v>
      </c>
      <c r="W40" s="198">
        <f t="shared" si="8"/>
        <v>12</v>
      </c>
      <c r="X40" s="177">
        <f t="shared" si="9"/>
        <v>3</v>
      </c>
      <c r="Y40" s="211">
        <f>'Saisie '!X43</f>
        <v>8</v>
      </c>
      <c r="Z40" s="177">
        <f t="shared" si="10"/>
        <v>0</v>
      </c>
      <c r="AA40" s="198">
        <f t="shared" si="11"/>
        <v>8</v>
      </c>
      <c r="AB40" s="194">
        <f t="shared" si="12"/>
        <v>0</v>
      </c>
      <c r="AC40" s="195">
        <f t="shared" si="13"/>
        <v>9.0833333333333339</v>
      </c>
      <c r="AD40" s="196">
        <f t="shared" si="14"/>
        <v>9</v>
      </c>
      <c r="AE40" s="199" t="str">
        <f t="shared" si="37"/>
        <v>Rattrapage</v>
      </c>
      <c r="AF40" s="179">
        <f>'Saisie '!AB43</f>
        <v>7.833333333333333</v>
      </c>
      <c r="AG40" s="176">
        <f t="shared" si="16"/>
        <v>0</v>
      </c>
      <c r="AH40" s="179">
        <f>'Saisie '!AE43</f>
        <v>12.333333333333334</v>
      </c>
      <c r="AI40" s="176">
        <f t="shared" si="17"/>
        <v>6</v>
      </c>
      <c r="AJ40" s="179">
        <f>'Saisie '!AH43</f>
        <v>6.833333333333333</v>
      </c>
      <c r="AK40" s="176">
        <f t="shared" si="18"/>
        <v>0</v>
      </c>
      <c r="AL40" s="191">
        <f t="shared" si="19"/>
        <v>9</v>
      </c>
      <c r="AM40" s="178">
        <f t="shared" si="20"/>
        <v>6</v>
      </c>
      <c r="AN40" s="179">
        <f>'Saisie '!AJ43</f>
        <v>5</v>
      </c>
      <c r="AO40" s="192">
        <f t="shared" si="21"/>
        <v>0</v>
      </c>
      <c r="AP40" s="179">
        <f>'Saisie '!AL43</f>
        <v>12</v>
      </c>
      <c r="AQ40" s="192">
        <f t="shared" si="22"/>
        <v>3</v>
      </c>
      <c r="AR40" s="198">
        <f t="shared" si="23"/>
        <v>8.5</v>
      </c>
      <c r="AS40" s="178">
        <f t="shared" si="24"/>
        <v>3</v>
      </c>
      <c r="AT40" s="209">
        <f>'Saisie '!AN43</f>
        <v>10</v>
      </c>
      <c r="AU40" s="177">
        <f t="shared" si="25"/>
        <v>3</v>
      </c>
      <c r="AV40" s="191">
        <f t="shared" si="26"/>
        <v>10</v>
      </c>
      <c r="AW40" s="177">
        <f t="shared" si="27"/>
        <v>3</v>
      </c>
      <c r="AX40" s="179">
        <f>'Saisie '!AP43</f>
        <v>10</v>
      </c>
      <c r="AY40" s="177">
        <f t="shared" si="28"/>
        <v>3</v>
      </c>
      <c r="AZ40" s="191">
        <f t="shared" si="29"/>
        <v>10</v>
      </c>
      <c r="BA40" s="194">
        <f t="shared" si="30"/>
        <v>3</v>
      </c>
      <c r="BB40" s="195">
        <f t="shared" si="31"/>
        <v>9.1</v>
      </c>
      <c r="BC40" s="196">
        <f t="shared" si="32"/>
        <v>15</v>
      </c>
      <c r="BD40" s="179">
        <f t="shared" si="33"/>
        <v>9.0916666666666668</v>
      </c>
      <c r="BE40" s="199" t="str">
        <f t="shared" si="34"/>
        <v>Rattrapage</v>
      </c>
      <c r="BF40" s="295">
        <f t="shared" si="35"/>
        <v>24</v>
      </c>
      <c r="BG40" s="199" t="str">
        <f t="shared" si="36"/>
        <v>Rattrapage</v>
      </c>
    </row>
    <row r="41" spans="1:59" s="24" customFormat="1" ht="21.75" customHeight="1">
      <c r="A41" s="26">
        <v>29</v>
      </c>
      <c r="B41" s="354" t="s">
        <v>383</v>
      </c>
      <c r="C41" s="232" t="s">
        <v>384</v>
      </c>
      <c r="D41" s="232" t="s">
        <v>385</v>
      </c>
      <c r="E41" s="232" t="s">
        <v>1001</v>
      </c>
      <c r="F41" s="232" t="s">
        <v>1000</v>
      </c>
      <c r="G41" s="209">
        <f>'Saisie '!J44</f>
        <v>11.166666666666666</v>
      </c>
      <c r="H41" s="176"/>
      <c r="I41" s="209">
        <f>'Saisie '!M44</f>
        <v>8.5</v>
      </c>
      <c r="J41" s="176"/>
      <c r="K41" s="209">
        <f>'Saisie '!P44</f>
        <v>11.666666666666666</v>
      </c>
      <c r="L41" s="177">
        <f t="shared" si="1"/>
        <v>6</v>
      </c>
      <c r="M41" s="198">
        <f t="shared" si="2"/>
        <v>10.444444444444443</v>
      </c>
      <c r="N41" s="178">
        <f t="shared" si="3"/>
        <v>18</v>
      </c>
      <c r="O41" s="209">
        <f>'Saisie '!R44</f>
        <v>8.5</v>
      </c>
      <c r="P41" s="210"/>
      <c r="Q41" s="209">
        <f>'Saisie '!T44</f>
        <v>10</v>
      </c>
      <c r="R41" s="177">
        <f t="shared" si="4"/>
        <v>3</v>
      </c>
      <c r="S41" s="198">
        <f t="shared" si="5"/>
        <v>9.25</v>
      </c>
      <c r="T41" s="178">
        <f t="shared" si="6"/>
        <v>3</v>
      </c>
      <c r="U41" s="211">
        <f>'Saisie '!V44</f>
        <v>13</v>
      </c>
      <c r="V41" s="177">
        <f t="shared" si="7"/>
        <v>3</v>
      </c>
      <c r="W41" s="198">
        <f t="shared" si="8"/>
        <v>13</v>
      </c>
      <c r="X41" s="177">
        <f t="shared" si="9"/>
        <v>3</v>
      </c>
      <c r="Y41" s="211">
        <f>'Saisie '!X44</f>
        <v>10</v>
      </c>
      <c r="Z41" s="177">
        <f t="shared" si="10"/>
        <v>3</v>
      </c>
      <c r="AA41" s="198">
        <f t="shared" si="11"/>
        <v>10</v>
      </c>
      <c r="AB41" s="194">
        <f t="shared" si="12"/>
        <v>3</v>
      </c>
      <c r="AC41" s="195">
        <f t="shared" si="13"/>
        <v>10.416666666666666</v>
      </c>
      <c r="AD41" s="196">
        <f t="shared" si="14"/>
        <v>30</v>
      </c>
      <c r="AE41" s="199" t="str">
        <f t="shared" si="37"/>
        <v>Admis(e)</v>
      </c>
      <c r="AF41" s="179">
        <f>'Saisie '!AB44</f>
        <v>11.666666666666666</v>
      </c>
      <c r="AG41" s="176">
        <f t="shared" si="16"/>
        <v>6</v>
      </c>
      <c r="AH41" s="179">
        <f>'Saisie '!AE44</f>
        <v>13.5</v>
      </c>
      <c r="AI41" s="176">
        <f t="shared" si="17"/>
        <v>6</v>
      </c>
      <c r="AJ41" s="179">
        <f>'Saisie '!AH44</f>
        <v>7.166666666666667</v>
      </c>
      <c r="AK41" s="176">
        <f t="shared" si="18"/>
        <v>0</v>
      </c>
      <c r="AL41" s="191">
        <f t="shared" si="19"/>
        <v>10.777777777777777</v>
      </c>
      <c r="AM41" s="178">
        <f t="shared" si="20"/>
        <v>18</v>
      </c>
      <c r="AN41" s="179">
        <f>'Saisie '!AJ44</f>
        <v>10</v>
      </c>
      <c r="AO41" s="192">
        <f t="shared" si="21"/>
        <v>3</v>
      </c>
      <c r="AP41" s="179">
        <f>'Saisie '!AL44</f>
        <v>8.5</v>
      </c>
      <c r="AQ41" s="192">
        <f t="shared" si="22"/>
        <v>0</v>
      </c>
      <c r="AR41" s="198">
        <f t="shared" si="23"/>
        <v>9.25</v>
      </c>
      <c r="AS41" s="178">
        <f t="shared" si="24"/>
        <v>3</v>
      </c>
      <c r="AT41" s="209">
        <f>'Saisie '!AN44</f>
        <v>11</v>
      </c>
      <c r="AU41" s="177">
        <f t="shared" si="25"/>
        <v>3</v>
      </c>
      <c r="AV41" s="191">
        <f t="shared" si="26"/>
        <v>11</v>
      </c>
      <c r="AW41" s="177">
        <f t="shared" si="27"/>
        <v>3</v>
      </c>
      <c r="AX41" s="179">
        <f>'Saisie '!AP44</f>
        <v>11</v>
      </c>
      <c r="AY41" s="177">
        <f t="shared" si="28"/>
        <v>3</v>
      </c>
      <c r="AZ41" s="191">
        <f t="shared" si="29"/>
        <v>11</v>
      </c>
      <c r="BA41" s="194">
        <f t="shared" si="30"/>
        <v>3</v>
      </c>
      <c r="BB41" s="195">
        <f t="shared" si="31"/>
        <v>10.516666666666666</v>
      </c>
      <c r="BC41" s="196">
        <f t="shared" si="32"/>
        <v>30</v>
      </c>
      <c r="BD41" s="179">
        <f t="shared" si="33"/>
        <v>10.466666666666665</v>
      </c>
      <c r="BE41" s="199" t="str">
        <f t="shared" si="34"/>
        <v>Admis(e)</v>
      </c>
      <c r="BF41" s="295">
        <f t="shared" si="35"/>
        <v>60</v>
      </c>
      <c r="BG41" s="199" t="str">
        <f t="shared" si="36"/>
        <v>Admis(e)</v>
      </c>
    </row>
    <row r="42" spans="1:59" s="24" customFormat="1" ht="17.25" customHeight="1">
      <c r="A42" s="212"/>
      <c r="G42" s="213"/>
      <c r="H42" s="214"/>
      <c r="I42" s="213"/>
      <c r="J42" s="218"/>
      <c r="K42" s="216"/>
      <c r="L42" s="157"/>
      <c r="M42" s="216"/>
      <c r="N42" s="222"/>
      <c r="O42" s="216"/>
      <c r="P42" s="217"/>
      <c r="Q42" s="216"/>
      <c r="R42" s="157"/>
      <c r="S42" s="216"/>
      <c r="T42" s="222"/>
      <c r="AB42" s="157"/>
      <c r="AC42" s="223"/>
      <c r="AD42" s="157"/>
      <c r="AE42" s="473"/>
      <c r="AF42" s="473"/>
      <c r="AG42" s="473"/>
      <c r="AH42" s="473"/>
      <c r="AI42" s="473"/>
      <c r="AJ42" s="36"/>
      <c r="AK42" s="218"/>
      <c r="AL42" s="36"/>
      <c r="AM42" s="157"/>
      <c r="AN42" s="36"/>
      <c r="AO42" s="219"/>
      <c r="AP42" s="36"/>
      <c r="AQ42" s="219"/>
      <c r="AR42" s="216"/>
      <c r="AS42" s="157"/>
      <c r="AT42" s="216"/>
      <c r="AU42" s="157"/>
      <c r="AV42" s="307"/>
      <c r="AY42" s="157"/>
      <c r="AZ42" s="36"/>
      <c r="BA42" s="157"/>
      <c r="BB42" s="159"/>
      <c r="BC42" s="221"/>
      <c r="BD42" s="36"/>
      <c r="BE42" s="36"/>
      <c r="BF42" s="221"/>
      <c r="BG42" s="221"/>
    </row>
    <row r="43" spans="1:59" s="24" customFormat="1" ht="17.25" customHeight="1">
      <c r="A43" s="212"/>
      <c r="G43" s="213"/>
      <c r="H43" s="214"/>
      <c r="I43" s="213"/>
      <c r="J43" s="218"/>
      <c r="K43" s="216"/>
      <c r="L43" s="157"/>
      <c r="M43" s="216"/>
      <c r="N43" s="222"/>
      <c r="O43" s="216"/>
      <c r="P43" s="217"/>
      <c r="Q43" s="216"/>
      <c r="R43" s="157"/>
      <c r="S43" s="216"/>
      <c r="T43" s="222"/>
      <c r="AA43" s="225"/>
      <c r="AB43" s="225"/>
      <c r="AC43" s="223"/>
      <c r="AD43" s="471"/>
      <c r="AE43" s="472"/>
      <c r="AF43" s="426"/>
      <c r="AG43" s="426"/>
      <c r="AH43" s="426"/>
      <c r="AI43" s="426"/>
      <c r="AJ43" s="36"/>
      <c r="AK43" s="218"/>
      <c r="AL43" s="36"/>
      <c r="AM43" s="157"/>
      <c r="AN43" s="36"/>
      <c r="AO43" s="219"/>
      <c r="AP43" s="36"/>
      <c r="AQ43" s="219"/>
      <c r="AR43" s="216"/>
      <c r="AS43" s="157"/>
      <c r="AT43" s="216"/>
      <c r="AU43" s="157"/>
      <c r="AV43" s="307"/>
      <c r="AX43" s="472" t="s">
        <v>1090</v>
      </c>
      <c r="AY43" s="472"/>
      <c r="AZ43" s="472"/>
      <c r="BA43" s="472"/>
      <c r="BB43" s="472"/>
      <c r="BC43" s="474">
        <f ca="1">TODAY()</f>
        <v>42185</v>
      </c>
      <c r="BD43" s="474"/>
      <c r="BE43" s="474"/>
      <c r="BF43" s="474"/>
      <c r="BG43" s="474"/>
    </row>
    <row r="44" spans="1:59" s="24" customFormat="1" ht="17.25" customHeight="1">
      <c r="A44" s="212"/>
      <c r="G44" s="213"/>
      <c r="H44" s="214"/>
      <c r="I44" s="213"/>
      <c r="J44" s="218"/>
      <c r="K44" s="216"/>
      <c r="L44" s="157"/>
      <c r="M44" s="216"/>
      <c r="N44" s="222"/>
      <c r="O44" s="216"/>
      <c r="P44" s="217"/>
      <c r="Q44" s="216"/>
      <c r="R44" s="157"/>
      <c r="S44" s="216"/>
      <c r="T44" s="222"/>
      <c r="AA44" s="225"/>
      <c r="AB44" s="225"/>
      <c r="AC44" s="223"/>
      <c r="AD44" s="157"/>
      <c r="AE44" s="426"/>
      <c r="AF44" s="426"/>
      <c r="AG44" s="426"/>
      <c r="AH44" s="426"/>
      <c r="AI44" s="426"/>
      <c r="AJ44" s="36"/>
      <c r="AK44" s="218"/>
      <c r="AL44" s="36"/>
      <c r="AM44" s="157"/>
      <c r="AN44" s="36"/>
      <c r="AO44" s="219"/>
      <c r="AP44" s="36"/>
      <c r="AQ44" s="219"/>
      <c r="AR44" s="216"/>
      <c r="AS44" s="157"/>
      <c r="AT44" s="216"/>
      <c r="AU44" s="157"/>
      <c r="AV44" s="307"/>
      <c r="AX44"/>
      <c r="AY44"/>
      <c r="AZ44" s="225" t="s">
        <v>1097</v>
      </c>
      <c r="BA44" s="225"/>
      <c r="BB44" s="223"/>
      <c r="BC44" s="157"/>
      <c r="BD44" s="451"/>
      <c r="BE44"/>
      <c r="BF44"/>
      <c r="BG44"/>
    </row>
    <row r="45" spans="1:59" s="24" customFormat="1" ht="17.25" customHeight="1">
      <c r="A45" s="212"/>
      <c r="G45" s="213"/>
      <c r="H45" s="214"/>
      <c r="I45" s="213"/>
      <c r="J45" s="218"/>
      <c r="K45" s="216"/>
      <c r="L45" s="157"/>
      <c r="M45" s="216"/>
      <c r="N45" s="222"/>
      <c r="O45" s="216"/>
      <c r="P45" s="217"/>
      <c r="Q45" s="216"/>
      <c r="R45" s="157"/>
      <c r="S45" s="216"/>
      <c r="T45" s="222"/>
      <c r="U45" s="223"/>
      <c r="V45" s="157"/>
      <c r="W45" s="216"/>
      <c r="X45" s="157"/>
      <c r="Y45" s="223"/>
      <c r="Z45" s="157"/>
      <c r="AA45" s="216"/>
      <c r="AB45" s="157"/>
      <c r="AC45" s="159"/>
      <c r="AE45" s="220"/>
      <c r="AF45" s="36"/>
      <c r="AG45" s="218"/>
      <c r="AH45" s="36"/>
      <c r="AI45" s="218"/>
      <c r="AJ45" s="36"/>
      <c r="AK45" s="218"/>
      <c r="AL45" s="36"/>
      <c r="AM45" s="157"/>
      <c r="AN45" s="36"/>
      <c r="AO45" s="219"/>
      <c r="AP45" s="36"/>
      <c r="AQ45" s="219"/>
      <c r="AR45" s="216"/>
      <c r="AS45" s="157"/>
      <c r="AT45" s="216"/>
      <c r="AU45" s="157"/>
      <c r="AV45" s="305"/>
      <c r="AW45" s="306"/>
      <c r="AX45" s="223"/>
      <c r="AY45" s="324"/>
      <c r="AZ45" s="223"/>
      <c r="BA45" s="157"/>
      <c r="BB45" s="473"/>
      <c r="BC45" s="473"/>
      <c r="BD45" s="473"/>
      <c r="BE45" s="473"/>
      <c r="BF45" s="473"/>
      <c r="BG45" s="333"/>
    </row>
    <row r="46" spans="1:59" s="31" customFormat="1" ht="16.5">
      <c r="A46" s="39"/>
      <c r="G46" s="39"/>
      <c r="H46" s="39"/>
      <c r="I46" s="156" t="s">
        <v>0</v>
      </c>
      <c r="J46" s="1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256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6"/>
      <c r="BG46" s="6"/>
    </row>
    <row r="47" spans="1:59" s="31" customFormat="1" ht="16.5">
      <c r="A47" s="39"/>
      <c r="B47" s="39"/>
      <c r="C47" s="39"/>
      <c r="D47" s="39"/>
      <c r="E47" s="39"/>
      <c r="F47" s="39"/>
      <c r="G47" s="39"/>
      <c r="H47" s="39"/>
      <c r="I47"/>
      <c r="J47" s="156"/>
      <c r="K47" s="156"/>
      <c r="L47" s="156"/>
      <c r="M47" s="156" t="s">
        <v>185</v>
      </c>
      <c r="N47" s="156"/>
      <c r="O47" s="156"/>
      <c r="P47" s="156"/>
      <c r="Q47"/>
      <c r="R47"/>
      <c r="S47"/>
      <c r="T47"/>
      <c r="U47"/>
      <c r="V47"/>
      <c r="W47" s="24"/>
      <c r="X47"/>
      <c r="Y47"/>
      <c r="Z47"/>
      <c r="AA47"/>
      <c r="AB47"/>
      <c r="AC47"/>
      <c r="AD47"/>
      <c r="AE47" s="10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256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6"/>
      <c r="BG47" s="6"/>
    </row>
    <row r="48" spans="1:59" s="31" customFormat="1" ht="16.5">
      <c r="A48" s="27"/>
      <c r="B48" s="27"/>
      <c r="C48" s="27"/>
      <c r="D48" s="27"/>
      <c r="E48" s="34" t="s">
        <v>81</v>
      </c>
      <c r="H48" s="34"/>
      <c r="I48"/>
      <c r="J48" s="156"/>
      <c r="K48" s="156"/>
      <c r="L48" s="156"/>
      <c r="M48" s="156" t="s">
        <v>156</v>
      </c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/>
      <c r="AC48"/>
      <c r="AD48"/>
      <c r="AE48" s="10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56"/>
      <c r="AU48" s="27"/>
      <c r="AV48" s="27"/>
      <c r="AW48" s="27"/>
      <c r="AX48" s="27"/>
      <c r="AY48" s="27"/>
      <c r="AZ48" s="298"/>
      <c r="BA48" s="27"/>
      <c r="BB48" s="27"/>
      <c r="BC48" s="27"/>
      <c r="BD48" s="27"/>
      <c r="BE48" s="27"/>
      <c r="BF48" s="6"/>
      <c r="BG48" s="6"/>
    </row>
    <row r="49" spans="1:59" s="31" customFormat="1" ht="8.25" customHeight="1">
      <c r="A49" s="28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12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256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6"/>
      <c r="BG49" s="6"/>
    </row>
    <row r="50" spans="1:59" s="31" customFormat="1" ht="16.5">
      <c r="A50" s="27" t="s">
        <v>184</v>
      </c>
      <c r="B50" s="27"/>
      <c r="C50" s="27"/>
      <c r="D50" s="27"/>
      <c r="E50" s="27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29" t="s">
        <v>74</v>
      </c>
      <c r="U50" s="39"/>
      <c r="V50" s="39"/>
      <c r="W50" s="29"/>
      <c r="X50" s="29"/>
      <c r="Y50" s="27"/>
      <c r="Z50" s="27"/>
      <c r="AA50" s="27"/>
      <c r="AB50" s="27"/>
      <c r="AC50" s="39"/>
      <c r="AD50" s="39"/>
      <c r="AE50" s="312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256"/>
      <c r="AU50" s="39"/>
      <c r="AV50" s="39"/>
      <c r="AW50" s="39"/>
      <c r="AY50" s="39"/>
      <c r="AZ50" s="39"/>
      <c r="BA50" s="39"/>
      <c r="BB50" s="39"/>
      <c r="BD50" s="39"/>
      <c r="BE50" s="39"/>
      <c r="BF50" s="6"/>
      <c r="BG50" s="6"/>
    </row>
    <row r="51" spans="1:59" s="31" customFormat="1" ht="16.5">
      <c r="A51" s="27" t="s">
        <v>755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9" t="s">
        <v>76</v>
      </c>
      <c r="U51" s="27"/>
      <c r="V51" s="27"/>
      <c r="W51" s="29"/>
      <c r="X51" s="29"/>
      <c r="Y51" s="27"/>
      <c r="Z51" s="27"/>
      <c r="AA51" s="30"/>
      <c r="AB51" s="30"/>
      <c r="AC51" s="27"/>
      <c r="AD51" s="27"/>
      <c r="AE51" s="5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56"/>
      <c r="AU51" s="27"/>
      <c r="AV51" s="27"/>
      <c r="AW51" s="27"/>
      <c r="AY51" s="34"/>
      <c r="AZ51" s="6"/>
      <c r="BA51" s="6"/>
      <c r="BB51" s="6"/>
      <c r="BC51" s="27"/>
      <c r="BD51" s="27"/>
      <c r="BE51" s="27"/>
      <c r="BF51" s="6"/>
      <c r="BG51" s="6"/>
    </row>
    <row r="52" spans="1:59" s="31" customFormat="1" ht="16.5">
      <c r="B52" s="5"/>
      <c r="C52" s="5"/>
      <c r="D52" s="5"/>
      <c r="E52" s="6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5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56"/>
      <c r="AU52" s="27"/>
      <c r="AV52" s="27"/>
      <c r="AW52" s="27"/>
      <c r="AX52" s="6"/>
      <c r="AY52" s="6"/>
      <c r="AZ52" s="6"/>
      <c r="BA52" s="6"/>
      <c r="BB52" s="6"/>
      <c r="BC52" s="27"/>
      <c r="BD52" s="27"/>
      <c r="BE52" s="27"/>
      <c r="BF52" s="6"/>
      <c r="BG52" s="6"/>
    </row>
    <row r="53" spans="1:59" ht="30" customHeight="1">
      <c r="A53" s="470" t="s">
        <v>1095</v>
      </c>
      <c r="B53" s="470"/>
      <c r="C53" s="470"/>
      <c r="D53" s="470"/>
      <c r="E53" s="470"/>
      <c r="F53" s="470"/>
      <c r="G53" s="470"/>
      <c r="H53" s="470"/>
      <c r="I53" s="470"/>
      <c r="J53" s="470"/>
      <c r="K53" s="470"/>
      <c r="L53" s="470"/>
      <c r="M53" s="470"/>
      <c r="N53" s="470"/>
      <c r="O53" s="470"/>
      <c r="P53" s="470"/>
      <c r="Q53" s="470"/>
      <c r="R53" s="470"/>
      <c r="S53" s="470"/>
      <c r="T53" s="470"/>
      <c r="U53" s="470"/>
      <c r="V53" s="470"/>
      <c r="W53" s="470"/>
      <c r="X53" s="470"/>
      <c r="Y53" s="470"/>
      <c r="Z53" s="470"/>
      <c r="AA53" s="470"/>
      <c r="AB53" s="470"/>
      <c r="AC53" s="470"/>
      <c r="AD53" s="470"/>
      <c r="AE53" s="470"/>
      <c r="AF53" s="470"/>
      <c r="AG53" s="470"/>
      <c r="AH53" s="470"/>
      <c r="AI53" s="470"/>
      <c r="AJ53" s="470"/>
      <c r="AK53" s="470"/>
      <c r="AL53" s="470"/>
      <c r="AM53" s="470"/>
      <c r="AN53" s="470"/>
      <c r="AO53" s="470"/>
      <c r="AP53" s="470"/>
      <c r="AQ53" s="470"/>
      <c r="AR53" s="470"/>
      <c r="AS53" s="470"/>
      <c r="AT53" s="470"/>
      <c r="AU53" s="470"/>
      <c r="AV53" s="470"/>
      <c r="AW53" s="470"/>
      <c r="AX53" s="470"/>
      <c r="AY53" s="470"/>
      <c r="AZ53" s="470"/>
      <c r="BA53" s="299"/>
      <c r="BB53" s="299"/>
      <c r="BC53" s="299"/>
      <c r="BD53" s="299"/>
      <c r="BE53" s="299"/>
    </row>
    <row r="54" spans="1:59" ht="25.5" customHeight="1" thickBot="1">
      <c r="A54" s="27" t="s">
        <v>74</v>
      </c>
      <c r="B54" s="32"/>
      <c r="C54" s="300"/>
      <c r="D54" s="300"/>
      <c r="E54" s="300"/>
      <c r="F54" s="300"/>
      <c r="G54" s="300"/>
      <c r="H54" s="300"/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0"/>
      <c r="AH54" s="300"/>
      <c r="AI54" s="300"/>
      <c r="AJ54" s="300"/>
      <c r="AK54" s="300"/>
      <c r="AL54" s="300"/>
      <c r="AM54" s="300"/>
      <c r="AN54" s="300"/>
      <c r="AO54" s="300"/>
      <c r="AP54" s="300"/>
      <c r="AQ54" s="300"/>
      <c r="AR54" s="300"/>
      <c r="AS54" s="300"/>
      <c r="AT54" s="257"/>
      <c r="AU54" s="300"/>
      <c r="AV54" s="300"/>
      <c r="AW54" s="300"/>
      <c r="AX54" s="300"/>
      <c r="AY54" s="300"/>
      <c r="AZ54" s="300"/>
      <c r="BA54" s="300"/>
      <c r="BB54" s="300"/>
      <c r="BC54" s="300"/>
      <c r="BD54" s="300"/>
      <c r="BE54" s="300"/>
    </row>
    <row r="55" spans="1:59" ht="25.5" customHeight="1" thickBot="1">
      <c r="A55" s="34" t="s">
        <v>155</v>
      </c>
      <c r="B55" s="32"/>
      <c r="G55" s="467" t="s">
        <v>48</v>
      </c>
      <c r="H55" s="468"/>
      <c r="I55" s="468"/>
      <c r="J55" s="468"/>
      <c r="K55" s="468"/>
      <c r="L55" s="468"/>
      <c r="M55" s="468"/>
      <c r="N55" s="468"/>
      <c r="O55" s="468"/>
      <c r="P55" s="468"/>
      <c r="Q55" s="468"/>
      <c r="R55" s="468"/>
      <c r="S55" s="468"/>
      <c r="T55" s="468"/>
      <c r="U55" s="468"/>
      <c r="V55" s="468"/>
      <c r="W55" s="468"/>
      <c r="X55" s="468"/>
      <c r="Y55" s="468"/>
      <c r="Z55" s="468"/>
      <c r="AA55" s="469"/>
      <c r="AB55" s="33"/>
      <c r="AF55" s="467" t="s">
        <v>49</v>
      </c>
      <c r="AG55" s="468"/>
      <c r="AH55" s="468"/>
      <c r="AI55" s="468"/>
      <c r="AJ55" s="468"/>
      <c r="AK55" s="468"/>
      <c r="AL55" s="468"/>
      <c r="AM55" s="468"/>
      <c r="AN55" s="468"/>
      <c r="AO55" s="468"/>
      <c r="AP55" s="468"/>
      <c r="AQ55" s="468"/>
      <c r="AR55" s="468"/>
      <c r="AS55" s="468"/>
      <c r="AT55" s="468"/>
      <c r="AU55" s="468"/>
      <c r="AV55" s="468"/>
      <c r="AW55" s="468"/>
      <c r="AX55" s="468"/>
      <c r="AY55" s="468"/>
      <c r="AZ55" s="469"/>
      <c r="BA55" s="33"/>
      <c r="BB55" s="296"/>
      <c r="BC55" s="32"/>
    </row>
    <row r="56" spans="1:59" ht="28.5" customHeight="1" thickBot="1">
      <c r="A56" s="10"/>
      <c r="E56" s="10"/>
      <c r="F56" s="10"/>
      <c r="G56" s="464" t="s">
        <v>157</v>
      </c>
      <c r="H56" s="465"/>
      <c r="I56" s="465"/>
      <c r="J56" s="465"/>
      <c r="K56" s="465"/>
      <c r="L56" s="465"/>
      <c r="M56" s="465"/>
      <c r="N56" s="288"/>
      <c r="O56" s="464" t="s">
        <v>158</v>
      </c>
      <c r="P56" s="465"/>
      <c r="Q56" s="465"/>
      <c r="R56" s="465"/>
      <c r="S56" s="465"/>
      <c r="T56" s="288"/>
      <c r="U56" s="287" t="s">
        <v>159</v>
      </c>
      <c r="V56" s="288"/>
      <c r="W56" s="297"/>
      <c r="X56" s="288"/>
      <c r="Y56" s="464" t="s">
        <v>160</v>
      </c>
      <c r="Z56" s="465"/>
      <c r="AA56" s="466"/>
      <c r="AB56" s="174"/>
      <c r="AF56" s="464" t="s">
        <v>50</v>
      </c>
      <c r="AG56" s="465"/>
      <c r="AH56" s="465"/>
      <c r="AI56" s="465"/>
      <c r="AJ56" s="465"/>
      <c r="AK56" s="465"/>
      <c r="AL56" s="466"/>
      <c r="AM56" s="286"/>
      <c r="AN56" s="464" t="s">
        <v>51</v>
      </c>
      <c r="AO56" s="465"/>
      <c r="AP56" s="465"/>
      <c r="AQ56" s="465"/>
      <c r="AR56" s="466"/>
      <c r="AS56" s="286"/>
      <c r="AT56" s="464" t="s">
        <v>52</v>
      </c>
      <c r="AU56" s="465"/>
      <c r="AV56" s="466"/>
      <c r="AW56" s="286"/>
      <c r="AX56" s="464" t="s">
        <v>53</v>
      </c>
      <c r="AY56" s="465"/>
      <c r="AZ56" s="466"/>
      <c r="BA56" s="254"/>
      <c r="BB56" s="206"/>
      <c r="BC56" s="206"/>
      <c r="BD56" s="10"/>
      <c r="BE56" s="10"/>
    </row>
    <row r="57" spans="1:59" ht="27.75" customHeight="1" thickBot="1">
      <c r="A57" s="180" t="s">
        <v>7</v>
      </c>
      <c r="B57" s="376" t="s">
        <v>8</v>
      </c>
      <c r="C57" s="377" t="s">
        <v>69</v>
      </c>
      <c r="D57" s="378" t="s">
        <v>10</v>
      </c>
      <c r="E57" s="331" t="s">
        <v>70</v>
      </c>
      <c r="F57" s="315" t="s">
        <v>71</v>
      </c>
      <c r="G57" s="186" t="s">
        <v>55</v>
      </c>
      <c r="H57" s="183" t="s">
        <v>63</v>
      </c>
      <c r="I57" s="181" t="s">
        <v>56</v>
      </c>
      <c r="J57" s="187" t="s">
        <v>63</v>
      </c>
      <c r="K57" s="186" t="s">
        <v>57</v>
      </c>
      <c r="L57" s="183" t="s">
        <v>63</v>
      </c>
      <c r="M57" s="184" t="s">
        <v>166</v>
      </c>
      <c r="N57" s="187" t="s">
        <v>63</v>
      </c>
      <c r="O57" s="188" t="s">
        <v>58</v>
      </c>
      <c r="P57" s="183" t="s">
        <v>63</v>
      </c>
      <c r="Q57" s="184" t="s">
        <v>59</v>
      </c>
      <c r="R57" s="187" t="s">
        <v>63</v>
      </c>
      <c r="S57" s="188" t="s">
        <v>167</v>
      </c>
      <c r="T57" s="183" t="s">
        <v>63</v>
      </c>
      <c r="U57" s="184" t="s">
        <v>60</v>
      </c>
      <c r="V57" s="187" t="s">
        <v>63</v>
      </c>
      <c r="W57" s="188" t="s">
        <v>168</v>
      </c>
      <c r="X57" s="183" t="s">
        <v>63</v>
      </c>
      <c r="Y57" s="184" t="s">
        <v>61</v>
      </c>
      <c r="Z57" s="187" t="s">
        <v>63</v>
      </c>
      <c r="AA57" s="188" t="s">
        <v>169</v>
      </c>
      <c r="AB57" s="187" t="s">
        <v>63</v>
      </c>
      <c r="AC57" s="189" t="s">
        <v>62</v>
      </c>
      <c r="AD57" s="253" t="s">
        <v>63</v>
      </c>
      <c r="AE57" s="186" t="s">
        <v>182</v>
      </c>
      <c r="AF57" s="188" t="s">
        <v>72</v>
      </c>
      <c r="AG57" s="190"/>
      <c r="AH57" s="188" t="s">
        <v>56</v>
      </c>
      <c r="AI57" s="190"/>
      <c r="AJ57" s="188" t="s">
        <v>172</v>
      </c>
      <c r="AK57" s="190"/>
      <c r="AL57" s="188" t="s">
        <v>167</v>
      </c>
      <c r="AM57" s="190"/>
      <c r="AN57" s="188" t="s">
        <v>64</v>
      </c>
      <c r="AO57" s="190"/>
      <c r="AP57" s="188" t="s">
        <v>73</v>
      </c>
      <c r="AQ57" s="190"/>
      <c r="AR57" s="188" t="s">
        <v>167</v>
      </c>
      <c r="AS57" s="190"/>
      <c r="AT57" s="258" t="s">
        <v>173</v>
      </c>
      <c r="AU57" s="190"/>
      <c r="AV57" s="188" t="s">
        <v>170</v>
      </c>
      <c r="AW57" s="190"/>
      <c r="AX57" s="188" t="s">
        <v>174</v>
      </c>
      <c r="AY57" s="190"/>
      <c r="AZ57" s="188" t="s">
        <v>171</v>
      </c>
      <c r="BA57" s="190"/>
      <c r="BB57" s="186" t="s">
        <v>65</v>
      </c>
      <c r="BC57" s="187" t="s">
        <v>63</v>
      </c>
      <c r="BD57" s="186" t="s">
        <v>66</v>
      </c>
      <c r="BE57" s="186" t="s">
        <v>54</v>
      </c>
      <c r="BF57" s="204" t="s">
        <v>67</v>
      </c>
      <c r="BG57" s="186" t="s">
        <v>1039</v>
      </c>
    </row>
    <row r="58" spans="1:59" ht="21.75" customHeight="1">
      <c r="A58" s="26">
        <v>1</v>
      </c>
      <c r="B58" s="354" t="s">
        <v>386</v>
      </c>
      <c r="C58" s="232" t="s">
        <v>243</v>
      </c>
      <c r="D58" s="232" t="s">
        <v>387</v>
      </c>
      <c r="E58" s="232" t="s">
        <v>999</v>
      </c>
      <c r="F58" s="232" t="s">
        <v>765</v>
      </c>
      <c r="G58" s="201">
        <f>'Saisie '!J45</f>
        <v>9.3333333333333339</v>
      </c>
      <c r="H58" s="201"/>
      <c r="I58" s="201">
        <f>'Saisie '!M45</f>
        <v>5</v>
      </c>
      <c r="J58" s="201"/>
      <c r="K58" s="201">
        <f>'Saisie '!P45</f>
        <v>8.8333333333333339</v>
      </c>
      <c r="L58" s="251">
        <f>IF(K58&gt;=9.995,6,0)</f>
        <v>0</v>
      </c>
      <c r="M58" s="198">
        <f>((G58*4)+(I58*4)+(K58*4))/12</f>
        <v>7.7222222222222223</v>
      </c>
      <c r="N58" s="251">
        <f>IF(M58&gt;=9.995,18,H58+J58+L58)</f>
        <v>0</v>
      </c>
      <c r="O58" s="201">
        <f>'Saisie '!R45</f>
        <v>10.5</v>
      </c>
      <c r="P58" s="201"/>
      <c r="Q58" s="201">
        <f>'Saisie '!T45</f>
        <v>10</v>
      </c>
      <c r="R58" s="201">
        <f>IF(Q58&gt;=9.995,3,0)</f>
        <v>3</v>
      </c>
      <c r="S58" s="198">
        <f>((O58*2)+(Q58*2))/4</f>
        <v>10.25</v>
      </c>
      <c r="T58" s="251">
        <f>IF(S58&gt;=9.995,6,P58+R58)</f>
        <v>6</v>
      </c>
      <c r="U58" s="285">
        <f>'Saisie '!V45</f>
        <v>10.5</v>
      </c>
      <c r="V58" s="251">
        <f>IF(U58&gt;=9.995,3,0)</f>
        <v>3</v>
      </c>
      <c r="W58" s="191">
        <f>U58</f>
        <v>10.5</v>
      </c>
      <c r="X58" s="251">
        <f>IF(W58&gt;=9.995,3,0)</f>
        <v>3</v>
      </c>
      <c r="Y58" s="201">
        <f>'Saisie '!X45</f>
        <v>5</v>
      </c>
      <c r="Z58" s="251">
        <f>IF(Y58&gt;=9.995,3,0)</f>
        <v>0</v>
      </c>
      <c r="AA58" s="202">
        <f>Y58</f>
        <v>5</v>
      </c>
      <c r="AB58" s="252">
        <f>IF(AA58&gt;=9.995,3,0)</f>
        <v>0</v>
      </c>
      <c r="AC58" s="202">
        <f>((M58*12)+(S58*4)+(W58*2)+(AA58*2))/20</f>
        <v>8.2333333333333343</v>
      </c>
      <c r="AD58" s="199">
        <f>IF(AC58&gt;=9.995,30,N58+T58+X58+AB58)</f>
        <v>9</v>
      </c>
      <c r="AE58" s="199" t="str">
        <f t="shared" ref="AE58" si="38">IF(AC58&gt;=9.995,"Admis(e)","Rattrapage")</f>
        <v>Rattrapage</v>
      </c>
      <c r="AF58" s="294">
        <f>'Saisie '!AB45</f>
        <v>8.6666666666666661</v>
      </c>
      <c r="AG58" s="176">
        <f t="shared" ref="AG58" si="39">IF(AF58&gt;=9.995,6,0)</f>
        <v>0</v>
      </c>
      <c r="AH58" s="294">
        <f>'Saisie '!AE45</f>
        <v>7.5</v>
      </c>
      <c r="AI58" s="176">
        <f t="shared" ref="AI58" si="40">IF(AH58&gt;=9.995,6,0)</f>
        <v>0</v>
      </c>
      <c r="AJ58" s="294">
        <f>'Saisie '!AH45</f>
        <v>5.833333333333333</v>
      </c>
      <c r="AK58" s="292">
        <f>IF(AJ58&gt;=9.995,6,0)</f>
        <v>0</v>
      </c>
      <c r="AL58" s="191">
        <f>((AF58*4)+(AH58*4)+(AJ58*4))/12</f>
        <v>7.3333333333333321</v>
      </c>
      <c r="AM58" s="194">
        <f>IF(AL58&gt;=9.995,18,AG58+AI58+AK58)</f>
        <v>0</v>
      </c>
      <c r="AN58" s="294">
        <f>'Saisie '!AJ45</f>
        <v>9</v>
      </c>
      <c r="AO58" s="192">
        <f t="shared" ref="AO58" si="41">IF(AN58&gt;=9.995,3,0)</f>
        <v>0</v>
      </c>
      <c r="AP58" s="294">
        <f>'Saisie '!AL45</f>
        <v>10</v>
      </c>
      <c r="AQ58" s="293">
        <f t="shared" ref="AQ58" si="42">IF(AP58&gt;=9.995,3,0)</f>
        <v>3</v>
      </c>
      <c r="AR58" s="191">
        <f>((AN58*2)+(AP58*2))/4</f>
        <v>9.5</v>
      </c>
      <c r="AS58" s="194">
        <f>IF(AR58&gt;=9.995,6,AO58+AQ58)</f>
        <v>3</v>
      </c>
      <c r="AT58" s="285">
        <f>'Saisie '!AN45</f>
        <v>10.5</v>
      </c>
      <c r="AU58" s="194">
        <f>IF(AT58&gt;=9.995,3,0)</f>
        <v>3</v>
      </c>
      <c r="AV58" s="191">
        <f>AT58</f>
        <v>10.5</v>
      </c>
      <c r="AW58" s="194">
        <f>IF(AV58&gt;=9.995,3,0)</f>
        <v>3</v>
      </c>
      <c r="AX58" s="294">
        <f>'Saisie '!AP45</f>
        <v>7.5</v>
      </c>
      <c r="AY58" s="194">
        <f>IF(AX58&gt;=9.995,3,0)</f>
        <v>0</v>
      </c>
      <c r="AZ58" s="191">
        <f>AX58</f>
        <v>7.5</v>
      </c>
      <c r="BA58" s="194">
        <f>IF(AZ58&gt;=9.995,3,0)</f>
        <v>0</v>
      </c>
      <c r="BB58" s="195">
        <f>((AL58*12)+(AR58*4)+(AV58*2)+(AZ58*2))/20</f>
        <v>8.1</v>
      </c>
      <c r="BC58" s="196">
        <f>IF(BB58&gt;=9.995,30,AM58+AS58+AW58+BA58)</f>
        <v>6</v>
      </c>
      <c r="BD58" s="191">
        <f>(AC58+BB58)/2</f>
        <v>8.1666666666666679</v>
      </c>
      <c r="BE58" s="199" t="str">
        <f t="shared" ref="BE58" si="43">IF(BB58&gt;=9.995,"Admis(e)","Rattrapage")</f>
        <v>Rattrapage</v>
      </c>
      <c r="BF58" s="295">
        <f>AD58+BC58</f>
        <v>15</v>
      </c>
      <c r="BG58" s="199" t="str">
        <f t="shared" ref="BG58" si="44">IF(AND(AC58&gt;=9.995,BB58&gt;=9.995),"Admis(e)","Rattrapage")</f>
        <v>Rattrapage</v>
      </c>
    </row>
    <row r="59" spans="1:59" ht="21.75" customHeight="1">
      <c r="A59" s="26">
        <v>2</v>
      </c>
      <c r="B59" s="332" t="s">
        <v>244</v>
      </c>
      <c r="C59" s="232" t="s">
        <v>245</v>
      </c>
      <c r="D59" s="232" t="s">
        <v>28</v>
      </c>
      <c r="E59" s="232" t="s">
        <v>998</v>
      </c>
      <c r="F59" s="232" t="s">
        <v>783</v>
      </c>
      <c r="G59" s="201">
        <f>'Saisie '!J46</f>
        <v>9.3333333333333339</v>
      </c>
      <c r="H59" s="201"/>
      <c r="I59" s="201">
        <f>'Saisie '!M46</f>
        <v>0</v>
      </c>
      <c r="J59" s="201"/>
      <c r="K59" s="201">
        <f>'Saisie '!P46</f>
        <v>10.17</v>
      </c>
      <c r="L59" s="251">
        <f t="shared" ref="L59:L85" si="45">IF(K59&gt;=9.995,6,0)</f>
        <v>6</v>
      </c>
      <c r="M59" s="198">
        <f t="shared" ref="M59:M85" si="46">((G59*4)+(I59*4)+(K59*4))/12</f>
        <v>6.5011111111111113</v>
      </c>
      <c r="N59" s="251">
        <f t="shared" ref="N59:N85" si="47">IF(M59&gt;=9.995,18,H59+J59+L59)</f>
        <v>6</v>
      </c>
      <c r="O59" s="201">
        <f>'Saisie '!R46</f>
        <v>10</v>
      </c>
      <c r="P59" s="201"/>
      <c r="Q59" s="201">
        <f>'Saisie '!T46</f>
        <v>0</v>
      </c>
      <c r="R59" s="201">
        <f t="shared" ref="R59:R85" si="48">IF(Q59&gt;=9.995,3,0)</f>
        <v>0</v>
      </c>
      <c r="S59" s="198">
        <f t="shared" ref="S59:S85" si="49">((O59*2)+(Q59*2))/4</f>
        <v>5</v>
      </c>
      <c r="T59" s="251">
        <f t="shared" ref="T59:T85" si="50">IF(S59&gt;=9.995,6,P59+R59)</f>
        <v>0</v>
      </c>
      <c r="U59" s="285">
        <f>'Saisie '!V46</f>
        <v>10</v>
      </c>
      <c r="V59" s="251">
        <f t="shared" ref="V59:V85" si="51">IF(U59&gt;=9.995,3,0)</f>
        <v>3</v>
      </c>
      <c r="W59" s="191">
        <f t="shared" ref="W59:W85" si="52">U59</f>
        <v>10</v>
      </c>
      <c r="X59" s="251">
        <f t="shared" ref="X59:X85" si="53">IF(W59&gt;=9.995,3,0)</f>
        <v>3</v>
      </c>
      <c r="Y59" s="201">
        <f>'Saisie '!X46</f>
        <v>0</v>
      </c>
      <c r="Z59" s="251">
        <f t="shared" ref="Z59:Z85" si="54">IF(Y59&gt;=9.995,3,0)</f>
        <v>0</v>
      </c>
      <c r="AA59" s="202">
        <f t="shared" ref="AA59:AA85" si="55">Y59</f>
        <v>0</v>
      </c>
      <c r="AB59" s="252">
        <f t="shared" ref="AB59:AB85" si="56">IF(AA59&gt;=9.995,3,0)</f>
        <v>0</v>
      </c>
      <c r="AC59" s="202">
        <f t="shared" ref="AC59:AC85" si="57">((M59*12)+(S59*4)+(W59*2)+(AA59*2))/20</f>
        <v>5.9006666666666669</v>
      </c>
      <c r="AD59" s="199">
        <f t="shared" ref="AD59:AD85" si="58">IF(AC59&gt;=9.995,30,N59+T59+X59+AB59)</f>
        <v>9</v>
      </c>
      <c r="AE59" s="199" t="str">
        <f t="shared" ref="AE59:AE85" si="59">IF(AC59&gt;=9.995,"Admis(e)","Rattrapage")</f>
        <v>Rattrapage</v>
      </c>
      <c r="AF59" s="294">
        <f>'Saisie '!AB46</f>
        <v>2.6666666666666665</v>
      </c>
      <c r="AG59" s="176">
        <f t="shared" ref="AG59:AG85" si="60">IF(AF59&gt;=9.995,6,0)</f>
        <v>0</v>
      </c>
      <c r="AH59" s="294" t="str">
        <f>'Saisie '!AE46</f>
        <v>Exclu</v>
      </c>
      <c r="AI59" s="176">
        <f t="shared" ref="AI59:AI85" si="61">IF(AH59&gt;=9.995,6,0)</f>
        <v>6</v>
      </c>
      <c r="AJ59" s="294">
        <f>'Saisie '!AH46</f>
        <v>9.6666666666666661</v>
      </c>
      <c r="AK59" s="292">
        <f t="shared" ref="AK59:AK85" si="62">IF(AJ59&gt;=9.995,6,0)</f>
        <v>0</v>
      </c>
      <c r="AL59" s="191" t="e">
        <f t="shared" ref="AL59:AL85" si="63">((AF59*4)+(AH59*4)+(AJ59*4))/12</f>
        <v>#VALUE!</v>
      </c>
      <c r="AM59" s="194" t="e">
        <f t="shared" ref="AM59:AM85" si="64">IF(AL59&gt;=9.995,18,AG59+AI59+AK59)</f>
        <v>#VALUE!</v>
      </c>
      <c r="AN59" s="294">
        <f>'Saisie '!AJ46</f>
        <v>7</v>
      </c>
      <c r="AO59" s="192">
        <f t="shared" ref="AO59:AO85" si="65">IF(AN59&gt;=9.995,3,0)</f>
        <v>0</v>
      </c>
      <c r="AP59" s="294">
        <f>'Saisie '!AL46</f>
        <v>12</v>
      </c>
      <c r="AQ59" s="293">
        <f t="shared" ref="AQ59:AQ85" si="66">IF(AP59&gt;=9.995,3,0)</f>
        <v>3</v>
      </c>
      <c r="AR59" s="191">
        <f t="shared" ref="AR59:AR85" si="67">((AN59*2)+(AP59*2))/4</f>
        <v>9.5</v>
      </c>
      <c r="AS59" s="194">
        <f t="shared" ref="AS59:AS85" si="68">IF(AR59&gt;=9.995,6,AO59+AQ59)</f>
        <v>3</v>
      </c>
      <c r="AT59" s="285">
        <f>'Saisie '!AN46</f>
        <v>11</v>
      </c>
      <c r="AU59" s="194">
        <f t="shared" ref="AU59:AU85" si="69">IF(AT59&gt;=9.995,3,0)</f>
        <v>3</v>
      </c>
      <c r="AV59" s="191">
        <f t="shared" ref="AV59:AV85" si="70">AT59</f>
        <v>11</v>
      </c>
      <c r="AW59" s="194">
        <f t="shared" ref="AW59:AW85" si="71">IF(AV59&gt;=9.995,3,0)</f>
        <v>3</v>
      </c>
      <c r="AX59" s="294">
        <f>'Saisie '!AP46</f>
        <v>12.5</v>
      </c>
      <c r="AY59" s="194">
        <f t="shared" ref="AY59:AY85" si="72">IF(AX59&gt;=9.995,3,0)</f>
        <v>3</v>
      </c>
      <c r="AZ59" s="191">
        <f t="shared" ref="AZ59:AZ85" si="73">AX59</f>
        <v>12.5</v>
      </c>
      <c r="BA59" s="194">
        <f t="shared" ref="BA59:BA85" si="74">IF(AZ59&gt;=9.995,3,0)</f>
        <v>3</v>
      </c>
      <c r="BB59" s="195" t="e">
        <f t="shared" ref="BB59:BB85" si="75">((AL59*12)+(AR59*4)+(AV59*2)+(AZ59*2))/20</f>
        <v>#VALUE!</v>
      </c>
      <c r="BC59" s="196" t="e">
        <f t="shared" ref="BC59:BC85" si="76">IF(BB59&gt;=9.995,30,AM59+AS59+AW59+BA59)</f>
        <v>#VALUE!</v>
      </c>
      <c r="BD59" s="191" t="e">
        <f t="shared" ref="BD59:BD85" si="77">(AC59+BB59)/2</f>
        <v>#VALUE!</v>
      </c>
      <c r="BE59" s="199" t="e">
        <f t="shared" ref="BE59:BE85" si="78">IF(BB59&gt;=9.995,"Admis(e)","Rattrapage")</f>
        <v>#VALUE!</v>
      </c>
      <c r="BF59" s="295" t="e">
        <f t="shared" ref="BF59:BF85" si="79">AD59+BC59</f>
        <v>#VALUE!</v>
      </c>
      <c r="BG59" s="199" t="s">
        <v>1091</v>
      </c>
    </row>
    <row r="60" spans="1:59" ht="21.75" customHeight="1">
      <c r="A60" s="26">
        <v>3</v>
      </c>
      <c r="B60" s="354">
        <v>113013121</v>
      </c>
      <c r="C60" s="232" t="s">
        <v>246</v>
      </c>
      <c r="D60" s="232" t="s">
        <v>388</v>
      </c>
      <c r="E60" s="232" t="s">
        <v>997</v>
      </c>
      <c r="F60" s="232" t="s">
        <v>777</v>
      </c>
      <c r="G60" s="201">
        <f>'Saisie '!J47</f>
        <v>11.166666666666666</v>
      </c>
      <c r="H60" s="201"/>
      <c r="I60" s="201">
        <f>'Saisie '!M47</f>
        <v>8.1666666666666661</v>
      </c>
      <c r="J60" s="201"/>
      <c r="K60" s="201">
        <f>'Saisie '!P47</f>
        <v>9.6666666666666661</v>
      </c>
      <c r="L60" s="251">
        <f t="shared" si="45"/>
        <v>0</v>
      </c>
      <c r="M60" s="198">
        <f t="shared" si="46"/>
        <v>9.6666666666666661</v>
      </c>
      <c r="N60" s="251">
        <f t="shared" si="47"/>
        <v>0</v>
      </c>
      <c r="O60" s="201">
        <f>'Saisie '!R47</f>
        <v>11.5</v>
      </c>
      <c r="P60" s="201"/>
      <c r="Q60" s="201">
        <f>'Saisie '!T47</f>
        <v>7</v>
      </c>
      <c r="R60" s="201">
        <f t="shared" si="48"/>
        <v>0</v>
      </c>
      <c r="S60" s="198">
        <f t="shared" si="49"/>
        <v>9.25</v>
      </c>
      <c r="T60" s="251">
        <f t="shared" si="50"/>
        <v>0</v>
      </c>
      <c r="U60" s="285">
        <f>'Saisie '!V47</f>
        <v>13.5</v>
      </c>
      <c r="V60" s="251">
        <f t="shared" si="51"/>
        <v>3</v>
      </c>
      <c r="W60" s="191">
        <f t="shared" si="52"/>
        <v>13.5</v>
      </c>
      <c r="X60" s="251">
        <f t="shared" si="53"/>
        <v>3</v>
      </c>
      <c r="Y60" s="201">
        <f>'Saisie '!X47</f>
        <v>10.5</v>
      </c>
      <c r="Z60" s="251">
        <f t="shared" si="54"/>
        <v>3</v>
      </c>
      <c r="AA60" s="202">
        <f t="shared" si="55"/>
        <v>10.5</v>
      </c>
      <c r="AB60" s="252">
        <f t="shared" si="56"/>
        <v>3</v>
      </c>
      <c r="AC60" s="202">
        <f t="shared" si="57"/>
        <v>10.050000000000001</v>
      </c>
      <c r="AD60" s="199">
        <f t="shared" si="58"/>
        <v>30</v>
      </c>
      <c r="AE60" s="199" t="str">
        <f t="shared" si="59"/>
        <v>Admis(e)</v>
      </c>
      <c r="AF60" s="294">
        <f>'Saisie '!AB47</f>
        <v>10.5</v>
      </c>
      <c r="AG60" s="176">
        <f t="shared" si="60"/>
        <v>6</v>
      </c>
      <c r="AH60" s="294">
        <f>'Saisie '!AE47</f>
        <v>9.1666666666666661</v>
      </c>
      <c r="AI60" s="176">
        <f t="shared" si="61"/>
        <v>0</v>
      </c>
      <c r="AJ60" s="294">
        <f>'Saisie '!AH47</f>
        <v>10.833333333333334</v>
      </c>
      <c r="AK60" s="292">
        <f t="shared" si="62"/>
        <v>6</v>
      </c>
      <c r="AL60" s="191">
        <f t="shared" si="63"/>
        <v>10.166666666666666</v>
      </c>
      <c r="AM60" s="194">
        <f t="shared" si="64"/>
        <v>18</v>
      </c>
      <c r="AN60" s="294">
        <f>'Saisie '!AJ47</f>
        <v>5.5</v>
      </c>
      <c r="AO60" s="192">
        <f t="shared" si="65"/>
        <v>0</v>
      </c>
      <c r="AP60" s="294">
        <f>'Saisie '!AL47</f>
        <v>14</v>
      </c>
      <c r="AQ60" s="293">
        <f t="shared" si="66"/>
        <v>3</v>
      </c>
      <c r="AR60" s="191">
        <f t="shared" si="67"/>
        <v>9.75</v>
      </c>
      <c r="AS60" s="194">
        <f t="shared" si="68"/>
        <v>3</v>
      </c>
      <c r="AT60" s="285">
        <f>'Saisie '!AN47</f>
        <v>12</v>
      </c>
      <c r="AU60" s="194">
        <f t="shared" si="69"/>
        <v>3</v>
      </c>
      <c r="AV60" s="191">
        <f t="shared" si="70"/>
        <v>12</v>
      </c>
      <c r="AW60" s="194">
        <f t="shared" si="71"/>
        <v>3</v>
      </c>
      <c r="AX60" s="294">
        <f>'Saisie '!AP47</f>
        <v>12</v>
      </c>
      <c r="AY60" s="194">
        <f t="shared" si="72"/>
        <v>3</v>
      </c>
      <c r="AZ60" s="191">
        <f t="shared" si="73"/>
        <v>12</v>
      </c>
      <c r="BA60" s="194">
        <f t="shared" si="74"/>
        <v>3</v>
      </c>
      <c r="BB60" s="195">
        <f t="shared" si="75"/>
        <v>10.45</v>
      </c>
      <c r="BC60" s="196">
        <f t="shared" si="76"/>
        <v>30</v>
      </c>
      <c r="BD60" s="191">
        <f t="shared" si="77"/>
        <v>10.25</v>
      </c>
      <c r="BE60" s="199" t="str">
        <f t="shared" si="78"/>
        <v>Admis(e)</v>
      </c>
      <c r="BF60" s="295">
        <f t="shared" si="79"/>
        <v>60</v>
      </c>
      <c r="BG60" s="199" t="str">
        <f t="shared" ref="BG60:BG85" si="80">IF(AND(AC60&gt;=9.995,BB60&gt;=9.995),"Admis(e)","Rattrapage")</f>
        <v>Admis(e)</v>
      </c>
    </row>
    <row r="61" spans="1:59" ht="21.75" customHeight="1">
      <c r="A61" s="26">
        <v>4</v>
      </c>
      <c r="B61" s="354">
        <v>73012270</v>
      </c>
      <c r="C61" s="232" t="s">
        <v>23</v>
      </c>
      <c r="D61" s="232" t="s">
        <v>223</v>
      </c>
      <c r="E61" s="232" t="s">
        <v>996</v>
      </c>
      <c r="F61" s="232" t="s">
        <v>995</v>
      </c>
      <c r="G61" s="201" t="e">
        <f>'Saisie '!J48</f>
        <v>#VALUE!</v>
      </c>
      <c r="H61" s="201"/>
      <c r="I61" s="201" t="str">
        <f>'Saisie '!M48</f>
        <v>Exclu</v>
      </c>
      <c r="J61" s="201"/>
      <c r="K61" s="201" t="str">
        <f>'Saisie '!P48</f>
        <v>Exclu</v>
      </c>
      <c r="L61" s="251">
        <f t="shared" si="45"/>
        <v>6</v>
      </c>
      <c r="M61" s="198" t="e">
        <f t="shared" si="46"/>
        <v>#VALUE!</v>
      </c>
      <c r="N61" s="251" t="e">
        <f t="shared" si="47"/>
        <v>#VALUE!</v>
      </c>
      <c r="O61" s="201" t="str">
        <f>'Saisie '!R48</f>
        <v>ABS</v>
      </c>
      <c r="P61" s="201"/>
      <c r="Q61" s="201" t="str">
        <f>'Saisie '!T48</f>
        <v>ABS</v>
      </c>
      <c r="R61" s="201">
        <f t="shared" si="48"/>
        <v>3</v>
      </c>
      <c r="S61" s="198" t="e">
        <f t="shared" si="49"/>
        <v>#VALUE!</v>
      </c>
      <c r="T61" s="251" t="e">
        <f t="shared" si="50"/>
        <v>#VALUE!</v>
      </c>
      <c r="U61" s="285" t="str">
        <f>'Saisie '!V48</f>
        <v>\</v>
      </c>
      <c r="V61" s="251">
        <f t="shared" si="51"/>
        <v>3</v>
      </c>
      <c r="W61" s="191" t="str">
        <f t="shared" si="52"/>
        <v>\</v>
      </c>
      <c r="X61" s="251">
        <f t="shared" si="53"/>
        <v>3</v>
      </c>
      <c r="Y61" s="201" t="str">
        <f>'Saisie '!X48</f>
        <v>ABS</v>
      </c>
      <c r="Z61" s="251">
        <f t="shared" si="54"/>
        <v>3</v>
      </c>
      <c r="AA61" s="202" t="str">
        <f t="shared" si="55"/>
        <v>ABS</v>
      </c>
      <c r="AB61" s="252">
        <f t="shared" si="56"/>
        <v>3</v>
      </c>
      <c r="AC61" s="202" t="e">
        <f t="shared" si="57"/>
        <v>#VALUE!</v>
      </c>
      <c r="AD61" s="199" t="e">
        <f t="shared" si="58"/>
        <v>#VALUE!</v>
      </c>
      <c r="AE61" s="432" t="s">
        <v>1092</v>
      </c>
      <c r="AF61" s="294" t="e">
        <f>'Saisie '!AB48</f>
        <v>#VALUE!</v>
      </c>
      <c r="AG61" s="176" t="e">
        <f t="shared" si="60"/>
        <v>#VALUE!</v>
      </c>
      <c r="AH61" s="294" t="str">
        <f>'Saisie '!AE48</f>
        <v>Exclu</v>
      </c>
      <c r="AI61" s="176">
        <f t="shared" si="61"/>
        <v>6</v>
      </c>
      <c r="AJ61" s="294" t="str">
        <f>'Saisie '!AH48</f>
        <v>Exclu</v>
      </c>
      <c r="AK61" s="292">
        <f t="shared" si="62"/>
        <v>6</v>
      </c>
      <c r="AL61" s="191" t="e">
        <f t="shared" si="63"/>
        <v>#VALUE!</v>
      </c>
      <c r="AM61" s="194" t="e">
        <f t="shared" si="64"/>
        <v>#VALUE!</v>
      </c>
      <c r="AN61" s="294" t="str">
        <f>'Saisie '!AJ48</f>
        <v>ABS</v>
      </c>
      <c r="AO61" s="192">
        <f t="shared" si="65"/>
        <v>3</v>
      </c>
      <c r="AP61" s="294" t="str">
        <f>'Saisie '!AL48</f>
        <v>ABS</v>
      </c>
      <c r="AQ61" s="293">
        <f t="shared" si="66"/>
        <v>3</v>
      </c>
      <c r="AR61" s="191" t="e">
        <f t="shared" si="67"/>
        <v>#VALUE!</v>
      </c>
      <c r="AS61" s="194" t="e">
        <f t="shared" si="68"/>
        <v>#VALUE!</v>
      </c>
      <c r="AT61" s="285" t="str">
        <f>'Saisie '!AN48</f>
        <v>Exclu</v>
      </c>
      <c r="AU61" s="194">
        <f t="shared" si="69"/>
        <v>3</v>
      </c>
      <c r="AV61" s="191" t="str">
        <f t="shared" si="70"/>
        <v>Exclu</v>
      </c>
      <c r="AW61" s="194">
        <f t="shared" si="71"/>
        <v>3</v>
      </c>
      <c r="AX61" s="294" t="str">
        <f>'Saisie '!AP48</f>
        <v>ABS</v>
      </c>
      <c r="AY61" s="194">
        <f t="shared" si="72"/>
        <v>3</v>
      </c>
      <c r="AZ61" s="191" t="str">
        <f t="shared" si="73"/>
        <v>ABS</v>
      </c>
      <c r="BA61" s="194">
        <f t="shared" si="74"/>
        <v>3</v>
      </c>
      <c r="BB61" s="195" t="e">
        <f t="shared" si="75"/>
        <v>#VALUE!</v>
      </c>
      <c r="BC61" s="196" t="e">
        <f t="shared" si="76"/>
        <v>#VALUE!</v>
      </c>
      <c r="BD61" s="191" t="e">
        <f t="shared" si="77"/>
        <v>#VALUE!</v>
      </c>
      <c r="BE61" s="199" t="e">
        <f t="shared" si="78"/>
        <v>#VALUE!</v>
      </c>
      <c r="BF61" s="295" t="e">
        <f t="shared" si="79"/>
        <v>#VALUE!</v>
      </c>
      <c r="BG61" s="432" t="s">
        <v>1092</v>
      </c>
    </row>
    <row r="62" spans="1:59" ht="21.75" customHeight="1">
      <c r="A62" s="26">
        <v>5</v>
      </c>
      <c r="B62" s="354">
        <v>113000181</v>
      </c>
      <c r="C62" s="232" t="s">
        <v>248</v>
      </c>
      <c r="D62" s="232" t="s">
        <v>16</v>
      </c>
      <c r="E62" s="232" t="s">
        <v>994</v>
      </c>
      <c r="F62" s="232" t="s">
        <v>767</v>
      </c>
      <c r="G62" s="201">
        <f>'Saisie '!J49</f>
        <v>11.5</v>
      </c>
      <c r="H62" s="201"/>
      <c r="I62" s="201">
        <f>'Saisie '!M49</f>
        <v>8.3333333333333339</v>
      </c>
      <c r="J62" s="201"/>
      <c r="K62" s="201">
        <f>'Saisie '!P49</f>
        <v>8.3333333333333339</v>
      </c>
      <c r="L62" s="251">
        <f t="shared" si="45"/>
        <v>0</v>
      </c>
      <c r="M62" s="198">
        <f t="shared" si="46"/>
        <v>9.3888888888888911</v>
      </c>
      <c r="N62" s="251">
        <f t="shared" si="47"/>
        <v>0</v>
      </c>
      <c r="O62" s="201">
        <f>'Saisie '!R49</f>
        <v>12.5</v>
      </c>
      <c r="P62" s="201"/>
      <c r="Q62" s="201">
        <f>'Saisie '!T49</f>
        <v>7.5</v>
      </c>
      <c r="R62" s="201">
        <f t="shared" si="48"/>
        <v>0</v>
      </c>
      <c r="S62" s="198">
        <f t="shared" si="49"/>
        <v>10</v>
      </c>
      <c r="T62" s="251">
        <f t="shared" si="50"/>
        <v>6</v>
      </c>
      <c r="U62" s="285">
        <f>'Saisie '!V49</f>
        <v>11</v>
      </c>
      <c r="V62" s="251">
        <f t="shared" si="51"/>
        <v>3</v>
      </c>
      <c r="W62" s="191">
        <f t="shared" si="52"/>
        <v>11</v>
      </c>
      <c r="X62" s="251">
        <f t="shared" si="53"/>
        <v>3</v>
      </c>
      <c r="Y62" s="201">
        <f>'Saisie '!X49</f>
        <v>3</v>
      </c>
      <c r="Z62" s="251">
        <f t="shared" si="54"/>
        <v>0</v>
      </c>
      <c r="AA62" s="202">
        <f t="shared" si="55"/>
        <v>3</v>
      </c>
      <c r="AB62" s="252">
        <f t="shared" si="56"/>
        <v>0</v>
      </c>
      <c r="AC62" s="202">
        <f t="shared" si="57"/>
        <v>9.033333333333335</v>
      </c>
      <c r="AD62" s="199">
        <f t="shared" si="58"/>
        <v>9</v>
      </c>
      <c r="AE62" s="199" t="str">
        <f t="shared" si="59"/>
        <v>Rattrapage</v>
      </c>
      <c r="AF62" s="294">
        <f>'Saisie '!AB49</f>
        <v>6.666666666666667</v>
      </c>
      <c r="AG62" s="176">
        <f t="shared" si="60"/>
        <v>0</v>
      </c>
      <c r="AH62" s="294">
        <f>'Saisie '!AE49</f>
        <v>13</v>
      </c>
      <c r="AI62" s="176">
        <f t="shared" si="61"/>
        <v>6</v>
      </c>
      <c r="AJ62" s="294">
        <f>'Saisie '!AH49</f>
        <v>11.333333333333334</v>
      </c>
      <c r="AK62" s="292">
        <f t="shared" si="62"/>
        <v>6</v>
      </c>
      <c r="AL62" s="191">
        <f t="shared" si="63"/>
        <v>10.333333333333334</v>
      </c>
      <c r="AM62" s="194">
        <f t="shared" si="64"/>
        <v>18</v>
      </c>
      <c r="AN62" s="294">
        <f>'Saisie '!AJ49</f>
        <v>12.5</v>
      </c>
      <c r="AO62" s="192">
        <f t="shared" si="65"/>
        <v>3</v>
      </c>
      <c r="AP62" s="294">
        <f>'Saisie '!AL49</f>
        <v>11.5</v>
      </c>
      <c r="AQ62" s="293">
        <f t="shared" si="66"/>
        <v>3</v>
      </c>
      <c r="AR62" s="191">
        <f t="shared" si="67"/>
        <v>12</v>
      </c>
      <c r="AS62" s="194">
        <f t="shared" si="68"/>
        <v>6</v>
      </c>
      <c r="AT62" s="285">
        <f>'Saisie '!AN49</f>
        <v>12</v>
      </c>
      <c r="AU62" s="194">
        <f t="shared" si="69"/>
        <v>3</v>
      </c>
      <c r="AV62" s="191">
        <f t="shared" si="70"/>
        <v>12</v>
      </c>
      <c r="AW62" s="194">
        <f t="shared" si="71"/>
        <v>3</v>
      </c>
      <c r="AX62" s="294">
        <f>'Saisie '!AP49</f>
        <v>10</v>
      </c>
      <c r="AY62" s="194">
        <f t="shared" si="72"/>
        <v>3</v>
      </c>
      <c r="AZ62" s="191">
        <f t="shared" si="73"/>
        <v>10</v>
      </c>
      <c r="BA62" s="194">
        <f t="shared" si="74"/>
        <v>3</v>
      </c>
      <c r="BB62" s="195">
        <f t="shared" si="75"/>
        <v>10.8</v>
      </c>
      <c r="BC62" s="196">
        <f t="shared" si="76"/>
        <v>30</v>
      </c>
      <c r="BD62" s="191">
        <f t="shared" si="77"/>
        <v>9.9166666666666679</v>
      </c>
      <c r="BE62" s="199" t="str">
        <f t="shared" si="78"/>
        <v>Admis(e)</v>
      </c>
      <c r="BF62" s="295">
        <f t="shared" si="79"/>
        <v>39</v>
      </c>
      <c r="BG62" s="199" t="str">
        <f t="shared" si="80"/>
        <v>Rattrapage</v>
      </c>
    </row>
    <row r="63" spans="1:59" ht="21.75" customHeight="1">
      <c r="A63" s="26">
        <v>6</v>
      </c>
      <c r="B63" s="354" t="s">
        <v>389</v>
      </c>
      <c r="C63" s="232" t="s">
        <v>390</v>
      </c>
      <c r="D63" s="232" t="s">
        <v>391</v>
      </c>
      <c r="E63" s="232" t="s">
        <v>993</v>
      </c>
      <c r="F63" s="232" t="s">
        <v>871</v>
      </c>
      <c r="G63" s="201">
        <f>'Saisie '!J50</f>
        <v>11.5</v>
      </c>
      <c r="H63" s="201"/>
      <c r="I63" s="201">
        <f>'Saisie '!M50</f>
        <v>7.666666666666667</v>
      </c>
      <c r="J63" s="201"/>
      <c r="K63" s="201">
        <f>'Saisie '!P50</f>
        <v>13</v>
      </c>
      <c r="L63" s="251">
        <f t="shared" si="45"/>
        <v>6</v>
      </c>
      <c r="M63" s="198">
        <f t="shared" si="46"/>
        <v>10.722222222222223</v>
      </c>
      <c r="N63" s="251">
        <f t="shared" si="47"/>
        <v>18</v>
      </c>
      <c r="O63" s="201">
        <f>'Saisie '!R50</f>
        <v>11</v>
      </c>
      <c r="P63" s="201"/>
      <c r="Q63" s="201">
        <f>'Saisie '!T50</f>
        <v>7</v>
      </c>
      <c r="R63" s="201">
        <f t="shared" si="48"/>
        <v>0</v>
      </c>
      <c r="S63" s="198">
        <f t="shared" si="49"/>
        <v>9</v>
      </c>
      <c r="T63" s="251">
        <f t="shared" si="50"/>
        <v>0</v>
      </c>
      <c r="U63" s="285">
        <f>'Saisie '!V50</f>
        <v>11</v>
      </c>
      <c r="V63" s="251">
        <f t="shared" si="51"/>
        <v>3</v>
      </c>
      <c r="W63" s="191">
        <f t="shared" si="52"/>
        <v>11</v>
      </c>
      <c r="X63" s="251">
        <f t="shared" si="53"/>
        <v>3</v>
      </c>
      <c r="Y63" s="201">
        <f>'Saisie '!X50</f>
        <v>0</v>
      </c>
      <c r="Z63" s="251">
        <f t="shared" si="54"/>
        <v>0</v>
      </c>
      <c r="AA63" s="202">
        <f t="shared" si="55"/>
        <v>0</v>
      </c>
      <c r="AB63" s="252">
        <f t="shared" si="56"/>
        <v>0</v>
      </c>
      <c r="AC63" s="202">
        <f t="shared" si="57"/>
        <v>9.3333333333333339</v>
      </c>
      <c r="AD63" s="199">
        <f t="shared" si="58"/>
        <v>21</v>
      </c>
      <c r="AE63" s="199" t="str">
        <f t="shared" si="59"/>
        <v>Rattrapage</v>
      </c>
      <c r="AF63" s="294">
        <f>'Saisie '!AB50</f>
        <v>10</v>
      </c>
      <c r="AG63" s="176">
        <f t="shared" si="60"/>
        <v>6</v>
      </c>
      <c r="AH63" s="294">
        <f>'Saisie '!AE50</f>
        <v>8</v>
      </c>
      <c r="AI63" s="176">
        <f t="shared" si="61"/>
        <v>0</v>
      </c>
      <c r="AJ63" s="294">
        <f>'Saisie '!AH50</f>
        <v>9</v>
      </c>
      <c r="AK63" s="292">
        <f t="shared" si="62"/>
        <v>0</v>
      </c>
      <c r="AL63" s="191">
        <f t="shared" si="63"/>
        <v>9</v>
      </c>
      <c r="AM63" s="194">
        <f t="shared" si="64"/>
        <v>6</v>
      </c>
      <c r="AN63" s="294">
        <f>'Saisie '!AJ50</f>
        <v>9</v>
      </c>
      <c r="AO63" s="192">
        <f t="shared" si="65"/>
        <v>0</v>
      </c>
      <c r="AP63" s="294">
        <f>'Saisie '!AL50</f>
        <v>8.5</v>
      </c>
      <c r="AQ63" s="293">
        <f t="shared" si="66"/>
        <v>0</v>
      </c>
      <c r="AR63" s="191">
        <f t="shared" si="67"/>
        <v>8.75</v>
      </c>
      <c r="AS63" s="194">
        <f t="shared" si="68"/>
        <v>0</v>
      </c>
      <c r="AT63" s="285">
        <f>'Saisie '!AN50</f>
        <v>10</v>
      </c>
      <c r="AU63" s="194">
        <f t="shared" si="69"/>
        <v>3</v>
      </c>
      <c r="AV63" s="191">
        <f t="shared" si="70"/>
        <v>10</v>
      </c>
      <c r="AW63" s="194">
        <f t="shared" si="71"/>
        <v>3</v>
      </c>
      <c r="AX63" s="294">
        <f>'Saisie '!AP50</f>
        <v>8</v>
      </c>
      <c r="AY63" s="194">
        <f t="shared" si="72"/>
        <v>0</v>
      </c>
      <c r="AZ63" s="191">
        <f t="shared" si="73"/>
        <v>8</v>
      </c>
      <c r="BA63" s="194">
        <f t="shared" si="74"/>
        <v>0</v>
      </c>
      <c r="BB63" s="195">
        <f t="shared" si="75"/>
        <v>8.9499999999999993</v>
      </c>
      <c r="BC63" s="196">
        <f t="shared" si="76"/>
        <v>9</v>
      </c>
      <c r="BD63" s="191">
        <f t="shared" si="77"/>
        <v>9.1416666666666657</v>
      </c>
      <c r="BE63" s="199" t="str">
        <f t="shared" si="78"/>
        <v>Rattrapage</v>
      </c>
      <c r="BF63" s="295">
        <f t="shared" si="79"/>
        <v>30</v>
      </c>
      <c r="BG63" s="199" t="str">
        <f t="shared" si="80"/>
        <v>Rattrapage</v>
      </c>
    </row>
    <row r="64" spans="1:59" s="24" customFormat="1" ht="21.75" customHeight="1">
      <c r="A64" s="26">
        <v>7</v>
      </c>
      <c r="B64" s="354" t="s">
        <v>392</v>
      </c>
      <c r="C64" s="232" t="s">
        <v>393</v>
      </c>
      <c r="D64" s="232" t="s">
        <v>394</v>
      </c>
      <c r="E64" s="232" t="s">
        <v>992</v>
      </c>
      <c r="F64" s="232" t="s">
        <v>791</v>
      </c>
      <c r="G64" s="201">
        <f>'Saisie '!J51</f>
        <v>10</v>
      </c>
      <c r="H64" s="201"/>
      <c r="I64" s="201">
        <f>'Saisie '!M51</f>
        <v>9.3333333333333339</v>
      </c>
      <c r="J64" s="201"/>
      <c r="K64" s="201">
        <f>'Saisie '!P51</f>
        <v>8.8333333333333339</v>
      </c>
      <c r="L64" s="251">
        <f t="shared" si="45"/>
        <v>0</v>
      </c>
      <c r="M64" s="198">
        <f t="shared" si="46"/>
        <v>9.3888888888888911</v>
      </c>
      <c r="N64" s="251">
        <f t="shared" si="47"/>
        <v>0</v>
      </c>
      <c r="O64" s="201">
        <f>'Saisie '!R51</f>
        <v>10.5</v>
      </c>
      <c r="P64" s="201"/>
      <c r="Q64" s="201">
        <f>'Saisie '!T51</f>
        <v>10</v>
      </c>
      <c r="R64" s="201">
        <f t="shared" si="48"/>
        <v>3</v>
      </c>
      <c r="S64" s="198">
        <f t="shared" si="49"/>
        <v>10.25</v>
      </c>
      <c r="T64" s="251">
        <f t="shared" si="50"/>
        <v>6</v>
      </c>
      <c r="U64" s="285">
        <f>'Saisie '!V51</f>
        <v>13.25</v>
      </c>
      <c r="V64" s="251">
        <f t="shared" si="51"/>
        <v>3</v>
      </c>
      <c r="W64" s="191">
        <f t="shared" si="52"/>
        <v>13.25</v>
      </c>
      <c r="X64" s="251">
        <f t="shared" si="53"/>
        <v>3</v>
      </c>
      <c r="Y64" s="201">
        <f>'Saisie '!X51</f>
        <v>2</v>
      </c>
      <c r="Z64" s="251">
        <f t="shared" si="54"/>
        <v>0</v>
      </c>
      <c r="AA64" s="202">
        <f t="shared" si="55"/>
        <v>2</v>
      </c>
      <c r="AB64" s="252">
        <f t="shared" si="56"/>
        <v>0</v>
      </c>
      <c r="AC64" s="202">
        <f t="shared" si="57"/>
        <v>9.2083333333333339</v>
      </c>
      <c r="AD64" s="199">
        <f t="shared" si="58"/>
        <v>9</v>
      </c>
      <c r="AE64" s="199" t="str">
        <f t="shared" si="59"/>
        <v>Rattrapage</v>
      </c>
      <c r="AF64" s="294">
        <f>'Saisie '!AB51</f>
        <v>7</v>
      </c>
      <c r="AG64" s="176">
        <f t="shared" si="60"/>
        <v>0</v>
      </c>
      <c r="AH64" s="294">
        <f>'Saisie '!AE51</f>
        <v>8.5</v>
      </c>
      <c r="AI64" s="176">
        <f t="shared" si="61"/>
        <v>0</v>
      </c>
      <c r="AJ64" s="294">
        <f>'Saisie '!AH51</f>
        <v>9</v>
      </c>
      <c r="AK64" s="292">
        <f t="shared" si="62"/>
        <v>0</v>
      </c>
      <c r="AL64" s="191">
        <f t="shared" si="63"/>
        <v>8.1666666666666661</v>
      </c>
      <c r="AM64" s="194">
        <f t="shared" si="64"/>
        <v>0</v>
      </c>
      <c r="AN64" s="294">
        <f>'Saisie '!AJ51</f>
        <v>5</v>
      </c>
      <c r="AO64" s="192">
        <f t="shared" si="65"/>
        <v>0</v>
      </c>
      <c r="AP64" s="294">
        <f>'Saisie '!AL51</f>
        <v>14.5</v>
      </c>
      <c r="AQ64" s="293">
        <f t="shared" si="66"/>
        <v>3</v>
      </c>
      <c r="AR64" s="191">
        <f t="shared" si="67"/>
        <v>9.75</v>
      </c>
      <c r="AS64" s="194">
        <f t="shared" si="68"/>
        <v>3</v>
      </c>
      <c r="AT64" s="285">
        <f>'Saisie '!AN51</f>
        <v>11.5</v>
      </c>
      <c r="AU64" s="194">
        <f t="shared" si="69"/>
        <v>3</v>
      </c>
      <c r="AV64" s="191">
        <f t="shared" si="70"/>
        <v>11.5</v>
      </c>
      <c r="AW64" s="194">
        <f t="shared" si="71"/>
        <v>3</v>
      </c>
      <c r="AX64" s="294">
        <f>'Saisie '!AP51</f>
        <v>9</v>
      </c>
      <c r="AY64" s="194">
        <f t="shared" si="72"/>
        <v>0</v>
      </c>
      <c r="AZ64" s="191">
        <f t="shared" si="73"/>
        <v>9</v>
      </c>
      <c r="BA64" s="194">
        <f t="shared" si="74"/>
        <v>0</v>
      </c>
      <c r="BB64" s="195">
        <f t="shared" si="75"/>
        <v>8.9</v>
      </c>
      <c r="BC64" s="196">
        <f t="shared" si="76"/>
        <v>6</v>
      </c>
      <c r="BD64" s="191">
        <f t="shared" si="77"/>
        <v>9.0541666666666671</v>
      </c>
      <c r="BE64" s="199" t="str">
        <f t="shared" si="78"/>
        <v>Rattrapage</v>
      </c>
      <c r="BF64" s="295">
        <f t="shared" si="79"/>
        <v>15</v>
      </c>
      <c r="BG64" s="199" t="str">
        <f t="shared" si="80"/>
        <v>Rattrapage</v>
      </c>
    </row>
    <row r="65" spans="1:59" s="24" customFormat="1" ht="21.75" customHeight="1">
      <c r="A65" s="26">
        <v>8</v>
      </c>
      <c r="B65" s="354" t="s">
        <v>395</v>
      </c>
      <c r="C65" s="232" t="s">
        <v>396</v>
      </c>
      <c r="D65" s="232" t="s">
        <v>27</v>
      </c>
      <c r="E65" s="232" t="s">
        <v>991</v>
      </c>
      <c r="F65" s="232" t="s">
        <v>817</v>
      </c>
      <c r="G65" s="201">
        <f>'Saisie '!J52</f>
        <v>10.5</v>
      </c>
      <c r="H65" s="201"/>
      <c r="I65" s="201">
        <f>'Saisie '!M52</f>
        <v>4.666666666666667</v>
      </c>
      <c r="J65" s="201"/>
      <c r="K65" s="201">
        <f>'Saisie '!P52</f>
        <v>9.8333333333333339</v>
      </c>
      <c r="L65" s="251">
        <f t="shared" si="45"/>
        <v>0</v>
      </c>
      <c r="M65" s="198">
        <f t="shared" si="46"/>
        <v>8.3333333333333339</v>
      </c>
      <c r="N65" s="251">
        <f t="shared" si="47"/>
        <v>0</v>
      </c>
      <c r="O65" s="201">
        <f>'Saisie '!R52</f>
        <v>7.5</v>
      </c>
      <c r="P65" s="201"/>
      <c r="Q65" s="201">
        <f>'Saisie '!T52</f>
        <v>7</v>
      </c>
      <c r="R65" s="201">
        <f t="shared" si="48"/>
        <v>0</v>
      </c>
      <c r="S65" s="198">
        <f t="shared" si="49"/>
        <v>7.25</v>
      </c>
      <c r="T65" s="251">
        <f t="shared" si="50"/>
        <v>0</v>
      </c>
      <c r="U65" s="285">
        <f>'Saisie '!V52</f>
        <v>10</v>
      </c>
      <c r="V65" s="251">
        <f t="shared" si="51"/>
        <v>3</v>
      </c>
      <c r="W65" s="191">
        <f t="shared" si="52"/>
        <v>10</v>
      </c>
      <c r="X65" s="251">
        <f t="shared" si="53"/>
        <v>3</v>
      </c>
      <c r="Y65" s="201">
        <f>'Saisie '!X52</f>
        <v>11</v>
      </c>
      <c r="Z65" s="251">
        <f t="shared" si="54"/>
        <v>3</v>
      </c>
      <c r="AA65" s="202">
        <f t="shared" si="55"/>
        <v>11</v>
      </c>
      <c r="AB65" s="252">
        <f t="shared" si="56"/>
        <v>3</v>
      </c>
      <c r="AC65" s="202">
        <f t="shared" si="57"/>
        <v>8.5500000000000007</v>
      </c>
      <c r="AD65" s="199">
        <f t="shared" si="58"/>
        <v>6</v>
      </c>
      <c r="AE65" s="199" t="str">
        <f t="shared" si="59"/>
        <v>Rattrapage</v>
      </c>
      <c r="AF65" s="294">
        <f>'Saisie '!AB52</f>
        <v>5.5</v>
      </c>
      <c r="AG65" s="176">
        <f t="shared" si="60"/>
        <v>0</v>
      </c>
      <c r="AH65" s="294">
        <f>'Saisie '!AE52</f>
        <v>6.833333333333333</v>
      </c>
      <c r="AI65" s="176">
        <f t="shared" si="61"/>
        <v>0</v>
      </c>
      <c r="AJ65" s="294">
        <f>'Saisie '!AH52</f>
        <v>9.8333333333333339</v>
      </c>
      <c r="AK65" s="292">
        <f t="shared" si="62"/>
        <v>0</v>
      </c>
      <c r="AL65" s="191">
        <f t="shared" si="63"/>
        <v>7.3888888888888884</v>
      </c>
      <c r="AM65" s="194">
        <f t="shared" si="64"/>
        <v>0</v>
      </c>
      <c r="AN65" s="294">
        <f>'Saisie '!AJ52</f>
        <v>9</v>
      </c>
      <c r="AO65" s="192">
        <f t="shared" si="65"/>
        <v>0</v>
      </c>
      <c r="AP65" s="294">
        <f>'Saisie '!AL52</f>
        <v>10</v>
      </c>
      <c r="AQ65" s="293">
        <f t="shared" si="66"/>
        <v>3</v>
      </c>
      <c r="AR65" s="191">
        <f t="shared" si="67"/>
        <v>9.5</v>
      </c>
      <c r="AS65" s="194">
        <f t="shared" si="68"/>
        <v>3</v>
      </c>
      <c r="AT65" s="285">
        <f>'Saisie '!AN52</f>
        <v>10</v>
      </c>
      <c r="AU65" s="194">
        <f t="shared" si="69"/>
        <v>3</v>
      </c>
      <c r="AV65" s="191">
        <f t="shared" si="70"/>
        <v>10</v>
      </c>
      <c r="AW65" s="194">
        <f t="shared" si="71"/>
        <v>3</v>
      </c>
      <c r="AX65" s="294">
        <f>'Saisie '!AP52</f>
        <v>10</v>
      </c>
      <c r="AY65" s="194">
        <f t="shared" si="72"/>
        <v>3</v>
      </c>
      <c r="AZ65" s="191">
        <f t="shared" si="73"/>
        <v>10</v>
      </c>
      <c r="BA65" s="194">
        <f t="shared" si="74"/>
        <v>3</v>
      </c>
      <c r="BB65" s="195">
        <f t="shared" si="75"/>
        <v>8.3333333333333321</v>
      </c>
      <c r="BC65" s="196">
        <f t="shared" si="76"/>
        <v>9</v>
      </c>
      <c r="BD65" s="191">
        <f t="shared" si="77"/>
        <v>8.4416666666666664</v>
      </c>
      <c r="BE65" s="199" t="str">
        <f t="shared" si="78"/>
        <v>Rattrapage</v>
      </c>
      <c r="BF65" s="295">
        <f t="shared" si="79"/>
        <v>15</v>
      </c>
      <c r="BG65" s="199" t="str">
        <f t="shared" si="80"/>
        <v>Rattrapage</v>
      </c>
    </row>
    <row r="66" spans="1:59" s="24" customFormat="1" ht="21.75" customHeight="1">
      <c r="A66" s="26">
        <v>9</v>
      </c>
      <c r="B66" s="354" t="s">
        <v>397</v>
      </c>
      <c r="C66" s="232" t="s">
        <v>398</v>
      </c>
      <c r="D66" s="232" t="s">
        <v>399</v>
      </c>
      <c r="E66" s="232" t="s">
        <v>990</v>
      </c>
      <c r="F66" s="232" t="s">
        <v>767</v>
      </c>
      <c r="G66" s="201">
        <f>'Saisie '!J53</f>
        <v>13.5</v>
      </c>
      <c r="H66" s="201"/>
      <c r="I66" s="201">
        <f>'Saisie '!M53</f>
        <v>7.666666666666667</v>
      </c>
      <c r="J66" s="201"/>
      <c r="K66" s="201">
        <f>'Saisie '!P53</f>
        <v>13.666666666666666</v>
      </c>
      <c r="L66" s="251">
        <f t="shared" si="45"/>
        <v>6</v>
      </c>
      <c r="M66" s="198">
        <f t="shared" si="46"/>
        <v>11.611111111111112</v>
      </c>
      <c r="N66" s="251">
        <f t="shared" si="47"/>
        <v>18</v>
      </c>
      <c r="O66" s="201">
        <f>'Saisie '!R53</f>
        <v>9</v>
      </c>
      <c r="P66" s="201"/>
      <c r="Q66" s="201">
        <f>'Saisie '!T53</f>
        <v>7</v>
      </c>
      <c r="R66" s="201">
        <f t="shared" si="48"/>
        <v>0</v>
      </c>
      <c r="S66" s="198">
        <f t="shared" si="49"/>
        <v>8</v>
      </c>
      <c r="T66" s="251">
        <f t="shared" si="50"/>
        <v>0</v>
      </c>
      <c r="U66" s="285">
        <f>'Saisie '!V53</f>
        <v>13</v>
      </c>
      <c r="V66" s="251">
        <f t="shared" si="51"/>
        <v>3</v>
      </c>
      <c r="W66" s="191">
        <f t="shared" si="52"/>
        <v>13</v>
      </c>
      <c r="X66" s="251">
        <f t="shared" si="53"/>
        <v>3</v>
      </c>
      <c r="Y66" s="201">
        <f>'Saisie '!X53</f>
        <v>10</v>
      </c>
      <c r="Z66" s="251">
        <f t="shared" si="54"/>
        <v>3</v>
      </c>
      <c r="AA66" s="202">
        <f t="shared" si="55"/>
        <v>10</v>
      </c>
      <c r="AB66" s="252">
        <f t="shared" si="56"/>
        <v>3</v>
      </c>
      <c r="AC66" s="202">
        <f t="shared" si="57"/>
        <v>10.866666666666667</v>
      </c>
      <c r="AD66" s="199">
        <f t="shared" si="58"/>
        <v>30</v>
      </c>
      <c r="AE66" s="199" t="str">
        <f t="shared" si="59"/>
        <v>Admis(e)</v>
      </c>
      <c r="AF66" s="294">
        <f>'Saisie '!AB53</f>
        <v>10.666666666666666</v>
      </c>
      <c r="AG66" s="176">
        <f t="shared" si="60"/>
        <v>6</v>
      </c>
      <c r="AH66" s="294">
        <f>'Saisie '!AE53</f>
        <v>10.5</v>
      </c>
      <c r="AI66" s="176">
        <f t="shared" si="61"/>
        <v>6</v>
      </c>
      <c r="AJ66" s="294">
        <f>'Saisie '!AH53</f>
        <v>9.1666666666666661</v>
      </c>
      <c r="AK66" s="292">
        <f t="shared" si="62"/>
        <v>0</v>
      </c>
      <c r="AL66" s="191">
        <f t="shared" si="63"/>
        <v>10.111111111111109</v>
      </c>
      <c r="AM66" s="194">
        <f t="shared" si="64"/>
        <v>18</v>
      </c>
      <c r="AN66" s="294">
        <f>'Saisie '!AJ53</f>
        <v>7</v>
      </c>
      <c r="AO66" s="192">
        <f t="shared" si="65"/>
        <v>0</v>
      </c>
      <c r="AP66" s="294">
        <f>'Saisie '!AL53</f>
        <v>13.5</v>
      </c>
      <c r="AQ66" s="293">
        <f t="shared" si="66"/>
        <v>3</v>
      </c>
      <c r="AR66" s="191">
        <f t="shared" si="67"/>
        <v>10.25</v>
      </c>
      <c r="AS66" s="194">
        <f t="shared" si="68"/>
        <v>6</v>
      </c>
      <c r="AT66" s="285">
        <f>'Saisie '!AN53</f>
        <v>11</v>
      </c>
      <c r="AU66" s="194">
        <f t="shared" si="69"/>
        <v>3</v>
      </c>
      <c r="AV66" s="191">
        <f t="shared" si="70"/>
        <v>11</v>
      </c>
      <c r="AW66" s="194">
        <f t="shared" si="71"/>
        <v>3</v>
      </c>
      <c r="AX66" s="294">
        <f>'Saisie '!AP53</f>
        <v>13.5</v>
      </c>
      <c r="AY66" s="194">
        <f t="shared" si="72"/>
        <v>3</v>
      </c>
      <c r="AZ66" s="191">
        <f t="shared" si="73"/>
        <v>13.5</v>
      </c>
      <c r="BA66" s="194">
        <f t="shared" si="74"/>
        <v>3</v>
      </c>
      <c r="BB66" s="195">
        <f t="shared" si="75"/>
        <v>10.566666666666666</v>
      </c>
      <c r="BC66" s="196">
        <f t="shared" si="76"/>
        <v>30</v>
      </c>
      <c r="BD66" s="191">
        <f t="shared" si="77"/>
        <v>10.716666666666667</v>
      </c>
      <c r="BE66" s="199" t="str">
        <f t="shared" si="78"/>
        <v>Admis(e)</v>
      </c>
      <c r="BF66" s="295">
        <f t="shared" si="79"/>
        <v>60</v>
      </c>
      <c r="BG66" s="199" t="str">
        <f t="shared" si="80"/>
        <v>Admis(e)</v>
      </c>
    </row>
    <row r="67" spans="1:59" s="24" customFormat="1" ht="21.75" customHeight="1">
      <c r="A67" s="26">
        <v>10</v>
      </c>
      <c r="B67" s="354" t="s">
        <v>400</v>
      </c>
      <c r="C67" s="232" t="s">
        <v>401</v>
      </c>
      <c r="D67" s="232" t="s">
        <v>253</v>
      </c>
      <c r="E67" s="232" t="s">
        <v>989</v>
      </c>
      <c r="F67" s="232" t="s">
        <v>765</v>
      </c>
      <c r="G67" s="201">
        <f>'Saisie '!J54</f>
        <v>11</v>
      </c>
      <c r="H67" s="201"/>
      <c r="I67" s="201">
        <f>'Saisie '!M54</f>
        <v>7</v>
      </c>
      <c r="J67" s="201"/>
      <c r="K67" s="201">
        <f>'Saisie '!P54</f>
        <v>10.333333333333334</v>
      </c>
      <c r="L67" s="251">
        <f t="shared" si="45"/>
        <v>6</v>
      </c>
      <c r="M67" s="198">
        <f t="shared" si="46"/>
        <v>9.4444444444444446</v>
      </c>
      <c r="N67" s="251">
        <f t="shared" si="47"/>
        <v>6</v>
      </c>
      <c r="O67" s="201">
        <f>'Saisie '!R54</f>
        <v>10</v>
      </c>
      <c r="P67" s="201"/>
      <c r="Q67" s="201">
        <f>'Saisie '!T54</f>
        <v>10</v>
      </c>
      <c r="R67" s="201">
        <f t="shared" si="48"/>
        <v>3</v>
      </c>
      <c r="S67" s="198">
        <f t="shared" si="49"/>
        <v>10</v>
      </c>
      <c r="T67" s="251">
        <f t="shared" si="50"/>
        <v>6</v>
      </c>
      <c r="U67" s="285">
        <f>'Saisie '!V54</f>
        <v>11.5</v>
      </c>
      <c r="V67" s="251">
        <f t="shared" si="51"/>
        <v>3</v>
      </c>
      <c r="W67" s="191">
        <f t="shared" si="52"/>
        <v>11.5</v>
      </c>
      <c r="X67" s="251">
        <f t="shared" si="53"/>
        <v>3</v>
      </c>
      <c r="Y67" s="201">
        <f>'Saisie '!X54</f>
        <v>2</v>
      </c>
      <c r="Z67" s="251">
        <f t="shared" si="54"/>
        <v>0</v>
      </c>
      <c r="AA67" s="202">
        <f t="shared" si="55"/>
        <v>2</v>
      </c>
      <c r="AB67" s="252">
        <f t="shared" si="56"/>
        <v>0</v>
      </c>
      <c r="AC67" s="202">
        <f t="shared" si="57"/>
        <v>9.0166666666666675</v>
      </c>
      <c r="AD67" s="199">
        <f t="shared" si="58"/>
        <v>15</v>
      </c>
      <c r="AE67" s="199" t="str">
        <f t="shared" si="59"/>
        <v>Rattrapage</v>
      </c>
      <c r="AF67" s="294">
        <f>'Saisie '!AB54</f>
        <v>8.8333333333333339</v>
      </c>
      <c r="AG67" s="176">
        <f t="shared" si="60"/>
        <v>0</v>
      </c>
      <c r="AH67" s="294">
        <f>'Saisie '!AE54</f>
        <v>11.166666666666666</v>
      </c>
      <c r="AI67" s="176">
        <f t="shared" si="61"/>
        <v>6</v>
      </c>
      <c r="AJ67" s="294">
        <f>'Saisie '!AH54</f>
        <v>11.333333333333334</v>
      </c>
      <c r="AK67" s="292">
        <f t="shared" si="62"/>
        <v>6</v>
      </c>
      <c r="AL67" s="191">
        <f t="shared" si="63"/>
        <v>10.444444444444445</v>
      </c>
      <c r="AM67" s="194">
        <f t="shared" si="64"/>
        <v>18</v>
      </c>
      <c r="AN67" s="294">
        <f>'Saisie '!AJ54</f>
        <v>9</v>
      </c>
      <c r="AO67" s="192">
        <f t="shared" si="65"/>
        <v>0</v>
      </c>
      <c r="AP67" s="294">
        <f>'Saisie '!AL54</f>
        <v>10.5</v>
      </c>
      <c r="AQ67" s="293">
        <f t="shared" si="66"/>
        <v>3</v>
      </c>
      <c r="AR67" s="191">
        <f t="shared" si="67"/>
        <v>9.75</v>
      </c>
      <c r="AS67" s="194">
        <f t="shared" si="68"/>
        <v>3</v>
      </c>
      <c r="AT67" s="285">
        <f>'Saisie '!AN54</f>
        <v>11</v>
      </c>
      <c r="AU67" s="194">
        <f t="shared" si="69"/>
        <v>3</v>
      </c>
      <c r="AV67" s="191">
        <f t="shared" si="70"/>
        <v>11</v>
      </c>
      <c r="AW67" s="194">
        <f t="shared" si="71"/>
        <v>3</v>
      </c>
      <c r="AX67" s="294">
        <f>'Saisie '!AP54</f>
        <v>17.5</v>
      </c>
      <c r="AY67" s="194">
        <f t="shared" si="72"/>
        <v>3</v>
      </c>
      <c r="AZ67" s="191">
        <f t="shared" si="73"/>
        <v>17.5</v>
      </c>
      <c r="BA67" s="194">
        <f t="shared" si="74"/>
        <v>3</v>
      </c>
      <c r="BB67" s="195">
        <f t="shared" si="75"/>
        <v>11.066666666666666</v>
      </c>
      <c r="BC67" s="196">
        <f t="shared" si="76"/>
        <v>30</v>
      </c>
      <c r="BD67" s="191">
        <f t="shared" si="77"/>
        <v>10.041666666666668</v>
      </c>
      <c r="BE67" s="199" t="str">
        <f t="shared" si="78"/>
        <v>Admis(e)</v>
      </c>
      <c r="BF67" s="295">
        <f t="shared" si="79"/>
        <v>45</v>
      </c>
      <c r="BG67" s="199" t="str">
        <f t="shared" si="80"/>
        <v>Rattrapage</v>
      </c>
    </row>
    <row r="68" spans="1:59" s="24" customFormat="1" ht="21.75" customHeight="1">
      <c r="A68" s="26">
        <v>11</v>
      </c>
      <c r="B68" s="354" t="s">
        <v>402</v>
      </c>
      <c r="C68" s="232" t="s">
        <v>403</v>
      </c>
      <c r="D68" s="232" t="s">
        <v>404</v>
      </c>
      <c r="E68" s="232" t="s">
        <v>988</v>
      </c>
      <c r="F68" s="232" t="s">
        <v>964</v>
      </c>
      <c r="G68" s="201">
        <f>'Saisie '!J55</f>
        <v>13</v>
      </c>
      <c r="H68" s="201"/>
      <c r="I68" s="201">
        <f>'Saisie '!M55</f>
        <v>12</v>
      </c>
      <c r="J68" s="201"/>
      <c r="K68" s="201">
        <f>'Saisie '!P55</f>
        <v>14</v>
      </c>
      <c r="L68" s="251">
        <f t="shared" si="45"/>
        <v>6</v>
      </c>
      <c r="M68" s="198">
        <f t="shared" si="46"/>
        <v>13</v>
      </c>
      <c r="N68" s="251">
        <f t="shared" si="47"/>
        <v>18</v>
      </c>
      <c r="O68" s="201">
        <f>'Saisie '!R55</f>
        <v>9</v>
      </c>
      <c r="P68" s="201"/>
      <c r="Q68" s="201">
        <f>'Saisie '!T55</f>
        <v>10</v>
      </c>
      <c r="R68" s="201">
        <f t="shared" si="48"/>
        <v>3</v>
      </c>
      <c r="S68" s="198">
        <f t="shared" si="49"/>
        <v>9.5</v>
      </c>
      <c r="T68" s="251">
        <f t="shared" si="50"/>
        <v>3</v>
      </c>
      <c r="U68" s="285">
        <f>'Saisie '!V55</f>
        <v>12.5</v>
      </c>
      <c r="V68" s="251">
        <f t="shared" si="51"/>
        <v>3</v>
      </c>
      <c r="W68" s="191">
        <f t="shared" si="52"/>
        <v>12.5</v>
      </c>
      <c r="X68" s="251">
        <f t="shared" si="53"/>
        <v>3</v>
      </c>
      <c r="Y68" s="201">
        <f>'Saisie '!X55</f>
        <v>14</v>
      </c>
      <c r="Z68" s="251">
        <f t="shared" si="54"/>
        <v>3</v>
      </c>
      <c r="AA68" s="202">
        <f t="shared" si="55"/>
        <v>14</v>
      </c>
      <c r="AB68" s="252">
        <f t="shared" si="56"/>
        <v>3</v>
      </c>
      <c r="AC68" s="202">
        <f t="shared" si="57"/>
        <v>12.35</v>
      </c>
      <c r="AD68" s="199">
        <f t="shared" si="58"/>
        <v>30</v>
      </c>
      <c r="AE68" s="199" t="str">
        <f t="shared" si="59"/>
        <v>Admis(e)</v>
      </c>
      <c r="AF68" s="294">
        <f>'Saisie '!AB55</f>
        <v>10.333333333333334</v>
      </c>
      <c r="AG68" s="176">
        <f t="shared" si="60"/>
        <v>6</v>
      </c>
      <c r="AH68" s="294">
        <f>'Saisie '!AE55</f>
        <v>10.833333333333334</v>
      </c>
      <c r="AI68" s="176">
        <f t="shared" si="61"/>
        <v>6</v>
      </c>
      <c r="AJ68" s="294">
        <f>'Saisie '!AH55</f>
        <v>12.333333333333334</v>
      </c>
      <c r="AK68" s="292">
        <f t="shared" si="62"/>
        <v>6</v>
      </c>
      <c r="AL68" s="191">
        <f t="shared" si="63"/>
        <v>11.166666666666666</v>
      </c>
      <c r="AM68" s="194">
        <f t="shared" si="64"/>
        <v>18</v>
      </c>
      <c r="AN68" s="294">
        <f>'Saisie '!AJ55</f>
        <v>13</v>
      </c>
      <c r="AO68" s="192">
        <f t="shared" si="65"/>
        <v>3</v>
      </c>
      <c r="AP68" s="294">
        <f>'Saisie '!AL55</f>
        <v>13</v>
      </c>
      <c r="AQ68" s="293">
        <f t="shared" si="66"/>
        <v>3</v>
      </c>
      <c r="AR68" s="191">
        <f t="shared" si="67"/>
        <v>13</v>
      </c>
      <c r="AS68" s="194">
        <f t="shared" si="68"/>
        <v>6</v>
      </c>
      <c r="AT68" s="285">
        <f>'Saisie '!AN55</f>
        <v>11</v>
      </c>
      <c r="AU68" s="194">
        <f t="shared" si="69"/>
        <v>3</v>
      </c>
      <c r="AV68" s="191">
        <f t="shared" si="70"/>
        <v>11</v>
      </c>
      <c r="AW68" s="194">
        <f t="shared" si="71"/>
        <v>3</v>
      </c>
      <c r="AX68" s="294">
        <f>'Saisie '!AP55</f>
        <v>17</v>
      </c>
      <c r="AY68" s="194">
        <f t="shared" si="72"/>
        <v>3</v>
      </c>
      <c r="AZ68" s="191">
        <f t="shared" si="73"/>
        <v>17</v>
      </c>
      <c r="BA68" s="194">
        <f t="shared" si="74"/>
        <v>3</v>
      </c>
      <c r="BB68" s="195">
        <f t="shared" si="75"/>
        <v>12.1</v>
      </c>
      <c r="BC68" s="196">
        <f t="shared" si="76"/>
        <v>30</v>
      </c>
      <c r="BD68" s="191">
        <f t="shared" si="77"/>
        <v>12.225</v>
      </c>
      <c r="BE68" s="199" t="str">
        <f t="shared" si="78"/>
        <v>Admis(e)</v>
      </c>
      <c r="BF68" s="295">
        <f t="shared" si="79"/>
        <v>60</v>
      </c>
      <c r="BG68" s="199" t="str">
        <f t="shared" si="80"/>
        <v>Admis(e)</v>
      </c>
    </row>
    <row r="69" spans="1:59" ht="21.75" customHeight="1">
      <c r="A69" s="26">
        <v>12</v>
      </c>
      <c r="B69" s="332" t="s">
        <v>202</v>
      </c>
      <c r="C69" s="232" t="s">
        <v>203</v>
      </c>
      <c r="D69" s="232" t="s">
        <v>22</v>
      </c>
      <c r="E69" s="232" t="s">
        <v>987</v>
      </c>
      <c r="F69" s="232" t="s">
        <v>767</v>
      </c>
      <c r="G69" s="201" t="e">
        <f>'Saisie '!J56</f>
        <v>#VALUE!</v>
      </c>
      <c r="H69" s="201"/>
      <c r="I69" s="201" t="str">
        <f>'Saisie '!M56</f>
        <v>Exclu</v>
      </c>
      <c r="J69" s="201"/>
      <c r="K69" s="201" t="str">
        <f>'Saisie '!P56</f>
        <v>Exclu</v>
      </c>
      <c r="L69" s="251">
        <f t="shared" si="45"/>
        <v>6</v>
      </c>
      <c r="M69" s="198" t="e">
        <f t="shared" si="46"/>
        <v>#VALUE!</v>
      </c>
      <c r="N69" s="251" t="e">
        <f t="shared" si="47"/>
        <v>#VALUE!</v>
      </c>
      <c r="O69" s="201" t="str">
        <f>'Saisie '!R56</f>
        <v>ABS</v>
      </c>
      <c r="P69" s="201"/>
      <c r="Q69" s="201">
        <f>'Saisie '!T56</f>
        <v>10</v>
      </c>
      <c r="R69" s="201">
        <f t="shared" si="48"/>
        <v>3</v>
      </c>
      <c r="S69" s="198" t="e">
        <f t="shared" si="49"/>
        <v>#VALUE!</v>
      </c>
      <c r="T69" s="251" t="e">
        <f t="shared" si="50"/>
        <v>#VALUE!</v>
      </c>
      <c r="U69" s="285">
        <f>'Saisie '!V56</f>
        <v>10</v>
      </c>
      <c r="V69" s="251">
        <f t="shared" si="51"/>
        <v>3</v>
      </c>
      <c r="W69" s="191">
        <f t="shared" si="52"/>
        <v>10</v>
      </c>
      <c r="X69" s="251">
        <f t="shared" si="53"/>
        <v>3</v>
      </c>
      <c r="Y69" s="201" t="str">
        <f>'Saisie '!X56</f>
        <v>ABS</v>
      </c>
      <c r="Z69" s="251">
        <f t="shared" si="54"/>
        <v>3</v>
      </c>
      <c r="AA69" s="202" t="str">
        <f t="shared" si="55"/>
        <v>ABS</v>
      </c>
      <c r="AB69" s="252">
        <f t="shared" si="56"/>
        <v>3</v>
      </c>
      <c r="AC69" s="202" t="e">
        <f t="shared" si="57"/>
        <v>#VALUE!</v>
      </c>
      <c r="AD69" s="199" t="e">
        <f t="shared" si="58"/>
        <v>#VALUE!</v>
      </c>
      <c r="AE69" s="432" t="s">
        <v>1092</v>
      </c>
      <c r="AF69" s="294" t="e">
        <f>'Saisie '!AB56</f>
        <v>#VALUE!</v>
      </c>
      <c r="AG69" s="176" t="e">
        <f t="shared" si="60"/>
        <v>#VALUE!</v>
      </c>
      <c r="AH69" s="294" t="str">
        <f>'Saisie '!AE56</f>
        <v>Exclu</v>
      </c>
      <c r="AI69" s="176">
        <f t="shared" si="61"/>
        <v>6</v>
      </c>
      <c r="AJ69" s="294" t="str">
        <f>'Saisie '!AH56</f>
        <v>Exclu</v>
      </c>
      <c r="AK69" s="292">
        <f t="shared" si="62"/>
        <v>6</v>
      </c>
      <c r="AL69" s="191" t="e">
        <f t="shared" si="63"/>
        <v>#VALUE!</v>
      </c>
      <c r="AM69" s="194" t="e">
        <f t="shared" si="64"/>
        <v>#VALUE!</v>
      </c>
      <c r="AN69" s="294">
        <f>'Saisie '!AJ56</f>
        <v>12</v>
      </c>
      <c r="AO69" s="192">
        <f t="shared" si="65"/>
        <v>3</v>
      </c>
      <c r="AP69" s="294">
        <f>'Saisie '!AL56</f>
        <v>11</v>
      </c>
      <c r="AQ69" s="293">
        <f t="shared" si="66"/>
        <v>3</v>
      </c>
      <c r="AR69" s="191">
        <f t="shared" si="67"/>
        <v>11.5</v>
      </c>
      <c r="AS69" s="194">
        <f t="shared" si="68"/>
        <v>6</v>
      </c>
      <c r="AT69" s="285">
        <f>'Saisie '!AN56</f>
        <v>13</v>
      </c>
      <c r="AU69" s="194">
        <f t="shared" si="69"/>
        <v>3</v>
      </c>
      <c r="AV69" s="191">
        <f t="shared" si="70"/>
        <v>13</v>
      </c>
      <c r="AW69" s="194">
        <f t="shared" si="71"/>
        <v>3</v>
      </c>
      <c r="AX69" s="294">
        <f>'Saisie '!AP56</f>
        <v>14.5</v>
      </c>
      <c r="AY69" s="194">
        <f t="shared" si="72"/>
        <v>3</v>
      </c>
      <c r="AZ69" s="191">
        <f t="shared" si="73"/>
        <v>14.5</v>
      </c>
      <c r="BA69" s="194">
        <f t="shared" si="74"/>
        <v>3</v>
      </c>
      <c r="BB69" s="195" t="e">
        <f t="shared" si="75"/>
        <v>#VALUE!</v>
      </c>
      <c r="BC69" s="196" t="e">
        <f t="shared" si="76"/>
        <v>#VALUE!</v>
      </c>
      <c r="BD69" s="191" t="e">
        <f t="shared" si="77"/>
        <v>#VALUE!</v>
      </c>
      <c r="BE69" s="199" t="e">
        <f t="shared" si="78"/>
        <v>#VALUE!</v>
      </c>
      <c r="BF69" s="295" t="e">
        <f t="shared" si="79"/>
        <v>#VALUE!</v>
      </c>
      <c r="BG69" s="432" t="s">
        <v>1092</v>
      </c>
    </row>
    <row r="70" spans="1:59" ht="21.75" customHeight="1">
      <c r="A70" s="26">
        <v>13</v>
      </c>
      <c r="B70" s="354" t="s">
        <v>405</v>
      </c>
      <c r="C70" s="232" t="s">
        <v>406</v>
      </c>
      <c r="D70" s="232" t="s">
        <v>34</v>
      </c>
      <c r="E70" s="232" t="s">
        <v>986</v>
      </c>
      <c r="F70" s="232" t="s">
        <v>767</v>
      </c>
      <c r="G70" s="201">
        <f>'Saisie '!J57</f>
        <v>10</v>
      </c>
      <c r="H70" s="201"/>
      <c r="I70" s="201">
        <f>'Saisie '!M57</f>
        <v>3.3333333333333335</v>
      </c>
      <c r="J70" s="201"/>
      <c r="K70" s="201">
        <f>'Saisie '!P57</f>
        <v>6.833333333333333</v>
      </c>
      <c r="L70" s="251">
        <f t="shared" si="45"/>
        <v>0</v>
      </c>
      <c r="M70" s="198">
        <f t="shared" si="46"/>
        <v>6.7222222222222223</v>
      </c>
      <c r="N70" s="251">
        <f t="shared" si="47"/>
        <v>0</v>
      </c>
      <c r="O70" s="201">
        <f>'Saisie '!R57</f>
        <v>3</v>
      </c>
      <c r="P70" s="201"/>
      <c r="Q70" s="201">
        <f>'Saisie '!T57</f>
        <v>10</v>
      </c>
      <c r="R70" s="201">
        <f t="shared" si="48"/>
        <v>3</v>
      </c>
      <c r="S70" s="198">
        <f t="shared" si="49"/>
        <v>6.5</v>
      </c>
      <c r="T70" s="251">
        <f t="shared" si="50"/>
        <v>3</v>
      </c>
      <c r="U70" s="285">
        <f>'Saisie '!V57</f>
        <v>12.5</v>
      </c>
      <c r="V70" s="251">
        <f t="shared" si="51"/>
        <v>3</v>
      </c>
      <c r="W70" s="191">
        <f t="shared" si="52"/>
        <v>12.5</v>
      </c>
      <c r="X70" s="251">
        <f t="shared" si="53"/>
        <v>3</v>
      </c>
      <c r="Y70" s="201">
        <f>'Saisie '!X57</f>
        <v>0</v>
      </c>
      <c r="Z70" s="251">
        <f t="shared" si="54"/>
        <v>0</v>
      </c>
      <c r="AA70" s="202">
        <f t="shared" si="55"/>
        <v>0</v>
      </c>
      <c r="AB70" s="252">
        <f t="shared" si="56"/>
        <v>0</v>
      </c>
      <c r="AC70" s="202">
        <f t="shared" si="57"/>
        <v>6.5833333333333339</v>
      </c>
      <c r="AD70" s="199">
        <f t="shared" si="58"/>
        <v>6</v>
      </c>
      <c r="AE70" s="199" t="str">
        <f t="shared" si="59"/>
        <v>Rattrapage</v>
      </c>
      <c r="AF70" s="294">
        <f>'Saisie '!AB57</f>
        <v>7.666666666666667</v>
      </c>
      <c r="AG70" s="176">
        <f t="shared" si="60"/>
        <v>0</v>
      </c>
      <c r="AH70" s="294">
        <f>'Saisie '!AE57</f>
        <v>3.8333333333333335</v>
      </c>
      <c r="AI70" s="176">
        <f t="shared" si="61"/>
        <v>0</v>
      </c>
      <c r="AJ70" s="294">
        <f>'Saisie '!AH57</f>
        <v>5.333333333333333</v>
      </c>
      <c r="AK70" s="292">
        <f t="shared" si="62"/>
        <v>0</v>
      </c>
      <c r="AL70" s="191">
        <f t="shared" si="63"/>
        <v>5.6111111111111107</v>
      </c>
      <c r="AM70" s="194">
        <f t="shared" si="64"/>
        <v>0</v>
      </c>
      <c r="AN70" s="294">
        <f>'Saisie '!AJ57</f>
        <v>11</v>
      </c>
      <c r="AO70" s="192">
        <f t="shared" si="65"/>
        <v>3</v>
      </c>
      <c r="AP70" s="294">
        <f>'Saisie '!AL57</f>
        <v>6</v>
      </c>
      <c r="AQ70" s="293">
        <f t="shared" si="66"/>
        <v>0</v>
      </c>
      <c r="AR70" s="191">
        <f t="shared" si="67"/>
        <v>8.5</v>
      </c>
      <c r="AS70" s="194">
        <f t="shared" si="68"/>
        <v>3</v>
      </c>
      <c r="AT70" s="285">
        <f>'Saisie '!AN57</f>
        <v>13.5</v>
      </c>
      <c r="AU70" s="194">
        <f t="shared" si="69"/>
        <v>3</v>
      </c>
      <c r="AV70" s="191">
        <f t="shared" si="70"/>
        <v>13.5</v>
      </c>
      <c r="AW70" s="194">
        <f t="shared" si="71"/>
        <v>3</v>
      </c>
      <c r="AX70" s="294">
        <f>'Saisie '!AP57</f>
        <v>8.5</v>
      </c>
      <c r="AY70" s="194">
        <f t="shared" si="72"/>
        <v>0</v>
      </c>
      <c r="AZ70" s="191">
        <f t="shared" si="73"/>
        <v>8.5</v>
      </c>
      <c r="BA70" s="194">
        <f t="shared" si="74"/>
        <v>0</v>
      </c>
      <c r="BB70" s="195">
        <f t="shared" si="75"/>
        <v>7.2666666666666657</v>
      </c>
      <c r="BC70" s="196">
        <f t="shared" si="76"/>
        <v>6</v>
      </c>
      <c r="BD70" s="191">
        <f t="shared" si="77"/>
        <v>6.9249999999999998</v>
      </c>
      <c r="BE70" s="199" t="str">
        <f t="shared" si="78"/>
        <v>Rattrapage</v>
      </c>
      <c r="BF70" s="295">
        <f t="shared" si="79"/>
        <v>12</v>
      </c>
      <c r="BG70" s="199" t="str">
        <f t="shared" si="80"/>
        <v>Rattrapage</v>
      </c>
    </row>
    <row r="71" spans="1:59" ht="21.75" customHeight="1">
      <c r="A71" s="26">
        <v>14</v>
      </c>
      <c r="B71" s="332" t="s">
        <v>251</v>
      </c>
      <c r="C71" s="232" t="s">
        <v>252</v>
      </c>
      <c r="D71" s="232" t="s">
        <v>253</v>
      </c>
      <c r="E71" s="232" t="s">
        <v>985</v>
      </c>
      <c r="F71" s="232" t="s">
        <v>765</v>
      </c>
      <c r="G71" s="201">
        <f>'Saisie '!J58</f>
        <v>12</v>
      </c>
      <c r="H71" s="201"/>
      <c r="I71" s="201">
        <f>'Saisie '!M58</f>
        <v>9.17</v>
      </c>
      <c r="J71" s="201"/>
      <c r="K71" s="201">
        <f>'Saisie '!P58</f>
        <v>9.83</v>
      </c>
      <c r="L71" s="251">
        <f t="shared" si="45"/>
        <v>0</v>
      </c>
      <c r="M71" s="198">
        <f t="shared" si="46"/>
        <v>10.333333333333334</v>
      </c>
      <c r="N71" s="251">
        <f t="shared" si="47"/>
        <v>18</v>
      </c>
      <c r="O71" s="201">
        <f>'Saisie '!R58</f>
        <v>10.5</v>
      </c>
      <c r="P71" s="201"/>
      <c r="Q71" s="201">
        <f>'Saisie '!T58</f>
        <v>10</v>
      </c>
      <c r="R71" s="201">
        <f t="shared" si="48"/>
        <v>3</v>
      </c>
      <c r="S71" s="198">
        <f t="shared" si="49"/>
        <v>10.25</v>
      </c>
      <c r="T71" s="251">
        <f t="shared" si="50"/>
        <v>6</v>
      </c>
      <c r="U71" s="285">
        <f>'Saisie '!V58</f>
        <v>10.5</v>
      </c>
      <c r="V71" s="251">
        <f t="shared" si="51"/>
        <v>3</v>
      </c>
      <c r="W71" s="191">
        <f t="shared" si="52"/>
        <v>10.5</v>
      </c>
      <c r="X71" s="251">
        <f t="shared" si="53"/>
        <v>3</v>
      </c>
      <c r="Y71" s="201">
        <f>'Saisie '!X58</f>
        <v>10</v>
      </c>
      <c r="Z71" s="251">
        <f t="shared" si="54"/>
        <v>3</v>
      </c>
      <c r="AA71" s="202">
        <f t="shared" si="55"/>
        <v>10</v>
      </c>
      <c r="AB71" s="252">
        <f t="shared" si="56"/>
        <v>3</v>
      </c>
      <c r="AC71" s="202">
        <f t="shared" si="57"/>
        <v>10.3</v>
      </c>
      <c r="AD71" s="199">
        <f t="shared" si="58"/>
        <v>30</v>
      </c>
      <c r="AE71" s="199" t="str">
        <f t="shared" si="59"/>
        <v>Admis(e)</v>
      </c>
      <c r="AF71" s="294">
        <f>'Saisie '!AB58</f>
        <v>9.1666666666666661</v>
      </c>
      <c r="AG71" s="176">
        <f t="shared" si="60"/>
        <v>0</v>
      </c>
      <c r="AH71" s="294">
        <f>'Saisie '!AE58</f>
        <v>4.833333333333333</v>
      </c>
      <c r="AI71" s="176">
        <f t="shared" si="61"/>
        <v>0</v>
      </c>
      <c r="AJ71" s="294">
        <f>'Saisie '!AH58</f>
        <v>6.5</v>
      </c>
      <c r="AK71" s="292">
        <f t="shared" si="62"/>
        <v>0</v>
      </c>
      <c r="AL71" s="191">
        <f t="shared" si="63"/>
        <v>6.833333333333333</v>
      </c>
      <c r="AM71" s="194">
        <f t="shared" si="64"/>
        <v>0</v>
      </c>
      <c r="AN71" s="294">
        <f>'Saisie '!AJ58</f>
        <v>9</v>
      </c>
      <c r="AO71" s="192">
        <f t="shared" si="65"/>
        <v>0</v>
      </c>
      <c r="AP71" s="294">
        <f>'Saisie '!AL58</f>
        <v>12</v>
      </c>
      <c r="AQ71" s="293">
        <f t="shared" si="66"/>
        <v>3</v>
      </c>
      <c r="AR71" s="191">
        <f t="shared" si="67"/>
        <v>10.5</v>
      </c>
      <c r="AS71" s="194">
        <f t="shared" si="68"/>
        <v>6</v>
      </c>
      <c r="AT71" s="285">
        <f>'Saisie '!AN58</f>
        <v>11</v>
      </c>
      <c r="AU71" s="194">
        <f t="shared" si="69"/>
        <v>3</v>
      </c>
      <c r="AV71" s="191">
        <f t="shared" si="70"/>
        <v>11</v>
      </c>
      <c r="AW71" s="194">
        <f t="shared" si="71"/>
        <v>3</v>
      </c>
      <c r="AX71" s="294">
        <f>'Saisie '!AP58</f>
        <v>12</v>
      </c>
      <c r="AY71" s="194">
        <f t="shared" si="72"/>
        <v>3</v>
      </c>
      <c r="AZ71" s="191">
        <f t="shared" si="73"/>
        <v>12</v>
      </c>
      <c r="BA71" s="194">
        <f t="shared" si="74"/>
        <v>3</v>
      </c>
      <c r="BB71" s="195">
        <f t="shared" si="75"/>
        <v>8.5</v>
      </c>
      <c r="BC71" s="196">
        <f t="shared" si="76"/>
        <v>12</v>
      </c>
      <c r="BD71" s="191">
        <f t="shared" si="77"/>
        <v>9.4</v>
      </c>
      <c r="BE71" s="199" t="str">
        <f t="shared" si="78"/>
        <v>Rattrapage</v>
      </c>
      <c r="BF71" s="295">
        <f t="shared" si="79"/>
        <v>42</v>
      </c>
      <c r="BG71" s="199" t="str">
        <f t="shared" si="80"/>
        <v>Rattrapage</v>
      </c>
    </row>
    <row r="72" spans="1:59" ht="21.75" customHeight="1">
      <c r="A72" s="26">
        <v>15</v>
      </c>
      <c r="B72" s="354" t="s">
        <v>407</v>
      </c>
      <c r="C72" s="232" t="s">
        <v>408</v>
      </c>
      <c r="D72" s="232" t="s">
        <v>409</v>
      </c>
      <c r="E72" s="232" t="s">
        <v>984</v>
      </c>
      <c r="F72" s="232" t="s">
        <v>817</v>
      </c>
      <c r="G72" s="201">
        <f>'Saisie '!J59</f>
        <v>14</v>
      </c>
      <c r="H72" s="201"/>
      <c r="I72" s="201">
        <f>'Saisie '!M59</f>
        <v>8.5</v>
      </c>
      <c r="J72" s="201"/>
      <c r="K72" s="201">
        <f>'Saisie '!P59</f>
        <v>8</v>
      </c>
      <c r="L72" s="251">
        <f t="shared" si="45"/>
        <v>0</v>
      </c>
      <c r="M72" s="198">
        <f t="shared" si="46"/>
        <v>10.166666666666666</v>
      </c>
      <c r="N72" s="251">
        <f t="shared" si="47"/>
        <v>18</v>
      </c>
      <c r="O72" s="201">
        <f>'Saisie '!R59</f>
        <v>11.5</v>
      </c>
      <c r="P72" s="201"/>
      <c r="Q72" s="201">
        <f>'Saisie '!T59</f>
        <v>10.5</v>
      </c>
      <c r="R72" s="201">
        <f t="shared" si="48"/>
        <v>3</v>
      </c>
      <c r="S72" s="198">
        <f t="shared" si="49"/>
        <v>11</v>
      </c>
      <c r="T72" s="251">
        <f t="shared" si="50"/>
        <v>6</v>
      </c>
      <c r="U72" s="285">
        <f>'Saisie '!V59</f>
        <v>14</v>
      </c>
      <c r="V72" s="251">
        <f t="shared" si="51"/>
        <v>3</v>
      </c>
      <c r="W72" s="191">
        <f t="shared" si="52"/>
        <v>14</v>
      </c>
      <c r="X72" s="251">
        <f t="shared" si="53"/>
        <v>3</v>
      </c>
      <c r="Y72" s="201">
        <f>'Saisie '!X59</f>
        <v>14.5</v>
      </c>
      <c r="Z72" s="251">
        <f t="shared" si="54"/>
        <v>3</v>
      </c>
      <c r="AA72" s="202">
        <f t="shared" si="55"/>
        <v>14.5</v>
      </c>
      <c r="AB72" s="252">
        <f t="shared" si="56"/>
        <v>3</v>
      </c>
      <c r="AC72" s="202">
        <f t="shared" si="57"/>
        <v>11.15</v>
      </c>
      <c r="AD72" s="199">
        <f t="shared" si="58"/>
        <v>30</v>
      </c>
      <c r="AE72" s="199" t="str">
        <f t="shared" si="59"/>
        <v>Admis(e)</v>
      </c>
      <c r="AF72" s="294">
        <f>'Saisie '!AB59</f>
        <v>9.3333333333333339</v>
      </c>
      <c r="AG72" s="176">
        <f t="shared" si="60"/>
        <v>0</v>
      </c>
      <c r="AH72" s="294">
        <f>'Saisie '!AE59</f>
        <v>11.5</v>
      </c>
      <c r="AI72" s="176">
        <f t="shared" si="61"/>
        <v>6</v>
      </c>
      <c r="AJ72" s="294">
        <f>'Saisie '!AH59</f>
        <v>8.5</v>
      </c>
      <c r="AK72" s="292">
        <f t="shared" si="62"/>
        <v>0</v>
      </c>
      <c r="AL72" s="191">
        <f t="shared" si="63"/>
        <v>9.7777777777777786</v>
      </c>
      <c r="AM72" s="194">
        <f t="shared" si="64"/>
        <v>6</v>
      </c>
      <c r="AN72" s="294">
        <f>'Saisie '!AJ59</f>
        <v>7</v>
      </c>
      <c r="AO72" s="192">
        <f t="shared" si="65"/>
        <v>0</v>
      </c>
      <c r="AP72" s="294">
        <f>'Saisie '!AL59</f>
        <v>12.5</v>
      </c>
      <c r="AQ72" s="293">
        <f t="shared" si="66"/>
        <v>3</v>
      </c>
      <c r="AR72" s="191">
        <f t="shared" si="67"/>
        <v>9.75</v>
      </c>
      <c r="AS72" s="194">
        <f t="shared" si="68"/>
        <v>3</v>
      </c>
      <c r="AT72" s="285">
        <f>'Saisie '!AN59</f>
        <v>12</v>
      </c>
      <c r="AU72" s="194">
        <f t="shared" si="69"/>
        <v>3</v>
      </c>
      <c r="AV72" s="191">
        <f t="shared" si="70"/>
        <v>12</v>
      </c>
      <c r="AW72" s="194">
        <f t="shared" si="71"/>
        <v>3</v>
      </c>
      <c r="AX72" s="294">
        <f>'Saisie '!AP59</f>
        <v>11.5</v>
      </c>
      <c r="AY72" s="194">
        <f t="shared" si="72"/>
        <v>3</v>
      </c>
      <c r="AZ72" s="191">
        <f t="shared" si="73"/>
        <v>11.5</v>
      </c>
      <c r="BA72" s="194">
        <f t="shared" si="74"/>
        <v>3</v>
      </c>
      <c r="BB72" s="195">
        <f t="shared" si="75"/>
        <v>10.166666666666668</v>
      </c>
      <c r="BC72" s="196">
        <f t="shared" si="76"/>
        <v>30</v>
      </c>
      <c r="BD72" s="191">
        <f t="shared" si="77"/>
        <v>10.658333333333335</v>
      </c>
      <c r="BE72" s="199" t="str">
        <f t="shared" si="78"/>
        <v>Admis(e)</v>
      </c>
      <c r="BF72" s="295">
        <f t="shared" si="79"/>
        <v>60</v>
      </c>
      <c r="BG72" s="199" t="str">
        <f t="shared" si="80"/>
        <v>Admis(e)</v>
      </c>
    </row>
    <row r="73" spans="1:59" ht="21.75" customHeight="1">
      <c r="A73" s="26">
        <v>16</v>
      </c>
      <c r="B73" s="332" t="s">
        <v>254</v>
      </c>
      <c r="C73" s="232" t="s">
        <v>255</v>
      </c>
      <c r="D73" s="232" t="s">
        <v>256</v>
      </c>
      <c r="E73" s="232" t="s">
        <v>983</v>
      </c>
      <c r="F73" s="232" t="s">
        <v>767</v>
      </c>
      <c r="G73" s="201">
        <f>'Saisie '!J60</f>
        <v>5</v>
      </c>
      <c r="H73" s="201"/>
      <c r="I73" s="201">
        <f>'Saisie '!M60</f>
        <v>2.6666666666666665</v>
      </c>
      <c r="J73" s="201"/>
      <c r="K73" s="201">
        <f>'Saisie '!P60</f>
        <v>5.833333333333333</v>
      </c>
      <c r="L73" s="251">
        <f t="shared" si="45"/>
        <v>0</v>
      </c>
      <c r="M73" s="198">
        <f t="shared" si="46"/>
        <v>4.5</v>
      </c>
      <c r="N73" s="251">
        <f t="shared" si="47"/>
        <v>0</v>
      </c>
      <c r="O73" s="201">
        <f>'Saisie '!R60</f>
        <v>2</v>
      </c>
      <c r="P73" s="201"/>
      <c r="Q73" s="201">
        <f>'Saisie '!T60</f>
        <v>2</v>
      </c>
      <c r="R73" s="201">
        <f t="shared" si="48"/>
        <v>0</v>
      </c>
      <c r="S73" s="198">
        <f t="shared" si="49"/>
        <v>2</v>
      </c>
      <c r="T73" s="251">
        <f t="shared" si="50"/>
        <v>0</v>
      </c>
      <c r="U73" s="285">
        <f>'Saisie '!V60</f>
        <v>11</v>
      </c>
      <c r="V73" s="251">
        <f t="shared" si="51"/>
        <v>3</v>
      </c>
      <c r="W73" s="191">
        <f t="shared" si="52"/>
        <v>11</v>
      </c>
      <c r="X73" s="251">
        <f t="shared" si="53"/>
        <v>3</v>
      </c>
      <c r="Y73" s="201">
        <f>'Saisie '!X60</f>
        <v>0</v>
      </c>
      <c r="Z73" s="251">
        <f t="shared" si="54"/>
        <v>0</v>
      </c>
      <c r="AA73" s="202">
        <f t="shared" si="55"/>
        <v>0</v>
      </c>
      <c r="AB73" s="252">
        <f t="shared" si="56"/>
        <v>0</v>
      </c>
      <c r="AC73" s="202">
        <f t="shared" si="57"/>
        <v>4.2</v>
      </c>
      <c r="AD73" s="199">
        <f t="shared" si="58"/>
        <v>3</v>
      </c>
      <c r="AE73" s="199" t="str">
        <f t="shared" si="59"/>
        <v>Rattrapage</v>
      </c>
      <c r="AF73" s="294">
        <f>'Saisie '!AB60</f>
        <v>3</v>
      </c>
      <c r="AG73" s="176">
        <f t="shared" si="60"/>
        <v>0</v>
      </c>
      <c r="AH73" s="294">
        <f>'Saisie '!AE60</f>
        <v>2.1666666666666665</v>
      </c>
      <c r="AI73" s="176">
        <f t="shared" si="61"/>
        <v>0</v>
      </c>
      <c r="AJ73" s="294">
        <f>'Saisie '!AH60</f>
        <v>5</v>
      </c>
      <c r="AK73" s="292">
        <f t="shared" si="62"/>
        <v>0</v>
      </c>
      <c r="AL73" s="191">
        <f t="shared" si="63"/>
        <v>3.3888888888888888</v>
      </c>
      <c r="AM73" s="194">
        <f t="shared" si="64"/>
        <v>0</v>
      </c>
      <c r="AN73" s="294">
        <f>'Saisie '!AJ60</f>
        <v>2.5</v>
      </c>
      <c r="AO73" s="192">
        <f t="shared" si="65"/>
        <v>0</v>
      </c>
      <c r="AP73" s="294">
        <f>'Saisie '!AL60</f>
        <v>1.5</v>
      </c>
      <c r="AQ73" s="293">
        <f t="shared" si="66"/>
        <v>0</v>
      </c>
      <c r="AR73" s="191">
        <f t="shared" si="67"/>
        <v>2</v>
      </c>
      <c r="AS73" s="194">
        <f t="shared" si="68"/>
        <v>0</v>
      </c>
      <c r="AT73" s="285">
        <f>'Saisie '!AN60</f>
        <v>12</v>
      </c>
      <c r="AU73" s="194">
        <f t="shared" si="69"/>
        <v>3</v>
      </c>
      <c r="AV73" s="191">
        <f t="shared" si="70"/>
        <v>12</v>
      </c>
      <c r="AW73" s="194">
        <f t="shared" si="71"/>
        <v>3</v>
      </c>
      <c r="AX73" s="294">
        <f>'Saisie '!AP60</f>
        <v>0</v>
      </c>
      <c r="AY73" s="194">
        <f t="shared" si="72"/>
        <v>0</v>
      </c>
      <c r="AZ73" s="191">
        <f t="shared" si="73"/>
        <v>0</v>
      </c>
      <c r="BA73" s="194">
        <f t="shared" si="74"/>
        <v>0</v>
      </c>
      <c r="BB73" s="195">
        <f t="shared" si="75"/>
        <v>3.6333333333333329</v>
      </c>
      <c r="BC73" s="196">
        <f t="shared" si="76"/>
        <v>3</v>
      </c>
      <c r="BD73" s="191">
        <f t="shared" si="77"/>
        <v>3.9166666666666665</v>
      </c>
      <c r="BE73" s="199" t="str">
        <f t="shared" si="78"/>
        <v>Rattrapage</v>
      </c>
      <c r="BF73" s="295">
        <f t="shared" si="79"/>
        <v>6</v>
      </c>
      <c r="BG73" s="199" t="str">
        <f t="shared" si="80"/>
        <v>Rattrapage</v>
      </c>
    </row>
    <row r="74" spans="1:59" ht="21.75" customHeight="1">
      <c r="A74" s="26">
        <v>17</v>
      </c>
      <c r="B74" s="354" t="s">
        <v>410</v>
      </c>
      <c r="C74" s="232" t="s">
        <v>411</v>
      </c>
      <c r="D74" s="232" t="s">
        <v>412</v>
      </c>
      <c r="E74" s="232" t="s">
        <v>980</v>
      </c>
      <c r="F74" s="232" t="s">
        <v>785</v>
      </c>
      <c r="G74" s="201">
        <f>'Saisie '!J61</f>
        <v>13</v>
      </c>
      <c r="H74" s="201"/>
      <c r="I74" s="201">
        <f>'Saisie '!M61</f>
        <v>5.5</v>
      </c>
      <c r="J74" s="201"/>
      <c r="K74" s="201">
        <f>'Saisie '!P61</f>
        <v>12.666666666666666</v>
      </c>
      <c r="L74" s="251">
        <f t="shared" si="45"/>
        <v>6</v>
      </c>
      <c r="M74" s="198">
        <f t="shared" si="46"/>
        <v>10.388888888888888</v>
      </c>
      <c r="N74" s="251">
        <f t="shared" si="47"/>
        <v>18</v>
      </c>
      <c r="O74" s="201">
        <f>'Saisie '!R61</f>
        <v>6</v>
      </c>
      <c r="P74" s="201"/>
      <c r="Q74" s="201">
        <f>'Saisie '!T61</f>
        <v>10</v>
      </c>
      <c r="R74" s="201">
        <f t="shared" si="48"/>
        <v>3</v>
      </c>
      <c r="S74" s="198">
        <f t="shared" si="49"/>
        <v>8</v>
      </c>
      <c r="T74" s="251">
        <f t="shared" si="50"/>
        <v>3</v>
      </c>
      <c r="U74" s="285">
        <f>'Saisie '!V61</f>
        <v>10</v>
      </c>
      <c r="V74" s="251">
        <f t="shared" si="51"/>
        <v>3</v>
      </c>
      <c r="W74" s="191">
        <f t="shared" si="52"/>
        <v>10</v>
      </c>
      <c r="X74" s="251">
        <f t="shared" si="53"/>
        <v>3</v>
      </c>
      <c r="Y74" s="201">
        <f>'Saisie '!X61</f>
        <v>0</v>
      </c>
      <c r="Z74" s="251">
        <f t="shared" si="54"/>
        <v>0</v>
      </c>
      <c r="AA74" s="202">
        <f t="shared" si="55"/>
        <v>0</v>
      </c>
      <c r="AB74" s="252">
        <f t="shared" si="56"/>
        <v>0</v>
      </c>
      <c r="AC74" s="202">
        <f t="shared" si="57"/>
        <v>8.8333333333333321</v>
      </c>
      <c r="AD74" s="199">
        <f t="shared" si="58"/>
        <v>24</v>
      </c>
      <c r="AE74" s="199" t="str">
        <f t="shared" si="59"/>
        <v>Rattrapage</v>
      </c>
      <c r="AF74" s="294">
        <f>'Saisie '!AB61</f>
        <v>9.5</v>
      </c>
      <c r="AG74" s="176">
        <f t="shared" si="60"/>
        <v>0</v>
      </c>
      <c r="AH74" s="294">
        <f>'Saisie '!AE61</f>
        <v>7.5</v>
      </c>
      <c r="AI74" s="176">
        <f t="shared" si="61"/>
        <v>0</v>
      </c>
      <c r="AJ74" s="294">
        <f>'Saisie '!AH61</f>
        <v>6.666666666666667</v>
      </c>
      <c r="AK74" s="292">
        <f t="shared" si="62"/>
        <v>0</v>
      </c>
      <c r="AL74" s="191">
        <f t="shared" si="63"/>
        <v>7.8888888888888893</v>
      </c>
      <c r="AM74" s="194">
        <f t="shared" si="64"/>
        <v>0</v>
      </c>
      <c r="AN74" s="294">
        <f>'Saisie '!AJ61</f>
        <v>8</v>
      </c>
      <c r="AO74" s="192">
        <f t="shared" si="65"/>
        <v>0</v>
      </c>
      <c r="AP74" s="294">
        <f>'Saisie '!AL61</f>
        <v>11</v>
      </c>
      <c r="AQ74" s="293">
        <f t="shared" si="66"/>
        <v>3</v>
      </c>
      <c r="AR74" s="191">
        <f t="shared" si="67"/>
        <v>9.5</v>
      </c>
      <c r="AS74" s="194">
        <f t="shared" si="68"/>
        <v>3</v>
      </c>
      <c r="AT74" s="285">
        <f>'Saisie '!AN61</f>
        <v>10.5</v>
      </c>
      <c r="AU74" s="194">
        <f t="shared" si="69"/>
        <v>3</v>
      </c>
      <c r="AV74" s="191">
        <f t="shared" si="70"/>
        <v>10.5</v>
      </c>
      <c r="AW74" s="194">
        <f t="shared" si="71"/>
        <v>3</v>
      </c>
      <c r="AX74" s="294">
        <f>'Saisie '!AP61</f>
        <v>6.5</v>
      </c>
      <c r="AY74" s="194">
        <f t="shared" si="72"/>
        <v>0</v>
      </c>
      <c r="AZ74" s="191">
        <f t="shared" si="73"/>
        <v>6.5</v>
      </c>
      <c r="BA74" s="194">
        <f t="shared" si="74"/>
        <v>0</v>
      </c>
      <c r="BB74" s="195">
        <f t="shared" si="75"/>
        <v>8.3333333333333339</v>
      </c>
      <c r="BC74" s="196">
        <f t="shared" si="76"/>
        <v>6</v>
      </c>
      <c r="BD74" s="191">
        <f t="shared" si="77"/>
        <v>8.5833333333333321</v>
      </c>
      <c r="BE74" s="199" t="str">
        <f t="shared" si="78"/>
        <v>Rattrapage</v>
      </c>
      <c r="BF74" s="295">
        <f t="shared" si="79"/>
        <v>30</v>
      </c>
      <c r="BG74" s="199" t="str">
        <f t="shared" si="80"/>
        <v>Rattrapage</v>
      </c>
    </row>
    <row r="75" spans="1:59" ht="21.75" customHeight="1">
      <c r="A75" s="26">
        <v>18</v>
      </c>
      <c r="B75" s="354">
        <v>113009454</v>
      </c>
      <c r="C75" s="232" t="s">
        <v>411</v>
      </c>
      <c r="D75" s="232" t="s">
        <v>413</v>
      </c>
      <c r="E75" s="232" t="s">
        <v>982</v>
      </c>
      <c r="F75" s="232" t="s">
        <v>981</v>
      </c>
      <c r="G75" s="201">
        <f>'Saisie '!J62</f>
        <v>9.1666666666666661</v>
      </c>
      <c r="H75" s="201"/>
      <c r="I75" s="201">
        <f>'Saisie '!M62</f>
        <v>8.6666666666666661</v>
      </c>
      <c r="J75" s="201"/>
      <c r="K75" s="201">
        <f>'Saisie '!P62</f>
        <v>9.5</v>
      </c>
      <c r="L75" s="251">
        <f t="shared" si="45"/>
        <v>0</v>
      </c>
      <c r="M75" s="198">
        <f t="shared" si="46"/>
        <v>9.1111111111111107</v>
      </c>
      <c r="N75" s="251">
        <f t="shared" si="47"/>
        <v>0</v>
      </c>
      <c r="O75" s="201">
        <f>'Saisie '!R62</f>
        <v>8.5</v>
      </c>
      <c r="P75" s="201"/>
      <c r="Q75" s="201">
        <f>'Saisie '!T62</f>
        <v>6.5</v>
      </c>
      <c r="R75" s="201">
        <f t="shared" si="48"/>
        <v>0</v>
      </c>
      <c r="S75" s="198">
        <f t="shared" si="49"/>
        <v>7.5</v>
      </c>
      <c r="T75" s="251">
        <f t="shared" si="50"/>
        <v>0</v>
      </c>
      <c r="U75" s="285">
        <f>'Saisie '!V62</f>
        <v>9</v>
      </c>
      <c r="V75" s="251">
        <f t="shared" si="51"/>
        <v>0</v>
      </c>
      <c r="W75" s="191">
        <f t="shared" si="52"/>
        <v>9</v>
      </c>
      <c r="X75" s="251">
        <f t="shared" si="53"/>
        <v>0</v>
      </c>
      <c r="Y75" s="201">
        <f>'Saisie '!X62</f>
        <v>0</v>
      </c>
      <c r="Z75" s="251">
        <f t="shared" si="54"/>
        <v>0</v>
      </c>
      <c r="AA75" s="202">
        <f t="shared" si="55"/>
        <v>0</v>
      </c>
      <c r="AB75" s="252">
        <f t="shared" si="56"/>
        <v>0</v>
      </c>
      <c r="AC75" s="202">
        <f t="shared" si="57"/>
        <v>7.8666666666666654</v>
      </c>
      <c r="AD75" s="199">
        <f t="shared" si="58"/>
        <v>0</v>
      </c>
      <c r="AE75" s="199" t="str">
        <f t="shared" si="59"/>
        <v>Rattrapage</v>
      </c>
      <c r="AF75" s="294">
        <f>'Saisie '!AB62</f>
        <v>8</v>
      </c>
      <c r="AG75" s="176">
        <f t="shared" si="60"/>
        <v>0</v>
      </c>
      <c r="AH75" s="294">
        <f>'Saisie '!AE62</f>
        <v>6</v>
      </c>
      <c r="AI75" s="176">
        <f t="shared" si="61"/>
        <v>0</v>
      </c>
      <c r="AJ75" s="294">
        <f>'Saisie '!AH62</f>
        <v>7.333333333333333</v>
      </c>
      <c r="AK75" s="292">
        <f t="shared" si="62"/>
        <v>0</v>
      </c>
      <c r="AL75" s="191">
        <f t="shared" si="63"/>
        <v>7.1111111111111107</v>
      </c>
      <c r="AM75" s="194">
        <f t="shared" si="64"/>
        <v>0</v>
      </c>
      <c r="AN75" s="294">
        <f>'Saisie '!AJ62</f>
        <v>13</v>
      </c>
      <c r="AO75" s="192">
        <f t="shared" si="65"/>
        <v>3</v>
      </c>
      <c r="AP75" s="294">
        <f>'Saisie '!AL62</f>
        <v>9</v>
      </c>
      <c r="AQ75" s="293">
        <f t="shared" si="66"/>
        <v>0</v>
      </c>
      <c r="AR75" s="191">
        <f t="shared" si="67"/>
        <v>11</v>
      </c>
      <c r="AS75" s="194">
        <f t="shared" si="68"/>
        <v>6</v>
      </c>
      <c r="AT75" s="285">
        <f>'Saisie '!AN62</f>
        <v>10</v>
      </c>
      <c r="AU75" s="194">
        <f t="shared" si="69"/>
        <v>3</v>
      </c>
      <c r="AV75" s="191">
        <f t="shared" si="70"/>
        <v>10</v>
      </c>
      <c r="AW75" s="194">
        <f t="shared" si="71"/>
        <v>3</v>
      </c>
      <c r="AX75" s="294">
        <f>'Saisie '!AP62</f>
        <v>10</v>
      </c>
      <c r="AY75" s="194">
        <f t="shared" si="72"/>
        <v>3</v>
      </c>
      <c r="AZ75" s="191">
        <f t="shared" si="73"/>
        <v>10</v>
      </c>
      <c r="BA75" s="194">
        <f t="shared" si="74"/>
        <v>3</v>
      </c>
      <c r="BB75" s="195">
        <f t="shared" si="75"/>
        <v>8.466666666666665</v>
      </c>
      <c r="BC75" s="196">
        <f t="shared" si="76"/>
        <v>12</v>
      </c>
      <c r="BD75" s="191">
        <f t="shared" si="77"/>
        <v>8.1666666666666643</v>
      </c>
      <c r="BE75" s="199" t="str">
        <f t="shared" si="78"/>
        <v>Rattrapage</v>
      </c>
      <c r="BF75" s="295">
        <f t="shared" si="79"/>
        <v>12</v>
      </c>
      <c r="BG75" s="199" t="str">
        <f t="shared" si="80"/>
        <v>Rattrapage</v>
      </c>
    </row>
    <row r="76" spans="1:59" s="24" customFormat="1" ht="21.75" customHeight="1">
      <c r="A76" s="26">
        <v>19</v>
      </c>
      <c r="B76" s="332" t="s">
        <v>258</v>
      </c>
      <c r="C76" s="232" t="s">
        <v>205</v>
      </c>
      <c r="D76" s="232" t="s">
        <v>19</v>
      </c>
      <c r="E76" s="232" t="s">
        <v>979</v>
      </c>
      <c r="F76" s="232" t="s">
        <v>767</v>
      </c>
      <c r="G76" s="201">
        <f>'Saisie '!J63</f>
        <v>10</v>
      </c>
      <c r="H76" s="201"/>
      <c r="I76" s="201" t="str">
        <f>'Saisie '!M63</f>
        <v>Exclu</v>
      </c>
      <c r="J76" s="201"/>
      <c r="K76" s="201" t="str">
        <f>'Saisie '!P63</f>
        <v>Exclu</v>
      </c>
      <c r="L76" s="251">
        <f t="shared" si="45"/>
        <v>6</v>
      </c>
      <c r="M76" s="198" t="e">
        <f t="shared" si="46"/>
        <v>#VALUE!</v>
      </c>
      <c r="N76" s="251" t="e">
        <f t="shared" si="47"/>
        <v>#VALUE!</v>
      </c>
      <c r="O76" s="201" t="str">
        <f>'Saisie '!R63</f>
        <v>ABS</v>
      </c>
      <c r="P76" s="201"/>
      <c r="Q76" s="201" t="str">
        <f>'Saisie '!T63</f>
        <v>ABS</v>
      </c>
      <c r="R76" s="201">
        <f t="shared" si="48"/>
        <v>3</v>
      </c>
      <c r="S76" s="198" t="e">
        <f t="shared" si="49"/>
        <v>#VALUE!</v>
      </c>
      <c r="T76" s="251" t="e">
        <f t="shared" si="50"/>
        <v>#VALUE!</v>
      </c>
      <c r="U76" s="285">
        <f>'Saisie '!V63</f>
        <v>12</v>
      </c>
      <c r="V76" s="251">
        <f t="shared" si="51"/>
        <v>3</v>
      </c>
      <c r="W76" s="191">
        <f t="shared" si="52"/>
        <v>12</v>
      </c>
      <c r="X76" s="251">
        <f t="shared" si="53"/>
        <v>3</v>
      </c>
      <c r="Y76" s="201" t="str">
        <f>'Saisie '!X63</f>
        <v>ABS</v>
      </c>
      <c r="Z76" s="251">
        <f t="shared" si="54"/>
        <v>3</v>
      </c>
      <c r="AA76" s="202" t="str">
        <f t="shared" si="55"/>
        <v>ABS</v>
      </c>
      <c r="AB76" s="252">
        <f t="shared" si="56"/>
        <v>3</v>
      </c>
      <c r="AC76" s="202" t="e">
        <f t="shared" si="57"/>
        <v>#VALUE!</v>
      </c>
      <c r="AD76" s="199" t="e">
        <f t="shared" si="58"/>
        <v>#VALUE!</v>
      </c>
      <c r="AE76" s="432" t="s">
        <v>1092</v>
      </c>
      <c r="AF76" s="294" t="e">
        <f>'Saisie '!AB63</f>
        <v>#VALUE!</v>
      </c>
      <c r="AG76" s="176" t="e">
        <f t="shared" si="60"/>
        <v>#VALUE!</v>
      </c>
      <c r="AH76" s="294" t="str">
        <f>'Saisie '!AE63</f>
        <v>Exclu</v>
      </c>
      <c r="AI76" s="176">
        <f t="shared" si="61"/>
        <v>6</v>
      </c>
      <c r="AJ76" s="294" t="str">
        <f>'Saisie '!AH63</f>
        <v>Exclu</v>
      </c>
      <c r="AK76" s="292">
        <f t="shared" si="62"/>
        <v>6</v>
      </c>
      <c r="AL76" s="191" t="e">
        <f t="shared" si="63"/>
        <v>#VALUE!</v>
      </c>
      <c r="AM76" s="194" t="e">
        <f t="shared" si="64"/>
        <v>#VALUE!</v>
      </c>
      <c r="AN76" s="294" t="str">
        <f>'Saisie '!AJ63</f>
        <v>ABS</v>
      </c>
      <c r="AO76" s="192">
        <f t="shared" si="65"/>
        <v>3</v>
      </c>
      <c r="AP76" s="294" t="str">
        <f>'Saisie '!AL63</f>
        <v>ABS</v>
      </c>
      <c r="AQ76" s="293">
        <f t="shared" si="66"/>
        <v>3</v>
      </c>
      <c r="AR76" s="191" t="e">
        <f t="shared" si="67"/>
        <v>#VALUE!</v>
      </c>
      <c r="AS76" s="194" t="e">
        <f t="shared" si="68"/>
        <v>#VALUE!</v>
      </c>
      <c r="AT76" s="285">
        <f>'Saisie '!AN63</f>
        <v>13</v>
      </c>
      <c r="AU76" s="194">
        <f t="shared" si="69"/>
        <v>3</v>
      </c>
      <c r="AV76" s="191">
        <f t="shared" si="70"/>
        <v>13</v>
      </c>
      <c r="AW76" s="194">
        <f t="shared" si="71"/>
        <v>3</v>
      </c>
      <c r="AX76" s="294" t="str">
        <f>'Saisie '!AP63</f>
        <v>ABS</v>
      </c>
      <c r="AY76" s="194">
        <f t="shared" si="72"/>
        <v>3</v>
      </c>
      <c r="AZ76" s="191" t="str">
        <f t="shared" si="73"/>
        <v>ABS</v>
      </c>
      <c r="BA76" s="194">
        <f t="shared" si="74"/>
        <v>3</v>
      </c>
      <c r="BB76" s="195" t="e">
        <f t="shared" si="75"/>
        <v>#VALUE!</v>
      </c>
      <c r="BC76" s="196" t="e">
        <f t="shared" si="76"/>
        <v>#VALUE!</v>
      </c>
      <c r="BD76" s="191" t="e">
        <f t="shared" si="77"/>
        <v>#VALUE!</v>
      </c>
      <c r="BE76" s="199" t="e">
        <f t="shared" si="78"/>
        <v>#VALUE!</v>
      </c>
      <c r="BF76" s="295" t="e">
        <f t="shared" si="79"/>
        <v>#VALUE!</v>
      </c>
      <c r="BG76" s="432" t="s">
        <v>1092</v>
      </c>
    </row>
    <row r="77" spans="1:59" s="24" customFormat="1" ht="21.75" customHeight="1">
      <c r="A77" s="26">
        <v>20</v>
      </c>
      <c r="B77" s="354" t="s">
        <v>414</v>
      </c>
      <c r="C77" s="232" t="s">
        <v>415</v>
      </c>
      <c r="D77" s="232" t="s">
        <v>37</v>
      </c>
      <c r="E77" s="232" t="s">
        <v>978</v>
      </c>
      <c r="F77" s="232" t="s">
        <v>977</v>
      </c>
      <c r="G77" s="201">
        <f>'Saisie '!J64</f>
        <v>13</v>
      </c>
      <c r="H77" s="201"/>
      <c r="I77" s="201">
        <f>'Saisie '!M64</f>
        <v>11</v>
      </c>
      <c r="J77" s="201"/>
      <c r="K77" s="201">
        <f>'Saisie '!P64</f>
        <v>14.833333333333334</v>
      </c>
      <c r="L77" s="251">
        <f t="shared" si="45"/>
        <v>6</v>
      </c>
      <c r="M77" s="198">
        <f t="shared" si="46"/>
        <v>12.944444444444445</v>
      </c>
      <c r="N77" s="251">
        <f t="shared" si="47"/>
        <v>18</v>
      </c>
      <c r="O77" s="201">
        <f>'Saisie '!R64</f>
        <v>9</v>
      </c>
      <c r="P77" s="201"/>
      <c r="Q77" s="201">
        <f>'Saisie '!T64</f>
        <v>10</v>
      </c>
      <c r="R77" s="201">
        <f t="shared" si="48"/>
        <v>3</v>
      </c>
      <c r="S77" s="198">
        <f t="shared" si="49"/>
        <v>9.5</v>
      </c>
      <c r="T77" s="251">
        <f t="shared" si="50"/>
        <v>3</v>
      </c>
      <c r="U77" s="285">
        <f>'Saisie '!V64</f>
        <v>14.5</v>
      </c>
      <c r="V77" s="251">
        <f t="shared" si="51"/>
        <v>3</v>
      </c>
      <c r="W77" s="191">
        <f t="shared" si="52"/>
        <v>14.5</v>
      </c>
      <c r="X77" s="251">
        <f t="shared" si="53"/>
        <v>3</v>
      </c>
      <c r="Y77" s="201">
        <f>'Saisie '!X64</f>
        <v>7</v>
      </c>
      <c r="Z77" s="251">
        <f t="shared" si="54"/>
        <v>0</v>
      </c>
      <c r="AA77" s="202">
        <f t="shared" si="55"/>
        <v>7</v>
      </c>
      <c r="AB77" s="252">
        <f t="shared" si="56"/>
        <v>0</v>
      </c>
      <c r="AC77" s="202">
        <f t="shared" si="57"/>
        <v>11.816666666666666</v>
      </c>
      <c r="AD77" s="199">
        <f t="shared" si="58"/>
        <v>30</v>
      </c>
      <c r="AE77" s="199" t="str">
        <f t="shared" si="59"/>
        <v>Admis(e)</v>
      </c>
      <c r="AF77" s="294">
        <f>'Saisie '!AB64</f>
        <v>12.833333333333334</v>
      </c>
      <c r="AG77" s="176">
        <f t="shared" si="60"/>
        <v>6</v>
      </c>
      <c r="AH77" s="294">
        <f>'Saisie '!AE64</f>
        <v>15.833333333333334</v>
      </c>
      <c r="AI77" s="176">
        <f t="shared" si="61"/>
        <v>6</v>
      </c>
      <c r="AJ77" s="294">
        <f>'Saisie '!AH64</f>
        <v>10.666666666666666</v>
      </c>
      <c r="AK77" s="292">
        <f t="shared" si="62"/>
        <v>6</v>
      </c>
      <c r="AL77" s="191">
        <f t="shared" si="63"/>
        <v>13.111111111111112</v>
      </c>
      <c r="AM77" s="194">
        <f t="shared" si="64"/>
        <v>18</v>
      </c>
      <c r="AN77" s="294">
        <f>'Saisie '!AJ64</f>
        <v>10.5</v>
      </c>
      <c r="AO77" s="192">
        <f t="shared" si="65"/>
        <v>3</v>
      </c>
      <c r="AP77" s="294">
        <f>'Saisie '!AL64</f>
        <v>10.5</v>
      </c>
      <c r="AQ77" s="293">
        <f t="shared" si="66"/>
        <v>3</v>
      </c>
      <c r="AR77" s="191">
        <f t="shared" si="67"/>
        <v>10.5</v>
      </c>
      <c r="AS77" s="194">
        <f t="shared" si="68"/>
        <v>6</v>
      </c>
      <c r="AT77" s="285">
        <f>'Saisie '!AN64</f>
        <v>14</v>
      </c>
      <c r="AU77" s="194">
        <f t="shared" si="69"/>
        <v>3</v>
      </c>
      <c r="AV77" s="191">
        <f t="shared" si="70"/>
        <v>14</v>
      </c>
      <c r="AW77" s="194">
        <f t="shared" si="71"/>
        <v>3</v>
      </c>
      <c r="AX77" s="294">
        <f>'Saisie '!AP64</f>
        <v>17.5</v>
      </c>
      <c r="AY77" s="194">
        <f t="shared" si="72"/>
        <v>3</v>
      </c>
      <c r="AZ77" s="191">
        <f t="shared" si="73"/>
        <v>17.5</v>
      </c>
      <c r="BA77" s="194">
        <f t="shared" si="74"/>
        <v>3</v>
      </c>
      <c r="BB77" s="195">
        <f t="shared" si="75"/>
        <v>13.116666666666669</v>
      </c>
      <c r="BC77" s="196">
        <f t="shared" si="76"/>
        <v>30</v>
      </c>
      <c r="BD77" s="191">
        <f t="shared" si="77"/>
        <v>12.466666666666669</v>
      </c>
      <c r="BE77" s="199" t="str">
        <f t="shared" si="78"/>
        <v>Admis(e)</v>
      </c>
      <c r="BF77" s="295">
        <f t="shared" si="79"/>
        <v>60</v>
      </c>
      <c r="BG77" s="199" t="str">
        <f t="shared" si="80"/>
        <v>Admis(e)</v>
      </c>
    </row>
    <row r="78" spans="1:59" s="24" customFormat="1" ht="21.75" customHeight="1">
      <c r="A78" s="26">
        <v>21</v>
      </c>
      <c r="B78" s="354" t="s">
        <v>416</v>
      </c>
      <c r="C78" s="232" t="s">
        <v>415</v>
      </c>
      <c r="D78" s="232" t="s">
        <v>417</v>
      </c>
      <c r="E78" s="232" t="s">
        <v>978</v>
      </c>
      <c r="F78" s="232" t="s">
        <v>977</v>
      </c>
      <c r="G78" s="201">
        <f>'Saisie '!J65</f>
        <v>11.333333333333334</v>
      </c>
      <c r="H78" s="201"/>
      <c r="I78" s="201">
        <f>'Saisie '!M65</f>
        <v>10.666666666666666</v>
      </c>
      <c r="J78" s="201"/>
      <c r="K78" s="201">
        <f>'Saisie '!P65</f>
        <v>14.333333333333334</v>
      </c>
      <c r="L78" s="251">
        <f t="shared" si="45"/>
        <v>6</v>
      </c>
      <c r="M78" s="198">
        <f t="shared" si="46"/>
        <v>12.111111111111112</v>
      </c>
      <c r="N78" s="251">
        <f t="shared" si="47"/>
        <v>18</v>
      </c>
      <c r="O78" s="201">
        <f>'Saisie '!R65</f>
        <v>8.5</v>
      </c>
      <c r="P78" s="201"/>
      <c r="Q78" s="201">
        <f>'Saisie '!T65</f>
        <v>10.5</v>
      </c>
      <c r="R78" s="201">
        <f t="shared" si="48"/>
        <v>3</v>
      </c>
      <c r="S78" s="198">
        <f t="shared" si="49"/>
        <v>9.5</v>
      </c>
      <c r="T78" s="251">
        <f t="shared" si="50"/>
        <v>3</v>
      </c>
      <c r="U78" s="285">
        <f>'Saisie '!V65</f>
        <v>15</v>
      </c>
      <c r="V78" s="251">
        <f t="shared" si="51"/>
        <v>3</v>
      </c>
      <c r="W78" s="191">
        <f t="shared" si="52"/>
        <v>15</v>
      </c>
      <c r="X78" s="251">
        <f t="shared" si="53"/>
        <v>3</v>
      </c>
      <c r="Y78" s="201">
        <f>'Saisie '!X65</f>
        <v>11</v>
      </c>
      <c r="Z78" s="251">
        <f t="shared" si="54"/>
        <v>3</v>
      </c>
      <c r="AA78" s="202">
        <f t="shared" si="55"/>
        <v>11</v>
      </c>
      <c r="AB78" s="252">
        <f t="shared" si="56"/>
        <v>3</v>
      </c>
      <c r="AC78" s="202">
        <f t="shared" si="57"/>
        <v>11.766666666666667</v>
      </c>
      <c r="AD78" s="199">
        <f t="shared" si="58"/>
        <v>30</v>
      </c>
      <c r="AE78" s="199" t="str">
        <f t="shared" si="59"/>
        <v>Admis(e)</v>
      </c>
      <c r="AF78" s="294">
        <f>'Saisie '!AB65</f>
        <v>11.666666666666666</v>
      </c>
      <c r="AG78" s="176">
        <f t="shared" si="60"/>
        <v>6</v>
      </c>
      <c r="AH78" s="294">
        <f>'Saisie '!AE65</f>
        <v>10.166666666666666</v>
      </c>
      <c r="AI78" s="176">
        <f t="shared" si="61"/>
        <v>6</v>
      </c>
      <c r="AJ78" s="294">
        <f>'Saisie '!AH65</f>
        <v>11.5</v>
      </c>
      <c r="AK78" s="292">
        <f t="shared" si="62"/>
        <v>6</v>
      </c>
      <c r="AL78" s="191">
        <f t="shared" si="63"/>
        <v>11.111111111111109</v>
      </c>
      <c r="AM78" s="194">
        <f t="shared" si="64"/>
        <v>18</v>
      </c>
      <c r="AN78" s="294">
        <f>'Saisie '!AJ65</f>
        <v>9</v>
      </c>
      <c r="AO78" s="192">
        <f t="shared" si="65"/>
        <v>0</v>
      </c>
      <c r="AP78" s="294">
        <f>'Saisie '!AL65</f>
        <v>14.5</v>
      </c>
      <c r="AQ78" s="293">
        <f t="shared" si="66"/>
        <v>3</v>
      </c>
      <c r="AR78" s="191">
        <f t="shared" si="67"/>
        <v>11.75</v>
      </c>
      <c r="AS78" s="194">
        <f t="shared" si="68"/>
        <v>6</v>
      </c>
      <c r="AT78" s="285">
        <f>'Saisie '!AN65</f>
        <v>14</v>
      </c>
      <c r="AU78" s="194">
        <f t="shared" si="69"/>
        <v>3</v>
      </c>
      <c r="AV78" s="191">
        <f t="shared" si="70"/>
        <v>14</v>
      </c>
      <c r="AW78" s="194">
        <f t="shared" si="71"/>
        <v>3</v>
      </c>
      <c r="AX78" s="294">
        <f>'Saisie '!AP65</f>
        <v>16.5</v>
      </c>
      <c r="AY78" s="194">
        <f t="shared" si="72"/>
        <v>3</v>
      </c>
      <c r="AZ78" s="191">
        <f t="shared" si="73"/>
        <v>16.5</v>
      </c>
      <c r="BA78" s="194">
        <f t="shared" si="74"/>
        <v>3</v>
      </c>
      <c r="BB78" s="195">
        <f t="shared" si="75"/>
        <v>12.066666666666666</v>
      </c>
      <c r="BC78" s="196">
        <f t="shared" si="76"/>
        <v>30</v>
      </c>
      <c r="BD78" s="191">
        <f t="shared" si="77"/>
        <v>11.916666666666668</v>
      </c>
      <c r="BE78" s="199" t="str">
        <f t="shared" si="78"/>
        <v>Admis(e)</v>
      </c>
      <c r="BF78" s="295">
        <f t="shared" si="79"/>
        <v>60</v>
      </c>
      <c r="BG78" s="199" t="str">
        <f t="shared" si="80"/>
        <v>Admis(e)</v>
      </c>
    </row>
    <row r="79" spans="1:59" s="24" customFormat="1" ht="21.75" customHeight="1">
      <c r="A79" s="26">
        <v>22</v>
      </c>
      <c r="B79" s="354" t="s">
        <v>418</v>
      </c>
      <c r="C79" s="232" t="s">
        <v>419</v>
      </c>
      <c r="D79" s="232" t="s">
        <v>420</v>
      </c>
      <c r="E79" s="232" t="s">
        <v>976</v>
      </c>
      <c r="F79" s="232" t="s">
        <v>763</v>
      </c>
      <c r="G79" s="201">
        <f>'Saisie '!J66</f>
        <v>10.166666666666666</v>
      </c>
      <c r="H79" s="201"/>
      <c r="I79" s="201">
        <f>'Saisie '!M66</f>
        <v>7</v>
      </c>
      <c r="J79" s="201"/>
      <c r="K79" s="201">
        <f>'Saisie '!P66</f>
        <v>8.6666666666666661</v>
      </c>
      <c r="L79" s="251">
        <f t="shared" si="45"/>
        <v>0</v>
      </c>
      <c r="M79" s="198">
        <f t="shared" si="46"/>
        <v>8.6111111111111089</v>
      </c>
      <c r="N79" s="251">
        <f t="shared" si="47"/>
        <v>0</v>
      </c>
      <c r="O79" s="201">
        <f>'Saisie '!R66</f>
        <v>6</v>
      </c>
      <c r="P79" s="201"/>
      <c r="Q79" s="201">
        <f>'Saisie '!T66</f>
        <v>3</v>
      </c>
      <c r="R79" s="201">
        <f t="shared" si="48"/>
        <v>0</v>
      </c>
      <c r="S79" s="198">
        <f t="shared" si="49"/>
        <v>4.5</v>
      </c>
      <c r="T79" s="251">
        <f t="shared" si="50"/>
        <v>0</v>
      </c>
      <c r="U79" s="285">
        <f>'Saisie '!V66</f>
        <v>7.5</v>
      </c>
      <c r="V79" s="251">
        <f t="shared" si="51"/>
        <v>0</v>
      </c>
      <c r="W79" s="191">
        <f t="shared" si="52"/>
        <v>7.5</v>
      </c>
      <c r="X79" s="251">
        <f t="shared" si="53"/>
        <v>0</v>
      </c>
      <c r="Y79" s="201">
        <f>'Saisie '!X66</f>
        <v>0</v>
      </c>
      <c r="Z79" s="251">
        <f t="shared" si="54"/>
        <v>0</v>
      </c>
      <c r="AA79" s="202">
        <f t="shared" si="55"/>
        <v>0</v>
      </c>
      <c r="AB79" s="252">
        <f t="shared" si="56"/>
        <v>0</v>
      </c>
      <c r="AC79" s="202">
        <f t="shared" si="57"/>
        <v>6.8166666666666655</v>
      </c>
      <c r="AD79" s="199">
        <f t="shared" si="58"/>
        <v>0</v>
      </c>
      <c r="AE79" s="199" t="str">
        <f t="shared" si="59"/>
        <v>Rattrapage</v>
      </c>
      <c r="AF79" s="294">
        <f>'Saisie '!AB66</f>
        <v>4</v>
      </c>
      <c r="AG79" s="176">
        <f t="shared" si="60"/>
        <v>0</v>
      </c>
      <c r="AH79" s="294">
        <f>'Saisie '!AE66</f>
        <v>4</v>
      </c>
      <c r="AI79" s="176">
        <f t="shared" si="61"/>
        <v>0</v>
      </c>
      <c r="AJ79" s="294">
        <f>'Saisie '!AH66</f>
        <v>5</v>
      </c>
      <c r="AK79" s="292">
        <f t="shared" si="62"/>
        <v>0</v>
      </c>
      <c r="AL79" s="191">
        <f t="shared" si="63"/>
        <v>4.333333333333333</v>
      </c>
      <c r="AM79" s="194">
        <f t="shared" si="64"/>
        <v>0</v>
      </c>
      <c r="AN79" s="294">
        <f>'Saisie '!AJ66</f>
        <v>8</v>
      </c>
      <c r="AO79" s="192">
        <f t="shared" si="65"/>
        <v>0</v>
      </c>
      <c r="AP79" s="294">
        <f>'Saisie '!AL66</f>
        <v>6</v>
      </c>
      <c r="AQ79" s="293">
        <f t="shared" si="66"/>
        <v>0</v>
      </c>
      <c r="AR79" s="191">
        <f t="shared" si="67"/>
        <v>7</v>
      </c>
      <c r="AS79" s="194">
        <f t="shared" si="68"/>
        <v>0</v>
      </c>
      <c r="AT79" s="285">
        <f>'Saisie '!AN66</f>
        <v>10</v>
      </c>
      <c r="AU79" s="194">
        <f t="shared" si="69"/>
        <v>3</v>
      </c>
      <c r="AV79" s="191">
        <f t="shared" si="70"/>
        <v>10</v>
      </c>
      <c r="AW79" s="194">
        <f t="shared" si="71"/>
        <v>3</v>
      </c>
      <c r="AX79" s="294">
        <f>'Saisie '!AP66</f>
        <v>5</v>
      </c>
      <c r="AY79" s="194">
        <f t="shared" si="72"/>
        <v>0</v>
      </c>
      <c r="AZ79" s="191">
        <f t="shared" si="73"/>
        <v>5</v>
      </c>
      <c r="BA79" s="194">
        <f t="shared" si="74"/>
        <v>0</v>
      </c>
      <c r="BB79" s="195">
        <f t="shared" si="75"/>
        <v>5.5</v>
      </c>
      <c r="BC79" s="196">
        <f t="shared" si="76"/>
        <v>3</v>
      </c>
      <c r="BD79" s="191">
        <f t="shared" si="77"/>
        <v>6.1583333333333332</v>
      </c>
      <c r="BE79" s="199" t="str">
        <f t="shared" si="78"/>
        <v>Rattrapage</v>
      </c>
      <c r="BF79" s="295">
        <f t="shared" si="79"/>
        <v>3</v>
      </c>
      <c r="BG79" s="199" t="str">
        <f t="shared" si="80"/>
        <v>Rattrapage</v>
      </c>
    </row>
    <row r="80" spans="1:59" s="24" customFormat="1" ht="21.75" customHeight="1">
      <c r="A80" s="26">
        <v>23</v>
      </c>
      <c r="B80" s="354" t="s">
        <v>421</v>
      </c>
      <c r="C80" s="232" t="s">
        <v>422</v>
      </c>
      <c r="D80" s="232" t="s">
        <v>26</v>
      </c>
      <c r="E80" s="232" t="s">
        <v>975</v>
      </c>
      <c r="F80" s="232" t="s">
        <v>765</v>
      </c>
      <c r="G80" s="201" t="e">
        <f>'Saisie '!J67</f>
        <v>#VALUE!</v>
      </c>
      <c r="H80" s="201"/>
      <c r="I80" s="201" t="str">
        <f>'Saisie '!M67</f>
        <v>Exclu</v>
      </c>
      <c r="J80" s="201"/>
      <c r="K80" s="201" t="str">
        <f>'Saisie '!P67</f>
        <v>Exclu</v>
      </c>
      <c r="L80" s="251">
        <f t="shared" si="45"/>
        <v>6</v>
      </c>
      <c r="M80" s="198" t="e">
        <f t="shared" si="46"/>
        <v>#VALUE!</v>
      </c>
      <c r="N80" s="251" t="e">
        <f t="shared" si="47"/>
        <v>#VALUE!</v>
      </c>
      <c r="O80" s="201" t="str">
        <f>'Saisie '!R67</f>
        <v>ABS</v>
      </c>
      <c r="P80" s="201"/>
      <c r="Q80" s="201" t="str">
        <f>'Saisie '!T67</f>
        <v>ABS</v>
      </c>
      <c r="R80" s="201">
        <f t="shared" si="48"/>
        <v>3</v>
      </c>
      <c r="S80" s="198" t="e">
        <f t="shared" si="49"/>
        <v>#VALUE!</v>
      </c>
      <c r="T80" s="251" t="e">
        <f t="shared" si="50"/>
        <v>#VALUE!</v>
      </c>
      <c r="U80" s="285" t="str">
        <f>'Saisie '!V67</f>
        <v>\</v>
      </c>
      <c r="V80" s="251">
        <f t="shared" si="51"/>
        <v>3</v>
      </c>
      <c r="W80" s="191" t="str">
        <f t="shared" si="52"/>
        <v>\</v>
      </c>
      <c r="X80" s="251">
        <f t="shared" si="53"/>
        <v>3</v>
      </c>
      <c r="Y80" s="201" t="str">
        <f>'Saisie '!X67</f>
        <v>ABS</v>
      </c>
      <c r="Z80" s="251">
        <f t="shared" si="54"/>
        <v>3</v>
      </c>
      <c r="AA80" s="202" t="str">
        <f t="shared" si="55"/>
        <v>ABS</v>
      </c>
      <c r="AB80" s="252">
        <f t="shared" si="56"/>
        <v>3</v>
      </c>
      <c r="AC80" s="202" t="e">
        <f t="shared" si="57"/>
        <v>#VALUE!</v>
      </c>
      <c r="AD80" s="199" t="e">
        <f t="shared" si="58"/>
        <v>#VALUE!</v>
      </c>
      <c r="AE80" s="432" t="s">
        <v>1092</v>
      </c>
      <c r="AF80" s="294" t="e">
        <f>'Saisie '!AB67</f>
        <v>#VALUE!</v>
      </c>
      <c r="AG80" s="176" t="e">
        <f t="shared" si="60"/>
        <v>#VALUE!</v>
      </c>
      <c r="AH80" s="294" t="str">
        <f>'Saisie '!AE67</f>
        <v>Exclu</v>
      </c>
      <c r="AI80" s="176">
        <f t="shared" si="61"/>
        <v>6</v>
      </c>
      <c r="AJ80" s="294" t="str">
        <f>'Saisie '!AH67</f>
        <v>Exclu</v>
      </c>
      <c r="AK80" s="292">
        <f t="shared" si="62"/>
        <v>6</v>
      </c>
      <c r="AL80" s="191" t="e">
        <f t="shared" si="63"/>
        <v>#VALUE!</v>
      </c>
      <c r="AM80" s="194" t="e">
        <f t="shared" si="64"/>
        <v>#VALUE!</v>
      </c>
      <c r="AN80" s="294" t="str">
        <f>'Saisie '!AJ67</f>
        <v>ABS</v>
      </c>
      <c r="AO80" s="192">
        <f t="shared" si="65"/>
        <v>3</v>
      </c>
      <c r="AP80" s="294" t="str">
        <f>'Saisie '!AL67</f>
        <v>ABS</v>
      </c>
      <c r="AQ80" s="293">
        <f t="shared" si="66"/>
        <v>3</v>
      </c>
      <c r="AR80" s="191" t="e">
        <f t="shared" si="67"/>
        <v>#VALUE!</v>
      </c>
      <c r="AS80" s="194" t="e">
        <f t="shared" si="68"/>
        <v>#VALUE!</v>
      </c>
      <c r="AT80" s="285" t="str">
        <f>'Saisie '!AN67</f>
        <v>Exclu</v>
      </c>
      <c r="AU80" s="194">
        <f t="shared" si="69"/>
        <v>3</v>
      </c>
      <c r="AV80" s="191" t="str">
        <f t="shared" si="70"/>
        <v>Exclu</v>
      </c>
      <c r="AW80" s="194">
        <f t="shared" si="71"/>
        <v>3</v>
      </c>
      <c r="AX80" s="294" t="str">
        <f>'Saisie '!AP67</f>
        <v>ABS</v>
      </c>
      <c r="AY80" s="194">
        <f t="shared" si="72"/>
        <v>3</v>
      </c>
      <c r="AZ80" s="191" t="str">
        <f t="shared" si="73"/>
        <v>ABS</v>
      </c>
      <c r="BA80" s="194">
        <f t="shared" si="74"/>
        <v>3</v>
      </c>
      <c r="BB80" s="195" t="e">
        <f t="shared" si="75"/>
        <v>#VALUE!</v>
      </c>
      <c r="BC80" s="196" t="e">
        <f t="shared" si="76"/>
        <v>#VALUE!</v>
      </c>
      <c r="BD80" s="191" t="e">
        <f t="shared" si="77"/>
        <v>#VALUE!</v>
      </c>
      <c r="BE80" s="199" t="e">
        <f t="shared" si="78"/>
        <v>#VALUE!</v>
      </c>
      <c r="BF80" s="295" t="e">
        <f t="shared" si="79"/>
        <v>#VALUE!</v>
      </c>
      <c r="BG80" s="432" t="s">
        <v>1092</v>
      </c>
    </row>
    <row r="81" spans="1:61" s="24" customFormat="1" ht="21.75" customHeight="1">
      <c r="A81" s="26">
        <v>24</v>
      </c>
      <c r="B81" s="361" t="s">
        <v>423</v>
      </c>
      <c r="C81" s="361" t="s">
        <v>424</v>
      </c>
      <c r="D81" s="361" t="s">
        <v>425</v>
      </c>
      <c r="E81" s="232" t="s">
        <v>974</v>
      </c>
      <c r="F81" s="232" t="s">
        <v>973</v>
      </c>
      <c r="G81" s="201" t="e">
        <f>'Saisie '!J68</f>
        <v>#VALUE!</v>
      </c>
      <c r="H81" s="201"/>
      <c r="I81" s="201" t="e">
        <f>'Saisie '!M68</f>
        <v>#VALUE!</v>
      </c>
      <c r="J81" s="201"/>
      <c r="K81" s="201" t="str">
        <f>'Saisie '!P68</f>
        <v>Exclu</v>
      </c>
      <c r="L81" s="251">
        <f t="shared" si="45"/>
        <v>6</v>
      </c>
      <c r="M81" s="198" t="e">
        <f t="shared" si="46"/>
        <v>#VALUE!</v>
      </c>
      <c r="N81" s="251" t="e">
        <f t="shared" si="47"/>
        <v>#VALUE!</v>
      </c>
      <c r="O81" s="201" t="str">
        <f>'Saisie '!R68</f>
        <v>ABS</v>
      </c>
      <c r="P81" s="201"/>
      <c r="Q81" s="201" t="str">
        <f>'Saisie '!T68</f>
        <v>ABS</v>
      </c>
      <c r="R81" s="201">
        <f t="shared" si="48"/>
        <v>3</v>
      </c>
      <c r="S81" s="198" t="e">
        <f t="shared" si="49"/>
        <v>#VALUE!</v>
      </c>
      <c r="T81" s="251" t="e">
        <f t="shared" si="50"/>
        <v>#VALUE!</v>
      </c>
      <c r="U81" s="285" t="str">
        <f>'Saisie '!V68</f>
        <v>\</v>
      </c>
      <c r="V81" s="251">
        <f t="shared" si="51"/>
        <v>3</v>
      </c>
      <c r="W81" s="191" t="str">
        <f t="shared" si="52"/>
        <v>\</v>
      </c>
      <c r="X81" s="251">
        <f t="shared" si="53"/>
        <v>3</v>
      </c>
      <c r="Y81" s="201" t="str">
        <f>'Saisie '!X68</f>
        <v>ABS</v>
      </c>
      <c r="Z81" s="251">
        <f t="shared" si="54"/>
        <v>3</v>
      </c>
      <c r="AA81" s="202" t="str">
        <f t="shared" si="55"/>
        <v>ABS</v>
      </c>
      <c r="AB81" s="252">
        <f t="shared" si="56"/>
        <v>3</v>
      </c>
      <c r="AC81" s="202" t="e">
        <f t="shared" si="57"/>
        <v>#VALUE!</v>
      </c>
      <c r="AD81" s="199" t="e">
        <f t="shared" si="58"/>
        <v>#VALUE!</v>
      </c>
      <c r="AE81" s="432" t="s">
        <v>1092</v>
      </c>
      <c r="AF81" s="294" t="e">
        <f>'Saisie '!AB68</f>
        <v>#VALUE!</v>
      </c>
      <c r="AG81" s="176" t="e">
        <f t="shared" si="60"/>
        <v>#VALUE!</v>
      </c>
      <c r="AH81" s="294" t="str">
        <f>'Saisie '!AE68</f>
        <v>Exclu</v>
      </c>
      <c r="AI81" s="176">
        <f t="shared" si="61"/>
        <v>6</v>
      </c>
      <c r="AJ81" s="294" t="str">
        <f>'Saisie '!AH68</f>
        <v>Exclu</v>
      </c>
      <c r="AK81" s="292">
        <f t="shared" si="62"/>
        <v>6</v>
      </c>
      <c r="AL81" s="191" t="e">
        <f t="shared" si="63"/>
        <v>#VALUE!</v>
      </c>
      <c r="AM81" s="194" t="e">
        <f t="shared" si="64"/>
        <v>#VALUE!</v>
      </c>
      <c r="AN81" s="294" t="str">
        <f>'Saisie '!AJ68</f>
        <v>ABS</v>
      </c>
      <c r="AO81" s="192">
        <f t="shared" si="65"/>
        <v>3</v>
      </c>
      <c r="AP81" s="294" t="str">
        <f>'Saisie '!AL68</f>
        <v>ABS</v>
      </c>
      <c r="AQ81" s="293">
        <f t="shared" si="66"/>
        <v>3</v>
      </c>
      <c r="AR81" s="191" t="e">
        <f t="shared" si="67"/>
        <v>#VALUE!</v>
      </c>
      <c r="AS81" s="194" t="e">
        <f t="shared" si="68"/>
        <v>#VALUE!</v>
      </c>
      <c r="AT81" s="285" t="str">
        <f>'Saisie '!AN68</f>
        <v>Exclu</v>
      </c>
      <c r="AU81" s="194">
        <f t="shared" si="69"/>
        <v>3</v>
      </c>
      <c r="AV81" s="191" t="str">
        <f t="shared" si="70"/>
        <v>Exclu</v>
      </c>
      <c r="AW81" s="194">
        <f t="shared" si="71"/>
        <v>3</v>
      </c>
      <c r="AX81" s="294" t="str">
        <f>'Saisie '!AP68</f>
        <v>ABS</v>
      </c>
      <c r="AY81" s="194">
        <f t="shared" si="72"/>
        <v>3</v>
      </c>
      <c r="AZ81" s="191" t="str">
        <f t="shared" si="73"/>
        <v>ABS</v>
      </c>
      <c r="BA81" s="194">
        <f t="shared" si="74"/>
        <v>3</v>
      </c>
      <c r="BB81" s="195" t="e">
        <f t="shared" si="75"/>
        <v>#VALUE!</v>
      </c>
      <c r="BC81" s="196" t="e">
        <f t="shared" si="76"/>
        <v>#VALUE!</v>
      </c>
      <c r="BD81" s="191" t="e">
        <f t="shared" si="77"/>
        <v>#VALUE!</v>
      </c>
      <c r="BE81" s="199" t="e">
        <f t="shared" si="78"/>
        <v>#VALUE!</v>
      </c>
      <c r="BF81" s="295" t="e">
        <f t="shared" si="79"/>
        <v>#VALUE!</v>
      </c>
      <c r="BG81" s="432" t="s">
        <v>1092</v>
      </c>
    </row>
    <row r="82" spans="1:61" s="24" customFormat="1" ht="21.75" customHeight="1">
      <c r="A82" s="26">
        <v>25</v>
      </c>
      <c r="B82" s="354" t="s">
        <v>426</v>
      </c>
      <c r="C82" s="232" t="s">
        <v>427</v>
      </c>
      <c r="D82" s="232" t="s">
        <v>391</v>
      </c>
      <c r="E82" s="232" t="s">
        <v>972</v>
      </c>
      <c r="F82" s="232" t="s">
        <v>767</v>
      </c>
      <c r="G82" s="201">
        <f>'Saisie '!J69</f>
        <v>12.333333333333334</v>
      </c>
      <c r="H82" s="201"/>
      <c r="I82" s="201">
        <f>'Saisie '!M69</f>
        <v>5.333333333333333</v>
      </c>
      <c r="J82" s="201"/>
      <c r="K82" s="201">
        <f>'Saisie '!P69</f>
        <v>9.5</v>
      </c>
      <c r="L82" s="251">
        <f t="shared" si="45"/>
        <v>0</v>
      </c>
      <c r="M82" s="198">
        <f t="shared" si="46"/>
        <v>9.0555555555555554</v>
      </c>
      <c r="N82" s="251">
        <f t="shared" si="47"/>
        <v>0</v>
      </c>
      <c r="O82" s="201">
        <f>'Saisie '!R69</f>
        <v>7.5</v>
      </c>
      <c r="P82" s="201"/>
      <c r="Q82" s="201">
        <f>'Saisie '!T69</f>
        <v>4</v>
      </c>
      <c r="R82" s="201">
        <f t="shared" si="48"/>
        <v>0</v>
      </c>
      <c r="S82" s="198">
        <f t="shared" si="49"/>
        <v>5.75</v>
      </c>
      <c r="T82" s="251">
        <f t="shared" si="50"/>
        <v>0</v>
      </c>
      <c r="U82" s="285">
        <f>'Saisie '!V69</f>
        <v>10.5</v>
      </c>
      <c r="V82" s="251">
        <f t="shared" si="51"/>
        <v>3</v>
      </c>
      <c r="W82" s="191">
        <f t="shared" si="52"/>
        <v>10.5</v>
      </c>
      <c r="X82" s="251">
        <f t="shared" si="53"/>
        <v>3</v>
      </c>
      <c r="Y82" s="201">
        <f>'Saisie '!X69</f>
        <v>0</v>
      </c>
      <c r="Z82" s="251">
        <f t="shared" si="54"/>
        <v>0</v>
      </c>
      <c r="AA82" s="202">
        <f t="shared" si="55"/>
        <v>0</v>
      </c>
      <c r="AB82" s="252">
        <f t="shared" si="56"/>
        <v>0</v>
      </c>
      <c r="AC82" s="202">
        <f t="shared" si="57"/>
        <v>7.6333333333333329</v>
      </c>
      <c r="AD82" s="199">
        <f t="shared" si="58"/>
        <v>3</v>
      </c>
      <c r="AE82" s="199" t="str">
        <f t="shared" si="59"/>
        <v>Rattrapage</v>
      </c>
      <c r="AF82" s="294" t="e">
        <f>'Saisie '!AB69</f>
        <v>#VALUE!</v>
      </c>
      <c r="AG82" s="176" t="e">
        <f t="shared" si="60"/>
        <v>#VALUE!</v>
      </c>
      <c r="AH82" s="294" t="e">
        <f>'Saisie '!AE69</f>
        <v>#VALUE!</v>
      </c>
      <c r="AI82" s="176" t="e">
        <f t="shared" si="61"/>
        <v>#VALUE!</v>
      </c>
      <c r="AJ82" s="294" t="e">
        <f>'Saisie '!AH69</f>
        <v>#VALUE!</v>
      </c>
      <c r="AK82" s="292" t="e">
        <f t="shared" si="62"/>
        <v>#VALUE!</v>
      </c>
      <c r="AL82" s="191" t="e">
        <f t="shared" si="63"/>
        <v>#VALUE!</v>
      </c>
      <c r="AM82" s="194" t="e">
        <f t="shared" si="64"/>
        <v>#VALUE!</v>
      </c>
      <c r="AN82" s="294" t="str">
        <f>'Saisie '!AJ69</f>
        <v>ABS</v>
      </c>
      <c r="AO82" s="192">
        <f t="shared" si="65"/>
        <v>3</v>
      </c>
      <c r="AP82" s="294" t="str">
        <f>'Saisie '!AL69</f>
        <v>ABS</v>
      </c>
      <c r="AQ82" s="293">
        <f t="shared" si="66"/>
        <v>3</v>
      </c>
      <c r="AR82" s="191" t="e">
        <f t="shared" si="67"/>
        <v>#VALUE!</v>
      </c>
      <c r="AS82" s="194" t="e">
        <f t="shared" si="68"/>
        <v>#VALUE!</v>
      </c>
      <c r="AT82" s="285">
        <f>'Saisie '!AN69</f>
        <v>6</v>
      </c>
      <c r="AU82" s="194">
        <f t="shared" si="69"/>
        <v>0</v>
      </c>
      <c r="AV82" s="191">
        <f t="shared" si="70"/>
        <v>6</v>
      </c>
      <c r="AW82" s="194">
        <f t="shared" si="71"/>
        <v>0</v>
      </c>
      <c r="AX82" s="294" t="str">
        <f>'Saisie '!AP69</f>
        <v>ABS</v>
      </c>
      <c r="AY82" s="194">
        <f t="shared" si="72"/>
        <v>3</v>
      </c>
      <c r="AZ82" s="191" t="str">
        <f t="shared" si="73"/>
        <v>ABS</v>
      </c>
      <c r="BA82" s="194">
        <f t="shared" si="74"/>
        <v>3</v>
      </c>
      <c r="BB82" s="195" t="e">
        <f t="shared" si="75"/>
        <v>#VALUE!</v>
      </c>
      <c r="BC82" s="196" t="e">
        <f t="shared" si="76"/>
        <v>#VALUE!</v>
      </c>
      <c r="BD82" s="191" t="e">
        <f t="shared" si="77"/>
        <v>#VALUE!</v>
      </c>
      <c r="BE82" s="199" t="e">
        <f t="shared" si="78"/>
        <v>#VALUE!</v>
      </c>
      <c r="BF82" s="295" t="e">
        <f t="shared" si="79"/>
        <v>#VALUE!</v>
      </c>
      <c r="BG82" s="199" t="s">
        <v>1091</v>
      </c>
    </row>
    <row r="83" spans="1:61" s="24" customFormat="1" ht="21.75" customHeight="1">
      <c r="A83" s="26">
        <v>26</v>
      </c>
      <c r="B83" s="354" t="s">
        <v>428</v>
      </c>
      <c r="C83" s="232" t="s">
        <v>429</v>
      </c>
      <c r="D83" s="232" t="s">
        <v>430</v>
      </c>
      <c r="E83" s="232" t="s">
        <v>971</v>
      </c>
      <c r="F83" s="232" t="s">
        <v>767</v>
      </c>
      <c r="G83" s="201">
        <f>'Saisie '!J70</f>
        <v>8.3333333333333339</v>
      </c>
      <c r="H83" s="201"/>
      <c r="I83" s="201">
        <f>'Saisie '!M70</f>
        <v>11.666666666666666</v>
      </c>
      <c r="J83" s="201"/>
      <c r="K83" s="201">
        <f>'Saisie '!P70</f>
        <v>10.5</v>
      </c>
      <c r="L83" s="251">
        <f t="shared" si="45"/>
        <v>6</v>
      </c>
      <c r="M83" s="198">
        <f t="shared" si="46"/>
        <v>10.166666666666666</v>
      </c>
      <c r="N83" s="251">
        <f t="shared" si="47"/>
        <v>18</v>
      </c>
      <c r="O83" s="201">
        <f>'Saisie '!R70</f>
        <v>8.5</v>
      </c>
      <c r="P83" s="201"/>
      <c r="Q83" s="201">
        <f>'Saisie '!T70</f>
        <v>10</v>
      </c>
      <c r="R83" s="201">
        <f t="shared" si="48"/>
        <v>3</v>
      </c>
      <c r="S83" s="198">
        <f t="shared" si="49"/>
        <v>9.25</v>
      </c>
      <c r="T83" s="251">
        <f t="shared" si="50"/>
        <v>3</v>
      </c>
      <c r="U83" s="285">
        <f>'Saisie '!V70</f>
        <v>11.5</v>
      </c>
      <c r="V83" s="251">
        <f t="shared" si="51"/>
        <v>3</v>
      </c>
      <c r="W83" s="191">
        <f t="shared" si="52"/>
        <v>11.5</v>
      </c>
      <c r="X83" s="251">
        <f t="shared" si="53"/>
        <v>3</v>
      </c>
      <c r="Y83" s="201">
        <f>'Saisie '!X70</f>
        <v>2.5</v>
      </c>
      <c r="Z83" s="251">
        <f t="shared" si="54"/>
        <v>0</v>
      </c>
      <c r="AA83" s="202">
        <f t="shared" si="55"/>
        <v>2.5</v>
      </c>
      <c r="AB83" s="252">
        <f t="shared" si="56"/>
        <v>0</v>
      </c>
      <c r="AC83" s="202">
        <f t="shared" si="57"/>
        <v>9.35</v>
      </c>
      <c r="AD83" s="199">
        <f t="shared" si="58"/>
        <v>24</v>
      </c>
      <c r="AE83" s="199" t="str">
        <f t="shared" si="59"/>
        <v>Rattrapage</v>
      </c>
      <c r="AF83" s="294">
        <f>'Saisie '!AB70</f>
        <v>5.666666666666667</v>
      </c>
      <c r="AG83" s="176">
        <f t="shared" si="60"/>
        <v>0</v>
      </c>
      <c r="AH83" s="294">
        <f>'Saisie '!AE70</f>
        <v>9</v>
      </c>
      <c r="AI83" s="176">
        <f t="shared" si="61"/>
        <v>0</v>
      </c>
      <c r="AJ83" s="294">
        <f>'Saisie '!AH70</f>
        <v>6.166666666666667</v>
      </c>
      <c r="AK83" s="292">
        <f t="shared" si="62"/>
        <v>0</v>
      </c>
      <c r="AL83" s="191">
        <f t="shared" si="63"/>
        <v>6.9444444444444455</v>
      </c>
      <c r="AM83" s="194">
        <f t="shared" si="64"/>
        <v>0</v>
      </c>
      <c r="AN83" s="294">
        <f>'Saisie '!AJ70</f>
        <v>10</v>
      </c>
      <c r="AO83" s="192">
        <f t="shared" si="65"/>
        <v>3</v>
      </c>
      <c r="AP83" s="294">
        <f>'Saisie '!AL70</f>
        <v>10</v>
      </c>
      <c r="AQ83" s="293">
        <f t="shared" si="66"/>
        <v>3</v>
      </c>
      <c r="AR83" s="191">
        <f t="shared" si="67"/>
        <v>10</v>
      </c>
      <c r="AS83" s="194">
        <f t="shared" si="68"/>
        <v>6</v>
      </c>
      <c r="AT83" s="285">
        <f>'Saisie '!AN70</f>
        <v>11</v>
      </c>
      <c r="AU83" s="194">
        <f t="shared" si="69"/>
        <v>3</v>
      </c>
      <c r="AV83" s="191">
        <f t="shared" si="70"/>
        <v>11</v>
      </c>
      <c r="AW83" s="194">
        <f t="shared" si="71"/>
        <v>3</v>
      </c>
      <c r="AX83" s="294">
        <f>'Saisie '!AP70</f>
        <v>10</v>
      </c>
      <c r="AY83" s="194">
        <f t="shared" si="72"/>
        <v>3</v>
      </c>
      <c r="AZ83" s="191">
        <f t="shared" si="73"/>
        <v>10</v>
      </c>
      <c r="BA83" s="194">
        <f t="shared" si="74"/>
        <v>3</v>
      </c>
      <c r="BB83" s="195">
        <f t="shared" si="75"/>
        <v>8.2666666666666675</v>
      </c>
      <c r="BC83" s="196">
        <f t="shared" si="76"/>
        <v>12</v>
      </c>
      <c r="BD83" s="191">
        <f t="shared" si="77"/>
        <v>8.8083333333333336</v>
      </c>
      <c r="BE83" s="199" t="str">
        <f t="shared" si="78"/>
        <v>Rattrapage</v>
      </c>
      <c r="BF83" s="295">
        <f t="shared" si="79"/>
        <v>36</v>
      </c>
      <c r="BG83" s="199" t="str">
        <f t="shared" si="80"/>
        <v>Rattrapage</v>
      </c>
    </row>
    <row r="84" spans="1:61" s="24" customFormat="1" ht="21.75" customHeight="1">
      <c r="A84" s="26">
        <v>27</v>
      </c>
      <c r="B84" s="354" t="s">
        <v>431</v>
      </c>
      <c r="C84" s="232" t="s">
        <v>432</v>
      </c>
      <c r="D84" s="232" t="s">
        <v>433</v>
      </c>
      <c r="E84" s="232" t="s">
        <v>970</v>
      </c>
      <c r="F84" s="232" t="s">
        <v>791</v>
      </c>
      <c r="G84" s="201">
        <f>'Saisie '!J71</f>
        <v>10</v>
      </c>
      <c r="H84" s="201"/>
      <c r="I84" s="201">
        <f>'Saisie '!M71</f>
        <v>10.666666666666666</v>
      </c>
      <c r="J84" s="201"/>
      <c r="K84" s="201">
        <f>'Saisie '!P71</f>
        <v>12.333333333333334</v>
      </c>
      <c r="L84" s="251">
        <f t="shared" si="45"/>
        <v>6</v>
      </c>
      <c r="M84" s="198">
        <f t="shared" si="46"/>
        <v>11</v>
      </c>
      <c r="N84" s="251">
        <f t="shared" si="47"/>
        <v>18</v>
      </c>
      <c r="O84" s="201">
        <f>'Saisie '!R71</f>
        <v>8</v>
      </c>
      <c r="P84" s="201"/>
      <c r="Q84" s="201">
        <f>'Saisie '!T71</f>
        <v>8.5</v>
      </c>
      <c r="R84" s="201">
        <f t="shared" si="48"/>
        <v>0</v>
      </c>
      <c r="S84" s="198">
        <f t="shared" si="49"/>
        <v>8.25</v>
      </c>
      <c r="T84" s="251">
        <f t="shared" si="50"/>
        <v>0</v>
      </c>
      <c r="U84" s="285">
        <f>'Saisie '!V71</f>
        <v>12</v>
      </c>
      <c r="V84" s="251">
        <f t="shared" si="51"/>
        <v>3</v>
      </c>
      <c r="W84" s="191">
        <f t="shared" si="52"/>
        <v>12</v>
      </c>
      <c r="X84" s="251">
        <f t="shared" si="53"/>
        <v>3</v>
      </c>
      <c r="Y84" s="201">
        <f>'Saisie '!X71</f>
        <v>15.5</v>
      </c>
      <c r="Z84" s="251">
        <f t="shared" si="54"/>
        <v>3</v>
      </c>
      <c r="AA84" s="202">
        <f t="shared" si="55"/>
        <v>15.5</v>
      </c>
      <c r="AB84" s="252">
        <f t="shared" si="56"/>
        <v>3</v>
      </c>
      <c r="AC84" s="202">
        <f t="shared" si="57"/>
        <v>11</v>
      </c>
      <c r="AD84" s="199">
        <f t="shared" si="58"/>
        <v>30</v>
      </c>
      <c r="AE84" s="199" t="str">
        <f t="shared" si="59"/>
        <v>Admis(e)</v>
      </c>
      <c r="AF84" s="294">
        <f>'Saisie '!AB71</f>
        <v>9.6666666666666661</v>
      </c>
      <c r="AG84" s="176">
        <f t="shared" si="60"/>
        <v>0</v>
      </c>
      <c r="AH84" s="294">
        <f>'Saisie '!AE71</f>
        <v>6</v>
      </c>
      <c r="AI84" s="176">
        <f t="shared" si="61"/>
        <v>0</v>
      </c>
      <c r="AJ84" s="294">
        <f>'Saisie '!AH71</f>
        <v>14.333333333333334</v>
      </c>
      <c r="AK84" s="292">
        <f t="shared" si="62"/>
        <v>6</v>
      </c>
      <c r="AL84" s="191">
        <f t="shared" si="63"/>
        <v>10</v>
      </c>
      <c r="AM84" s="194">
        <f t="shared" si="64"/>
        <v>18</v>
      </c>
      <c r="AN84" s="294">
        <f>'Saisie '!AJ71</f>
        <v>9.5</v>
      </c>
      <c r="AO84" s="192">
        <f t="shared" si="65"/>
        <v>0</v>
      </c>
      <c r="AP84" s="294">
        <f>'Saisie '!AL71</f>
        <v>14.5</v>
      </c>
      <c r="AQ84" s="293">
        <f t="shared" si="66"/>
        <v>3</v>
      </c>
      <c r="AR84" s="191">
        <f t="shared" si="67"/>
        <v>12</v>
      </c>
      <c r="AS84" s="194">
        <f t="shared" si="68"/>
        <v>6</v>
      </c>
      <c r="AT84" s="285">
        <f>'Saisie '!AN71</f>
        <v>11</v>
      </c>
      <c r="AU84" s="194">
        <f t="shared" si="69"/>
        <v>3</v>
      </c>
      <c r="AV84" s="191">
        <f t="shared" si="70"/>
        <v>11</v>
      </c>
      <c r="AW84" s="194">
        <f t="shared" si="71"/>
        <v>3</v>
      </c>
      <c r="AX84" s="294">
        <f>'Saisie '!AP71</f>
        <v>16</v>
      </c>
      <c r="AY84" s="194">
        <f t="shared" si="72"/>
        <v>3</v>
      </c>
      <c r="AZ84" s="191">
        <f t="shared" si="73"/>
        <v>16</v>
      </c>
      <c r="BA84" s="194">
        <f t="shared" si="74"/>
        <v>3</v>
      </c>
      <c r="BB84" s="195">
        <f t="shared" si="75"/>
        <v>11.1</v>
      </c>
      <c r="BC84" s="196">
        <f t="shared" si="76"/>
        <v>30</v>
      </c>
      <c r="BD84" s="191">
        <f t="shared" si="77"/>
        <v>11.05</v>
      </c>
      <c r="BE84" s="199" t="str">
        <f t="shared" si="78"/>
        <v>Admis(e)</v>
      </c>
      <c r="BF84" s="295">
        <f t="shared" si="79"/>
        <v>60</v>
      </c>
      <c r="BG84" s="199" t="str">
        <f t="shared" si="80"/>
        <v>Admis(e)</v>
      </c>
    </row>
    <row r="85" spans="1:61" s="24" customFormat="1" ht="21.75" customHeight="1">
      <c r="A85" s="26">
        <v>28</v>
      </c>
      <c r="B85" s="354" t="s">
        <v>434</v>
      </c>
      <c r="C85" s="232" t="s">
        <v>435</v>
      </c>
      <c r="D85" s="232" t="s">
        <v>436</v>
      </c>
      <c r="E85" s="232" t="s">
        <v>966</v>
      </c>
      <c r="F85" s="232" t="s">
        <v>791</v>
      </c>
      <c r="G85" s="201">
        <f>'Saisie '!J72</f>
        <v>12.5</v>
      </c>
      <c r="H85" s="201"/>
      <c r="I85" s="201">
        <f>'Saisie '!M72</f>
        <v>6.666666666666667</v>
      </c>
      <c r="J85" s="201"/>
      <c r="K85" s="201">
        <f>'Saisie '!P72</f>
        <v>11.5</v>
      </c>
      <c r="L85" s="251">
        <f t="shared" si="45"/>
        <v>6</v>
      </c>
      <c r="M85" s="198">
        <f t="shared" si="46"/>
        <v>10.222222222222223</v>
      </c>
      <c r="N85" s="251">
        <f t="shared" si="47"/>
        <v>18</v>
      </c>
      <c r="O85" s="201">
        <f>'Saisie '!R72</f>
        <v>8.5</v>
      </c>
      <c r="P85" s="201"/>
      <c r="Q85" s="201">
        <f>'Saisie '!T72</f>
        <v>11.5</v>
      </c>
      <c r="R85" s="201">
        <f t="shared" si="48"/>
        <v>3</v>
      </c>
      <c r="S85" s="198">
        <f t="shared" si="49"/>
        <v>10</v>
      </c>
      <c r="T85" s="251">
        <f t="shared" si="50"/>
        <v>6</v>
      </c>
      <c r="U85" s="285">
        <f>'Saisie '!V72</f>
        <v>9.5</v>
      </c>
      <c r="V85" s="251">
        <f t="shared" si="51"/>
        <v>0</v>
      </c>
      <c r="W85" s="191">
        <f t="shared" si="52"/>
        <v>9.5</v>
      </c>
      <c r="X85" s="251">
        <f t="shared" si="53"/>
        <v>0</v>
      </c>
      <c r="Y85" s="201">
        <f>'Saisie '!X72</f>
        <v>5</v>
      </c>
      <c r="Z85" s="251">
        <f t="shared" si="54"/>
        <v>0</v>
      </c>
      <c r="AA85" s="202">
        <f t="shared" si="55"/>
        <v>5</v>
      </c>
      <c r="AB85" s="252">
        <f t="shared" si="56"/>
        <v>0</v>
      </c>
      <c r="AC85" s="202">
        <f t="shared" si="57"/>
        <v>9.5833333333333339</v>
      </c>
      <c r="AD85" s="199">
        <f t="shared" si="58"/>
        <v>24</v>
      </c>
      <c r="AE85" s="199" t="str">
        <f t="shared" si="59"/>
        <v>Rattrapage</v>
      </c>
      <c r="AF85" s="294">
        <f>'Saisie '!AB72</f>
        <v>11.833333333333334</v>
      </c>
      <c r="AG85" s="176">
        <f t="shared" si="60"/>
        <v>6</v>
      </c>
      <c r="AH85" s="294">
        <f>'Saisie '!AE72</f>
        <v>12.333333333333334</v>
      </c>
      <c r="AI85" s="176">
        <f t="shared" si="61"/>
        <v>6</v>
      </c>
      <c r="AJ85" s="294">
        <f>'Saisie '!AH72</f>
        <v>13.166666666666666</v>
      </c>
      <c r="AK85" s="292">
        <f t="shared" si="62"/>
        <v>6</v>
      </c>
      <c r="AL85" s="191">
        <f t="shared" si="63"/>
        <v>12.444444444444445</v>
      </c>
      <c r="AM85" s="194">
        <f t="shared" si="64"/>
        <v>18</v>
      </c>
      <c r="AN85" s="294">
        <f>'Saisie '!AJ72</f>
        <v>11</v>
      </c>
      <c r="AO85" s="192">
        <f t="shared" si="65"/>
        <v>3</v>
      </c>
      <c r="AP85" s="294">
        <f>'Saisie '!AL72</f>
        <v>14</v>
      </c>
      <c r="AQ85" s="293">
        <f t="shared" si="66"/>
        <v>3</v>
      </c>
      <c r="AR85" s="191">
        <f t="shared" si="67"/>
        <v>12.5</v>
      </c>
      <c r="AS85" s="194">
        <f t="shared" si="68"/>
        <v>6</v>
      </c>
      <c r="AT85" s="285">
        <f>'Saisie '!AN72</f>
        <v>10</v>
      </c>
      <c r="AU85" s="194">
        <f t="shared" si="69"/>
        <v>3</v>
      </c>
      <c r="AV85" s="191">
        <f t="shared" si="70"/>
        <v>10</v>
      </c>
      <c r="AW85" s="194">
        <f t="shared" si="71"/>
        <v>3</v>
      </c>
      <c r="AX85" s="294">
        <f>'Saisie '!AP72</f>
        <v>12</v>
      </c>
      <c r="AY85" s="194">
        <f t="shared" si="72"/>
        <v>3</v>
      </c>
      <c r="AZ85" s="191">
        <f t="shared" si="73"/>
        <v>12</v>
      </c>
      <c r="BA85" s="194">
        <f t="shared" si="74"/>
        <v>3</v>
      </c>
      <c r="BB85" s="195">
        <f t="shared" si="75"/>
        <v>12.166666666666668</v>
      </c>
      <c r="BC85" s="196">
        <f t="shared" si="76"/>
        <v>30</v>
      </c>
      <c r="BD85" s="191">
        <f t="shared" si="77"/>
        <v>10.875</v>
      </c>
      <c r="BE85" s="199" t="str">
        <f t="shared" si="78"/>
        <v>Admis(e)</v>
      </c>
      <c r="BF85" s="295">
        <f t="shared" si="79"/>
        <v>54</v>
      </c>
      <c r="BG85" s="199" t="str">
        <f t="shared" si="80"/>
        <v>Rattrapage</v>
      </c>
    </row>
    <row r="86" spans="1:61" s="24" customFormat="1" ht="21.75" customHeight="1">
      <c r="A86" s="212"/>
      <c r="B86" s="325"/>
      <c r="C86" s="233"/>
      <c r="D86" s="233"/>
      <c r="E86" s="233"/>
      <c r="F86" s="233"/>
      <c r="G86" s="213"/>
      <c r="H86" s="213"/>
      <c r="I86" s="213"/>
      <c r="J86" s="213"/>
      <c r="K86" s="215"/>
      <c r="L86" s="327"/>
      <c r="M86" s="215"/>
      <c r="N86" s="327"/>
      <c r="O86" s="215"/>
      <c r="P86" s="215"/>
      <c r="Q86" s="215"/>
      <c r="R86" s="215"/>
      <c r="S86" s="215"/>
      <c r="T86" s="327"/>
      <c r="U86" s="215"/>
      <c r="V86" s="327"/>
      <c r="W86" s="167"/>
      <c r="X86" s="327"/>
      <c r="Y86" s="215"/>
      <c r="Z86" s="327"/>
      <c r="AA86" s="215"/>
      <c r="AB86" s="328"/>
      <c r="AC86" s="215"/>
      <c r="AD86" s="329"/>
      <c r="AE86" s="329"/>
      <c r="AF86" s="36"/>
      <c r="AG86" s="214"/>
      <c r="AH86" s="36"/>
      <c r="AI86" s="214"/>
      <c r="AJ86" s="36"/>
      <c r="AK86" s="326"/>
      <c r="AL86" s="36"/>
      <c r="AM86" s="157"/>
      <c r="AN86" s="36"/>
      <c r="AO86" s="219"/>
      <c r="AP86" s="36"/>
      <c r="AQ86" s="219"/>
      <c r="AR86" s="36"/>
      <c r="AS86" s="157"/>
      <c r="AT86" s="216"/>
      <c r="AU86" s="157"/>
      <c r="AV86" s="36"/>
      <c r="AW86" s="157"/>
      <c r="AX86" s="36"/>
      <c r="AY86" s="157"/>
      <c r="AZ86" s="36"/>
      <c r="BA86" s="157"/>
      <c r="BB86" s="159"/>
      <c r="BC86" s="225"/>
      <c r="BD86" s="36"/>
      <c r="BE86" s="221"/>
      <c r="BF86" s="221"/>
      <c r="BG86" s="221"/>
    </row>
    <row r="87" spans="1:61" s="24" customFormat="1" ht="17.25" customHeight="1">
      <c r="A87" s="212"/>
      <c r="B87" s="206"/>
      <c r="C87" s="206"/>
      <c r="D87" s="206"/>
      <c r="E87" s="32"/>
      <c r="F87" s="32"/>
      <c r="G87" s="213"/>
      <c r="H87" s="218"/>
      <c r="I87" s="216"/>
      <c r="J87" s="218"/>
      <c r="K87" s="216"/>
      <c r="L87" s="218"/>
      <c r="M87" s="216"/>
      <c r="N87" s="218"/>
      <c r="O87" s="216"/>
      <c r="P87" s="218"/>
      <c r="Q87" s="216"/>
      <c r="R87" s="218"/>
      <c r="S87" s="216"/>
      <c r="T87" s="218"/>
      <c r="U87" s="216"/>
      <c r="V87" s="224"/>
      <c r="W87" s="36"/>
      <c r="X87" s="224"/>
      <c r="Y87" s="216"/>
      <c r="Z87" s="323"/>
      <c r="AA87" s="225"/>
      <c r="AB87" s="225"/>
      <c r="AC87" s="223"/>
      <c r="AD87" s="471"/>
      <c r="AE87" s="472"/>
      <c r="AF87" s="36"/>
      <c r="AG87" s="218"/>
      <c r="AH87" s="36"/>
      <c r="AI87" s="218"/>
      <c r="AJ87" s="36"/>
      <c r="AK87" s="218"/>
      <c r="AL87" s="36"/>
      <c r="AM87" s="157"/>
      <c r="AN87" s="36"/>
      <c r="AO87" s="219"/>
      <c r="AP87" s="36"/>
      <c r="AQ87" s="219"/>
      <c r="AR87" s="36"/>
      <c r="AS87" s="157"/>
      <c r="AT87" s="216"/>
      <c r="AU87" s="157"/>
      <c r="AV87" s="36"/>
      <c r="AW87" s="157"/>
      <c r="AX87" s="472" t="s">
        <v>1090</v>
      </c>
      <c r="AY87" s="472"/>
      <c r="AZ87" s="472"/>
      <c r="BA87" s="472"/>
      <c r="BB87" s="472"/>
      <c r="BC87" s="474">
        <f ca="1">TODAY()</f>
        <v>42185</v>
      </c>
      <c r="BD87" s="474"/>
      <c r="BE87" s="474"/>
      <c r="BF87" s="474"/>
      <c r="BG87" s="474"/>
    </row>
    <row r="88" spans="1:61" s="24" customFormat="1" ht="23.25" customHeight="1">
      <c r="A88" s="212"/>
      <c r="B88" s="206"/>
      <c r="C88" s="206"/>
      <c r="D88" s="206"/>
      <c r="E88" s="32"/>
      <c r="F88" s="32"/>
      <c r="G88" s="213"/>
      <c r="H88" s="218"/>
      <c r="I88" s="216"/>
      <c r="J88" s="218"/>
      <c r="K88" s="216"/>
      <c r="L88" s="218"/>
      <c r="M88" s="216"/>
      <c r="N88" s="218"/>
      <c r="O88" s="216"/>
      <c r="P88" s="218"/>
      <c r="Q88" s="216"/>
      <c r="R88" s="218"/>
      <c r="S88" s="216"/>
      <c r="T88" s="218"/>
      <c r="U88" s="216"/>
      <c r="V88" s="218"/>
      <c r="W88" s="36"/>
      <c r="X88" s="218"/>
      <c r="AA88" s="225"/>
      <c r="AB88" s="225"/>
      <c r="AC88" s="223"/>
      <c r="AD88" s="157"/>
      <c r="AE88" s="426"/>
      <c r="AJ88" s="36"/>
      <c r="AK88" s="218"/>
      <c r="AL88" s="36"/>
      <c r="AM88" s="157"/>
      <c r="AN88" s="36"/>
      <c r="AO88" s="219"/>
      <c r="AP88" s="36"/>
      <c r="AQ88" s="219"/>
      <c r="AR88" s="36"/>
      <c r="AS88" s="157"/>
      <c r="AT88" s="216"/>
      <c r="AU88" s="157"/>
      <c r="AV88" s="216"/>
      <c r="AW88" s="323"/>
      <c r="AX88"/>
      <c r="AY88"/>
      <c r="AZ88" s="225" t="s">
        <v>1097</v>
      </c>
      <c r="BA88" s="225"/>
      <c r="BB88" s="223"/>
      <c r="BC88" s="157"/>
      <c r="BD88" s="451"/>
      <c r="BE88"/>
      <c r="BF88"/>
      <c r="BG88"/>
      <c r="BH88" s="305"/>
      <c r="BI88" s="306"/>
    </row>
    <row r="89" spans="1:61" s="31" customFormat="1" ht="16.5">
      <c r="A89" s="39"/>
      <c r="B89" s="39"/>
      <c r="C89" s="39"/>
      <c r="D89" s="39"/>
      <c r="E89" s="39"/>
      <c r="F89" s="39"/>
      <c r="G89" s="39"/>
      <c r="H89" s="39"/>
      <c r="I89" s="156" t="s">
        <v>0</v>
      </c>
      <c r="J89" s="1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6"/>
      <c r="AE89" s="5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256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6"/>
      <c r="BG89" s="6"/>
    </row>
    <row r="90" spans="1:61" s="31" customFormat="1" ht="16.5">
      <c r="A90" s="39"/>
      <c r="B90" s="39"/>
      <c r="C90" s="39"/>
      <c r="D90" s="39"/>
      <c r="E90" s="39"/>
      <c r="F90" s="39"/>
      <c r="G90" s="39"/>
      <c r="H90" s="39"/>
      <c r="I90"/>
      <c r="J90" s="156"/>
      <c r="K90" s="156"/>
      <c r="L90" s="156"/>
      <c r="M90" s="156" t="s">
        <v>185</v>
      </c>
      <c r="N90" s="156"/>
      <c r="O90" s="156"/>
      <c r="P90" s="156"/>
      <c r="Q90"/>
      <c r="R90"/>
      <c r="S90"/>
      <c r="T90"/>
      <c r="U90"/>
      <c r="V90"/>
      <c r="W90" s="24"/>
      <c r="X90"/>
      <c r="Y90"/>
      <c r="Z90"/>
      <c r="AA90"/>
      <c r="AB90"/>
      <c r="AC90"/>
      <c r="AD90" s="6"/>
      <c r="AE90" s="5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256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6"/>
      <c r="BG90" s="6"/>
    </row>
    <row r="91" spans="1:61" s="31" customFormat="1" ht="16.5">
      <c r="A91" s="27"/>
      <c r="B91" s="27"/>
      <c r="C91" s="27"/>
      <c r="D91" s="27"/>
      <c r="E91" s="34" t="s">
        <v>81</v>
      </c>
      <c r="H91" s="34"/>
      <c r="I91"/>
      <c r="J91" s="156"/>
      <c r="K91" s="156"/>
      <c r="L91" s="156"/>
      <c r="M91" s="156" t="s">
        <v>156</v>
      </c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/>
      <c r="AC91"/>
      <c r="AD91" s="27"/>
      <c r="AE91" s="5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56"/>
      <c r="AU91" s="27"/>
      <c r="AV91" s="27"/>
      <c r="AW91" s="27"/>
      <c r="AX91" s="27"/>
      <c r="AY91" s="27"/>
      <c r="AZ91" s="298"/>
      <c r="BA91" s="27"/>
      <c r="BB91" s="27"/>
      <c r="BC91" s="27"/>
      <c r="BD91" s="27"/>
      <c r="BE91" s="27"/>
      <c r="BF91" s="6"/>
      <c r="BG91" s="6"/>
    </row>
    <row r="92" spans="1:61" s="31" customFormat="1" ht="8.25" customHeight="1">
      <c r="A92" s="28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12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256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6"/>
      <c r="BG92" s="6"/>
    </row>
    <row r="93" spans="1:61" s="31" customFormat="1" ht="16.5">
      <c r="A93" s="27" t="s">
        <v>184</v>
      </c>
      <c r="B93" s="27"/>
      <c r="C93" s="27"/>
      <c r="D93" s="27"/>
      <c r="E93" s="27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29" t="s">
        <v>74</v>
      </c>
      <c r="U93" s="39"/>
      <c r="V93" s="39"/>
      <c r="W93" s="29"/>
      <c r="X93" s="29"/>
      <c r="Y93" s="27"/>
      <c r="Z93" s="27"/>
      <c r="AA93" s="27"/>
      <c r="AB93" s="27"/>
      <c r="AC93" s="39"/>
      <c r="AD93" s="39"/>
      <c r="AE93" s="312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256"/>
      <c r="AU93" s="39"/>
      <c r="AV93" s="39"/>
      <c r="AW93" s="39"/>
      <c r="AX93" s="39"/>
      <c r="AY93" s="39"/>
      <c r="BA93" s="39"/>
      <c r="BB93" s="39"/>
      <c r="BD93" s="39"/>
      <c r="BE93" s="39"/>
      <c r="BF93" s="6"/>
      <c r="BG93" s="6"/>
    </row>
    <row r="94" spans="1:61" s="31" customFormat="1" ht="16.5">
      <c r="A94" s="27" t="s">
        <v>755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9" t="s">
        <v>77</v>
      </c>
      <c r="U94" s="27"/>
      <c r="V94" s="27"/>
      <c r="W94" s="29"/>
      <c r="X94" s="29"/>
      <c r="Y94" s="27"/>
      <c r="Z94" s="27"/>
      <c r="AA94" s="30"/>
      <c r="AB94" s="30"/>
      <c r="AC94" s="27"/>
      <c r="AD94" s="27"/>
      <c r="AE94" s="5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56"/>
      <c r="AU94" s="27"/>
      <c r="AV94" s="27"/>
      <c r="AW94" s="27"/>
      <c r="AX94" s="6"/>
      <c r="AY94" s="6"/>
      <c r="BA94" s="34"/>
      <c r="BB94" s="6"/>
      <c r="BC94" s="27"/>
      <c r="BD94" s="27"/>
      <c r="BE94" s="27"/>
      <c r="BF94" s="6"/>
      <c r="BG94" s="6"/>
    </row>
    <row r="95" spans="1:61" s="31" customFormat="1" ht="16.5">
      <c r="B95" s="5"/>
      <c r="C95" s="5"/>
      <c r="D95" s="5"/>
      <c r="E95" s="6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5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56"/>
      <c r="AU95" s="27"/>
      <c r="AV95" s="27"/>
      <c r="AW95" s="27"/>
      <c r="AX95" s="6"/>
      <c r="AY95" s="6"/>
      <c r="AZ95" s="6"/>
      <c r="BA95" s="6"/>
      <c r="BB95" s="6"/>
      <c r="BC95" s="27"/>
      <c r="BD95" s="27"/>
      <c r="BE95" s="27"/>
      <c r="BF95" s="6"/>
      <c r="BG95" s="6"/>
    </row>
    <row r="96" spans="1:61" ht="27" customHeight="1">
      <c r="A96" s="470" t="s">
        <v>1095</v>
      </c>
      <c r="B96" s="470"/>
      <c r="C96" s="470"/>
      <c r="D96" s="470"/>
      <c r="E96" s="470"/>
      <c r="F96" s="470"/>
      <c r="G96" s="470"/>
      <c r="H96" s="470"/>
      <c r="I96" s="470"/>
      <c r="J96" s="470"/>
      <c r="K96" s="470"/>
      <c r="L96" s="470"/>
      <c r="M96" s="470"/>
      <c r="N96" s="470"/>
      <c r="O96" s="470"/>
      <c r="P96" s="470"/>
      <c r="Q96" s="470"/>
      <c r="R96" s="470"/>
      <c r="S96" s="470"/>
      <c r="T96" s="470"/>
      <c r="U96" s="470"/>
      <c r="V96" s="470"/>
      <c r="W96" s="470"/>
      <c r="X96" s="470"/>
      <c r="Y96" s="470"/>
      <c r="Z96" s="470"/>
      <c r="AA96" s="470"/>
      <c r="AB96" s="470"/>
      <c r="AC96" s="470"/>
      <c r="AD96" s="470"/>
      <c r="AE96" s="470"/>
      <c r="AF96" s="470"/>
      <c r="AG96" s="470"/>
      <c r="AH96" s="470"/>
      <c r="AI96" s="470"/>
      <c r="AJ96" s="470"/>
      <c r="AK96" s="470"/>
      <c r="AL96" s="470"/>
      <c r="AM96" s="470"/>
      <c r="AN96" s="470"/>
      <c r="AO96" s="470"/>
      <c r="AP96" s="470"/>
      <c r="AQ96" s="470"/>
      <c r="AR96" s="470"/>
      <c r="AS96" s="470"/>
      <c r="AT96" s="470"/>
      <c r="AU96" s="470"/>
      <c r="AV96" s="470"/>
      <c r="AW96" s="470"/>
      <c r="AX96" s="470"/>
      <c r="AY96" s="470"/>
      <c r="AZ96" s="470"/>
      <c r="BA96" s="299"/>
      <c r="BB96" s="299"/>
      <c r="BC96" s="299"/>
      <c r="BD96" s="299"/>
      <c r="BE96" s="299"/>
    </row>
    <row r="97" spans="1:59" ht="29.25" customHeight="1" thickBot="1">
      <c r="A97" s="27" t="s">
        <v>74</v>
      </c>
      <c r="B97" s="32"/>
      <c r="C97" s="300"/>
      <c r="D97" s="300"/>
      <c r="E97" s="300"/>
      <c r="F97" s="300"/>
      <c r="G97" s="300"/>
      <c r="H97" s="300"/>
      <c r="I97" s="300"/>
      <c r="J97" s="300"/>
      <c r="K97" s="300"/>
      <c r="L97" s="300"/>
      <c r="M97" s="300"/>
      <c r="N97" s="300"/>
      <c r="O97" s="300"/>
      <c r="P97" s="300"/>
      <c r="Q97" s="300"/>
      <c r="R97" s="300"/>
      <c r="S97" s="300"/>
      <c r="T97" s="300"/>
      <c r="U97" s="300"/>
      <c r="V97" s="300"/>
      <c r="W97" s="300"/>
      <c r="X97" s="300"/>
      <c r="Y97" s="300"/>
      <c r="Z97" s="300"/>
      <c r="AA97" s="300"/>
      <c r="AB97" s="300"/>
      <c r="AC97" s="300"/>
      <c r="AD97" s="300"/>
      <c r="AE97" s="300"/>
      <c r="AF97" s="300"/>
      <c r="AG97" s="300"/>
      <c r="AH97" s="300"/>
      <c r="AI97" s="300"/>
      <c r="AJ97" s="300"/>
      <c r="AK97" s="300"/>
      <c r="AL97" s="300"/>
      <c r="AM97" s="300"/>
      <c r="AN97" s="300"/>
      <c r="AO97" s="300"/>
      <c r="AP97" s="300"/>
      <c r="AQ97" s="300"/>
      <c r="AR97" s="300"/>
      <c r="AS97" s="300"/>
      <c r="AT97" s="257"/>
      <c r="AU97" s="300"/>
      <c r="AV97" s="300"/>
      <c r="AW97" s="300"/>
      <c r="AX97" s="300"/>
      <c r="AY97" s="300"/>
      <c r="AZ97" s="300"/>
      <c r="BA97" s="300"/>
      <c r="BB97" s="300"/>
      <c r="BC97" s="300"/>
      <c r="BD97" s="300"/>
      <c r="BE97" s="300"/>
    </row>
    <row r="98" spans="1:59" ht="28.5" customHeight="1" thickBot="1">
      <c r="A98" s="34" t="s">
        <v>154</v>
      </c>
      <c r="B98" s="32"/>
      <c r="G98" s="467" t="s">
        <v>48</v>
      </c>
      <c r="H98" s="468"/>
      <c r="I98" s="468"/>
      <c r="J98" s="468"/>
      <c r="K98" s="468"/>
      <c r="L98" s="468"/>
      <c r="M98" s="468"/>
      <c r="N98" s="468"/>
      <c r="O98" s="468"/>
      <c r="P98" s="468"/>
      <c r="Q98" s="468"/>
      <c r="R98" s="468"/>
      <c r="S98" s="468"/>
      <c r="T98" s="468"/>
      <c r="U98" s="468"/>
      <c r="V98" s="468"/>
      <c r="W98" s="468"/>
      <c r="X98" s="468"/>
      <c r="Y98" s="468"/>
      <c r="Z98" s="468"/>
      <c r="AA98" s="469"/>
      <c r="AB98" s="33"/>
      <c r="AF98" s="467" t="s">
        <v>49</v>
      </c>
      <c r="AG98" s="468"/>
      <c r="AH98" s="468"/>
      <c r="AI98" s="468"/>
      <c r="AJ98" s="468"/>
      <c r="AK98" s="468"/>
      <c r="AL98" s="468"/>
      <c r="AM98" s="468"/>
      <c r="AN98" s="468"/>
      <c r="AO98" s="468"/>
      <c r="AP98" s="468"/>
      <c r="AQ98" s="468"/>
      <c r="AR98" s="468"/>
      <c r="AS98" s="468"/>
      <c r="AT98" s="468"/>
      <c r="AU98" s="468"/>
      <c r="AV98" s="468"/>
      <c r="AW98" s="468"/>
      <c r="AX98" s="468"/>
      <c r="AY98" s="468"/>
      <c r="AZ98" s="469"/>
      <c r="BA98" s="205"/>
      <c r="BB98" s="205"/>
      <c r="BC98" s="32"/>
    </row>
    <row r="99" spans="1:59" ht="28.5" customHeight="1" thickBot="1">
      <c r="A99" s="10"/>
      <c r="E99" s="10"/>
      <c r="F99" s="10"/>
      <c r="G99" s="464" t="s">
        <v>157</v>
      </c>
      <c r="H99" s="465"/>
      <c r="I99" s="465"/>
      <c r="J99" s="465"/>
      <c r="K99" s="465"/>
      <c r="L99" s="465"/>
      <c r="M99" s="465"/>
      <c r="N99" s="291"/>
      <c r="O99" s="464" t="s">
        <v>158</v>
      </c>
      <c r="P99" s="465"/>
      <c r="Q99" s="465"/>
      <c r="R99" s="465"/>
      <c r="S99" s="465"/>
      <c r="T99" s="291"/>
      <c r="U99" s="290" t="s">
        <v>159</v>
      </c>
      <c r="V99" s="291"/>
      <c r="W99" s="301"/>
      <c r="X99" s="291"/>
      <c r="Y99" s="464" t="s">
        <v>160</v>
      </c>
      <c r="Z99" s="465"/>
      <c r="AA99" s="466"/>
      <c r="AB99" s="169"/>
      <c r="AF99" s="464" t="s">
        <v>50</v>
      </c>
      <c r="AG99" s="465"/>
      <c r="AH99" s="465"/>
      <c r="AI99" s="465"/>
      <c r="AJ99" s="465"/>
      <c r="AK99" s="465"/>
      <c r="AL99" s="466"/>
      <c r="AM99" s="289"/>
      <c r="AN99" s="464" t="s">
        <v>51</v>
      </c>
      <c r="AO99" s="465"/>
      <c r="AP99" s="465"/>
      <c r="AQ99" s="465"/>
      <c r="AR99" s="466"/>
      <c r="AS99" s="289"/>
      <c r="AT99" s="464" t="s">
        <v>52</v>
      </c>
      <c r="AU99" s="465"/>
      <c r="AV99" s="466"/>
      <c r="AW99" s="289"/>
      <c r="AX99" s="464" t="s">
        <v>53</v>
      </c>
      <c r="AY99" s="465"/>
      <c r="AZ99" s="466"/>
      <c r="BA99" s="254"/>
      <c r="BB99" s="206"/>
      <c r="BC99" s="206"/>
      <c r="BD99" s="10"/>
      <c r="BE99" s="10"/>
    </row>
    <row r="100" spans="1:59" ht="27.75" customHeight="1" thickBot="1">
      <c r="A100" s="180" t="s">
        <v>7</v>
      </c>
      <c r="B100" s="376" t="s">
        <v>8</v>
      </c>
      <c r="C100" s="377" t="s">
        <v>69</v>
      </c>
      <c r="D100" s="378" t="s">
        <v>10</v>
      </c>
      <c r="E100" s="331" t="s">
        <v>70</v>
      </c>
      <c r="F100" s="315" t="s">
        <v>71</v>
      </c>
      <c r="G100" s="186" t="s">
        <v>55</v>
      </c>
      <c r="H100" s="183" t="s">
        <v>63</v>
      </c>
      <c r="I100" s="181" t="s">
        <v>56</v>
      </c>
      <c r="J100" s="187" t="s">
        <v>63</v>
      </c>
      <c r="K100" s="186" t="s">
        <v>57</v>
      </c>
      <c r="L100" s="183" t="s">
        <v>63</v>
      </c>
      <c r="M100" s="184" t="s">
        <v>166</v>
      </c>
      <c r="N100" s="187" t="s">
        <v>63</v>
      </c>
      <c r="O100" s="188" t="s">
        <v>58</v>
      </c>
      <c r="P100" s="183" t="s">
        <v>63</v>
      </c>
      <c r="Q100" s="184" t="s">
        <v>59</v>
      </c>
      <c r="R100" s="187" t="s">
        <v>63</v>
      </c>
      <c r="S100" s="188" t="s">
        <v>167</v>
      </c>
      <c r="T100" s="183" t="s">
        <v>63</v>
      </c>
      <c r="U100" s="184" t="s">
        <v>60</v>
      </c>
      <c r="V100" s="187" t="s">
        <v>63</v>
      </c>
      <c r="W100" s="188" t="s">
        <v>168</v>
      </c>
      <c r="X100" s="183" t="s">
        <v>63</v>
      </c>
      <c r="Y100" s="184" t="s">
        <v>61</v>
      </c>
      <c r="Z100" s="187" t="s">
        <v>63</v>
      </c>
      <c r="AA100" s="188" t="s">
        <v>169</v>
      </c>
      <c r="AB100" s="187" t="s">
        <v>63</v>
      </c>
      <c r="AC100" s="186" t="s">
        <v>62</v>
      </c>
      <c r="AD100" s="186" t="s">
        <v>63</v>
      </c>
      <c r="AE100" s="186" t="s">
        <v>182</v>
      </c>
      <c r="AF100" s="185" t="s">
        <v>72</v>
      </c>
      <c r="AG100" s="190"/>
      <c r="AH100" s="188" t="s">
        <v>56</v>
      </c>
      <c r="AI100" s="190"/>
      <c r="AJ100" s="190" t="s">
        <v>172</v>
      </c>
      <c r="AK100" s="190"/>
      <c r="AL100" s="188" t="s">
        <v>167</v>
      </c>
      <c r="AM100" s="190"/>
      <c r="AN100" s="190" t="s">
        <v>64</v>
      </c>
      <c r="AO100" s="190"/>
      <c r="AP100" s="188" t="s">
        <v>73</v>
      </c>
      <c r="AQ100" s="190"/>
      <c r="AR100" s="190" t="s">
        <v>167</v>
      </c>
      <c r="AS100" s="190"/>
      <c r="AT100" s="258" t="s">
        <v>173</v>
      </c>
      <c r="AU100" s="190"/>
      <c r="AV100" s="190" t="s">
        <v>170</v>
      </c>
      <c r="AW100" s="190"/>
      <c r="AX100" s="188" t="s">
        <v>174</v>
      </c>
      <c r="AY100" s="190"/>
      <c r="AZ100" s="190" t="s">
        <v>171</v>
      </c>
      <c r="BA100" s="190"/>
      <c r="BB100" s="186" t="s">
        <v>65</v>
      </c>
      <c r="BC100" s="207" t="s">
        <v>63</v>
      </c>
      <c r="BD100" s="183" t="s">
        <v>66</v>
      </c>
      <c r="BE100" s="181" t="s">
        <v>54</v>
      </c>
      <c r="BF100" s="204" t="s">
        <v>67</v>
      </c>
      <c r="BG100" s="186" t="s">
        <v>1039</v>
      </c>
    </row>
    <row r="101" spans="1:59" ht="22.5" customHeight="1">
      <c r="A101" s="26">
        <v>1</v>
      </c>
      <c r="B101" s="356" t="s">
        <v>437</v>
      </c>
      <c r="C101" s="232" t="s">
        <v>438</v>
      </c>
      <c r="D101" s="232" t="s">
        <v>439</v>
      </c>
      <c r="E101" s="232" t="s">
        <v>965</v>
      </c>
      <c r="F101" s="232" t="s">
        <v>964</v>
      </c>
      <c r="G101" s="201" t="e">
        <f>'Saisie '!J73</f>
        <v>#VALUE!</v>
      </c>
      <c r="H101" s="170"/>
      <c r="I101" s="201" t="str">
        <f>'Saisie '!M73</f>
        <v>Exclu</v>
      </c>
      <c r="J101" s="170"/>
      <c r="K101" s="201" t="str">
        <f>'Saisie '!P73</f>
        <v>Exclu</v>
      </c>
      <c r="L101" s="170">
        <f>IF(K101&gt;=9.995,6,0)</f>
        <v>6</v>
      </c>
      <c r="M101" s="202" t="e">
        <f>((G101*4)+(I101*4)+(K101*4))/12</f>
        <v>#VALUE!</v>
      </c>
      <c r="N101" s="171" t="e">
        <f>IF(M101&gt;=9.995,18,H101+J101+L101)</f>
        <v>#VALUE!</v>
      </c>
      <c r="O101" s="201" t="str">
        <f>'Saisie '!R73</f>
        <v>ABS</v>
      </c>
      <c r="P101" s="170"/>
      <c r="Q101" s="201" t="str">
        <f>'Saisie '!T73</f>
        <v>ABS</v>
      </c>
      <c r="R101" s="170">
        <f>IF(Q101&gt;=9.995,3,0)</f>
        <v>3</v>
      </c>
      <c r="S101" s="202" t="e">
        <f t="shared" ref="S101" si="81">((O101*2)+(Q101*2))/4</f>
        <v>#VALUE!</v>
      </c>
      <c r="T101" s="171" t="e">
        <f>IF(S101&gt;=9.995,6,P101+R101)</f>
        <v>#VALUE!</v>
      </c>
      <c r="U101" s="201" t="str">
        <f>'Saisie '!V73</f>
        <v>\</v>
      </c>
      <c r="V101" s="170">
        <f>IF(U101&gt;=9.995,3,0)</f>
        <v>3</v>
      </c>
      <c r="W101" s="202" t="str">
        <f>U101</f>
        <v>\</v>
      </c>
      <c r="X101" s="170">
        <f>IF(W101&gt;=9.995,3,0)</f>
        <v>3</v>
      </c>
      <c r="Y101" s="201" t="str">
        <f>'Saisie '!X73</f>
        <v>ABS</v>
      </c>
      <c r="Z101" s="170">
        <f>IF(Y101&gt;=9.995,3,0)</f>
        <v>3</v>
      </c>
      <c r="AA101" s="202" t="str">
        <f>Y101</f>
        <v>ABS</v>
      </c>
      <c r="AB101" s="170">
        <f>IF(AA101&gt;=9.995,3,0)</f>
        <v>3</v>
      </c>
      <c r="AC101" s="202" t="e">
        <f>((M101*12)+(S101*4)+(W101*2)+(AA101*2))/20</f>
        <v>#VALUE!</v>
      </c>
      <c r="AD101" s="197" t="e">
        <f>IF(AC101&gt;=9.995,30,N101+T101+X101+AB101)</f>
        <v>#VALUE!</v>
      </c>
      <c r="AE101" s="432" t="s">
        <v>1092</v>
      </c>
      <c r="AF101" s="25" t="e">
        <f>'Saisie '!AB73</f>
        <v>#VALUE!</v>
      </c>
      <c r="AG101" s="176" t="e">
        <f t="shared" ref="AG101" si="82">IF(AF101&gt;=9.995,6,0)</f>
        <v>#VALUE!</v>
      </c>
      <c r="AH101" s="25" t="str">
        <f>'Saisie '!AE73</f>
        <v>Exclu</v>
      </c>
      <c r="AI101" s="176">
        <f t="shared" ref="AI101" si="83">IF(AH101&gt;=9.995,6,0)</f>
        <v>6</v>
      </c>
      <c r="AJ101" s="25" t="str">
        <f>'Saisie '!AH73</f>
        <v>Exclu</v>
      </c>
      <c r="AK101" s="176">
        <f>IF(AJ101&gt;=9.995,6,0)</f>
        <v>6</v>
      </c>
      <c r="AL101" s="202" t="e">
        <f>((AF101*4)+(AH101*4)+(AJ101*4))/12</f>
        <v>#VALUE!</v>
      </c>
      <c r="AM101" s="178" t="e">
        <f>IF(AL101&gt;=9.995,18,AG101+AI101+AK101)</f>
        <v>#VALUE!</v>
      </c>
      <c r="AN101" s="25" t="str">
        <f>'Saisie '!AJ73</f>
        <v>ABS</v>
      </c>
      <c r="AO101" s="192">
        <f t="shared" ref="AO101" si="84">IF(AN101&gt;=9.995,3,0)</f>
        <v>3</v>
      </c>
      <c r="AP101" s="25" t="str">
        <f>'Saisie '!AL73</f>
        <v>ABS</v>
      </c>
      <c r="AQ101" s="192">
        <f>IF(AP101&gt;=9.995,3,0)</f>
        <v>3</v>
      </c>
      <c r="AR101" s="202" t="e">
        <f>((AN101*2)+(AP101*2))/4</f>
        <v>#VALUE!</v>
      </c>
      <c r="AS101" s="178" t="e">
        <f>IF(AR101&gt;=9.995,6,AO101+AQ101)</f>
        <v>#VALUE!</v>
      </c>
      <c r="AT101" s="201" t="str">
        <f>'Saisie '!AN73</f>
        <v>ABS</v>
      </c>
      <c r="AU101" s="177">
        <f>IF(AT101&gt;=9.995,3,0)</f>
        <v>3</v>
      </c>
      <c r="AV101" s="203" t="str">
        <f>AT101</f>
        <v>ABS</v>
      </c>
      <c r="AW101" s="177">
        <f>IF(AV101&gt;=9.995,3,0)</f>
        <v>3</v>
      </c>
      <c r="AX101" s="25" t="str">
        <f>'Saisie '!AP73</f>
        <v>ABS</v>
      </c>
      <c r="AY101" s="177">
        <f>IF(AX101&gt;=9.995,3,0)</f>
        <v>3</v>
      </c>
      <c r="AZ101" s="203" t="str">
        <f>AX101</f>
        <v>ABS</v>
      </c>
      <c r="BA101" s="194">
        <f>IF(AZ101&gt;=9.995,3,0)</f>
        <v>3</v>
      </c>
      <c r="BB101" s="195" t="e">
        <f>((AL101*12)+(AR101*4)+(AV101*2)+(AZ101*2))/20</f>
        <v>#VALUE!</v>
      </c>
      <c r="BC101" s="197" t="e">
        <f>IF(BB101&gt;=9.995,30,AM101+AS101+AW101+BA101)</f>
        <v>#VALUE!</v>
      </c>
      <c r="BD101" s="179" t="e">
        <f>(AC101+BB101)/2</f>
        <v>#VALUE!</v>
      </c>
      <c r="BE101" s="199" t="e">
        <f t="shared" ref="BE101" si="85">IF(BB101&gt;=9.995,"Admis(e)","Rattrapage")</f>
        <v>#VALUE!</v>
      </c>
      <c r="BF101" s="193" t="e">
        <f>AD101+BC101</f>
        <v>#VALUE!</v>
      </c>
      <c r="BG101" s="432" t="s">
        <v>1092</v>
      </c>
    </row>
    <row r="102" spans="1:59" ht="22.5" customHeight="1">
      <c r="A102" s="26">
        <v>2</v>
      </c>
      <c r="B102" s="332" t="s">
        <v>259</v>
      </c>
      <c r="C102" s="232" t="s">
        <v>260</v>
      </c>
      <c r="D102" s="232" t="s">
        <v>261</v>
      </c>
      <c r="E102" s="232" t="s">
        <v>963</v>
      </c>
      <c r="F102" s="232" t="s">
        <v>767</v>
      </c>
      <c r="G102" s="201">
        <f>'Saisie '!J74</f>
        <v>15.67</v>
      </c>
      <c r="H102" s="170"/>
      <c r="I102" s="201">
        <f>'Saisie '!M74</f>
        <v>8.3333333333333339</v>
      </c>
      <c r="J102" s="170"/>
      <c r="K102" s="201">
        <f>'Saisie '!P74</f>
        <v>10.666666666666666</v>
      </c>
      <c r="L102" s="170">
        <f t="shared" ref="L102:L128" si="86">IF(K102&gt;=9.995,6,0)</f>
        <v>6</v>
      </c>
      <c r="M102" s="202">
        <f t="shared" ref="M102:M128" si="87">((G102*4)+(I102*4)+(K102*4))/12</f>
        <v>11.556666666666667</v>
      </c>
      <c r="N102" s="171">
        <f t="shared" ref="N102:N128" si="88">IF(M102&gt;=9.995,18,H102+J102+L102)</f>
        <v>18</v>
      </c>
      <c r="O102" s="201">
        <f>'Saisie '!R74</f>
        <v>10</v>
      </c>
      <c r="P102" s="170"/>
      <c r="Q102" s="201">
        <f>'Saisie '!T74</f>
        <v>6</v>
      </c>
      <c r="R102" s="170">
        <f t="shared" ref="R102:R128" si="89">IF(Q102&gt;=9.995,3,0)</f>
        <v>0</v>
      </c>
      <c r="S102" s="202">
        <f t="shared" ref="S102:S128" si="90">((O102*2)+(Q102*2))/4</f>
        <v>8</v>
      </c>
      <c r="T102" s="171">
        <f t="shared" ref="T102:T128" si="91">IF(S102&gt;=9.995,6,P102+R102)</f>
        <v>0</v>
      </c>
      <c r="U102" s="201">
        <f>'Saisie '!V74</f>
        <v>11</v>
      </c>
      <c r="V102" s="170">
        <f t="shared" ref="V102:V128" si="92">IF(U102&gt;=9.995,3,0)</f>
        <v>3</v>
      </c>
      <c r="W102" s="202">
        <f t="shared" ref="W102:W128" si="93">U102</f>
        <v>11</v>
      </c>
      <c r="X102" s="170">
        <f t="shared" ref="X102:X128" si="94">IF(W102&gt;=9.995,3,0)</f>
        <v>3</v>
      </c>
      <c r="Y102" s="201">
        <f>'Saisie '!X74</f>
        <v>8.5</v>
      </c>
      <c r="Z102" s="170">
        <f t="shared" ref="Z102:Z128" si="95">IF(Y102&gt;=9.995,3,0)</f>
        <v>0</v>
      </c>
      <c r="AA102" s="202">
        <f t="shared" ref="AA102:AA128" si="96">Y102</f>
        <v>8.5</v>
      </c>
      <c r="AB102" s="170">
        <f t="shared" ref="AB102:AB128" si="97">IF(AA102&gt;=9.995,3,0)</f>
        <v>0</v>
      </c>
      <c r="AC102" s="202">
        <f t="shared" ref="AC102:AC128" si="98">((M102*12)+(S102*4)+(W102*2)+(AA102*2))/20</f>
        <v>10.484</v>
      </c>
      <c r="AD102" s="197">
        <f t="shared" ref="AD102:AD128" si="99">IF(AC102&gt;=9.995,30,N102+T102+X102+AB102)</f>
        <v>30</v>
      </c>
      <c r="AE102" s="199" t="str">
        <f t="shared" ref="AE102:AE128" si="100">IF(AC102&gt;=9.995,"Admis(e)","Rattrapage")</f>
        <v>Admis(e)</v>
      </c>
      <c r="AF102" s="25">
        <f>'Saisie '!AB74</f>
        <v>10.666666666666666</v>
      </c>
      <c r="AG102" s="176">
        <f t="shared" ref="AG102:AG128" si="101">IF(AF102&gt;=9.995,6,0)</f>
        <v>6</v>
      </c>
      <c r="AH102" s="25">
        <f>'Saisie '!AE74</f>
        <v>13.166666666666666</v>
      </c>
      <c r="AI102" s="176">
        <f t="shared" ref="AI102:AI128" si="102">IF(AH102&gt;=9.995,6,0)</f>
        <v>6</v>
      </c>
      <c r="AJ102" s="25">
        <f>'Saisie '!AH74</f>
        <v>7.333333333333333</v>
      </c>
      <c r="AK102" s="176">
        <f t="shared" ref="AK102:AK128" si="103">IF(AJ102&gt;=9.995,6,0)</f>
        <v>0</v>
      </c>
      <c r="AL102" s="202">
        <f t="shared" ref="AL102:AL128" si="104">((AF102*4)+(AH102*4)+(AJ102*4))/12</f>
        <v>10.388888888888888</v>
      </c>
      <c r="AM102" s="178">
        <f t="shared" ref="AM102:AM128" si="105">IF(AL102&gt;=9.995,18,AG102+AI102+AK102)</f>
        <v>18</v>
      </c>
      <c r="AN102" s="25">
        <f>'Saisie '!AJ74</f>
        <v>12</v>
      </c>
      <c r="AO102" s="192">
        <f t="shared" ref="AO102:AO128" si="106">IF(AN102&gt;=9.995,3,0)</f>
        <v>3</v>
      </c>
      <c r="AP102" s="25">
        <f>'Saisie '!AL74</f>
        <v>9.5</v>
      </c>
      <c r="AQ102" s="192">
        <f t="shared" ref="AQ102:AQ128" si="107">IF(AP102&gt;=9.995,3,0)</f>
        <v>0</v>
      </c>
      <c r="AR102" s="202">
        <f t="shared" ref="AR102:AR128" si="108">((AN102*2)+(AP102*2))/4</f>
        <v>10.75</v>
      </c>
      <c r="AS102" s="178">
        <f t="shared" ref="AS102:AS128" si="109">IF(AR102&gt;=9.995,6,AO102+AQ102)</f>
        <v>6</v>
      </c>
      <c r="AT102" s="201">
        <f>'Saisie '!AN74</f>
        <v>10</v>
      </c>
      <c r="AU102" s="177">
        <f t="shared" ref="AU102:AU128" si="110">IF(AT102&gt;=9.995,3,0)</f>
        <v>3</v>
      </c>
      <c r="AV102" s="203">
        <f t="shared" ref="AV102:AV128" si="111">AT102</f>
        <v>10</v>
      </c>
      <c r="AW102" s="177">
        <f t="shared" ref="AW102:AW128" si="112">IF(AV102&gt;=9.995,3,0)</f>
        <v>3</v>
      </c>
      <c r="AX102" s="25">
        <f>'Saisie '!AP74</f>
        <v>7.5</v>
      </c>
      <c r="AY102" s="177">
        <f t="shared" ref="AY102:AY128" si="113">IF(AX102&gt;=9.995,3,0)</f>
        <v>0</v>
      </c>
      <c r="AZ102" s="203">
        <f t="shared" ref="AZ102:AZ128" si="114">AX102</f>
        <v>7.5</v>
      </c>
      <c r="BA102" s="194">
        <f t="shared" ref="BA102:BA128" si="115">IF(AZ102&gt;=9.995,3,0)</f>
        <v>0</v>
      </c>
      <c r="BB102" s="195">
        <f t="shared" ref="BB102:BB128" si="116">((AL102*12)+(AR102*4)+(AV102*2)+(AZ102*2))/20</f>
        <v>10.133333333333333</v>
      </c>
      <c r="BC102" s="197">
        <f t="shared" ref="BC102:BC128" si="117">IF(BB102&gt;=9.995,30,AM102+AS102+AW102+BA102)</f>
        <v>30</v>
      </c>
      <c r="BD102" s="179">
        <f t="shared" ref="BD102:BD128" si="118">(AC102+BB102)/2</f>
        <v>10.308666666666667</v>
      </c>
      <c r="BE102" s="199" t="str">
        <f t="shared" ref="BE102:BE128" si="119">IF(BB102&gt;=9.995,"Admis(e)","Rattrapage")</f>
        <v>Admis(e)</v>
      </c>
      <c r="BF102" s="193">
        <f t="shared" ref="BF102:BF128" si="120">AD102+BC102</f>
        <v>60</v>
      </c>
      <c r="BG102" s="199" t="str">
        <f t="shared" ref="BG102:BG122" si="121">IF(AND(AC102&gt;=9.995,BB102&gt;=9.995),"Admis(e)","Rattrapage")</f>
        <v>Admis(e)</v>
      </c>
    </row>
    <row r="103" spans="1:59" ht="22.5" customHeight="1">
      <c r="A103" s="26">
        <v>3</v>
      </c>
      <c r="B103" s="354" t="s">
        <v>440</v>
      </c>
      <c r="C103" s="232" t="s">
        <v>441</v>
      </c>
      <c r="D103" s="232" t="s">
        <v>359</v>
      </c>
      <c r="E103" s="232" t="s">
        <v>962</v>
      </c>
      <c r="F103" s="232" t="s">
        <v>783</v>
      </c>
      <c r="G103" s="201">
        <f>'Saisie '!J75</f>
        <v>8.8333333333333339</v>
      </c>
      <c r="H103" s="170"/>
      <c r="I103" s="201">
        <f>'Saisie '!M75</f>
        <v>10.333333333333334</v>
      </c>
      <c r="J103" s="170"/>
      <c r="K103" s="201">
        <f>'Saisie '!P75</f>
        <v>6.666666666666667</v>
      </c>
      <c r="L103" s="170">
        <f t="shared" si="86"/>
        <v>0</v>
      </c>
      <c r="M103" s="202">
        <f t="shared" si="87"/>
        <v>8.6111111111111125</v>
      </c>
      <c r="N103" s="171">
        <f t="shared" si="88"/>
        <v>0</v>
      </c>
      <c r="O103" s="201">
        <f>'Saisie '!R75</f>
        <v>4</v>
      </c>
      <c r="P103" s="170"/>
      <c r="Q103" s="201">
        <f>'Saisie '!T75</f>
        <v>7.5</v>
      </c>
      <c r="R103" s="170">
        <f t="shared" si="89"/>
        <v>0</v>
      </c>
      <c r="S103" s="202">
        <f t="shared" si="90"/>
        <v>5.75</v>
      </c>
      <c r="T103" s="171">
        <f t="shared" si="91"/>
        <v>0</v>
      </c>
      <c r="U103" s="201">
        <f>'Saisie '!V75</f>
        <v>14.5</v>
      </c>
      <c r="V103" s="170">
        <f t="shared" si="92"/>
        <v>3</v>
      </c>
      <c r="W103" s="202">
        <f t="shared" si="93"/>
        <v>14.5</v>
      </c>
      <c r="X103" s="170">
        <f t="shared" si="94"/>
        <v>3</v>
      </c>
      <c r="Y103" s="201">
        <f>'Saisie '!X75</f>
        <v>0</v>
      </c>
      <c r="Z103" s="170">
        <f t="shared" si="95"/>
        <v>0</v>
      </c>
      <c r="AA103" s="202">
        <f t="shared" si="96"/>
        <v>0</v>
      </c>
      <c r="AB103" s="170">
        <f t="shared" si="97"/>
        <v>0</v>
      </c>
      <c r="AC103" s="202">
        <f t="shared" si="98"/>
        <v>7.7666666666666675</v>
      </c>
      <c r="AD103" s="197">
        <f t="shared" si="99"/>
        <v>3</v>
      </c>
      <c r="AE103" s="199" t="str">
        <f t="shared" si="100"/>
        <v>Rattrapage</v>
      </c>
      <c r="AF103" s="25">
        <f>'Saisie '!AB75</f>
        <v>5.833333333333333</v>
      </c>
      <c r="AG103" s="176">
        <f t="shared" si="101"/>
        <v>0</v>
      </c>
      <c r="AH103" s="25">
        <f>'Saisie '!AE75</f>
        <v>5.166666666666667</v>
      </c>
      <c r="AI103" s="176">
        <f t="shared" si="102"/>
        <v>0</v>
      </c>
      <c r="AJ103" s="25">
        <f>'Saisie '!AH75</f>
        <v>7</v>
      </c>
      <c r="AK103" s="176">
        <f t="shared" si="103"/>
        <v>0</v>
      </c>
      <c r="AL103" s="202">
        <f t="shared" si="104"/>
        <v>6</v>
      </c>
      <c r="AM103" s="178">
        <f t="shared" si="105"/>
        <v>0</v>
      </c>
      <c r="AN103" s="25">
        <f>'Saisie '!AJ75</f>
        <v>13</v>
      </c>
      <c r="AO103" s="192">
        <f t="shared" si="106"/>
        <v>3</v>
      </c>
      <c r="AP103" s="25">
        <f>'Saisie '!AL75</f>
        <v>10</v>
      </c>
      <c r="AQ103" s="192">
        <f t="shared" si="107"/>
        <v>3</v>
      </c>
      <c r="AR103" s="202">
        <f t="shared" si="108"/>
        <v>11.5</v>
      </c>
      <c r="AS103" s="178">
        <f t="shared" si="109"/>
        <v>6</v>
      </c>
      <c r="AT103" s="201">
        <f>'Saisie '!AN75</f>
        <v>14.5</v>
      </c>
      <c r="AU103" s="177">
        <f t="shared" si="110"/>
        <v>3</v>
      </c>
      <c r="AV103" s="203">
        <f t="shared" si="111"/>
        <v>14.5</v>
      </c>
      <c r="AW103" s="177">
        <f t="shared" si="112"/>
        <v>3</v>
      </c>
      <c r="AX103" s="25">
        <f>'Saisie '!AP75</f>
        <v>10</v>
      </c>
      <c r="AY103" s="177">
        <f t="shared" si="113"/>
        <v>3</v>
      </c>
      <c r="AZ103" s="203">
        <f t="shared" si="114"/>
        <v>10</v>
      </c>
      <c r="BA103" s="194">
        <f t="shared" si="115"/>
        <v>3</v>
      </c>
      <c r="BB103" s="195">
        <f t="shared" si="116"/>
        <v>8.35</v>
      </c>
      <c r="BC103" s="197">
        <f t="shared" si="117"/>
        <v>12</v>
      </c>
      <c r="BD103" s="179">
        <f t="shared" si="118"/>
        <v>8.0583333333333336</v>
      </c>
      <c r="BE103" s="199" t="str">
        <f t="shared" si="119"/>
        <v>Rattrapage</v>
      </c>
      <c r="BF103" s="193">
        <f t="shared" si="120"/>
        <v>15</v>
      </c>
      <c r="BG103" s="199" t="str">
        <f t="shared" si="121"/>
        <v>Rattrapage</v>
      </c>
    </row>
    <row r="104" spans="1:59" ht="22.5" customHeight="1">
      <c r="A104" s="26">
        <v>4</v>
      </c>
      <c r="B104" s="354" t="s">
        <v>442</v>
      </c>
      <c r="C104" s="232" t="s">
        <v>443</v>
      </c>
      <c r="D104" s="232" t="s">
        <v>444</v>
      </c>
      <c r="E104" s="232" t="s">
        <v>961</v>
      </c>
      <c r="F104" s="232" t="s">
        <v>767</v>
      </c>
      <c r="G104" s="201">
        <f>'Saisie '!J76</f>
        <v>12</v>
      </c>
      <c r="H104" s="170"/>
      <c r="I104" s="201">
        <f>'Saisie '!M76</f>
        <v>10.166666666666666</v>
      </c>
      <c r="J104" s="170"/>
      <c r="K104" s="201">
        <f>'Saisie '!P76</f>
        <v>10</v>
      </c>
      <c r="L104" s="170">
        <f t="shared" si="86"/>
        <v>6</v>
      </c>
      <c r="M104" s="202">
        <f t="shared" si="87"/>
        <v>10.722222222222221</v>
      </c>
      <c r="N104" s="171">
        <f t="shared" si="88"/>
        <v>18</v>
      </c>
      <c r="O104" s="201">
        <f>'Saisie '!R76</f>
        <v>6.5</v>
      </c>
      <c r="P104" s="170"/>
      <c r="Q104" s="201">
        <f>'Saisie '!T76</f>
        <v>4.5</v>
      </c>
      <c r="R104" s="170">
        <f t="shared" si="89"/>
        <v>0</v>
      </c>
      <c r="S104" s="202">
        <f t="shared" si="90"/>
        <v>5.5</v>
      </c>
      <c r="T104" s="171">
        <f t="shared" si="91"/>
        <v>0</v>
      </c>
      <c r="U104" s="201">
        <f>'Saisie '!V76</f>
        <v>11</v>
      </c>
      <c r="V104" s="170">
        <f t="shared" si="92"/>
        <v>3</v>
      </c>
      <c r="W104" s="202">
        <f t="shared" si="93"/>
        <v>11</v>
      </c>
      <c r="X104" s="170">
        <f t="shared" si="94"/>
        <v>3</v>
      </c>
      <c r="Y104" s="201">
        <f>'Saisie '!X76</f>
        <v>0</v>
      </c>
      <c r="Z104" s="170">
        <f t="shared" si="95"/>
        <v>0</v>
      </c>
      <c r="AA104" s="202">
        <f t="shared" si="96"/>
        <v>0</v>
      </c>
      <c r="AB104" s="170">
        <f t="shared" si="97"/>
        <v>0</v>
      </c>
      <c r="AC104" s="202">
        <f t="shared" si="98"/>
        <v>8.6333333333333329</v>
      </c>
      <c r="AD104" s="197">
        <f t="shared" si="99"/>
        <v>21</v>
      </c>
      <c r="AE104" s="199" t="str">
        <f t="shared" si="100"/>
        <v>Rattrapage</v>
      </c>
      <c r="AF104" s="25">
        <f>'Saisie '!AB76</f>
        <v>8.1666666666666661</v>
      </c>
      <c r="AG104" s="176">
        <f t="shared" si="101"/>
        <v>0</v>
      </c>
      <c r="AH104" s="25">
        <f>'Saisie '!AE76</f>
        <v>7.166666666666667</v>
      </c>
      <c r="AI104" s="176">
        <f t="shared" si="102"/>
        <v>0</v>
      </c>
      <c r="AJ104" s="25">
        <f>'Saisie '!AH76</f>
        <v>8.6666666666666661</v>
      </c>
      <c r="AK104" s="176">
        <f t="shared" si="103"/>
        <v>0</v>
      </c>
      <c r="AL104" s="202">
        <f t="shared" si="104"/>
        <v>8</v>
      </c>
      <c r="AM104" s="178">
        <f t="shared" si="105"/>
        <v>0</v>
      </c>
      <c r="AN104" s="25">
        <f>'Saisie '!AJ76</f>
        <v>8</v>
      </c>
      <c r="AO104" s="192">
        <f t="shared" si="106"/>
        <v>0</v>
      </c>
      <c r="AP104" s="25">
        <f>'Saisie '!AL76</f>
        <v>10.5</v>
      </c>
      <c r="AQ104" s="192">
        <f t="shared" si="107"/>
        <v>3</v>
      </c>
      <c r="AR104" s="202">
        <f t="shared" si="108"/>
        <v>9.25</v>
      </c>
      <c r="AS104" s="178">
        <f t="shared" si="109"/>
        <v>3</v>
      </c>
      <c r="AT104" s="201">
        <f>'Saisie '!AN76</f>
        <v>10</v>
      </c>
      <c r="AU104" s="177">
        <f t="shared" si="110"/>
        <v>3</v>
      </c>
      <c r="AV104" s="203">
        <f t="shared" si="111"/>
        <v>10</v>
      </c>
      <c r="AW104" s="177">
        <f t="shared" si="112"/>
        <v>3</v>
      </c>
      <c r="AX104" s="25">
        <f>'Saisie '!AP76</f>
        <v>7</v>
      </c>
      <c r="AY104" s="177">
        <f t="shared" si="113"/>
        <v>0</v>
      </c>
      <c r="AZ104" s="203">
        <f t="shared" si="114"/>
        <v>7</v>
      </c>
      <c r="BA104" s="194">
        <f t="shared" si="115"/>
        <v>0</v>
      </c>
      <c r="BB104" s="195">
        <f t="shared" si="116"/>
        <v>8.35</v>
      </c>
      <c r="BC104" s="197">
        <f t="shared" si="117"/>
        <v>6</v>
      </c>
      <c r="BD104" s="179">
        <f t="shared" si="118"/>
        <v>8.4916666666666671</v>
      </c>
      <c r="BE104" s="199" t="str">
        <f t="shared" si="119"/>
        <v>Rattrapage</v>
      </c>
      <c r="BF104" s="193">
        <f t="shared" si="120"/>
        <v>27</v>
      </c>
      <c r="BG104" s="199" t="str">
        <f t="shared" si="121"/>
        <v>Rattrapage</v>
      </c>
    </row>
    <row r="105" spans="1:59" ht="22.5" customHeight="1">
      <c r="A105" s="26">
        <v>5</v>
      </c>
      <c r="B105" s="354" t="s">
        <v>445</v>
      </c>
      <c r="C105" s="232" t="s">
        <v>446</v>
      </c>
      <c r="D105" s="232" t="s">
        <v>436</v>
      </c>
      <c r="E105" s="232" t="s">
        <v>960</v>
      </c>
      <c r="F105" s="232" t="s">
        <v>959</v>
      </c>
      <c r="G105" s="201">
        <f>'Saisie '!J77</f>
        <v>13.666666666666666</v>
      </c>
      <c r="H105" s="170"/>
      <c r="I105" s="201">
        <f>'Saisie '!M77</f>
        <v>10.333333333333334</v>
      </c>
      <c r="J105" s="170"/>
      <c r="K105" s="201">
        <f>'Saisie '!P77</f>
        <v>10</v>
      </c>
      <c r="L105" s="170">
        <f t="shared" si="86"/>
        <v>6</v>
      </c>
      <c r="M105" s="202">
        <f t="shared" si="87"/>
        <v>11.333333333333334</v>
      </c>
      <c r="N105" s="171">
        <f t="shared" si="88"/>
        <v>18</v>
      </c>
      <c r="O105" s="201">
        <f>'Saisie '!R77</f>
        <v>10.5</v>
      </c>
      <c r="P105" s="170"/>
      <c r="Q105" s="201">
        <f>'Saisie '!T77</f>
        <v>5</v>
      </c>
      <c r="R105" s="170">
        <f t="shared" si="89"/>
        <v>0</v>
      </c>
      <c r="S105" s="202">
        <f t="shared" si="90"/>
        <v>7.75</v>
      </c>
      <c r="T105" s="171">
        <f t="shared" si="91"/>
        <v>0</v>
      </c>
      <c r="U105" s="201">
        <f>'Saisie '!V77</f>
        <v>11.5</v>
      </c>
      <c r="V105" s="170">
        <f t="shared" si="92"/>
        <v>3</v>
      </c>
      <c r="W105" s="202">
        <f t="shared" si="93"/>
        <v>11.5</v>
      </c>
      <c r="X105" s="170">
        <f t="shared" si="94"/>
        <v>3</v>
      </c>
      <c r="Y105" s="201">
        <f>'Saisie '!X77</f>
        <v>5</v>
      </c>
      <c r="Z105" s="170">
        <f t="shared" si="95"/>
        <v>0</v>
      </c>
      <c r="AA105" s="202">
        <f t="shared" si="96"/>
        <v>5</v>
      </c>
      <c r="AB105" s="170">
        <f t="shared" si="97"/>
        <v>0</v>
      </c>
      <c r="AC105" s="202">
        <f t="shared" si="98"/>
        <v>10</v>
      </c>
      <c r="AD105" s="197">
        <f t="shared" si="99"/>
        <v>30</v>
      </c>
      <c r="AE105" s="199" t="str">
        <f t="shared" si="100"/>
        <v>Admis(e)</v>
      </c>
      <c r="AF105" s="25">
        <f>'Saisie '!AB77</f>
        <v>7.666666666666667</v>
      </c>
      <c r="AG105" s="176">
        <f t="shared" si="101"/>
        <v>0</v>
      </c>
      <c r="AH105" s="25">
        <f>'Saisie '!AE77</f>
        <v>8.3333333333333339</v>
      </c>
      <c r="AI105" s="176">
        <f t="shared" si="102"/>
        <v>0</v>
      </c>
      <c r="AJ105" s="25">
        <f>'Saisie '!AH77</f>
        <v>6.5</v>
      </c>
      <c r="AK105" s="176">
        <f t="shared" si="103"/>
        <v>0</v>
      </c>
      <c r="AL105" s="202">
        <f t="shared" si="104"/>
        <v>7.5</v>
      </c>
      <c r="AM105" s="178">
        <f t="shared" si="105"/>
        <v>0</v>
      </c>
      <c r="AN105" s="25">
        <f>'Saisie '!AJ77</f>
        <v>12</v>
      </c>
      <c r="AO105" s="192">
        <f t="shared" si="106"/>
        <v>3</v>
      </c>
      <c r="AP105" s="25">
        <f>'Saisie '!AL77</f>
        <v>8.5</v>
      </c>
      <c r="AQ105" s="192">
        <f t="shared" si="107"/>
        <v>0</v>
      </c>
      <c r="AR105" s="202">
        <f t="shared" si="108"/>
        <v>10.25</v>
      </c>
      <c r="AS105" s="178">
        <f t="shared" si="109"/>
        <v>6</v>
      </c>
      <c r="AT105" s="201">
        <f>'Saisie '!AN77</f>
        <v>10</v>
      </c>
      <c r="AU105" s="177">
        <f t="shared" si="110"/>
        <v>3</v>
      </c>
      <c r="AV105" s="203">
        <f t="shared" si="111"/>
        <v>10</v>
      </c>
      <c r="AW105" s="177">
        <f t="shared" si="112"/>
        <v>3</v>
      </c>
      <c r="AX105" s="25">
        <f>'Saisie '!AP77</f>
        <v>4.5</v>
      </c>
      <c r="AY105" s="177">
        <f t="shared" si="113"/>
        <v>0</v>
      </c>
      <c r="AZ105" s="203">
        <f t="shared" si="114"/>
        <v>4.5</v>
      </c>
      <c r="BA105" s="194">
        <f t="shared" si="115"/>
        <v>0</v>
      </c>
      <c r="BB105" s="195">
        <f t="shared" si="116"/>
        <v>8</v>
      </c>
      <c r="BC105" s="197">
        <f t="shared" si="117"/>
        <v>9</v>
      </c>
      <c r="BD105" s="179">
        <f t="shared" si="118"/>
        <v>9</v>
      </c>
      <c r="BE105" s="199" t="str">
        <f t="shared" si="119"/>
        <v>Rattrapage</v>
      </c>
      <c r="BF105" s="193">
        <f t="shared" si="120"/>
        <v>39</v>
      </c>
      <c r="BG105" s="199" t="str">
        <f t="shared" si="121"/>
        <v>Rattrapage</v>
      </c>
    </row>
    <row r="106" spans="1:59" s="24" customFormat="1" ht="22.5" customHeight="1">
      <c r="A106" s="26">
        <v>6</v>
      </c>
      <c r="B106" s="354" t="s">
        <v>447</v>
      </c>
      <c r="C106" s="232" t="s">
        <v>448</v>
      </c>
      <c r="D106" s="232" t="s">
        <v>449</v>
      </c>
      <c r="E106" s="232" t="s">
        <v>969</v>
      </c>
      <c r="F106" s="232" t="s">
        <v>968</v>
      </c>
      <c r="G106" s="201">
        <f>'Saisie '!J78</f>
        <v>13.166666666666666</v>
      </c>
      <c r="H106" s="170"/>
      <c r="I106" s="201">
        <f>'Saisie '!M78</f>
        <v>5.833333333333333</v>
      </c>
      <c r="J106" s="170"/>
      <c r="K106" s="201">
        <f>'Saisie '!P78</f>
        <v>6.5</v>
      </c>
      <c r="L106" s="170">
        <f t="shared" si="86"/>
        <v>0</v>
      </c>
      <c r="M106" s="202">
        <f t="shared" si="87"/>
        <v>8.5</v>
      </c>
      <c r="N106" s="171">
        <f t="shared" si="88"/>
        <v>0</v>
      </c>
      <c r="O106" s="201">
        <f>'Saisie '!R78</f>
        <v>7</v>
      </c>
      <c r="P106" s="170"/>
      <c r="Q106" s="201">
        <f>'Saisie '!T78</f>
        <v>5</v>
      </c>
      <c r="R106" s="170">
        <f t="shared" si="89"/>
        <v>0</v>
      </c>
      <c r="S106" s="202">
        <f t="shared" si="90"/>
        <v>6</v>
      </c>
      <c r="T106" s="171">
        <f t="shared" si="91"/>
        <v>0</v>
      </c>
      <c r="U106" s="201">
        <f>'Saisie '!V78</f>
        <v>11.5</v>
      </c>
      <c r="V106" s="170">
        <f t="shared" si="92"/>
        <v>3</v>
      </c>
      <c r="W106" s="202">
        <f t="shared" si="93"/>
        <v>11.5</v>
      </c>
      <c r="X106" s="170">
        <f t="shared" si="94"/>
        <v>3</v>
      </c>
      <c r="Y106" s="201">
        <f>'Saisie '!X78</f>
        <v>2</v>
      </c>
      <c r="Z106" s="170">
        <f t="shared" si="95"/>
        <v>0</v>
      </c>
      <c r="AA106" s="202">
        <f t="shared" si="96"/>
        <v>2</v>
      </c>
      <c r="AB106" s="170">
        <f t="shared" si="97"/>
        <v>0</v>
      </c>
      <c r="AC106" s="202">
        <f t="shared" si="98"/>
        <v>7.65</v>
      </c>
      <c r="AD106" s="197">
        <f t="shared" si="99"/>
        <v>3</v>
      </c>
      <c r="AE106" s="199" t="str">
        <f t="shared" si="100"/>
        <v>Rattrapage</v>
      </c>
      <c r="AF106" s="25">
        <f>'Saisie '!AB78</f>
        <v>8.6666666666666661</v>
      </c>
      <c r="AG106" s="176">
        <f t="shared" si="101"/>
        <v>0</v>
      </c>
      <c r="AH106" s="25">
        <f>'Saisie '!AE78</f>
        <v>6.833333333333333</v>
      </c>
      <c r="AI106" s="176">
        <f t="shared" si="102"/>
        <v>0</v>
      </c>
      <c r="AJ106" s="25">
        <f>'Saisie '!AH78</f>
        <v>5.833333333333333</v>
      </c>
      <c r="AK106" s="176">
        <f t="shared" si="103"/>
        <v>0</v>
      </c>
      <c r="AL106" s="202">
        <f t="shared" si="104"/>
        <v>7.1111111111111107</v>
      </c>
      <c r="AM106" s="178">
        <f t="shared" si="105"/>
        <v>0</v>
      </c>
      <c r="AN106" s="25">
        <f>'Saisie '!AJ78</f>
        <v>10</v>
      </c>
      <c r="AO106" s="192">
        <f t="shared" si="106"/>
        <v>3</v>
      </c>
      <c r="AP106" s="25">
        <f>'Saisie '!AL78</f>
        <v>7.5</v>
      </c>
      <c r="AQ106" s="192">
        <f t="shared" si="107"/>
        <v>0</v>
      </c>
      <c r="AR106" s="202">
        <f t="shared" si="108"/>
        <v>8.75</v>
      </c>
      <c r="AS106" s="178">
        <f t="shared" si="109"/>
        <v>3</v>
      </c>
      <c r="AT106" s="201">
        <f>'Saisie '!AN78</f>
        <v>10</v>
      </c>
      <c r="AU106" s="177">
        <f t="shared" si="110"/>
        <v>3</v>
      </c>
      <c r="AV106" s="203">
        <f t="shared" si="111"/>
        <v>10</v>
      </c>
      <c r="AW106" s="177">
        <f t="shared" si="112"/>
        <v>3</v>
      </c>
      <c r="AX106" s="25">
        <f>'Saisie '!AP78</f>
        <v>3.5</v>
      </c>
      <c r="AY106" s="177">
        <f t="shared" si="113"/>
        <v>0</v>
      </c>
      <c r="AZ106" s="203">
        <f t="shared" si="114"/>
        <v>3.5</v>
      </c>
      <c r="BA106" s="194">
        <f t="shared" si="115"/>
        <v>0</v>
      </c>
      <c r="BB106" s="195">
        <f t="shared" si="116"/>
        <v>7.3666666666666654</v>
      </c>
      <c r="BC106" s="197">
        <f t="shared" si="117"/>
        <v>6</v>
      </c>
      <c r="BD106" s="179">
        <f t="shared" si="118"/>
        <v>7.5083333333333329</v>
      </c>
      <c r="BE106" s="199" t="str">
        <f t="shared" si="119"/>
        <v>Rattrapage</v>
      </c>
      <c r="BF106" s="193">
        <f t="shared" si="120"/>
        <v>9</v>
      </c>
      <c r="BG106" s="199" t="str">
        <f t="shared" si="121"/>
        <v>Rattrapage</v>
      </c>
    </row>
    <row r="107" spans="1:59" s="24" customFormat="1" ht="22.5" customHeight="1">
      <c r="A107" s="26">
        <v>7</v>
      </c>
      <c r="B107" s="354" t="s">
        <v>450</v>
      </c>
      <c r="C107" s="232" t="s">
        <v>451</v>
      </c>
      <c r="D107" s="232" t="s">
        <v>452</v>
      </c>
      <c r="E107" s="232" t="s">
        <v>958</v>
      </c>
      <c r="F107" s="232" t="s">
        <v>765</v>
      </c>
      <c r="G107" s="201" t="e">
        <f>'Saisie '!J79</f>
        <v>#VALUE!</v>
      </c>
      <c r="H107" s="170"/>
      <c r="I107" s="201" t="str">
        <f>'Saisie '!M79</f>
        <v>Exclu</v>
      </c>
      <c r="J107" s="170"/>
      <c r="K107" s="201" t="str">
        <f>'Saisie '!P79</f>
        <v>Exclu</v>
      </c>
      <c r="L107" s="170">
        <f t="shared" si="86"/>
        <v>6</v>
      </c>
      <c r="M107" s="202" t="e">
        <f t="shared" si="87"/>
        <v>#VALUE!</v>
      </c>
      <c r="N107" s="171" t="e">
        <f t="shared" si="88"/>
        <v>#VALUE!</v>
      </c>
      <c r="O107" s="201" t="str">
        <f>'Saisie '!R79</f>
        <v>ABS</v>
      </c>
      <c r="P107" s="170"/>
      <c r="Q107" s="201" t="str">
        <f>'Saisie '!T79</f>
        <v>ABS</v>
      </c>
      <c r="R107" s="170">
        <f t="shared" si="89"/>
        <v>3</v>
      </c>
      <c r="S107" s="202" t="e">
        <f t="shared" si="90"/>
        <v>#VALUE!</v>
      </c>
      <c r="T107" s="171" t="e">
        <f t="shared" si="91"/>
        <v>#VALUE!</v>
      </c>
      <c r="U107" s="201" t="str">
        <f>'Saisie '!V79</f>
        <v>\</v>
      </c>
      <c r="V107" s="170">
        <f t="shared" si="92"/>
        <v>3</v>
      </c>
      <c r="W107" s="202" t="str">
        <f t="shared" si="93"/>
        <v>\</v>
      </c>
      <c r="X107" s="170">
        <f t="shared" si="94"/>
        <v>3</v>
      </c>
      <c r="Y107" s="201" t="str">
        <f>'Saisie '!X79</f>
        <v>ABS</v>
      </c>
      <c r="Z107" s="170">
        <f t="shared" si="95"/>
        <v>3</v>
      </c>
      <c r="AA107" s="202" t="str">
        <f t="shared" si="96"/>
        <v>ABS</v>
      </c>
      <c r="AB107" s="170">
        <f t="shared" si="97"/>
        <v>3</v>
      </c>
      <c r="AC107" s="202" t="e">
        <f t="shared" si="98"/>
        <v>#VALUE!</v>
      </c>
      <c r="AD107" s="197" t="e">
        <f t="shared" si="99"/>
        <v>#VALUE!</v>
      </c>
      <c r="AE107" s="432" t="s">
        <v>1092</v>
      </c>
      <c r="AF107" s="25" t="e">
        <f>'Saisie '!AB79</f>
        <v>#VALUE!</v>
      </c>
      <c r="AG107" s="176" t="e">
        <f t="shared" si="101"/>
        <v>#VALUE!</v>
      </c>
      <c r="AH107" s="25" t="str">
        <f>'Saisie '!AE79</f>
        <v>Exclu</v>
      </c>
      <c r="AI107" s="176">
        <f t="shared" si="102"/>
        <v>6</v>
      </c>
      <c r="AJ107" s="25" t="str">
        <f>'Saisie '!AH79</f>
        <v>Exclu</v>
      </c>
      <c r="AK107" s="176">
        <f t="shared" si="103"/>
        <v>6</v>
      </c>
      <c r="AL107" s="202" t="e">
        <f t="shared" si="104"/>
        <v>#VALUE!</v>
      </c>
      <c r="AM107" s="178" t="e">
        <f t="shared" si="105"/>
        <v>#VALUE!</v>
      </c>
      <c r="AN107" s="25" t="str">
        <f>'Saisie '!AJ79</f>
        <v>ABS</v>
      </c>
      <c r="AO107" s="192">
        <f t="shared" si="106"/>
        <v>3</v>
      </c>
      <c r="AP107" s="25" t="str">
        <f>'Saisie '!AL79</f>
        <v>ABS</v>
      </c>
      <c r="AQ107" s="192">
        <f t="shared" si="107"/>
        <v>3</v>
      </c>
      <c r="AR107" s="202" t="e">
        <f t="shared" si="108"/>
        <v>#VALUE!</v>
      </c>
      <c r="AS107" s="178" t="e">
        <f t="shared" si="109"/>
        <v>#VALUE!</v>
      </c>
      <c r="AT107" s="201" t="str">
        <f>'Saisie '!AN79</f>
        <v>ABS</v>
      </c>
      <c r="AU107" s="177">
        <f t="shared" si="110"/>
        <v>3</v>
      </c>
      <c r="AV107" s="203" t="str">
        <f t="shared" si="111"/>
        <v>ABS</v>
      </c>
      <c r="AW107" s="177">
        <f t="shared" si="112"/>
        <v>3</v>
      </c>
      <c r="AX107" s="25" t="str">
        <f>'Saisie '!AP79</f>
        <v>ABS</v>
      </c>
      <c r="AY107" s="177">
        <f t="shared" si="113"/>
        <v>3</v>
      </c>
      <c r="AZ107" s="203" t="str">
        <f t="shared" si="114"/>
        <v>ABS</v>
      </c>
      <c r="BA107" s="194">
        <f t="shared" si="115"/>
        <v>3</v>
      </c>
      <c r="BB107" s="195" t="e">
        <f t="shared" si="116"/>
        <v>#VALUE!</v>
      </c>
      <c r="BC107" s="197" t="e">
        <f t="shared" si="117"/>
        <v>#VALUE!</v>
      </c>
      <c r="BD107" s="179" t="e">
        <f t="shared" si="118"/>
        <v>#VALUE!</v>
      </c>
      <c r="BE107" s="199" t="e">
        <f t="shared" si="119"/>
        <v>#VALUE!</v>
      </c>
      <c r="BF107" s="193" t="e">
        <f t="shared" si="120"/>
        <v>#VALUE!</v>
      </c>
      <c r="BG107" s="432" t="s">
        <v>1092</v>
      </c>
    </row>
    <row r="108" spans="1:59" s="24" customFormat="1" ht="22.5" customHeight="1">
      <c r="A108" s="26">
        <v>8</v>
      </c>
      <c r="B108" s="354" t="s">
        <v>453</v>
      </c>
      <c r="C108" s="232" t="s">
        <v>454</v>
      </c>
      <c r="D108" s="232" t="s">
        <v>305</v>
      </c>
      <c r="E108" s="232" t="s">
        <v>957</v>
      </c>
      <c r="F108" s="232" t="s">
        <v>956</v>
      </c>
      <c r="G108" s="201">
        <f>'Saisie '!J80</f>
        <v>10</v>
      </c>
      <c r="H108" s="170"/>
      <c r="I108" s="201">
        <f>'Saisie '!M80</f>
        <v>3.8333333333333335</v>
      </c>
      <c r="J108" s="170"/>
      <c r="K108" s="201">
        <f>'Saisie '!P80</f>
        <v>11.333333333333334</v>
      </c>
      <c r="L108" s="170">
        <f t="shared" si="86"/>
        <v>6</v>
      </c>
      <c r="M108" s="202">
        <f t="shared" si="87"/>
        <v>8.3888888888888893</v>
      </c>
      <c r="N108" s="171">
        <f t="shared" si="88"/>
        <v>6</v>
      </c>
      <c r="O108" s="201">
        <f>'Saisie '!R80</f>
        <v>4</v>
      </c>
      <c r="P108" s="170"/>
      <c r="Q108" s="201">
        <f>'Saisie '!T80</f>
        <v>5</v>
      </c>
      <c r="R108" s="170">
        <f t="shared" si="89"/>
        <v>0</v>
      </c>
      <c r="S108" s="202">
        <f t="shared" si="90"/>
        <v>4.5</v>
      </c>
      <c r="T108" s="171">
        <f t="shared" si="91"/>
        <v>0</v>
      </c>
      <c r="U108" s="201">
        <f>'Saisie '!V80</f>
        <v>12</v>
      </c>
      <c r="V108" s="170">
        <f t="shared" si="92"/>
        <v>3</v>
      </c>
      <c r="W108" s="202">
        <f t="shared" si="93"/>
        <v>12</v>
      </c>
      <c r="X108" s="170">
        <f t="shared" si="94"/>
        <v>3</v>
      </c>
      <c r="Y108" s="201">
        <f>'Saisie '!X80</f>
        <v>0</v>
      </c>
      <c r="Z108" s="170">
        <f t="shared" si="95"/>
        <v>0</v>
      </c>
      <c r="AA108" s="202">
        <f t="shared" si="96"/>
        <v>0</v>
      </c>
      <c r="AB108" s="170">
        <f t="shared" si="97"/>
        <v>0</v>
      </c>
      <c r="AC108" s="202">
        <f t="shared" si="98"/>
        <v>7.1333333333333346</v>
      </c>
      <c r="AD108" s="197">
        <f t="shared" si="99"/>
        <v>9</v>
      </c>
      <c r="AE108" s="199" t="str">
        <f t="shared" si="100"/>
        <v>Rattrapage</v>
      </c>
      <c r="AF108" s="25" t="e">
        <f>'Saisie '!AB80</f>
        <v>#VALUE!</v>
      </c>
      <c r="AG108" s="176" t="e">
        <f t="shared" si="101"/>
        <v>#VALUE!</v>
      </c>
      <c r="AH108" s="25">
        <f>'Saisie '!AE80</f>
        <v>11.5</v>
      </c>
      <c r="AI108" s="176">
        <f t="shared" si="102"/>
        <v>6</v>
      </c>
      <c r="AJ108" s="25">
        <f>'Saisie '!AH80</f>
        <v>6.333333333333333</v>
      </c>
      <c r="AK108" s="176">
        <f t="shared" si="103"/>
        <v>0</v>
      </c>
      <c r="AL108" s="202" t="e">
        <f t="shared" si="104"/>
        <v>#VALUE!</v>
      </c>
      <c r="AM108" s="178" t="e">
        <f t="shared" si="105"/>
        <v>#VALUE!</v>
      </c>
      <c r="AN108" s="25">
        <f>'Saisie '!AJ80</f>
        <v>12</v>
      </c>
      <c r="AO108" s="192">
        <f t="shared" si="106"/>
        <v>3</v>
      </c>
      <c r="AP108" s="25">
        <f>'Saisie '!AL80</f>
        <v>10.5</v>
      </c>
      <c r="AQ108" s="192">
        <f t="shared" si="107"/>
        <v>3</v>
      </c>
      <c r="AR108" s="202">
        <f t="shared" si="108"/>
        <v>11.25</v>
      </c>
      <c r="AS108" s="178">
        <f t="shared" si="109"/>
        <v>6</v>
      </c>
      <c r="AT108" s="201">
        <f>'Saisie '!AN80</f>
        <v>10</v>
      </c>
      <c r="AU108" s="177">
        <f t="shared" si="110"/>
        <v>3</v>
      </c>
      <c r="AV108" s="203">
        <f t="shared" si="111"/>
        <v>10</v>
      </c>
      <c r="AW108" s="177">
        <f t="shared" si="112"/>
        <v>3</v>
      </c>
      <c r="AX108" s="25">
        <f>'Saisie '!AP80</f>
        <v>5</v>
      </c>
      <c r="AY108" s="177">
        <f t="shared" si="113"/>
        <v>0</v>
      </c>
      <c r="AZ108" s="203">
        <f t="shared" si="114"/>
        <v>5</v>
      </c>
      <c r="BA108" s="194">
        <f t="shared" si="115"/>
        <v>0</v>
      </c>
      <c r="BB108" s="195" t="e">
        <f t="shared" si="116"/>
        <v>#VALUE!</v>
      </c>
      <c r="BC108" s="197" t="e">
        <f t="shared" si="117"/>
        <v>#VALUE!</v>
      </c>
      <c r="BD108" s="179" t="e">
        <f t="shared" si="118"/>
        <v>#VALUE!</v>
      </c>
      <c r="BE108" s="199" t="e">
        <f t="shared" si="119"/>
        <v>#VALUE!</v>
      </c>
      <c r="BF108" s="193" t="e">
        <f t="shared" si="120"/>
        <v>#VALUE!</v>
      </c>
      <c r="BG108" s="199" t="s">
        <v>1091</v>
      </c>
    </row>
    <row r="109" spans="1:59" s="24" customFormat="1" ht="22.5" customHeight="1">
      <c r="A109" s="26">
        <v>9</v>
      </c>
      <c r="B109" s="354" t="s">
        <v>455</v>
      </c>
      <c r="C109" s="232" t="s">
        <v>456</v>
      </c>
      <c r="D109" s="232" t="s">
        <v>457</v>
      </c>
      <c r="E109" s="232" t="s">
        <v>955</v>
      </c>
      <c r="F109" s="232" t="s">
        <v>954</v>
      </c>
      <c r="G109" s="201">
        <f>'Saisie '!J81</f>
        <v>6.833333333333333</v>
      </c>
      <c r="H109" s="170"/>
      <c r="I109" s="201">
        <f>'Saisie '!M81</f>
        <v>6.833333333333333</v>
      </c>
      <c r="J109" s="170"/>
      <c r="K109" s="201">
        <f>'Saisie '!P81</f>
        <v>6.666666666666667</v>
      </c>
      <c r="L109" s="170">
        <f t="shared" si="86"/>
        <v>0</v>
      </c>
      <c r="M109" s="202">
        <f t="shared" si="87"/>
        <v>6.7777777777777777</v>
      </c>
      <c r="N109" s="171">
        <f t="shared" si="88"/>
        <v>0</v>
      </c>
      <c r="O109" s="201">
        <f>'Saisie '!R81</f>
        <v>6.5</v>
      </c>
      <c r="P109" s="170"/>
      <c r="Q109" s="201">
        <f>'Saisie '!T81</f>
        <v>4</v>
      </c>
      <c r="R109" s="170">
        <f t="shared" si="89"/>
        <v>0</v>
      </c>
      <c r="S109" s="202">
        <f t="shared" si="90"/>
        <v>5.25</v>
      </c>
      <c r="T109" s="171">
        <f t="shared" si="91"/>
        <v>0</v>
      </c>
      <c r="U109" s="201">
        <f>'Saisie '!V81</f>
        <v>12</v>
      </c>
      <c r="V109" s="170">
        <f t="shared" si="92"/>
        <v>3</v>
      </c>
      <c r="W109" s="202">
        <f t="shared" si="93"/>
        <v>12</v>
      </c>
      <c r="X109" s="170">
        <f t="shared" si="94"/>
        <v>3</v>
      </c>
      <c r="Y109" s="201">
        <f>'Saisie '!X81</f>
        <v>3</v>
      </c>
      <c r="Z109" s="170">
        <f t="shared" si="95"/>
        <v>0</v>
      </c>
      <c r="AA109" s="202">
        <f t="shared" si="96"/>
        <v>3</v>
      </c>
      <c r="AB109" s="170">
        <f t="shared" si="97"/>
        <v>0</v>
      </c>
      <c r="AC109" s="202">
        <f t="shared" si="98"/>
        <v>6.6166666666666654</v>
      </c>
      <c r="AD109" s="197">
        <f t="shared" si="99"/>
        <v>3</v>
      </c>
      <c r="AE109" s="199" t="str">
        <f t="shared" si="100"/>
        <v>Rattrapage</v>
      </c>
      <c r="AF109" s="25">
        <f>'Saisie '!AB81</f>
        <v>8.5</v>
      </c>
      <c r="AG109" s="176">
        <f t="shared" si="101"/>
        <v>0</v>
      </c>
      <c r="AH109" s="25">
        <f>'Saisie '!AE81</f>
        <v>11</v>
      </c>
      <c r="AI109" s="176">
        <f t="shared" si="102"/>
        <v>6</v>
      </c>
      <c r="AJ109" s="25">
        <f>'Saisie '!AH81</f>
        <v>8.8333333333333339</v>
      </c>
      <c r="AK109" s="176">
        <f t="shared" si="103"/>
        <v>0</v>
      </c>
      <c r="AL109" s="202">
        <f t="shared" si="104"/>
        <v>9.4444444444444446</v>
      </c>
      <c r="AM109" s="178">
        <f t="shared" si="105"/>
        <v>6</v>
      </c>
      <c r="AN109" s="25">
        <f>'Saisie '!AJ81</f>
        <v>12</v>
      </c>
      <c r="AO109" s="192">
        <f t="shared" si="106"/>
        <v>3</v>
      </c>
      <c r="AP109" s="25">
        <f>'Saisie '!AL81</f>
        <v>13.5</v>
      </c>
      <c r="AQ109" s="192">
        <f t="shared" si="107"/>
        <v>3</v>
      </c>
      <c r="AR109" s="202">
        <f t="shared" si="108"/>
        <v>12.75</v>
      </c>
      <c r="AS109" s="178">
        <f t="shared" si="109"/>
        <v>6</v>
      </c>
      <c r="AT109" s="201">
        <f>'Saisie '!AN81</f>
        <v>13.5</v>
      </c>
      <c r="AU109" s="177">
        <f t="shared" si="110"/>
        <v>3</v>
      </c>
      <c r="AV109" s="203">
        <f t="shared" si="111"/>
        <v>13.5</v>
      </c>
      <c r="AW109" s="177">
        <f t="shared" si="112"/>
        <v>3</v>
      </c>
      <c r="AX109" s="25">
        <f>'Saisie '!AP81</f>
        <v>10</v>
      </c>
      <c r="AY109" s="177">
        <f t="shared" si="113"/>
        <v>3</v>
      </c>
      <c r="AZ109" s="203">
        <f t="shared" si="114"/>
        <v>10</v>
      </c>
      <c r="BA109" s="194">
        <f t="shared" si="115"/>
        <v>3</v>
      </c>
      <c r="BB109" s="195">
        <f t="shared" si="116"/>
        <v>10.566666666666666</v>
      </c>
      <c r="BC109" s="197">
        <f t="shared" si="117"/>
        <v>30</v>
      </c>
      <c r="BD109" s="179">
        <f t="shared" si="118"/>
        <v>8.591666666666665</v>
      </c>
      <c r="BE109" s="199" t="str">
        <f t="shared" si="119"/>
        <v>Admis(e)</v>
      </c>
      <c r="BF109" s="193">
        <f t="shared" si="120"/>
        <v>33</v>
      </c>
      <c r="BG109" s="199" t="str">
        <f t="shared" si="121"/>
        <v>Rattrapage</v>
      </c>
    </row>
    <row r="110" spans="1:59" s="24" customFormat="1" ht="22.5" customHeight="1">
      <c r="A110" s="26">
        <v>10</v>
      </c>
      <c r="B110" s="354" t="s">
        <v>458</v>
      </c>
      <c r="C110" s="232" t="s">
        <v>459</v>
      </c>
      <c r="D110" s="232" t="s">
        <v>460</v>
      </c>
      <c r="E110" s="232" t="s">
        <v>953</v>
      </c>
      <c r="F110" s="232" t="s">
        <v>868</v>
      </c>
      <c r="G110" s="201">
        <f>'Saisie '!J82</f>
        <v>12.5</v>
      </c>
      <c r="H110" s="170"/>
      <c r="I110" s="201">
        <f>'Saisie '!M82</f>
        <v>9.5</v>
      </c>
      <c r="J110" s="170"/>
      <c r="K110" s="201">
        <f>'Saisie '!P82</f>
        <v>13.166666666666666</v>
      </c>
      <c r="L110" s="170">
        <f t="shared" si="86"/>
        <v>6</v>
      </c>
      <c r="M110" s="202">
        <f t="shared" si="87"/>
        <v>11.722222222222221</v>
      </c>
      <c r="N110" s="171">
        <f t="shared" si="88"/>
        <v>18</v>
      </c>
      <c r="O110" s="201">
        <f>'Saisie '!R82</f>
        <v>14</v>
      </c>
      <c r="P110" s="170"/>
      <c r="Q110" s="201">
        <f>'Saisie '!T82</f>
        <v>10</v>
      </c>
      <c r="R110" s="170">
        <f t="shared" si="89"/>
        <v>3</v>
      </c>
      <c r="S110" s="202">
        <f t="shared" si="90"/>
        <v>12</v>
      </c>
      <c r="T110" s="171">
        <f t="shared" si="91"/>
        <v>6</v>
      </c>
      <c r="U110" s="201">
        <f>'Saisie '!V82</f>
        <v>13.5</v>
      </c>
      <c r="V110" s="170">
        <f t="shared" si="92"/>
        <v>3</v>
      </c>
      <c r="W110" s="202">
        <f t="shared" si="93"/>
        <v>13.5</v>
      </c>
      <c r="X110" s="170">
        <f t="shared" si="94"/>
        <v>3</v>
      </c>
      <c r="Y110" s="201">
        <f>'Saisie '!X82</f>
        <v>2</v>
      </c>
      <c r="Z110" s="170">
        <f t="shared" si="95"/>
        <v>0</v>
      </c>
      <c r="AA110" s="202">
        <f t="shared" si="96"/>
        <v>2</v>
      </c>
      <c r="AB110" s="170">
        <f t="shared" si="97"/>
        <v>0</v>
      </c>
      <c r="AC110" s="202">
        <f t="shared" si="98"/>
        <v>10.983333333333333</v>
      </c>
      <c r="AD110" s="197">
        <f t="shared" si="99"/>
        <v>30</v>
      </c>
      <c r="AE110" s="199" t="str">
        <f t="shared" si="100"/>
        <v>Admis(e)</v>
      </c>
      <c r="AF110" s="25">
        <f>'Saisie '!AB82</f>
        <v>8.8333333333333339</v>
      </c>
      <c r="AG110" s="176">
        <f t="shared" si="101"/>
        <v>0</v>
      </c>
      <c r="AH110" s="25">
        <f>'Saisie '!AE82</f>
        <v>12.833333333333334</v>
      </c>
      <c r="AI110" s="176">
        <f t="shared" si="102"/>
        <v>6</v>
      </c>
      <c r="AJ110" s="25">
        <f>'Saisie '!AH82</f>
        <v>6.166666666666667</v>
      </c>
      <c r="AK110" s="176">
        <f t="shared" si="103"/>
        <v>0</v>
      </c>
      <c r="AL110" s="202">
        <f t="shared" si="104"/>
        <v>9.2777777777777786</v>
      </c>
      <c r="AM110" s="178">
        <f t="shared" si="105"/>
        <v>6</v>
      </c>
      <c r="AN110" s="25">
        <f>'Saisie '!AJ82</f>
        <v>10</v>
      </c>
      <c r="AO110" s="192">
        <f t="shared" si="106"/>
        <v>3</v>
      </c>
      <c r="AP110" s="25">
        <f>'Saisie '!AL82</f>
        <v>11</v>
      </c>
      <c r="AQ110" s="192">
        <f t="shared" si="107"/>
        <v>3</v>
      </c>
      <c r="AR110" s="202">
        <f t="shared" si="108"/>
        <v>10.5</v>
      </c>
      <c r="AS110" s="178">
        <f t="shared" si="109"/>
        <v>6</v>
      </c>
      <c r="AT110" s="201">
        <f>'Saisie '!AN82</f>
        <v>10</v>
      </c>
      <c r="AU110" s="177">
        <f t="shared" si="110"/>
        <v>3</v>
      </c>
      <c r="AV110" s="203">
        <f t="shared" si="111"/>
        <v>10</v>
      </c>
      <c r="AW110" s="177">
        <f t="shared" si="112"/>
        <v>3</v>
      </c>
      <c r="AX110" s="25">
        <f>'Saisie '!AP82</f>
        <v>10</v>
      </c>
      <c r="AY110" s="177">
        <f t="shared" si="113"/>
        <v>3</v>
      </c>
      <c r="AZ110" s="203">
        <f t="shared" si="114"/>
        <v>10</v>
      </c>
      <c r="BA110" s="194">
        <f t="shared" si="115"/>
        <v>3</v>
      </c>
      <c r="BB110" s="195">
        <f t="shared" si="116"/>
        <v>9.6666666666666679</v>
      </c>
      <c r="BC110" s="197">
        <f t="shared" si="117"/>
        <v>18</v>
      </c>
      <c r="BD110" s="179">
        <f t="shared" si="118"/>
        <v>10.324999999999999</v>
      </c>
      <c r="BE110" s="199" t="str">
        <f t="shared" si="119"/>
        <v>Rattrapage</v>
      </c>
      <c r="BF110" s="193">
        <f t="shared" si="120"/>
        <v>48</v>
      </c>
      <c r="BG110" s="199" t="str">
        <f t="shared" si="121"/>
        <v>Rattrapage</v>
      </c>
    </row>
    <row r="111" spans="1:59" ht="22.5" customHeight="1">
      <c r="A111" s="26">
        <v>11</v>
      </c>
      <c r="B111" s="354" t="s">
        <v>461</v>
      </c>
      <c r="C111" s="232" t="s">
        <v>462</v>
      </c>
      <c r="D111" s="232" t="s">
        <v>463</v>
      </c>
      <c r="E111" s="232" t="s">
        <v>952</v>
      </c>
      <c r="F111" s="232" t="s">
        <v>813</v>
      </c>
      <c r="G111" s="201">
        <f>'Saisie '!J83</f>
        <v>10</v>
      </c>
      <c r="H111" s="170"/>
      <c r="I111" s="201">
        <f>'Saisie '!M83</f>
        <v>6.166666666666667</v>
      </c>
      <c r="J111" s="170"/>
      <c r="K111" s="201">
        <f>'Saisie '!P83</f>
        <v>8.1666666666666661</v>
      </c>
      <c r="L111" s="170">
        <f t="shared" si="86"/>
        <v>0</v>
      </c>
      <c r="M111" s="202">
        <f t="shared" si="87"/>
        <v>8.1111111111111125</v>
      </c>
      <c r="N111" s="171">
        <f t="shared" si="88"/>
        <v>0</v>
      </c>
      <c r="O111" s="201">
        <f>'Saisie '!R83</f>
        <v>10</v>
      </c>
      <c r="P111" s="170"/>
      <c r="Q111" s="201">
        <f>'Saisie '!T83</f>
        <v>5</v>
      </c>
      <c r="R111" s="170">
        <f t="shared" si="89"/>
        <v>0</v>
      </c>
      <c r="S111" s="202">
        <f t="shared" si="90"/>
        <v>7.5</v>
      </c>
      <c r="T111" s="171">
        <f t="shared" si="91"/>
        <v>0</v>
      </c>
      <c r="U111" s="201">
        <f>'Saisie '!V83</f>
        <v>12</v>
      </c>
      <c r="V111" s="170">
        <f t="shared" si="92"/>
        <v>3</v>
      </c>
      <c r="W111" s="202">
        <f t="shared" si="93"/>
        <v>12</v>
      </c>
      <c r="X111" s="170">
        <f t="shared" si="94"/>
        <v>3</v>
      </c>
      <c r="Y111" s="201">
        <f>'Saisie '!X83</f>
        <v>14</v>
      </c>
      <c r="Z111" s="170">
        <f t="shared" si="95"/>
        <v>3</v>
      </c>
      <c r="AA111" s="202">
        <f t="shared" si="96"/>
        <v>14</v>
      </c>
      <c r="AB111" s="170">
        <f t="shared" si="97"/>
        <v>3</v>
      </c>
      <c r="AC111" s="202">
        <f t="shared" si="98"/>
        <v>8.9666666666666668</v>
      </c>
      <c r="AD111" s="197">
        <f t="shared" si="99"/>
        <v>6</v>
      </c>
      <c r="AE111" s="199" t="str">
        <f t="shared" si="100"/>
        <v>Rattrapage</v>
      </c>
      <c r="AF111" s="25">
        <f>'Saisie '!AB83</f>
        <v>6.666666666666667</v>
      </c>
      <c r="AG111" s="176">
        <f t="shared" si="101"/>
        <v>0</v>
      </c>
      <c r="AH111" s="25">
        <f>'Saisie '!AE83</f>
        <v>9.8333333333333339</v>
      </c>
      <c r="AI111" s="176">
        <f t="shared" si="102"/>
        <v>0</v>
      </c>
      <c r="AJ111" s="25">
        <f>'Saisie '!AH83</f>
        <v>7.5</v>
      </c>
      <c r="AK111" s="176">
        <f t="shared" si="103"/>
        <v>0</v>
      </c>
      <c r="AL111" s="202">
        <f t="shared" si="104"/>
        <v>8</v>
      </c>
      <c r="AM111" s="178">
        <f t="shared" si="105"/>
        <v>0</v>
      </c>
      <c r="AN111" s="25">
        <f>'Saisie '!AJ83</f>
        <v>9</v>
      </c>
      <c r="AO111" s="192">
        <f t="shared" si="106"/>
        <v>0</v>
      </c>
      <c r="AP111" s="25">
        <f>'Saisie '!AL83</f>
        <v>9</v>
      </c>
      <c r="AQ111" s="192">
        <f t="shared" si="107"/>
        <v>0</v>
      </c>
      <c r="AR111" s="202">
        <f t="shared" si="108"/>
        <v>9</v>
      </c>
      <c r="AS111" s="178">
        <f t="shared" si="109"/>
        <v>0</v>
      </c>
      <c r="AT111" s="201">
        <f>'Saisie '!AN83</f>
        <v>12.5</v>
      </c>
      <c r="AU111" s="177">
        <f t="shared" si="110"/>
        <v>3</v>
      </c>
      <c r="AV111" s="203">
        <f t="shared" si="111"/>
        <v>12.5</v>
      </c>
      <c r="AW111" s="177">
        <f t="shared" si="112"/>
        <v>3</v>
      </c>
      <c r="AX111" s="25">
        <f>'Saisie '!AP83</f>
        <v>8.5</v>
      </c>
      <c r="AY111" s="177">
        <f t="shared" si="113"/>
        <v>0</v>
      </c>
      <c r="AZ111" s="203">
        <f t="shared" si="114"/>
        <v>8.5</v>
      </c>
      <c r="BA111" s="194">
        <f t="shared" si="115"/>
        <v>0</v>
      </c>
      <c r="BB111" s="195">
        <f t="shared" si="116"/>
        <v>8.6999999999999993</v>
      </c>
      <c r="BC111" s="197">
        <f t="shared" si="117"/>
        <v>3</v>
      </c>
      <c r="BD111" s="179">
        <f t="shared" si="118"/>
        <v>8.8333333333333321</v>
      </c>
      <c r="BE111" s="199" t="str">
        <f t="shared" si="119"/>
        <v>Rattrapage</v>
      </c>
      <c r="BF111" s="193">
        <f t="shared" si="120"/>
        <v>9</v>
      </c>
      <c r="BG111" s="199" t="str">
        <f t="shared" si="121"/>
        <v>Rattrapage</v>
      </c>
    </row>
    <row r="112" spans="1:59" ht="22.5" customHeight="1">
      <c r="A112" s="26">
        <v>12</v>
      </c>
      <c r="B112" s="354" t="s">
        <v>464</v>
      </c>
      <c r="C112" s="232" t="s">
        <v>465</v>
      </c>
      <c r="D112" s="232" t="s">
        <v>277</v>
      </c>
      <c r="E112" s="232" t="s">
        <v>951</v>
      </c>
      <c r="F112" s="232" t="s">
        <v>950</v>
      </c>
      <c r="G112" s="201">
        <f>'Saisie '!J84</f>
        <v>9.6666666666666661</v>
      </c>
      <c r="H112" s="170"/>
      <c r="I112" s="201">
        <f>'Saisie '!M84</f>
        <v>10.166666666666666</v>
      </c>
      <c r="J112" s="170"/>
      <c r="K112" s="201">
        <f>'Saisie '!P84</f>
        <v>9</v>
      </c>
      <c r="L112" s="170">
        <f t="shared" si="86"/>
        <v>0</v>
      </c>
      <c r="M112" s="202">
        <f t="shared" si="87"/>
        <v>9.6111111111111107</v>
      </c>
      <c r="N112" s="171">
        <f t="shared" si="88"/>
        <v>0</v>
      </c>
      <c r="O112" s="201">
        <f>'Saisie '!R84</f>
        <v>10</v>
      </c>
      <c r="P112" s="170"/>
      <c r="Q112" s="201">
        <f>'Saisie '!T84</f>
        <v>10</v>
      </c>
      <c r="R112" s="170">
        <f t="shared" si="89"/>
        <v>3</v>
      </c>
      <c r="S112" s="202">
        <f t="shared" si="90"/>
        <v>10</v>
      </c>
      <c r="T112" s="171">
        <f t="shared" si="91"/>
        <v>6</v>
      </c>
      <c r="U112" s="201">
        <f>'Saisie '!V84</f>
        <v>11</v>
      </c>
      <c r="V112" s="170">
        <f t="shared" si="92"/>
        <v>3</v>
      </c>
      <c r="W112" s="202">
        <f t="shared" si="93"/>
        <v>11</v>
      </c>
      <c r="X112" s="170">
        <f t="shared" si="94"/>
        <v>3</v>
      </c>
      <c r="Y112" s="201">
        <f>'Saisie '!X84</f>
        <v>15</v>
      </c>
      <c r="Z112" s="170">
        <f t="shared" si="95"/>
        <v>3</v>
      </c>
      <c r="AA112" s="202">
        <f t="shared" si="96"/>
        <v>15</v>
      </c>
      <c r="AB112" s="170">
        <f t="shared" si="97"/>
        <v>3</v>
      </c>
      <c r="AC112" s="202">
        <f t="shared" si="98"/>
        <v>10.366666666666665</v>
      </c>
      <c r="AD112" s="197">
        <f t="shared" si="99"/>
        <v>30</v>
      </c>
      <c r="AE112" s="199" t="str">
        <f t="shared" si="100"/>
        <v>Admis(e)</v>
      </c>
      <c r="AF112" s="25">
        <f>'Saisie '!AB84</f>
        <v>9.6666666666666661</v>
      </c>
      <c r="AG112" s="176">
        <f t="shared" si="101"/>
        <v>0</v>
      </c>
      <c r="AH112" s="25">
        <f>'Saisie '!AE84</f>
        <v>11</v>
      </c>
      <c r="AI112" s="176">
        <f t="shared" si="102"/>
        <v>6</v>
      </c>
      <c r="AJ112" s="25">
        <f>'Saisie '!AH84</f>
        <v>7</v>
      </c>
      <c r="AK112" s="176">
        <f t="shared" si="103"/>
        <v>0</v>
      </c>
      <c r="AL112" s="202">
        <f t="shared" si="104"/>
        <v>9.2222222222222214</v>
      </c>
      <c r="AM112" s="178">
        <f t="shared" si="105"/>
        <v>6</v>
      </c>
      <c r="AN112" s="25">
        <f>'Saisie '!AJ84</f>
        <v>11</v>
      </c>
      <c r="AO112" s="192">
        <f t="shared" si="106"/>
        <v>3</v>
      </c>
      <c r="AP112" s="25">
        <f>'Saisie '!AL84</f>
        <v>10</v>
      </c>
      <c r="AQ112" s="192">
        <f t="shared" si="107"/>
        <v>3</v>
      </c>
      <c r="AR112" s="202">
        <f t="shared" si="108"/>
        <v>10.5</v>
      </c>
      <c r="AS112" s="178">
        <f t="shared" si="109"/>
        <v>6</v>
      </c>
      <c r="AT112" s="201">
        <f>'Saisie '!AN84</f>
        <v>13.5</v>
      </c>
      <c r="AU112" s="177">
        <f t="shared" si="110"/>
        <v>3</v>
      </c>
      <c r="AV112" s="203">
        <f t="shared" si="111"/>
        <v>13.5</v>
      </c>
      <c r="AW112" s="177">
        <f t="shared" si="112"/>
        <v>3</v>
      </c>
      <c r="AX112" s="25">
        <f>'Saisie '!AP84</f>
        <v>10</v>
      </c>
      <c r="AY112" s="177">
        <f t="shared" si="113"/>
        <v>3</v>
      </c>
      <c r="AZ112" s="203">
        <f t="shared" si="114"/>
        <v>10</v>
      </c>
      <c r="BA112" s="194">
        <f t="shared" si="115"/>
        <v>3</v>
      </c>
      <c r="BB112" s="195">
        <f t="shared" si="116"/>
        <v>9.9833333333333325</v>
      </c>
      <c r="BC112" s="197">
        <f t="shared" si="117"/>
        <v>18</v>
      </c>
      <c r="BD112" s="179">
        <f t="shared" si="118"/>
        <v>10.174999999999999</v>
      </c>
      <c r="BE112" s="199" t="str">
        <f t="shared" si="119"/>
        <v>Rattrapage</v>
      </c>
      <c r="BF112" s="193">
        <f t="shared" si="120"/>
        <v>48</v>
      </c>
      <c r="BG112" s="199" t="str">
        <f t="shared" si="121"/>
        <v>Rattrapage</v>
      </c>
    </row>
    <row r="113" spans="1:59" ht="22.5" customHeight="1">
      <c r="A113" s="26">
        <v>13</v>
      </c>
      <c r="B113" s="354">
        <v>113006408</v>
      </c>
      <c r="C113" s="232" t="s">
        <v>466</v>
      </c>
      <c r="D113" s="232" t="s">
        <v>467</v>
      </c>
      <c r="E113" s="232" t="s">
        <v>949</v>
      </c>
      <c r="F113" s="232" t="s">
        <v>765</v>
      </c>
      <c r="G113" s="201">
        <f>'Saisie '!J85</f>
        <v>9.8333333333333339</v>
      </c>
      <c r="H113" s="170"/>
      <c r="I113" s="201">
        <f>'Saisie '!M85</f>
        <v>12.666666666666666</v>
      </c>
      <c r="J113" s="170"/>
      <c r="K113" s="201">
        <f>'Saisie '!P85</f>
        <v>13.5</v>
      </c>
      <c r="L113" s="170">
        <f t="shared" si="86"/>
        <v>6</v>
      </c>
      <c r="M113" s="202">
        <f t="shared" si="87"/>
        <v>12</v>
      </c>
      <c r="N113" s="171">
        <f t="shared" si="88"/>
        <v>18</v>
      </c>
      <c r="O113" s="201">
        <f>'Saisie '!R85</f>
        <v>12</v>
      </c>
      <c r="P113" s="170"/>
      <c r="Q113" s="201">
        <f>'Saisie '!T85</f>
        <v>10</v>
      </c>
      <c r="R113" s="170">
        <f t="shared" si="89"/>
        <v>3</v>
      </c>
      <c r="S113" s="202">
        <f t="shared" si="90"/>
        <v>11</v>
      </c>
      <c r="T113" s="171">
        <f t="shared" si="91"/>
        <v>6</v>
      </c>
      <c r="U113" s="201">
        <f>'Saisie '!V85</f>
        <v>14</v>
      </c>
      <c r="V113" s="170">
        <f t="shared" si="92"/>
        <v>3</v>
      </c>
      <c r="W113" s="202">
        <f t="shared" si="93"/>
        <v>14</v>
      </c>
      <c r="X113" s="170">
        <f t="shared" si="94"/>
        <v>3</v>
      </c>
      <c r="Y113" s="201">
        <f>'Saisie '!X85</f>
        <v>0</v>
      </c>
      <c r="Z113" s="170">
        <f t="shared" si="95"/>
        <v>0</v>
      </c>
      <c r="AA113" s="202">
        <f t="shared" si="96"/>
        <v>0</v>
      </c>
      <c r="AB113" s="170">
        <f t="shared" si="97"/>
        <v>0</v>
      </c>
      <c r="AC113" s="202">
        <f t="shared" si="98"/>
        <v>10.8</v>
      </c>
      <c r="AD113" s="197">
        <f t="shared" si="99"/>
        <v>30</v>
      </c>
      <c r="AE113" s="199" t="str">
        <f t="shared" si="100"/>
        <v>Admis(e)</v>
      </c>
      <c r="AF113" s="25">
        <f>'Saisie '!AB85</f>
        <v>6.25</v>
      </c>
      <c r="AG113" s="176">
        <f t="shared" si="101"/>
        <v>0</v>
      </c>
      <c r="AH113" s="25">
        <f>'Saisie '!AE85</f>
        <v>11</v>
      </c>
      <c r="AI113" s="176">
        <f t="shared" si="102"/>
        <v>6</v>
      </c>
      <c r="AJ113" s="25">
        <f>'Saisie '!AH85</f>
        <v>10.5</v>
      </c>
      <c r="AK113" s="176">
        <f t="shared" si="103"/>
        <v>6</v>
      </c>
      <c r="AL113" s="202">
        <f t="shared" si="104"/>
        <v>9.25</v>
      </c>
      <c r="AM113" s="178">
        <f t="shared" si="105"/>
        <v>12</v>
      </c>
      <c r="AN113" s="25">
        <f>'Saisie '!AJ85</f>
        <v>11</v>
      </c>
      <c r="AO113" s="192">
        <f t="shared" si="106"/>
        <v>3</v>
      </c>
      <c r="AP113" s="25">
        <f>'Saisie '!AL85</f>
        <v>10</v>
      </c>
      <c r="AQ113" s="192">
        <f t="shared" si="107"/>
        <v>3</v>
      </c>
      <c r="AR113" s="202">
        <f t="shared" si="108"/>
        <v>10.5</v>
      </c>
      <c r="AS113" s="178">
        <f t="shared" si="109"/>
        <v>6</v>
      </c>
      <c r="AT113" s="201">
        <f>'Saisie '!AN85</f>
        <v>13.5</v>
      </c>
      <c r="AU113" s="177">
        <f t="shared" si="110"/>
        <v>3</v>
      </c>
      <c r="AV113" s="203">
        <f t="shared" si="111"/>
        <v>13.5</v>
      </c>
      <c r="AW113" s="177">
        <f t="shared" si="112"/>
        <v>3</v>
      </c>
      <c r="AX113" s="25">
        <f>'Saisie '!AP85</f>
        <v>7.5</v>
      </c>
      <c r="AY113" s="177">
        <f t="shared" si="113"/>
        <v>0</v>
      </c>
      <c r="AZ113" s="203">
        <f t="shared" si="114"/>
        <v>7.5</v>
      </c>
      <c r="BA113" s="194">
        <f t="shared" si="115"/>
        <v>0</v>
      </c>
      <c r="BB113" s="195">
        <f t="shared" si="116"/>
        <v>9.75</v>
      </c>
      <c r="BC113" s="197">
        <f t="shared" si="117"/>
        <v>21</v>
      </c>
      <c r="BD113" s="179">
        <f t="shared" si="118"/>
        <v>10.275</v>
      </c>
      <c r="BE113" s="199" t="str">
        <f t="shared" si="119"/>
        <v>Rattrapage</v>
      </c>
      <c r="BF113" s="193">
        <f t="shared" si="120"/>
        <v>51</v>
      </c>
      <c r="BG113" s="199" t="str">
        <f t="shared" si="121"/>
        <v>Rattrapage</v>
      </c>
    </row>
    <row r="114" spans="1:59" ht="22.5" customHeight="1">
      <c r="A114" s="26">
        <v>14</v>
      </c>
      <c r="B114" s="354" t="s">
        <v>468</v>
      </c>
      <c r="C114" s="232" t="s">
        <v>469</v>
      </c>
      <c r="D114" s="232" t="s">
        <v>470</v>
      </c>
      <c r="E114" s="232" t="s">
        <v>948</v>
      </c>
      <c r="F114" s="232" t="s">
        <v>765</v>
      </c>
      <c r="G114" s="201" t="e">
        <f>'Saisie '!J86</f>
        <v>#VALUE!</v>
      </c>
      <c r="H114" s="170"/>
      <c r="I114" s="201" t="str">
        <f>'Saisie '!M86</f>
        <v>Exclu</v>
      </c>
      <c r="J114" s="170"/>
      <c r="K114" s="201" t="str">
        <f>'Saisie '!P86</f>
        <v>Exclu</v>
      </c>
      <c r="L114" s="170">
        <f t="shared" si="86"/>
        <v>6</v>
      </c>
      <c r="M114" s="202" t="e">
        <f t="shared" si="87"/>
        <v>#VALUE!</v>
      </c>
      <c r="N114" s="171" t="e">
        <f t="shared" si="88"/>
        <v>#VALUE!</v>
      </c>
      <c r="O114" s="201" t="str">
        <f>'Saisie '!R86</f>
        <v>ABS</v>
      </c>
      <c r="P114" s="170"/>
      <c r="Q114" s="201" t="str">
        <f>'Saisie '!T86</f>
        <v>ABS</v>
      </c>
      <c r="R114" s="170">
        <f t="shared" si="89"/>
        <v>3</v>
      </c>
      <c r="S114" s="202" t="e">
        <f t="shared" si="90"/>
        <v>#VALUE!</v>
      </c>
      <c r="T114" s="171" t="e">
        <f t="shared" si="91"/>
        <v>#VALUE!</v>
      </c>
      <c r="U114" s="201" t="str">
        <f>'Saisie '!V86</f>
        <v>\</v>
      </c>
      <c r="V114" s="170">
        <f t="shared" si="92"/>
        <v>3</v>
      </c>
      <c r="W114" s="202" t="str">
        <f t="shared" si="93"/>
        <v>\</v>
      </c>
      <c r="X114" s="170">
        <f t="shared" si="94"/>
        <v>3</v>
      </c>
      <c r="Y114" s="201" t="str">
        <f>'Saisie '!X86</f>
        <v>ABS</v>
      </c>
      <c r="Z114" s="170">
        <f t="shared" si="95"/>
        <v>3</v>
      </c>
      <c r="AA114" s="202" t="str">
        <f t="shared" si="96"/>
        <v>ABS</v>
      </c>
      <c r="AB114" s="170">
        <f t="shared" si="97"/>
        <v>3</v>
      </c>
      <c r="AC114" s="202" t="e">
        <f t="shared" si="98"/>
        <v>#VALUE!</v>
      </c>
      <c r="AD114" s="197" t="e">
        <f t="shared" si="99"/>
        <v>#VALUE!</v>
      </c>
      <c r="AE114" s="423" t="s">
        <v>1040</v>
      </c>
      <c r="AF114" s="25" t="e">
        <f>'Saisie '!AB86</f>
        <v>#VALUE!</v>
      </c>
      <c r="AG114" s="176" t="e">
        <f t="shared" si="101"/>
        <v>#VALUE!</v>
      </c>
      <c r="AH114" s="25" t="str">
        <f>'Saisie '!AE86</f>
        <v>Exclu</v>
      </c>
      <c r="AI114" s="176">
        <f t="shared" si="102"/>
        <v>6</v>
      </c>
      <c r="AJ114" s="25" t="str">
        <f>'Saisie '!AH86</f>
        <v>Exclu</v>
      </c>
      <c r="AK114" s="176">
        <f t="shared" si="103"/>
        <v>6</v>
      </c>
      <c r="AL114" s="202" t="e">
        <f t="shared" si="104"/>
        <v>#VALUE!</v>
      </c>
      <c r="AM114" s="178" t="e">
        <f t="shared" si="105"/>
        <v>#VALUE!</v>
      </c>
      <c r="AN114" s="25" t="str">
        <f>'Saisie '!AJ86</f>
        <v>ABS</v>
      </c>
      <c r="AO114" s="192">
        <f t="shared" si="106"/>
        <v>3</v>
      </c>
      <c r="AP114" s="25" t="str">
        <f>'Saisie '!AL86</f>
        <v>ABS</v>
      </c>
      <c r="AQ114" s="192">
        <f t="shared" si="107"/>
        <v>3</v>
      </c>
      <c r="AR114" s="202" t="e">
        <f t="shared" si="108"/>
        <v>#VALUE!</v>
      </c>
      <c r="AS114" s="178" t="e">
        <f t="shared" si="109"/>
        <v>#VALUE!</v>
      </c>
      <c r="AT114" s="201" t="str">
        <f>'Saisie '!AN86</f>
        <v>ABS</v>
      </c>
      <c r="AU114" s="177">
        <f t="shared" si="110"/>
        <v>3</v>
      </c>
      <c r="AV114" s="203" t="str">
        <f t="shared" si="111"/>
        <v>ABS</v>
      </c>
      <c r="AW114" s="177">
        <f t="shared" si="112"/>
        <v>3</v>
      </c>
      <c r="AX114" s="25" t="str">
        <f>'Saisie '!AP86</f>
        <v>ABS</v>
      </c>
      <c r="AY114" s="177">
        <f t="shared" si="113"/>
        <v>3</v>
      </c>
      <c r="AZ114" s="203" t="str">
        <f t="shared" si="114"/>
        <v>ABS</v>
      </c>
      <c r="BA114" s="194">
        <f t="shared" si="115"/>
        <v>3</v>
      </c>
      <c r="BB114" s="195" t="e">
        <f t="shared" si="116"/>
        <v>#VALUE!</v>
      </c>
      <c r="BC114" s="197" t="e">
        <f t="shared" si="117"/>
        <v>#VALUE!</v>
      </c>
      <c r="BD114" s="179" t="e">
        <f t="shared" si="118"/>
        <v>#VALUE!</v>
      </c>
      <c r="BE114" s="199" t="e">
        <f t="shared" si="119"/>
        <v>#VALUE!</v>
      </c>
      <c r="BF114" s="193" t="e">
        <f t="shared" si="120"/>
        <v>#VALUE!</v>
      </c>
      <c r="BG114" s="452" t="s">
        <v>1040</v>
      </c>
    </row>
    <row r="115" spans="1:59" ht="22.5" customHeight="1">
      <c r="A115" s="26">
        <v>15</v>
      </c>
      <c r="B115" s="354" t="s">
        <v>471</v>
      </c>
      <c r="C115" s="232" t="s">
        <v>472</v>
      </c>
      <c r="D115" s="232" t="s">
        <v>473</v>
      </c>
      <c r="E115" s="232" t="s">
        <v>947</v>
      </c>
      <c r="F115" s="232" t="s">
        <v>767</v>
      </c>
      <c r="G115" s="201">
        <f>'Saisie '!J87</f>
        <v>13.666666666666666</v>
      </c>
      <c r="H115" s="170"/>
      <c r="I115" s="201">
        <f>'Saisie '!M87</f>
        <v>10.5</v>
      </c>
      <c r="J115" s="170"/>
      <c r="K115" s="201">
        <f>'Saisie '!P87</f>
        <v>9.3333333333333339</v>
      </c>
      <c r="L115" s="170">
        <f t="shared" si="86"/>
        <v>0</v>
      </c>
      <c r="M115" s="202">
        <f t="shared" si="87"/>
        <v>11.166666666666666</v>
      </c>
      <c r="N115" s="171">
        <f t="shared" si="88"/>
        <v>18</v>
      </c>
      <c r="O115" s="201">
        <f>'Saisie '!R87</f>
        <v>10</v>
      </c>
      <c r="P115" s="170"/>
      <c r="Q115" s="201">
        <f>'Saisie '!T87</f>
        <v>11</v>
      </c>
      <c r="R115" s="170">
        <f t="shared" si="89"/>
        <v>3</v>
      </c>
      <c r="S115" s="202">
        <f t="shared" si="90"/>
        <v>10.5</v>
      </c>
      <c r="T115" s="171">
        <f t="shared" si="91"/>
        <v>6</v>
      </c>
      <c r="U115" s="201">
        <f>'Saisie '!V87</f>
        <v>11</v>
      </c>
      <c r="V115" s="170">
        <f t="shared" si="92"/>
        <v>3</v>
      </c>
      <c r="W115" s="202">
        <f t="shared" si="93"/>
        <v>11</v>
      </c>
      <c r="X115" s="170">
        <f t="shared" si="94"/>
        <v>3</v>
      </c>
      <c r="Y115" s="201">
        <f>'Saisie '!X87</f>
        <v>1</v>
      </c>
      <c r="Z115" s="170">
        <f t="shared" si="95"/>
        <v>0</v>
      </c>
      <c r="AA115" s="202">
        <f t="shared" si="96"/>
        <v>1</v>
      </c>
      <c r="AB115" s="170">
        <f t="shared" si="97"/>
        <v>0</v>
      </c>
      <c r="AC115" s="202">
        <f t="shared" si="98"/>
        <v>10</v>
      </c>
      <c r="AD115" s="197">
        <f t="shared" si="99"/>
        <v>30</v>
      </c>
      <c r="AE115" s="199" t="str">
        <f t="shared" si="100"/>
        <v>Admis(e)</v>
      </c>
      <c r="AF115" s="25">
        <f>'Saisie '!AB87</f>
        <v>8</v>
      </c>
      <c r="AG115" s="176">
        <f t="shared" si="101"/>
        <v>0</v>
      </c>
      <c r="AH115" s="25">
        <f>'Saisie '!AE87</f>
        <v>10.5</v>
      </c>
      <c r="AI115" s="176">
        <f t="shared" si="102"/>
        <v>6</v>
      </c>
      <c r="AJ115" s="25">
        <f>'Saisie '!AH87</f>
        <v>10</v>
      </c>
      <c r="AK115" s="176">
        <f t="shared" si="103"/>
        <v>6</v>
      </c>
      <c r="AL115" s="202">
        <f t="shared" si="104"/>
        <v>9.5</v>
      </c>
      <c r="AM115" s="178">
        <f t="shared" si="105"/>
        <v>12</v>
      </c>
      <c r="AN115" s="25">
        <f>'Saisie '!AJ87</f>
        <v>10</v>
      </c>
      <c r="AO115" s="192">
        <f t="shared" si="106"/>
        <v>3</v>
      </c>
      <c r="AP115" s="25">
        <f>'Saisie '!AL87</f>
        <v>10</v>
      </c>
      <c r="AQ115" s="192">
        <f t="shared" si="107"/>
        <v>3</v>
      </c>
      <c r="AR115" s="202">
        <f t="shared" si="108"/>
        <v>10</v>
      </c>
      <c r="AS115" s="178">
        <f t="shared" si="109"/>
        <v>6</v>
      </c>
      <c r="AT115" s="201">
        <f>'Saisie '!AN87</f>
        <v>13.5</v>
      </c>
      <c r="AU115" s="177">
        <f t="shared" si="110"/>
        <v>3</v>
      </c>
      <c r="AV115" s="203">
        <f t="shared" si="111"/>
        <v>13.5</v>
      </c>
      <c r="AW115" s="177">
        <f t="shared" si="112"/>
        <v>3</v>
      </c>
      <c r="AX115" s="25">
        <f>'Saisie '!AP87</f>
        <v>3.5</v>
      </c>
      <c r="AY115" s="177">
        <f t="shared" si="113"/>
        <v>0</v>
      </c>
      <c r="AZ115" s="203">
        <f t="shared" si="114"/>
        <v>3.5</v>
      </c>
      <c r="BA115" s="194">
        <f t="shared" si="115"/>
        <v>0</v>
      </c>
      <c r="BB115" s="195">
        <f t="shared" si="116"/>
        <v>9.4</v>
      </c>
      <c r="BC115" s="197">
        <f t="shared" si="117"/>
        <v>21</v>
      </c>
      <c r="BD115" s="179">
        <f t="shared" si="118"/>
        <v>9.6999999999999993</v>
      </c>
      <c r="BE115" s="199" t="str">
        <f t="shared" si="119"/>
        <v>Rattrapage</v>
      </c>
      <c r="BF115" s="193">
        <f t="shared" si="120"/>
        <v>51</v>
      </c>
      <c r="BG115" s="199" t="str">
        <f t="shared" si="121"/>
        <v>Rattrapage</v>
      </c>
    </row>
    <row r="116" spans="1:59" ht="22.5" customHeight="1">
      <c r="A116" s="26">
        <v>16</v>
      </c>
      <c r="B116" s="354" t="s">
        <v>474</v>
      </c>
      <c r="C116" s="232" t="s">
        <v>475</v>
      </c>
      <c r="D116" s="232" t="s">
        <v>476</v>
      </c>
      <c r="E116" s="232" t="s">
        <v>946</v>
      </c>
      <c r="F116" s="232" t="s">
        <v>817</v>
      </c>
      <c r="G116" s="201">
        <f>'Saisie '!J88</f>
        <v>12.5</v>
      </c>
      <c r="H116" s="170"/>
      <c r="I116" s="201">
        <f>'Saisie '!M88</f>
        <v>11.5</v>
      </c>
      <c r="J116" s="170"/>
      <c r="K116" s="201">
        <f>'Saisie '!P88</f>
        <v>10.5</v>
      </c>
      <c r="L116" s="170">
        <f t="shared" si="86"/>
        <v>6</v>
      </c>
      <c r="M116" s="202">
        <f t="shared" si="87"/>
        <v>11.5</v>
      </c>
      <c r="N116" s="171">
        <f t="shared" si="88"/>
        <v>18</v>
      </c>
      <c r="O116" s="201">
        <f>'Saisie '!R88</f>
        <v>12</v>
      </c>
      <c r="P116" s="170"/>
      <c r="Q116" s="201">
        <f>'Saisie '!T88</f>
        <v>10</v>
      </c>
      <c r="R116" s="170">
        <f t="shared" si="89"/>
        <v>3</v>
      </c>
      <c r="S116" s="202">
        <f t="shared" si="90"/>
        <v>11</v>
      </c>
      <c r="T116" s="171">
        <f t="shared" si="91"/>
        <v>6</v>
      </c>
      <c r="U116" s="201">
        <f>'Saisie '!V88</f>
        <v>14.5</v>
      </c>
      <c r="V116" s="170">
        <f t="shared" si="92"/>
        <v>3</v>
      </c>
      <c r="W116" s="202">
        <f t="shared" si="93"/>
        <v>14.5</v>
      </c>
      <c r="X116" s="170">
        <f t="shared" si="94"/>
        <v>3</v>
      </c>
      <c r="Y116" s="201">
        <f>'Saisie '!X88</f>
        <v>10</v>
      </c>
      <c r="Z116" s="170">
        <f t="shared" si="95"/>
        <v>3</v>
      </c>
      <c r="AA116" s="202">
        <f t="shared" si="96"/>
        <v>10</v>
      </c>
      <c r="AB116" s="170">
        <f t="shared" si="97"/>
        <v>3</v>
      </c>
      <c r="AC116" s="202">
        <f t="shared" si="98"/>
        <v>11.55</v>
      </c>
      <c r="AD116" s="197">
        <f t="shared" si="99"/>
        <v>30</v>
      </c>
      <c r="AE116" s="199" t="str">
        <f t="shared" si="100"/>
        <v>Admis(e)</v>
      </c>
      <c r="AF116" s="25">
        <f>'Saisie '!AB88</f>
        <v>10.666666666666666</v>
      </c>
      <c r="AG116" s="176">
        <f t="shared" si="101"/>
        <v>6</v>
      </c>
      <c r="AH116" s="25">
        <f>'Saisie '!AE88</f>
        <v>10.5</v>
      </c>
      <c r="AI116" s="176">
        <f t="shared" si="102"/>
        <v>6</v>
      </c>
      <c r="AJ116" s="25">
        <f>'Saisie '!AH88</f>
        <v>10.833333333333334</v>
      </c>
      <c r="AK116" s="176">
        <f t="shared" si="103"/>
        <v>6</v>
      </c>
      <c r="AL116" s="202">
        <f t="shared" si="104"/>
        <v>10.666666666666666</v>
      </c>
      <c r="AM116" s="178">
        <f t="shared" si="105"/>
        <v>18</v>
      </c>
      <c r="AN116" s="25">
        <f>'Saisie '!AJ88</f>
        <v>14</v>
      </c>
      <c r="AO116" s="192">
        <f t="shared" si="106"/>
        <v>3</v>
      </c>
      <c r="AP116" s="25">
        <f>'Saisie '!AL88</f>
        <v>13.5</v>
      </c>
      <c r="AQ116" s="192">
        <f t="shared" si="107"/>
        <v>3</v>
      </c>
      <c r="AR116" s="202">
        <f t="shared" si="108"/>
        <v>13.75</v>
      </c>
      <c r="AS116" s="178">
        <f t="shared" si="109"/>
        <v>6</v>
      </c>
      <c r="AT116" s="201">
        <f>'Saisie '!AN88</f>
        <v>10</v>
      </c>
      <c r="AU116" s="177">
        <f t="shared" si="110"/>
        <v>3</v>
      </c>
      <c r="AV116" s="203">
        <f t="shared" si="111"/>
        <v>10</v>
      </c>
      <c r="AW116" s="177">
        <f t="shared" si="112"/>
        <v>3</v>
      </c>
      <c r="AX116" s="25">
        <f>'Saisie '!AP88</f>
        <v>13</v>
      </c>
      <c r="AY116" s="177">
        <f t="shared" si="113"/>
        <v>3</v>
      </c>
      <c r="AZ116" s="203">
        <f t="shared" si="114"/>
        <v>13</v>
      </c>
      <c r="BA116" s="194">
        <f t="shared" si="115"/>
        <v>3</v>
      </c>
      <c r="BB116" s="195">
        <f t="shared" si="116"/>
        <v>11.45</v>
      </c>
      <c r="BC116" s="197">
        <f t="shared" si="117"/>
        <v>30</v>
      </c>
      <c r="BD116" s="179">
        <f t="shared" si="118"/>
        <v>11.5</v>
      </c>
      <c r="BE116" s="199" t="str">
        <f t="shared" si="119"/>
        <v>Admis(e)</v>
      </c>
      <c r="BF116" s="193">
        <f t="shared" si="120"/>
        <v>60</v>
      </c>
      <c r="BG116" s="199" t="str">
        <f t="shared" si="121"/>
        <v>Admis(e)</v>
      </c>
    </row>
    <row r="117" spans="1:59" ht="22.5" customHeight="1">
      <c r="A117" s="26">
        <v>17</v>
      </c>
      <c r="B117" s="354" t="s">
        <v>477</v>
      </c>
      <c r="C117" s="232" t="s">
        <v>478</v>
      </c>
      <c r="D117" s="232" t="s">
        <v>479</v>
      </c>
      <c r="E117" s="232" t="s">
        <v>945</v>
      </c>
      <c r="F117" s="232" t="s">
        <v>944</v>
      </c>
      <c r="G117" s="201">
        <f>'Saisie '!J89</f>
        <v>11</v>
      </c>
      <c r="H117" s="170"/>
      <c r="I117" s="201">
        <f>'Saisie '!M89</f>
        <v>11.833333333333334</v>
      </c>
      <c r="J117" s="170"/>
      <c r="K117" s="201">
        <f>'Saisie '!P89</f>
        <v>13.833333333333334</v>
      </c>
      <c r="L117" s="170">
        <f t="shared" si="86"/>
        <v>6</v>
      </c>
      <c r="M117" s="202">
        <f t="shared" si="87"/>
        <v>12.222222222222223</v>
      </c>
      <c r="N117" s="171">
        <f t="shared" si="88"/>
        <v>18</v>
      </c>
      <c r="O117" s="201">
        <f>'Saisie '!R89</f>
        <v>7</v>
      </c>
      <c r="P117" s="170"/>
      <c r="Q117" s="201">
        <f>'Saisie '!T89</f>
        <v>10.5</v>
      </c>
      <c r="R117" s="170">
        <f t="shared" si="89"/>
        <v>3</v>
      </c>
      <c r="S117" s="202">
        <f t="shared" si="90"/>
        <v>8.75</v>
      </c>
      <c r="T117" s="171">
        <f t="shared" si="91"/>
        <v>3</v>
      </c>
      <c r="U117" s="201">
        <f>'Saisie '!V89</f>
        <v>12.5</v>
      </c>
      <c r="V117" s="170">
        <f t="shared" si="92"/>
        <v>3</v>
      </c>
      <c r="W117" s="202">
        <f t="shared" si="93"/>
        <v>12.5</v>
      </c>
      <c r="X117" s="170">
        <f t="shared" si="94"/>
        <v>3</v>
      </c>
      <c r="Y117" s="201">
        <f>'Saisie '!X89</f>
        <v>1</v>
      </c>
      <c r="Z117" s="170">
        <f t="shared" si="95"/>
        <v>0</v>
      </c>
      <c r="AA117" s="202">
        <f t="shared" si="96"/>
        <v>1</v>
      </c>
      <c r="AB117" s="170">
        <f t="shared" si="97"/>
        <v>0</v>
      </c>
      <c r="AC117" s="202">
        <f t="shared" si="98"/>
        <v>10.433333333333334</v>
      </c>
      <c r="AD117" s="197">
        <f t="shared" si="99"/>
        <v>30</v>
      </c>
      <c r="AE117" s="199" t="str">
        <f t="shared" si="100"/>
        <v>Admis(e)</v>
      </c>
      <c r="AF117" s="25">
        <f>'Saisie '!AB89</f>
        <v>6</v>
      </c>
      <c r="AG117" s="176">
        <f t="shared" si="101"/>
        <v>0</v>
      </c>
      <c r="AH117" s="25">
        <f>'Saisie '!AE89</f>
        <v>12.333333333333334</v>
      </c>
      <c r="AI117" s="176">
        <f t="shared" si="102"/>
        <v>6</v>
      </c>
      <c r="AJ117" s="25">
        <f>'Saisie '!AH89</f>
        <v>8.8333333333333339</v>
      </c>
      <c r="AK117" s="176">
        <f t="shared" si="103"/>
        <v>0</v>
      </c>
      <c r="AL117" s="202">
        <f t="shared" si="104"/>
        <v>9.0555555555555571</v>
      </c>
      <c r="AM117" s="178">
        <f t="shared" si="105"/>
        <v>6</v>
      </c>
      <c r="AN117" s="25">
        <f>'Saisie '!AJ89</f>
        <v>6.5</v>
      </c>
      <c r="AO117" s="192">
        <f t="shared" si="106"/>
        <v>0</v>
      </c>
      <c r="AP117" s="25">
        <f>'Saisie '!AL89</f>
        <v>13</v>
      </c>
      <c r="AQ117" s="192">
        <f t="shared" si="107"/>
        <v>3</v>
      </c>
      <c r="AR117" s="202">
        <f t="shared" si="108"/>
        <v>9.75</v>
      </c>
      <c r="AS117" s="178">
        <f t="shared" si="109"/>
        <v>3</v>
      </c>
      <c r="AT117" s="201">
        <f>'Saisie '!AN89</f>
        <v>10</v>
      </c>
      <c r="AU117" s="177">
        <f t="shared" si="110"/>
        <v>3</v>
      </c>
      <c r="AV117" s="203">
        <f t="shared" si="111"/>
        <v>10</v>
      </c>
      <c r="AW117" s="177">
        <f t="shared" si="112"/>
        <v>3</v>
      </c>
      <c r="AX117" s="25">
        <f>'Saisie '!AP89</f>
        <v>13</v>
      </c>
      <c r="AY117" s="177">
        <f t="shared" si="113"/>
        <v>3</v>
      </c>
      <c r="AZ117" s="203">
        <f t="shared" si="114"/>
        <v>13</v>
      </c>
      <c r="BA117" s="194">
        <f t="shared" si="115"/>
        <v>3</v>
      </c>
      <c r="BB117" s="195">
        <f t="shared" si="116"/>
        <v>9.6833333333333336</v>
      </c>
      <c r="BC117" s="197">
        <f t="shared" si="117"/>
        <v>15</v>
      </c>
      <c r="BD117" s="179">
        <f t="shared" si="118"/>
        <v>10.058333333333334</v>
      </c>
      <c r="BE117" s="199" t="str">
        <f t="shared" si="119"/>
        <v>Rattrapage</v>
      </c>
      <c r="BF117" s="193">
        <f t="shared" si="120"/>
        <v>45</v>
      </c>
      <c r="BG117" s="199" t="str">
        <f t="shared" si="121"/>
        <v>Rattrapage</v>
      </c>
    </row>
    <row r="118" spans="1:59" s="24" customFormat="1" ht="22.5" customHeight="1">
      <c r="A118" s="26">
        <v>18</v>
      </c>
      <c r="B118" s="354" t="s">
        <v>480</v>
      </c>
      <c r="C118" s="232" t="s">
        <v>481</v>
      </c>
      <c r="D118" s="232" t="s">
        <v>482</v>
      </c>
      <c r="E118" s="232" t="s">
        <v>943</v>
      </c>
      <c r="F118" s="232" t="s">
        <v>942</v>
      </c>
      <c r="G118" s="201" t="e">
        <f>'Saisie '!J90</f>
        <v>#VALUE!</v>
      </c>
      <c r="H118" s="170"/>
      <c r="I118" s="201" t="str">
        <f>'Saisie '!M90</f>
        <v>Exclu</v>
      </c>
      <c r="J118" s="170"/>
      <c r="K118" s="201" t="str">
        <f>'Saisie '!P90</f>
        <v>Exclu</v>
      </c>
      <c r="L118" s="170">
        <f t="shared" si="86"/>
        <v>6</v>
      </c>
      <c r="M118" s="202" t="e">
        <f t="shared" si="87"/>
        <v>#VALUE!</v>
      </c>
      <c r="N118" s="171" t="e">
        <f t="shared" si="88"/>
        <v>#VALUE!</v>
      </c>
      <c r="O118" s="201" t="str">
        <f>'Saisie '!R90</f>
        <v>ABS</v>
      </c>
      <c r="P118" s="170"/>
      <c r="Q118" s="201" t="str">
        <f>'Saisie '!T90</f>
        <v>ABS</v>
      </c>
      <c r="R118" s="170">
        <f t="shared" si="89"/>
        <v>3</v>
      </c>
      <c r="S118" s="202" t="e">
        <f t="shared" si="90"/>
        <v>#VALUE!</v>
      </c>
      <c r="T118" s="171" t="e">
        <f t="shared" si="91"/>
        <v>#VALUE!</v>
      </c>
      <c r="U118" s="201" t="str">
        <f>'Saisie '!V90</f>
        <v>\</v>
      </c>
      <c r="V118" s="170">
        <f t="shared" si="92"/>
        <v>3</v>
      </c>
      <c r="W118" s="202" t="str">
        <f t="shared" si="93"/>
        <v>\</v>
      </c>
      <c r="X118" s="170">
        <f t="shared" si="94"/>
        <v>3</v>
      </c>
      <c r="Y118" s="201">
        <f>'Saisie '!X90</f>
        <v>0</v>
      </c>
      <c r="Z118" s="170">
        <f t="shared" si="95"/>
        <v>0</v>
      </c>
      <c r="AA118" s="202">
        <f t="shared" si="96"/>
        <v>0</v>
      </c>
      <c r="AB118" s="170">
        <f t="shared" si="97"/>
        <v>0</v>
      </c>
      <c r="AC118" s="202" t="e">
        <f t="shared" si="98"/>
        <v>#VALUE!</v>
      </c>
      <c r="AD118" s="197" t="e">
        <f t="shared" si="99"/>
        <v>#VALUE!</v>
      </c>
      <c r="AE118" s="432" t="s">
        <v>1092</v>
      </c>
      <c r="AF118" s="25" t="e">
        <f>'Saisie '!AB90</f>
        <v>#VALUE!</v>
      </c>
      <c r="AG118" s="176" t="e">
        <f t="shared" si="101"/>
        <v>#VALUE!</v>
      </c>
      <c r="AH118" s="25" t="str">
        <f>'Saisie '!AE90</f>
        <v>Exclu</v>
      </c>
      <c r="AI118" s="176">
        <f t="shared" si="102"/>
        <v>6</v>
      </c>
      <c r="AJ118" s="25" t="str">
        <f>'Saisie '!AH90</f>
        <v>Exclu</v>
      </c>
      <c r="AK118" s="176">
        <f t="shared" si="103"/>
        <v>6</v>
      </c>
      <c r="AL118" s="202" t="e">
        <f t="shared" si="104"/>
        <v>#VALUE!</v>
      </c>
      <c r="AM118" s="178" t="e">
        <f t="shared" si="105"/>
        <v>#VALUE!</v>
      </c>
      <c r="AN118" s="25" t="str">
        <f>'Saisie '!AJ90</f>
        <v>ABS</v>
      </c>
      <c r="AO118" s="192">
        <f t="shared" si="106"/>
        <v>3</v>
      </c>
      <c r="AP118" s="25" t="str">
        <f>'Saisie '!AL90</f>
        <v>ABS</v>
      </c>
      <c r="AQ118" s="192">
        <f t="shared" si="107"/>
        <v>3</v>
      </c>
      <c r="AR118" s="202" t="e">
        <f t="shared" si="108"/>
        <v>#VALUE!</v>
      </c>
      <c r="AS118" s="178" t="e">
        <f t="shared" si="109"/>
        <v>#VALUE!</v>
      </c>
      <c r="AT118" s="201" t="str">
        <f>'Saisie '!AN90</f>
        <v>ABS</v>
      </c>
      <c r="AU118" s="177">
        <f t="shared" si="110"/>
        <v>3</v>
      </c>
      <c r="AV118" s="203" t="str">
        <f t="shared" si="111"/>
        <v>ABS</v>
      </c>
      <c r="AW118" s="177">
        <f t="shared" si="112"/>
        <v>3</v>
      </c>
      <c r="AX118" s="25" t="str">
        <f>'Saisie '!AP90</f>
        <v>ABS</v>
      </c>
      <c r="AY118" s="177">
        <f t="shared" si="113"/>
        <v>3</v>
      </c>
      <c r="AZ118" s="203" t="str">
        <f t="shared" si="114"/>
        <v>ABS</v>
      </c>
      <c r="BA118" s="194">
        <f t="shared" si="115"/>
        <v>3</v>
      </c>
      <c r="BB118" s="195" t="e">
        <f t="shared" si="116"/>
        <v>#VALUE!</v>
      </c>
      <c r="BC118" s="197" t="e">
        <f t="shared" si="117"/>
        <v>#VALUE!</v>
      </c>
      <c r="BD118" s="179" t="e">
        <f t="shared" si="118"/>
        <v>#VALUE!</v>
      </c>
      <c r="BE118" s="199" t="e">
        <f t="shared" si="119"/>
        <v>#VALUE!</v>
      </c>
      <c r="BF118" s="193" t="e">
        <f t="shared" si="120"/>
        <v>#VALUE!</v>
      </c>
      <c r="BG118" s="454" t="s">
        <v>1092</v>
      </c>
    </row>
    <row r="119" spans="1:59" s="24" customFormat="1" ht="22.5" customHeight="1">
      <c r="A119" s="26">
        <v>19</v>
      </c>
      <c r="B119" s="354" t="s">
        <v>483</v>
      </c>
      <c r="C119" s="232" t="s">
        <v>207</v>
      </c>
      <c r="D119" s="232" t="s">
        <v>201</v>
      </c>
      <c r="E119" s="232" t="s">
        <v>941</v>
      </c>
      <c r="F119" s="232" t="s">
        <v>769</v>
      </c>
      <c r="G119" s="201">
        <f>'Saisie '!J91</f>
        <v>7.833333333333333</v>
      </c>
      <c r="H119" s="170"/>
      <c r="I119" s="201">
        <f>'Saisie '!M91</f>
        <v>11.333333333333334</v>
      </c>
      <c r="J119" s="170"/>
      <c r="K119" s="201">
        <f>'Saisie '!P91</f>
        <v>6.666666666666667</v>
      </c>
      <c r="L119" s="170">
        <f t="shared" si="86"/>
        <v>0</v>
      </c>
      <c r="M119" s="202">
        <f t="shared" si="87"/>
        <v>8.6111111111111125</v>
      </c>
      <c r="N119" s="171">
        <f t="shared" si="88"/>
        <v>0</v>
      </c>
      <c r="O119" s="201">
        <f>'Saisie '!R91</f>
        <v>8</v>
      </c>
      <c r="P119" s="170"/>
      <c r="Q119" s="201">
        <f>'Saisie '!T91</f>
        <v>10</v>
      </c>
      <c r="R119" s="170">
        <f t="shared" si="89"/>
        <v>3</v>
      </c>
      <c r="S119" s="202">
        <f t="shared" si="90"/>
        <v>9</v>
      </c>
      <c r="T119" s="171">
        <f t="shared" si="91"/>
        <v>3</v>
      </c>
      <c r="U119" s="201">
        <f>'Saisie '!V91</f>
        <v>12</v>
      </c>
      <c r="V119" s="170">
        <f t="shared" si="92"/>
        <v>3</v>
      </c>
      <c r="W119" s="202">
        <f t="shared" si="93"/>
        <v>12</v>
      </c>
      <c r="X119" s="170">
        <f t="shared" si="94"/>
        <v>3</v>
      </c>
      <c r="Y119" s="201">
        <f>'Saisie '!X91</f>
        <v>1</v>
      </c>
      <c r="Z119" s="170">
        <f t="shared" si="95"/>
        <v>0</v>
      </c>
      <c r="AA119" s="202">
        <f t="shared" si="96"/>
        <v>1</v>
      </c>
      <c r="AB119" s="170">
        <f t="shared" si="97"/>
        <v>0</v>
      </c>
      <c r="AC119" s="202">
        <f t="shared" si="98"/>
        <v>8.2666666666666675</v>
      </c>
      <c r="AD119" s="197">
        <f t="shared" si="99"/>
        <v>6</v>
      </c>
      <c r="AE119" s="199" t="str">
        <f t="shared" si="100"/>
        <v>Rattrapage</v>
      </c>
      <c r="AF119" s="25">
        <f>'Saisie '!AB91</f>
        <v>5.916666666666667</v>
      </c>
      <c r="AG119" s="176">
        <f t="shared" si="101"/>
        <v>0</v>
      </c>
      <c r="AH119" s="25">
        <f>'Saisie '!AE91</f>
        <v>8.8333333333333339</v>
      </c>
      <c r="AI119" s="176">
        <f t="shared" si="102"/>
        <v>0</v>
      </c>
      <c r="AJ119" s="25">
        <f>'Saisie '!AH91</f>
        <v>8.8333333333333339</v>
      </c>
      <c r="AK119" s="176">
        <f t="shared" si="103"/>
        <v>0</v>
      </c>
      <c r="AL119" s="202">
        <f t="shared" si="104"/>
        <v>7.8611111111111116</v>
      </c>
      <c r="AM119" s="178">
        <f t="shared" si="105"/>
        <v>0</v>
      </c>
      <c r="AN119" s="25">
        <f>'Saisie '!AJ91</f>
        <v>6.5</v>
      </c>
      <c r="AO119" s="192">
        <f t="shared" si="106"/>
        <v>0</v>
      </c>
      <c r="AP119" s="25">
        <f>'Saisie '!AL91</f>
        <v>10</v>
      </c>
      <c r="AQ119" s="192">
        <f t="shared" si="107"/>
        <v>3</v>
      </c>
      <c r="AR119" s="202">
        <f t="shared" si="108"/>
        <v>8.25</v>
      </c>
      <c r="AS119" s="178">
        <f t="shared" si="109"/>
        <v>3</v>
      </c>
      <c r="AT119" s="201">
        <f>'Saisie '!AN91</f>
        <v>10</v>
      </c>
      <c r="AU119" s="177">
        <f t="shared" si="110"/>
        <v>3</v>
      </c>
      <c r="AV119" s="203">
        <f t="shared" si="111"/>
        <v>10</v>
      </c>
      <c r="AW119" s="177">
        <f t="shared" si="112"/>
        <v>3</v>
      </c>
      <c r="AX119" s="25">
        <f>'Saisie '!AP91</f>
        <v>7.5</v>
      </c>
      <c r="AY119" s="177">
        <f t="shared" si="113"/>
        <v>0</v>
      </c>
      <c r="AZ119" s="203">
        <f t="shared" si="114"/>
        <v>7.5</v>
      </c>
      <c r="BA119" s="194">
        <f t="shared" si="115"/>
        <v>0</v>
      </c>
      <c r="BB119" s="195">
        <f t="shared" si="116"/>
        <v>8.1166666666666671</v>
      </c>
      <c r="BC119" s="197">
        <f t="shared" si="117"/>
        <v>6</v>
      </c>
      <c r="BD119" s="179">
        <f t="shared" si="118"/>
        <v>8.1916666666666664</v>
      </c>
      <c r="BE119" s="199" t="str">
        <f t="shared" si="119"/>
        <v>Rattrapage</v>
      </c>
      <c r="BF119" s="193">
        <f t="shared" si="120"/>
        <v>12</v>
      </c>
      <c r="BG119" s="199" t="str">
        <f t="shared" si="121"/>
        <v>Rattrapage</v>
      </c>
    </row>
    <row r="120" spans="1:59" s="24" customFormat="1" ht="22.5" customHeight="1">
      <c r="A120" s="26">
        <v>20</v>
      </c>
      <c r="B120" s="354">
        <v>113000621</v>
      </c>
      <c r="C120" s="232" t="s">
        <v>484</v>
      </c>
      <c r="D120" s="232" t="s">
        <v>206</v>
      </c>
      <c r="E120" s="232" t="s">
        <v>940</v>
      </c>
      <c r="F120" s="232" t="s">
        <v>767</v>
      </c>
      <c r="G120" s="201">
        <f>'Saisie '!J92</f>
        <v>13</v>
      </c>
      <c r="H120" s="170"/>
      <c r="I120" s="201">
        <f>'Saisie '!M92</f>
        <v>12</v>
      </c>
      <c r="J120" s="170"/>
      <c r="K120" s="201">
        <f>'Saisie '!P92</f>
        <v>12.333333333333334</v>
      </c>
      <c r="L120" s="170">
        <f t="shared" si="86"/>
        <v>6</v>
      </c>
      <c r="M120" s="202">
        <f t="shared" si="87"/>
        <v>12.444444444444445</v>
      </c>
      <c r="N120" s="171">
        <f t="shared" si="88"/>
        <v>18</v>
      </c>
      <c r="O120" s="201">
        <f>'Saisie '!R92</f>
        <v>11</v>
      </c>
      <c r="P120" s="170"/>
      <c r="Q120" s="201">
        <f>'Saisie '!T92</f>
        <v>10</v>
      </c>
      <c r="R120" s="170">
        <f t="shared" si="89"/>
        <v>3</v>
      </c>
      <c r="S120" s="202">
        <f t="shared" si="90"/>
        <v>10.5</v>
      </c>
      <c r="T120" s="171">
        <f t="shared" si="91"/>
        <v>6</v>
      </c>
      <c r="U120" s="201">
        <f>'Saisie '!V92</f>
        <v>13.5</v>
      </c>
      <c r="V120" s="170">
        <f t="shared" si="92"/>
        <v>3</v>
      </c>
      <c r="W120" s="202">
        <f t="shared" si="93"/>
        <v>13.5</v>
      </c>
      <c r="X120" s="170">
        <f t="shared" si="94"/>
        <v>3</v>
      </c>
      <c r="Y120" s="201">
        <f>'Saisie '!X92</f>
        <v>7</v>
      </c>
      <c r="Z120" s="170">
        <f t="shared" si="95"/>
        <v>0</v>
      </c>
      <c r="AA120" s="202">
        <f t="shared" si="96"/>
        <v>7</v>
      </c>
      <c r="AB120" s="170">
        <f t="shared" si="97"/>
        <v>0</v>
      </c>
      <c r="AC120" s="202">
        <f t="shared" si="98"/>
        <v>11.616666666666667</v>
      </c>
      <c r="AD120" s="197">
        <f t="shared" si="99"/>
        <v>30</v>
      </c>
      <c r="AE120" s="199" t="str">
        <f t="shared" si="100"/>
        <v>Admis(e)</v>
      </c>
      <c r="AF120" s="25">
        <f>'Saisie '!AB92</f>
        <v>13</v>
      </c>
      <c r="AG120" s="176">
        <f t="shared" si="101"/>
        <v>6</v>
      </c>
      <c r="AH120" s="25">
        <f>'Saisie '!AE92</f>
        <v>14.166666666666666</v>
      </c>
      <c r="AI120" s="176">
        <f t="shared" si="102"/>
        <v>6</v>
      </c>
      <c r="AJ120" s="25">
        <f>'Saisie '!AH92</f>
        <v>9.1666666666666661</v>
      </c>
      <c r="AK120" s="176">
        <f t="shared" si="103"/>
        <v>0</v>
      </c>
      <c r="AL120" s="202">
        <f t="shared" si="104"/>
        <v>12.111111111111109</v>
      </c>
      <c r="AM120" s="178">
        <f t="shared" si="105"/>
        <v>18</v>
      </c>
      <c r="AN120" s="25">
        <f>'Saisie '!AJ92</f>
        <v>6</v>
      </c>
      <c r="AO120" s="192">
        <f t="shared" si="106"/>
        <v>0</v>
      </c>
      <c r="AP120" s="25">
        <f>'Saisie '!AL92</f>
        <v>9</v>
      </c>
      <c r="AQ120" s="192">
        <f t="shared" si="107"/>
        <v>0</v>
      </c>
      <c r="AR120" s="202">
        <f t="shared" si="108"/>
        <v>7.5</v>
      </c>
      <c r="AS120" s="178">
        <f t="shared" si="109"/>
        <v>0</v>
      </c>
      <c r="AT120" s="201">
        <f>'Saisie '!AN92</f>
        <v>14.5</v>
      </c>
      <c r="AU120" s="177">
        <f t="shared" si="110"/>
        <v>3</v>
      </c>
      <c r="AV120" s="203">
        <f t="shared" si="111"/>
        <v>14.5</v>
      </c>
      <c r="AW120" s="177">
        <f t="shared" si="112"/>
        <v>3</v>
      </c>
      <c r="AX120" s="25">
        <f>'Saisie '!AP92</f>
        <v>10.5</v>
      </c>
      <c r="AY120" s="177">
        <f t="shared" si="113"/>
        <v>3</v>
      </c>
      <c r="AZ120" s="203">
        <f t="shared" si="114"/>
        <v>10.5</v>
      </c>
      <c r="BA120" s="194">
        <f t="shared" si="115"/>
        <v>3</v>
      </c>
      <c r="BB120" s="195">
        <f t="shared" si="116"/>
        <v>11.266666666666666</v>
      </c>
      <c r="BC120" s="197">
        <f t="shared" si="117"/>
        <v>30</v>
      </c>
      <c r="BD120" s="179">
        <f t="shared" si="118"/>
        <v>11.441666666666666</v>
      </c>
      <c r="BE120" s="199" t="str">
        <f t="shared" si="119"/>
        <v>Admis(e)</v>
      </c>
      <c r="BF120" s="193">
        <f t="shared" si="120"/>
        <v>60</v>
      </c>
      <c r="BG120" s="199" t="str">
        <f t="shared" si="121"/>
        <v>Admis(e)</v>
      </c>
    </row>
    <row r="121" spans="1:59" s="24" customFormat="1" ht="22.5" customHeight="1">
      <c r="A121" s="26">
        <v>21</v>
      </c>
      <c r="B121" s="354" t="s">
        <v>485</v>
      </c>
      <c r="C121" s="232" t="s">
        <v>486</v>
      </c>
      <c r="D121" s="232" t="s">
        <v>34</v>
      </c>
      <c r="E121" s="232" t="s">
        <v>939</v>
      </c>
      <c r="F121" s="232" t="s">
        <v>783</v>
      </c>
      <c r="G121" s="201">
        <f>'Saisie '!J93</f>
        <v>12.666666666666666</v>
      </c>
      <c r="H121" s="170"/>
      <c r="I121" s="201">
        <f>'Saisie '!M93</f>
        <v>13.333333333333334</v>
      </c>
      <c r="J121" s="170"/>
      <c r="K121" s="201">
        <f>'Saisie '!P93</f>
        <v>9</v>
      </c>
      <c r="L121" s="170">
        <f t="shared" si="86"/>
        <v>0</v>
      </c>
      <c r="M121" s="202">
        <f t="shared" si="87"/>
        <v>11.666666666666666</v>
      </c>
      <c r="N121" s="171">
        <f t="shared" si="88"/>
        <v>18</v>
      </c>
      <c r="O121" s="201">
        <f>'Saisie '!R93</f>
        <v>10.5</v>
      </c>
      <c r="P121" s="170"/>
      <c r="Q121" s="201">
        <f>'Saisie '!T93</f>
        <v>6.5</v>
      </c>
      <c r="R121" s="170">
        <f t="shared" si="89"/>
        <v>0</v>
      </c>
      <c r="S121" s="202">
        <f t="shared" si="90"/>
        <v>8.5</v>
      </c>
      <c r="T121" s="171">
        <f t="shared" si="91"/>
        <v>0</v>
      </c>
      <c r="U121" s="201">
        <f>'Saisie '!V93</f>
        <v>12</v>
      </c>
      <c r="V121" s="170">
        <f t="shared" si="92"/>
        <v>3</v>
      </c>
      <c r="W121" s="202">
        <f t="shared" si="93"/>
        <v>12</v>
      </c>
      <c r="X121" s="170">
        <f t="shared" si="94"/>
        <v>3</v>
      </c>
      <c r="Y121" s="201">
        <f>'Saisie '!X93</f>
        <v>7</v>
      </c>
      <c r="Z121" s="170">
        <f t="shared" si="95"/>
        <v>0</v>
      </c>
      <c r="AA121" s="202">
        <f t="shared" si="96"/>
        <v>7</v>
      </c>
      <c r="AB121" s="170">
        <f t="shared" si="97"/>
        <v>0</v>
      </c>
      <c r="AC121" s="202">
        <f t="shared" si="98"/>
        <v>10.6</v>
      </c>
      <c r="AD121" s="197">
        <f t="shared" si="99"/>
        <v>30</v>
      </c>
      <c r="AE121" s="199" t="str">
        <f t="shared" si="100"/>
        <v>Admis(e)</v>
      </c>
      <c r="AF121" s="25">
        <f>'Saisie '!AB93</f>
        <v>5.916666666666667</v>
      </c>
      <c r="AG121" s="176">
        <f t="shared" si="101"/>
        <v>0</v>
      </c>
      <c r="AH121" s="25">
        <f>'Saisie '!AE93</f>
        <v>7.166666666666667</v>
      </c>
      <c r="AI121" s="176">
        <f t="shared" si="102"/>
        <v>0</v>
      </c>
      <c r="AJ121" s="25">
        <f>'Saisie '!AH93</f>
        <v>5.666666666666667</v>
      </c>
      <c r="AK121" s="176">
        <f t="shared" si="103"/>
        <v>0</v>
      </c>
      <c r="AL121" s="202">
        <f t="shared" si="104"/>
        <v>6.25</v>
      </c>
      <c r="AM121" s="178">
        <f t="shared" si="105"/>
        <v>0</v>
      </c>
      <c r="AN121" s="25">
        <f>'Saisie '!AJ93</f>
        <v>12.5</v>
      </c>
      <c r="AO121" s="192">
        <f t="shared" si="106"/>
        <v>3</v>
      </c>
      <c r="AP121" s="25">
        <f>'Saisie '!AL93</f>
        <v>13</v>
      </c>
      <c r="AQ121" s="192">
        <f t="shared" si="107"/>
        <v>3</v>
      </c>
      <c r="AR121" s="202">
        <f t="shared" si="108"/>
        <v>12.75</v>
      </c>
      <c r="AS121" s="178">
        <f t="shared" si="109"/>
        <v>6</v>
      </c>
      <c r="AT121" s="201">
        <f>'Saisie '!AN93</f>
        <v>10</v>
      </c>
      <c r="AU121" s="177">
        <f t="shared" si="110"/>
        <v>3</v>
      </c>
      <c r="AV121" s="203">
        <f t="shared" si="111"/>
        <v>10</v>
      </c>
      <c r="AW121" s="177">
        <f t="shared" si="112"/>
        <v>3</v>
      </c>
      <c r="AX121" s="25">
        <f>'Saisie '!AP93</f>
        <v>16.5</v>
      </c>
      <c r="AY121" s="177">
        <f t="shared" si="113"/>
        <v>3</v>
      </c>
      <c r="AZ121" s="203">
        <f t="shared" si="114"/>
        <v>16.5</v>
      </c>
      <c r="BA121" s="194">
        <f t="shared" si="115"/>
        <v>3</v>
      </c>
      <c r="BB121" s="195">
        <f t="shared" si="116"/>
        <v>8.9499999999999993</v>
      </c>
      <c r="BC121" s="197">
        <f t="shared" si="117"/>
        <v>12</v>
      </c>
      <c r="BD121" s="179">
        <f t="shared" si="118"/>
        <v>9.7749999999999986</v>
      </c>
      <c r="BE121" s="199" t="str">
        <f t="shared" si="119"/>
        <v>Rattrapage</v>
      </c>
      <c r="BF121" s="193">
        <f t="shared" si="120"/>
        <v>42</v>
      </c>
      <c r="BG121" s="199" t="str">
        <f t="shared" si="121"/>
        <v>Rattrapage</v>
      </c>
    </row>
    <row r="122" spans="1:59" s="24" customFormat="1" ht="22.5" customHeight="1">
      <c r="A122" s="26">
        <v>22</v>
      </c>
      <c r="B122" s="354" t="s">
        <v>487</v>
      </c>
      <c r="C122" s="232" t="s">
        <v>488</v>
      </c>
      <c r="D122" s="232" t="s">
        <v>489</v>
      </c>
      <c r="E122" s="232" t="s">
        <v>967</v>
      </c>
      <c r="F122" s="232" t="s">
        <v>767</v>
      </c>
      <c r="G122" s="201">
        <f>'Saisie '!J94</f>
        <v>11</v>
      </c>
      <c r="H122" s="170"/>
      <c r="I122" s="201">
        <f>'Saisie '!M94</f>
        <v>12.166666666666666</v>
      </c>
      <c r="J122" s="170"/>
      <c r="K122" s="201">
        <f>'Saisie '!P94</f>
        <v>12</v>
      </c>
      <c r="L122" s="170">
        <f t="shared" si="86"/>
        <v>6</v>
      </c>
      <c r="M122" s="202">
        <f t="shared" si="87"/>
        <v>11.722222222222221</v>
      </c>
      <c r="N122" s="171">
        <f t="shared" si="88"/>
        <v>18</v>
      </c>
      <c r="O122" s="201">
        <f>'Saisie '!R94</f>
        <v>8</v>
      </c>
      <c r="P122" s="170"/>
      <c r="Q122" s="201">
        <f>'Saisie '!T94</f>
        <v>5.5</v>
      </c>
      <c r="R122" s="170">
        <f t="shared" si="89"/>
        <v>0</v>
      </c>
      <c r="S122" s="202">
        <f t="shared" si="90"/>
        <v>6.75</v>
      </c>
      <c r="T122" s="171">
        <f t="shared" si="91"/>
        <v>0</v>
      </c>
      <c r="U122" s="201">
        <f>'Saisie '!V94</f>
        <v>11.5</v>
      </c>
      <c r="V122" s="170">
        <f t="shared" si="92"/>
        <v>3</v>
      </c>
      <c r="W122" s="202">
        <f t="shared" si="93"/>
        <v>11.5</v>
      </c>
      <c r="X122" s="170">
        <f t="shared" si="94"/>
        <v>3</v>
      </c>
      <c r="Y122" s="201">
        <f>'Saisie '!X94</f>
        <v>5</v>
      </c>
      <c r="Z122" s="170">
        <f t="shared" si="95"/>
        <v>0</v>
      </c>
      <c r="AA122" s="202">
        <f t="shared" si="96"/>
        <v>5</v>
      </c>
      <c r="AB122" s="170">
        <f t="shared" si="97"/>
        <v>0</v>
      </c>
      <c r="AC122" s="202">
        <f t="shared" si="98"/>
        <v>10.033333333333333</v>
      </c>
      <c r="AD122" s="197">
        <f t="shared" si="99"/>
        <v>30</v>
      </c>
      <c r="AE122" s="199" t="str">
        <f t="shared" si="100"/>
        <v>Admis(e)</v>
      </c>
      <c r="AF122" s="25">
        <f>'Saisie '!AB94</f>
        <v>10.583333333333334</v>
      </c>
      <c r="AG122" s="176">
        <f t="shared" si="101"/>
        <v>6</v>
      </c>
      <c r="AH122" s="25">
        <f>'Saisie '!AE94</f>
        <v>6.166666666666667</v>
      </c>
      <c r="AI122" s="176">
        <f t="shared" si="102"/>
        <v>0</v>
      </c>
      <c r="AJ122" s="25">
        <f>'Saisie '!AH94</f>
        <v>10.333333333333334</v>
      </c>
      <c r="AK122" s="176">
        <f t="shared" si="103"/>
        <v>6</v>
      </c>
      <c r="AL122" s="202">
        <f t="shared" si="104"/>
        <v>9.0277777777777786</v>
      </c>
      <c r="AM122" s="178">
        <f t="shared" si="105"/>
        <v>12</v>
      </c>
      <c r="AN122" s="25">
        <f>'Saisie '!AJ94</f>
        <v>10</v>
      </c>
      <c r="AO122" s="192">
        <f t="shared" si="106"/>
        <v>3</v>
      </c>
      <c r="AP122" s="25">
        <f>'Saisie '!AL94</f>
        <v>15</v>
      </c>
      <c r="AQ122" s="192">
        <f t="shared" si="107"/>
        <v>3</v>
      </c>
      <c r="AR122" s="202">
        <f t="shared" si="108"/>
        <v>12.5</v>
      </c>
      <c r="AS122" s="178">
        <f t="shared" si="109"/>
        <v>6</v>
      </c>
      <c r="AT122" s="201">
        <f>'Saisie '!AN94</f>
        <v>10.5</v>
      </c>
      <c r="AU122" s="177">
        <f t="shared" si="110"/>
        <v>3</v>
      </c>
      <c r="AV122" s="203">
        <f t="shared" si="111"/>
        <v>10.5</v>
      </c>
      <c r="AW122" s="177">
        <f t="shared" si="112"/>
        <v>3</v>
      </c>
      <c r="AX122" s="25">
        <f>'Saisie '!AP94</f>
        <v>10</v>
      </c>
      <c r="AY122" s="177">
        <f t="shared" si="113"/>
        <v>3</v>
      </c>
      <c r="AZ122" s="203">
        <f t="shared" si="114"/>
        <v>10</v>
      </c>
      <c r="BA122" s="194">
        <f t="shared" si="115"/>
        <v>3</v>
      </c>
      <c r="BB122" s="195">
        <f t="shared" si="116"/>
        <v>9.9666666666666668</v>
      </c>
      <c r="BC122" s="197">
        <f t="shared" si="117"/>
        <v>24</v>
      </c>
      <c r="BD122" s="179">
        <f t="shared" si="118"/>
        <v>10</v>
      </c>
      <c r="BE122" s="199" t="str">
        <f t="shared" si="119"/>
        <v>Rattrapage</v>
      </c>
      <c r="BF122" s="193">
        <f t="shared" si="120"/>
        <v>54</v>
      </c>
      <c r="BG122" s="199" t="str">
        <f t="shared" si="121"/>
        <v>Rattrapage</v>
      </c>
    </row>
    <row r="123" spans="1:59" s="24" customFormat="1" ht="22.5" customHeight="1">
      <c r="A123" s="26"/>
      <c r="B123" s="354" t="s">
        <v>490</v>
      </c>
      <c r="C123" s="232" t="s">
        <v>491</v>
      </c>
      <c r="D123" s="232" t="s">
        <v>199</v>
      </c>
      <c r="E123" s="232" t="s">
        <v>866</v>
      </c>
      <c r="F123" s="232" t="s">
        <v>767</v>
      </c>
      <c r="G123" s="201">
        <f>'Saisie '!J95</f>
        <v>11.833333333333334</v>
      </c>
      <c r="H123" s="170"/>
      <c r="I123" s="201">
        <f>'Saisie '!M95</f>
        <v>8.3333333333333339</v>
      </c>
      <c r="J123" s="170"/>
      <c r="K123" s="201">
        <f>'Saisie '!P95</f>
        <v>8</v>
      </c>
      <c r="L123" s="170">
        <f t="shared" si="86"/>
        <v>0</v>
      </c>
      <c r="M123" s="202">
        <f t="shared" si="87"/>
        <v>9.3888888888888893</v>
      </c>
      <c r="N123" s="171">
        <f t="shared" si="88"/>
        <v>0</v>
      </c>
      <c r="O123" s="201">
        <f>'Saisie '!R95</f>
        <v>6</v>
      </c>
      <c r="P123" s="170"/>
      <c r="Q123" s="201">
        <f>'Saisie '!T95</f>
        <v>6</v>
      </c>
      <c r="R123" s="170">
        <f t="shared" si="89"/>
        <v>0</v>
      </c>
      <c r="S123" s="202">
        <f t="shared" si="90"/>
        <v>6</v>
      </c>
      <c r="T123" s="171">
        <f t="shared" si="91"/>
        <v>0</v>
      </c>
      <c r="U123" s="201">
        <f>'Saisie '!V95</f>
        <v>11</v>
      </c>
      <c r="V123" s="170">
        <f t="shared" si="92"/>
        <v>3</v>
      </c>
      <c r="W123" s="202">
        <f t="shared" si="93"/>
        <v>11</v>
      </c>
      <c r="X123" s="170">
        <f t="shared" si="94"/>
        <v>3</v>
      </c>
      <c r="Y123" s="201">
        <f>'Saisie '!X95</f>
        <v>0</v>
      </c>
      <c r="Z123" s="170">
        <f t="shared" si="95"/>
        <v>0</v>
      </c>
      <c r="AA123" s="202">
        <f t="shared" si="96"/>
        <v>0</v>
      </c>
      <c r="AB123" s="170">
        <f t="shared" si="97"/>
        <v>0</v>
      </c>
      <c r="AC123" s="202">
        <f t="shared" si="98"/>
        <v>7.9333333333333345</v>
      </c>
      <c r="AD123" s="197">
        <f t="shared" si="99"/>
        <v>3</v>
      </c>
      <c r="AE123" s="199" t="str">
        <f t="shared" si="100"/>
        <v>Rattrapage</v>
      </c>
      <c r="AF123" s="25" t="e">
        <f>'Saisie '!AB95</f>
        <v>#VALUE!</v>
      </c>
      <c r="AG123" s="176" t="e">
        <f t="shared" si="101"/>
        <v>#VALUE!</v>
      </c>
      <c r="AH123" s="25">
        <f>'Saisie '!AE95</f>
        <v>5.166666666666667</v>
      </c>
      <c r="AI123" s="176">
        <f t="shared" si="102"/>
        <v>0</v>
      </c>
      <c r="AJ123" s="25">
        <f>'Saisie '!AH95</f>
        <v>7.333333333333333</v>
      </c>
      <c r="AK123" s="176">
        <f t="shared" si="103"/>
        <v>0</v>
      </c>
      <c r="AL123" s="202" t="e">
        <f t="shared" si="104"/>
        <v>#VALUE!</v>
      </c>
      <c r="AM123" s="178" t="e">
        <f t="shared" si="105"/>
        <v>#VALUE!</v>
      </c>
      <c r="AN123" s="25">
        <f>'Saisie '!AJ95</f>
        <v>13.5</v>
      </c>
      <c r="AO123" s="192">
        <f t="shared" si="106"/>
        <v>3</v>
      </c>
      <c r="AP123" s="25">
        <f>'Saisie '!AL95</f>
        <v>2.5</v>
      </c>
      <c r="AQ123" s="192">
        <f t="shared" si="107"/>
        <v>0</v>
      </c>
      <c r="AR123" s="202">
        <f t="shared" si="108"/>
        <v>8</v>
      </c>
      <c r="AS123" s="178">
        <f t="shared" si="109"/>
        <v>3</v>
      </c>
      <c r="AT123" s="201">
        <f>'Saisie '!AN95</f>
        <v>10</v>
      </c>
      <c r="AU123" s="177">
        <f t="shared" si="110"/>
        <v>3</v>
      </c>
      <c r="AV123" s="203">
        <f t="shared" si="111"/>
        <v>10</v>
      </c>
      <c r="AW123" s="177">
        <f t="shared" si="112"/>
        <v>3</v>
      </c>
      <c r="AX123" s="25">
        <f>'Saisie '!AP95</f>
        <v>8.5</v>
      </c>
      <c r="AY123" s="177">
        <f t="shared" si="113"/>
        <v>0</v>
      </c>
      <c r="AZ123" s="203">
        <f t="shared" si="114"/>
        <v>8.5</v>
      </c>
      <c r="BA123" s="194">
        <f t="shared" si="115"/>
        <v>0</v>
      </c>
      <c r="BB123" s="195" t="e">
        <f t="shared" si="116"/>
        <v>#VALUE!</v>
      </c>
      <c r="BC123" s="197" t="e">
        <f t="shared" si="117"/>
        <v>#VALUE!</v>
      </c>
      <c r="BD123" s="179" t="e">
        <f t="shared" si="118"/>
        <v>#VALUE!</v>
      </c>
      <c r="BE123" s="199" t="e">
        <f t="shared" si="119"/>
        <v>#VALUE!</v>
      </c>
      <c r="BF123" s="193" t="e">
        <f t="shared" si="120"/>
        <v>#VALUE!</v>
      </c>
      <c r="BG123" s="199" t="s">
        <v>1091</v>
      </c>
    </row>
    <row r="124" spans="1:59" s="24" customFormat="1" ht="22.5" customHeight="1">
      <c r="A124" s="26"/>
      <c r="B124" s="332" t="s">
        <v>263</v>
      </c>
      <c r="C124" s="232" t="s">
        <v>264</v>
      </c>
      <c r="D124" s="232" t="s">
        <v>265</v>
      </c>
      <c r="E124" s="232" t="s">
        <v>938</v>
      </c>
      <c r="F124" s="232" t="s">
        <v>765</v>
      </c>
      <c r="G124" s="201">
        <f>'Saisie '!J96</f>
        <v>12.5</v>
      </c>
      <c r="H124" s="170"/>
      <c r="I124" s="201" t="str">
        <f>'Saisie '!M96</f>
        <v>Exclu</v>
      </c>
      <c r="J124" s="170"/>
      <c r="K124" s="201" t="str">
        <f>'Saisie '!P96</f>
        <v>Exclu</v>
      </c>
      <c r="L124" s="170">
        <f t="shared" si="86"/>
        <v>6</v>
      </c>
      <c r="M124" s="202" t="e">
        <f t="shared" si="87"/>
        <v>#VALUE!</v>
      </c>
      <c r="N124" s="171" t="e">
        <f t="shared" si="88"/>
        <v>#VALUE!</v>
      </c>
      <c r="O124" s="201" t="str">
        <f>'Saisie '!R96</f>
        <v>ABS</v>
      </c>
      <c r="P124" s="170"/>
      <c r="Q124" s="201">
        <f>'Saisie '!T96</f>
        <v>10</v>
      </c>
      <c r="R124" s="170">
        <f t="shared" si="89"/>
        <v>3</v>
      </c>
      <c r="S124" s="202" t="e">
        <f t="shared" si="90"/>
        <v>#VALUE!</v>
      </c>
      <c r="T124" s="171" t="e">
        <f t="shared" si="91"/>
        <v>#VALUE!</v>
      </c>
      <c r="U124" s="201">
        <f>'Saisie '!V96</f>
        <v>11.5</v>
      </c>
      <c r="V124" s="170">
        <f t="shared" si="92"/>
        <v>3</v>
      </c>
      <c r="W124" s="202">
        <f t="shared" si="93"/>
        <v>11.5</v>
      </c>
      <c r="X124" s="170">
        <f t="shared" si="94"/>
        <v>3</v>
      </c>
      <c r="Y124" s="201" t="str">
        <f>'Saisie '!X96</f>
        <v>ABS</v>
      </c>
      <c r="Z124" s="170">
        <f t="shared" si="95"/>
        <v>3</v>
      </c>
      <c r="AA124" s="202" t="str">
        <f t="shared" si="96"/>
        <v>ABS</v>
      </c>
      <c r="AB124" s="170">
        <f t="shared" si="97"/>
        <v>3</v>
      </c>
      <c r="AC124" s="202" t="e">
        <f t="shared" si="98"/>
        <v>#VALUE!</v>
      </c>
      <c r="AD124" s="197" t="e">
        <f t="shared" si="99"/>
        <v>#VALUE!</v>
      </c>
      <c r="AE124" s="432" t="s">
        <v>1092</v>
      </c>
      <c r="AF124" s="25" t="e">
        <f>'Saisie '!AB96</f>
        <v>#VALUE!</v>
      </c>
      <c r="AG124" s="176" t="e">
        <f t="shared" si="101"/>
        <v>#VALUE!</v>
      </c>
      <c r="AH124" s="25" t="str">
        <f>'Saisie '!AE96</f>
        <v>Exclu</v>
      </c>
      <c r="AI124" s="176">
        <f t="shared" si="102"/>
        <v>6</v>
      </c>
      <c r="AJ124" s="25">
        <f>'Saisie '!AH96</f>
        <v>10.33</v>
      </c>
      <c r="AK124" s="176">
        <f t="shared" si="103"/>
        <v>6</v>
      </c>
      <c r="AL124" s="202" t="e">
        <f t="shared" si="104"/>
        <v>#VALUE!</v>
      </c>
      <c r="AM124" s="178" t="e">
        <f t="shared" si="105"/>
        <v>#VALUE!</v>
      </c>
      <c r="AN124" s="25" t="str">
        <f>'Saisie '!AJ96</f>
        <v>ABS</v>
      </c>
      <c r="AO124" s="192">
        <f t="shared" si="106"/>
        <v>3</v>
      </c>
      <c r="AP124" s="25" t="str">
        <f>'Saisie '!AL96</f>
        <v>ABS</v>
      </c>
      <c r="AQ124" s="192">
        <f t="shared" si="107"/>
        <v>3</v>
      </c>
      <c r="AR124" s="202" t="e">
        <f t="shared" si="108"/>
        <v>#VALUE!</v>
      </c>
      <c r="AS124" s="178" t="e">
        <f t="shared" si="109"/>
        <v>#VALUE!</v>
      </c>
      <c r="AT124" s="201">
        <f>'Saisie '!AN96</f>
        <v>12</v>
      </c>
      <c r="AU124" s="177">
        <f t="shared" si="110"/>
        <v>3</v>
      </c>
      <c r="AV124" s="203">
        <f t="shared" si="111"/>
        <v>12</v>
      </c>
      <c r="AW124" s="177">
        <f t="shared" si="112"/>
        <v>3</v>
      </c>
      <c r="AX124" s="25" t="str">
        <f>'Saisie '!AP96</f>
        <v>ABS</v>
      </c>
      <c r="AY124" s="177">
        <f t="shared" si="113"/>
        <v>3</v>
      </c>
      <c r="AZ124" s="203" t="str">
        <f t="shared" si="114"/>
        <v>ABS</v>
      </c>
      <c r="BA124" s="194">
        <f t="shared" si="115"/>
        <v>3</v>
      </c>
      <c r="BB124" s="195" t="e">
        <f t="shared" si="116"/>
        <v>#VALUE!</v>
      </c>
      <c r="BC124" s="197" t="e">
        <f t="shared" si="117"/>
        <v>#VALUE!</v>
      </c>
      <c r="BD124" s="179" t="e">
        <f t="shared" si="118"/>
        <v>#VALUE!</v>
      </c>
      <c r="BE124" s="199" t="e">
        <f t="shared" si="119"/>
        <v>#VALUE!</v>
      </c>
      <c r="BF124" s="193" t="e">
        <f t="shared" si="120"/>
        <v>#VALUE!</v>
      </c>
      <c r="BG124" s="454" t="s">
        <v>1092</v>
      </c>
    </row>
    <row r="125" spans="1:59" s="24" customFormat="1" ht="22.5" customHeight="1">
      <c r="A125" s="26"/>
      <c r="B125" s="354" t="s">
        <v>492</v>
      </c>
      <c r="C125" s="232" t="s">
        <v>493</v>
      </c>
      <c r="D125" s="232" t="s">
        <v>494</v>
      </c>
      <c r="E125" s="232" t="s">
        <v>937</v>
      </c>
      <c r="F125" s="232" t="s">
        <v>765</v>
      </c>
      <c r="G125" s="201" t="e">
        <f>'Saisie '!J97</f>
        <v>#VALUE!</v>
      </c>
      <c r="H125" s="170"/>
      <c r="I125" s="201" t="str">
        <f>'Saisie '!M97</f>
        <v>Exclu</v>
      </c>
      <c r="J125" s="170"/>
      <c r="K125" s="201" t="str">
        <f>'Saisie '!P97</f>
        <v>Exclu</v>
      </c>
      <c r="L125" s="170">
        <f t="shared" si="86"/>
        <v>6</v>
      </c>
      <c r="M125" s="202" t="e">
        <f t="shared" si="87"/>
        <v>#VALUE!</v>
      </c>
      <c r="N125" s="171" t="e">
        <f t="shared" si="88"/>
        <v>#VALUE!</v>
      </c>
      <c r="O125" s="201" t="str">
        <f>'Saisie '!R97</f>
        <v>ABS</v>
      </c>
      <c r="P125" s="170"/>
      <c r="Q125" s="201" t="str">
        <f>'Saisie '!T97</f>
        <v>ABS</v>
      </c>
      <c r="R125" s="170">
        <f t="shared" si="89"/>
        <v>3</v>
      </c>
      <c r="S125" s="202" t="e">
        <f t="shared" si="90"/>
        <v>#VALUE!</v>
      </c>
      <c r="T125" s="171" t="e">
        <f t="shared" si="91"/>
        <v>#VALUE!</v>
      </c>
      <c r="U125" s="201" t="str">
        <f>'Saisie '!V97</f>
        <v>\</v>
      </c>
      <c r="V125" s="170">
        <f t="shared" si="92"/>
        <v>3</v>
      </c>
      <c r="W125" s="202" t="str">
        <f t="shared" si="93"/>
        <v>\</v>
      </c>
      <c r="X125" s="170">
        <f t="shared" si="94"/>
        <v>3</v>
      </c>
      <c r="Y125" s="201" t="str">
        <f>'Saisie '!X97</f>
        <v>ABS</v>
      </c>
      <c r="Z125" s="170">
        <f t="shared" si="95"/>
        <v>3</v>
      </c>
      <c r="AA125" s="202" t="str">
        <f t="shared" si="96"/>
        <v>ABS</v>
      </c>
      <c r="AB125" s="170">
        <f t="shared" si="97"/>
        <v>3</v>
      </c>
      <c r="AC125" s="202" t="e">
        <f t="shared" si="98"/>
        <v>#VALUE!</v>
      </c>
      <c r="AD125" s="197" t="e">
        <f t="shared" si="99"/>
        <v>#VALUE!</v>
      </c>
      <c r="AE125" s="432" t="s">
        <v>1092</v>
      </c>
      <c r="AF125" s="25" t="e">
        <f>'Saisie '!AB97</f>
        <v>#VALUE!</v>
      </c>
      <c r="AG125" s="176" t="e">
        <f t="shared" si="101"/>
        <v>#VALUE!</v>
      </c>
      <c r="AH125" s="25" t="str">
        <f>'Saisie '!AE97</f>
        <v>Exclu</v>
      </c>
      <c r="AI125" s="176">
        <f t="shared" si="102"/>
        <v>6</v>
      </c>
      <c r="AJ125" s="25" t="str">
        <f>'Saisie '!AH97</f>
        <v>Exclu</v>
      </c>
      <c r="AK125" s="176">
        <f t="shared" si="103"/>
        <v>6</v>
      </c>
      <c r="AL125" s="202" t="e">
        <f t="shared" si="104"/>
        <v>#VALUE!</v>
      </c>
      <c r="AM125" s="178" t="e">
        <f t="shared" si="105"/>
        <v>#VALUE!</v>
      </c>
      <c r="AN125" s="25" t="str">
        <f>'Saisie '!AJ97</f>
        <v>ABS</v>
      </c>
      <c r="AO125" s="192">
        <f t="shared" si="106"/>
        <v>3</v>
      </c>
      <c r="AP125" s="25" t="str">
        <f>'Saisie '!AL97</f>
        <v>ABS</v>
      </c>
      <c r="AQ125" s="192">
        <f t="shared" si="107"/>
        <v>3</v>
      </c>
      <c r="AR125" s="202" t="e">
        <f t="shared" si="108"/>
        <v>#VALUE!</v>
      </c>
      <c r="AS125" s="178" t="e">
        <f t="shared" si="109"/>
        <v>#VALUE!</v>
      </c>
      <c r="AT125" s="201" t="str">
        <f>'Saisie '!AN97</f>
        <v>ABS</v>
      </c>
      <c r="AU125" s="177">
        <f t="shared" si="110"/>
        <v>3</v>
      </c>
      <c r="AV125" s="203" t="str">
        <f t="shared" si="111"/>
        <v>ABS</v>
      </c>
      <c r="AW125" s="177">
        <f t="shared" si="112"/>
        <v>3</v>
      </c>
      <c r="AX125" s="25" t="str">
        <f>'Saisie '!AP97</f>
        <v>ABS</v>
      </c>
      <c r="AY125" s="177">
        <f t="shared" si="113"/>
        <v>3</v>
      </c>
      <c r="AZ125" s="203" t="str">
        <f t="shared" si="114"/>
        <v>ABS</v>
      </c>
      <c r="BA125" s="194">
        <f t="shared" si="115"/>
        <v>3</v>
      </c>
      <c r="BB125" s="195" t="e">
        <f t="shared" si="116"/>
        <v>#VALUE!</v>
      </c>
      <c r="BC125" s="197" t="e">
        <f t="shared" si="117"/>
        <v>#VALUE!</v>
      </c>
      <c r="BD125" s="179" t="e">
        <f t="shared" si="118"/>
        <v>#VALUE!</v>
      </c>
      <c r="BE125" s="199" t="e">
        <f t="shared" si="119"/>
        <v>#VALUE!</v>
      </c>
      <c r="BF125" s="193" t="e">
        <f t="shared" si="120"/>
        <v>#VALUE!</v>
      </c>
      <c r="BG125" s="454" t="s">
        <v>1092</v>
      </c>
    </row>
    <row r="126" spans="1:59" s="24" customFormat="1" ht="22.5" customHeight="1">
      <c r="A126" s="26"/>
      <c r="B126" s="354" t="s">
        <v>495</v>
      </c>
      <c r="C126" s="232" t="s">
        <v>496</v>
      </c>
      <c r="D126" s="232" t="s">
        <v>256</v>
      </c>
      <c r="E126" s="232" t="s">
        <v>936</v>
      </c>
      <c r="F126" s="232" t="s">
        <v>894</v>
      </c>
      <c r="G126" s="201" t="e">
        <f>'Saisie '!J98</f>
        <v>#VALUE!</v>
      </c>
      <c r="H126" s="170"/>
      <c r="I126" s="201" t="e">
        <f>'Saisie '!M98</f>
        <v>#VALUE!</v>
      </c>
      <c r="J126" s="170"/>
      <c r="K126" s="201" t="e">
        <f>'Saisie '!P98</f>
        <v>#VALUE!</v>
      </c>
      <c r="L126" s="170" t="e">
        <f t="shared" si="86"/>
        <v>#VALUE!</v>
      </c>
      <c r="M126" s="202" t="e">
        <f t="shared" si="87"/>
        <v>#VALUE!</v>
      </c>
      <c r="N126" s="171" t="e">
        <f t="shared" si="88"/>
        <v>#VALUE!</v>
      </c>
      <c r="O126" s="201" t="str">
        <f>'Saisie '!R98</f>
        <v>ABS</v>
      </c>
      <c r="P126" s="170"/>
      <c r="Q126" s="201" t="str">
        <f>'Saisie '!T98</f>
        <v>ABS</v>
      </c>
      <c r="R126" s="170">
        <f t="shared" si="89"/>
        <v>3</v>
      </c>
      <c r="S126" s="202" t="e">
        <f t="shared" si="90"/>
        <v>#VALUE!</v>
      </c>
      <c r="T126" s="171" t="e">
        <f t="shared" si="91"/>
        <v>#VALUE!</v>
      </c>
      <c r="U126" s="201">
        <f>'Saisie '!V98</f>
        <v>10</v>
      </c>
      <c r="V126" s="170">
        <f t="shared" si="92"/>
        <v>3</v>
      </c>
      <c r="W126" s="202">
        <f t="shared" si="93"/>
        <v>10</v>
      </c>
      <c r="X126" s="170">
        <f t="shared" si="94"/>
        <v>3</v>
      </c>
      <c r="Y126" s="201" t="str">
        <f>'Saisie '!X98</f>
        <v>ABS</v>
      </c>
      <c r="Z126" s="170">
        <f t="shared" si="95"/>
        <v>3</v>
      </c>
      <c r="AA126" s="202" t="str">
        <f t="shared" si="96"/>
        <v>ABS</v>
      </c>
      <c r="AB126" s="170">
        <f t="shared" si="97"/>
        <v>3</v>
      </c>
      <c r="AC126" s="202" t="e">
        <f t="shared" si="98"/>
        <v>#VALUE!</v>
      </c>
      <c r="AD126" s="197" t="e">
        <f t="shared" si="99"/>
        <v>#VALUE!</v>
      </c>
      <c r="AE126" s="423" t="s">
        <v>1040</v>
      </c>
      <c r="AF126" s="25" t="e">
        <f>'Saisie '!AB98</f>
        <v>#VALUE!</v>
      </c>
      <c r="AG126" s="176" t="e">
        <f t="shared" si="101"/>
        <v>#VALUE!</v>
      </c>
      <c r="AH126" s="25" t="str">
        <f>'Saisie '!AE98</f>
        <v>Exclu</v>
      </c>
      <c r="AI126" s="176">
        <f t="shared" si="102"/>
        <v>6</v>
      </c>
      <c r="AJ126" s="25" t="str">
        <f>'Saisie '!AH98</f>
        <v>Exclu</v>
      </c>
      <c r="AK126" s="176">
        <f t="shared" si="103"/>
        <v>6</v>
      </c>
      <c r="AL126" s="202" t="e">
        <f t="shared" si="104"/>
        <v>#VALUE!</v>
      </c>
      <c r="AM126" s="178" t="e">
        <f t="shared" si="105"/>
        <v>#VALUE!</v>
      </c>
      <c r="AN126" s="25" t="str">
        <f>'Saisie '!AJ98</f>
        <v>ABS</v>
      </c>
      <c r="AO126" s="192">
        <f t="shared" si="106"/>
        <v>3</v>
      </c>
      <c r="AP126" s="25" t="str">
        <f>'Saisie '!AL98</f>
        <v>ABS</v>
      </c>
      <c r="AQ126" s="192">
        <f t="shared" si="107"/>
        <v>3</v>
      </c>
      <c r="AR126" s="202" t="e">
        <f t="shared" si="108"/>
        <v>#VALUE!</v>
      </c>
      <c r="AS126" s="178" t="e">
        <f t="shared" si="109"/>
        <v>#VALUE!</v>
      </c>
      <c r="AT126" s="201" t="str">
        <f>'Saisie '!AN98</f>
        <v>ABS</v>
      </c>
      <c r="AU126" s="177">
        <f t="shared" si="110"/>
        <v>3</v>
      </c>
      <c r="AV126" s="203" t="str">
        <f t="shared" si="111"/>
        <v>ABS</v>
      </c>
      <c r="AW126" s="177">
        <f t="shared" si="112"/>
        <v>3</v>
      </c>
      <c r="AX126" s="25" t="str">
        <f>'Saisie '!AP98</f>
        <v>ABS</v>
      </c>
      <c r="AY126" s="177">
        <f t="shared" si="113"/>
        <v>3</v>
      </c>
      <c r="AZ126" s="203" t="str">
        <f t="shared" si="114"/>
        <v>ABS</v>
      </c>
      <c r="BA126" s="194">
        <f t="shared" si="115"/>
        <v>3</v>
      </c>
      <c r="BB126" s="195" t="e">
        <f t="shared" si="116"/>
        <v>#VALUE!</v>
      </c>
      <c r="BC126" s="197" t="e">
        <f t="shared" si="117"/>
        <v>#VALUE!</v>
      </c>
      <c r="BD126" s="179" t="e">
        <f t="shared" si="118"/>
        <v>#VALUE!</v>
      </c>
      <c r="BE126" s="199" t="e">
        <f t="shared" si="119"/>
        <v>#VALUE!</v>
      </c>
      <c r="BF126" s="193" t="e">
        <f t="shared" si="120"/>
        <v>#VALUE!</v>
      </c>
      <c r="BG126" s="452" t="s">
        <v>1040</v>
      </c>
    </row>
    <row r="127" spans="1:59" s="24" customFormat="1" ht="22.5" customHeight="1">
      <c r="A127" s="26"/>
      <c r="B127" s="354" t="s">
        <v>497</v>
      </c>
      <c r="C127" s="232" t="s">
        <v>498</v>
      </c>
      <c r="D127" s="232" t="s">
        <v>499</v>
      </c>
      <c r="E127" s="232" t="s">
        <v>821</v>
      </c>
      <c r="F127" s="232" t="s">
        <v>788</v>
      </c>
      <c r="G127" s="201" t="e">
        <f>'Saisie '!J99</f>
        <v>#VALUE!</v>
      </c>
      <c r="H127" s="170"/>
      <c r="I127" s="201" t="str">
        <f>'Saisie '!M99</f>
        <v>Exclu</v>
      </c>
      <c r="J127" s="170"/>
      <c r="K127" s="201" t="str">
        <f>'Saisie '!P99</f>
        <v>Exclu</v>
      </c>
      <c r="L127" s="170">
        <f t="shared" si="86"/>
        <v>6</v>
      </c>
      <c r="M127" s="202" t="e">
        <f t="shared" si="87"/>
        <v>#VALUE!</v>
      </c>
      <c r="N127" s="171" t="e">
        <f t="shared" si="88"/>
        <v>#VALUE!</v>
      </c>
      <c r="O127" s="201" t="str">
        <f>'Saisie '!R99</f>
        <v>ABS</v>
      </c>
      <c r="P127" s="170"/>
      <c r="Q127" s="201" t="str">
        <f>'Saisie '!T99</f>
        <v>ABS</v>
      </c>
      <c r="R127" s="170">
        <f t="shared" si="89"/>
        <v>3</v>
      </c>
      <c r="S127" s="202" t="e">
        <f t="shared" si="90"/>
        <v>#VALUE!</v>
      </c>
      <c r="T127" s="171" t="e">
        <f t="shared" si="91"/>
        <v>#VALUE!</v>
      </c>
      <c r="U127" s="201">
        <f>'Saisie '!V99</f>
        <v>10</v>
      </c>
      <c r="V127" s="170">
        <f t="shared" si="92"/>
        <v>3</v>
      </c>
      <c r="W127" s="202">
        <f t="shared" si="93"/>
        <v>10</v>
      </c>
      <c r="X127" s="170">
        <f t="shared" si="94"/>
        <v>3</v>
      </c>
      <c r="Y127" s="201" t="str">
        <f>'Saisie '!X99</f>
        <v>ABS</v>
      </c>
      <c r="Z127" s="170">
        <f t="shared" si="95"/>
        <v>3</v>
      </c>
      <c r="AA127" s="202" t="str">
        <f t="shared" si="96"/>
        <v>ABS</v>
      </c>
      <c r="AB127" s="170">
        <f t="shared" si="97"/>
        <v>3</v>
      </c>
      <c r="AC127" s="202" t="e">
        <f t="shared" si="98"/>
        <v>#VALUE!</v>
      </c>
      <c r="AD127" s="197" t="e">
        <f t="shared" si="99"/>
        <v>#VALUE!</v>
      </c>
      <c r="AE127" s="199" t="s">
        <v>1091</v>
      </c>
      <c r="AF127" s="25" t="e">
        <f>'Saisie '!AB99</f>
        <v>#VALUE!</v>
      </c>
      <c r="AG127" s="176" t="e">
        <f t="shared" si="101"/>
        <v>#VALUE!</v>
      </c>
      <c r="AH127" s="25" t="str">
        <f>'Saisie '!AE99</f>
        <v>Exclu</v>
      </c>
      <c r="AI127" s="176">
        <f t="shared" si="102"/>
        <v>6</v>
      </c>
      <c r="AJ127" s="25" t="str">
        <f>'Saisie '!AH99</f>
        <v>Exclu</v>
      </c>
      <c r="AK127" s="176">
        <f t="shared" si="103"/>
        <v>6</v>
      </c>
      <c r="AL127" s="202" t="e">
        <f t="shared" si="104"/>
        <v>#VALUE!</v>
      </c>
      <c r="AM127" s="178" t="e">
        <f t="shared" si="105"/>
        <v>#VALUE!</v>
      </c>
      <c r="AN127" s="25" t="str">
        <f>'Saisie '!AJ99</f>
        <v>ABS</v>
      </c>
      <c r="AO127" s="192">
        <f t="shared" si="106"/>
        <v>3</v>
      </c>
      <c r="AP127" s="25" t="str">
        <f>'Saisie '!AL99</f>
        <v>ABS</v>
      </c>
      <c r="AQ127" s="192">
        <f t="shared" si="107"/>
        <v>3</v>
      </c>
      <c r="AR127" s="202" t="e">
        <f t="shared" si="108"/>
        <v>#VALUE!</v>
      </c>
      <c r="AS127" s="178" t="e">
        <f t="shared" si="109"/>
        <v>#VALUE!</v>
      </c>
      <c r="AT127" s="201" t="str">
        <f>'Saisie '!AN99</f>
        <v>ABS</v>
      </c>
      <c r="AU127" s="177">
        <f t="shared" si="110"/>
        <v>3</v>
      </c>
      <c r="AV127" s="203" t="str">
        <f t="shared" si="111"/>
        <v>ABS</v>
      </c>
      <c r="AW127" s="177">
        <f t="shared" si="112"/>
        <v>3</v>
      </c>
      <c r="AX127" s="25" t="str">
        <f>'Saisie '!AP99</f>
        <v>ABS</v>
      </c>
      <c r="AY127" s="177">
        <f t="shared" si="113"/>
        <v>3</v>
      </c>
      <c r="AZ127" s="203" t="str">
        <f t="shared" si="114"/>
        <v>ABS</v>
      </c>
      <c r="BA127" s="194">
        <f t="shared" si="115"/>
        <v>3</v>
      </c>
      <c r="BB127" s="195" t="e">
        <f t="shared" si="116"/>
        <v>#VALUE!</v>
      </c>
      <c r="BC127" s="197" t="e">
        <f t="shared" si="117"/>
        <v>#VALUE!</v>
      </c>
      <c r="BD127" s="179" t="e">
        <f t="shared" si="118"/>
        <v>#VALUE!</v>
      </c>
      <c r="BE127" s="199" t="e">
        <f t="shared" si="119"/>
        <v>#VALUE!</v>
      </c>
      <c r="BF127" s="193" t="e">
        <f t="shared" si="120"/>
        <v>#VALUE!</v>
      </c>
      <c r="BG127" s="454" t="s">
        <v>1092</v>
      </c>
    </row>
    <row r="128" spans="1:59" s="24" customFormat="1" ht="22.5" customHeight="1">
      <c r="A128" s="26"/>
      <c r="B128" s="354" t="s">
        <v>500</v>
      </c>
      <c r="C128" s="232" t="s">
        <v>501</v>
      </c>
      <c r="D128" s="232" t="s">
        <v>502</v>
      </c>
      <c r="E128" s="232" t="s">
        <v>789</v>
      </c>
      <c r="F128" s="232" t="s">
        <v>767</v>
      </c>
      <c r="G128" s="201">
        <f>'Saisie '!J100</f>
        <v>10.5</v>
      </c>
      <c r="H128" s="170"/>
      <c r="I128" s="201">
        <f>'Saisie '!M100</f>
        <v>6.333333333333333</v>
      </c>
      <c r="J128" s="170"/>
      <c r="K128" s="201">
        <f>'Saisie '!P100</f>
        <v>12.333333333333334</v>
      </c>
      <c r="L128" s="170">
        <f t="shared" si="86"/>
        <v>6</v>
      </c>
      <c r="M128" s="202">
        <f t="shared" si="87"/>
        <v>9.7222222222222214</v>
      </c>
      <c r="N128" s="171">
        <f t="shared" si="88"/>
        <v>6</v>
      </c>
      <c r="O128" s="201">
        <f>'Saisie '!R100</f>
        <v>15</v>
      </c>
      <c r="P128" s="170"/>
      <c r="Q128" s="201">
        <f>'Saisie '!T100</f>
        <v>8</v>
      </c>
      <c r="R128" s="170">
        <f t="shared" si="89"/>
        <v>0</v>
      </c>
      <c r="S128" s="202">
        <f t="shared" si="90"/>
        <v>11.5</v>
      </c>
      <c r="T128" s="171">
        <f t="shared" si="91"/>
        <v>6</v>
      </c>
      <c r="U128" s="201">
        <f>'Saisie '!V100</f>
        <v>10</v>
      </c>
      <c r="V128" s="170">
        <f t="shared" si="92"/>
        <v>3</v>
      </c>
      <c r="W128" s="202">
        <f t="shared" si="93"/>
        <v>10</v>
      </c>
      <c r="X128" s="170">
        <f t="shared" si="94"/>
        <v>3</v>
      </c>
      <c r="Y128" s="201">
        <f>'Saisie '!X100</f>
        <v>5</v>
      </c>
      <c r="Z128" s="170">
        <f t="shared" si="95"/>
        <v>0</v>
      </c>
      <c r="AA128" s="202">
        <f t="shared" si="96"/>
        <v>5</v>
      </c>
      <c r="AB128" s="170">
        <f t="shared" si="97"/>
        <v>0</v>
      </c>
      <c r="AC128" s="202">
        <f t="shared" si="98"/>
        <v>9.6333333333333329</v>
      </c>
      <c r="AD128" s="197">
        <f t="shared" si="99"/>
        <v>15</v>
      </c>
      <c r="AE128" s="199" t="str">
        <f t="shared" si="100"/>
        <v>Rattrapage</v>
      </c>
      <c r="AF128" s="25">
        <f>'Saisie '!AB100</f>
        <v>8.5</v>
      </c>
      <c r="AG128" s="176">
        <f t="shared" si="101"/>
        <v>0</v>
      </c>
      <c r="AH128" s="25">
        <f>'Saisie '!AE100</f>
        <v>7.5</v>
      </c>
      <c r="AI128" s="176">
        <f t="shared" si="102"/>
        <v>0</v>
      </c>
      <c r="AJ128" s="25">
        <f>'Saisie '!AH100</f>
        <v>9.6666666666666661</v>
      </c>
      <c r="AK128" s="176">
        <f t="shared" si="103"/>
        <v>0</v>
      </c>
      <c r="AL128" s="202">
        <f t="shared" si="104"/>
        <v>8.5555555555555554</v>
      </c>
      <c r="AM128" s="178">
        <f t="shared" si="105"/>
        <v>0</v>
      </c>
      <c r="AN128" s="25">
        <f>'Saisie '!AJ100</f>
        <v>14</v>
      </c>
      <c r="AO128" s="192">
        <f t="shared" si="106"/>
        <v>3</v>
      </c>
      <c r="AP128" s="25">
        <f>'Saisie '!AL100</f>
        <v>11.5</v>
      </c>
      <c r="AQ128" s="192">
        <f t="shared" si="107"/>
        <v>3</v>
      </c>
      <c r="AR128" s="202">
        <f t="shared" si="108"/>
        <v>12.75</v>
      </c>
      <c r="AS128" s="178">
        <f t="shared" si="109"/>
        <v>6</v>
      </c>
      <c r="AT128" s="201" t="str">
        <f>'Saisie '!AN100</f>
        <v>ABS</v>
      </c>
      <c r="AU128" s="177">
        <f t="shared" si="110"/>
        <v>3</v>
      </c>
      <c r="AV128" s="203" t="str">
        <f t="shared" si="111"/>
        <v>ABS</v>
      </c>
      <c r="AW128" s="177">
        <f t="shared" si="112"/>
        <v>3</v>
      </c>
      <c r="AX128" s="25">
        <f>'Saisie '!AP100</f>
        <v>14.5</v>
      </c>
      <c r="AY128" s="177">
        <f t="shared" si="113"/>
        <v>3</v>
      </c>
      <c r="AZ128" s="203">
        <f t="shared" si="114"/>
        <v>14.5</v>
      </c>
      <c r="BA128" s="194">
        <f t="shared" si="115"/>
        <v>3</v>
      </c>
      <c r="BB128" s="195" t="e">
        <f t="shared" si="116"/>
        <v>#VALUE!</v>
      </c>
      <c r="BC128" s="197" t="e">
        <f t="shared" si="117"/>
        <v>#VALUE!</v>
      </c>
      <c r="BD128" s="179" t="e">
        <f t="shared" si="118"/>
        <v>#VALUE!</v>
      </c>
      <c r="BE128" s="199" t="e">
        <f t="shared" si="119"/>
        <v>#VALUE!</v>
      </c>
      <c r="BF128" s="193" t="e">
        <f t="shared" si="120"/>
        <v>#VALUE!</v>
      </c>
      <c r="BG128" s="199" t="s">
        <v>1091</v>
      </c>
    </row>
    <row r="129" spans="1:60" s="24" customFormat="1" ht="17.25" customHeight="1">
      <c r="A129" s="212"/>
      <c r="B129" s="206"/>
      <c r="C129" s="206"/>
      <c r="D129" s="206"/>
      <c r="E129" s="32"/>
      <c r="F129" s="32"/>
      <c r="G129" s="213"/>
      <c r="H129" s="214"/>
      <c r="I129" s="213"/>
      <c r="J129" s="218"/>
      <c r="K129" s="215"/>
      <c r="L129" s="224"/>
      <c r="M129" s="215"/>
      <c r="N129" s="224"/>
      <c r="O129" s="215"/>
      <c r="P129" s="224"/>
      <c r="Q129" s="215"/>
      <c r="R129" s="224"/>
      <c r="S129" s="215"/>
      <c r="T129" s="224"/>
      <c r="U129" s="167"/>
      <c r="V129" s="224"/>
      <c r="W129" s="215"/>
      <c r="X129" s="224"/>
      <c r="Y129" s="215"/>
      <c r="Z129" s="224"/>
      <c r="AA129" s="215"/>
      <c r="AB129" s="224"/>
      <c r="AD129" s="220"/>
      <c r="AE129" s="223"/>
      <c r="AF129" s="36"/>
      <c r="AG129" s="218"/>
      <c r="AH129" s="36"/>
      <c r="AI129" s="218"/>
      <c r="AJ129" s="36"/>
      <c r="AK129" s="218"/>
      <c r="AL129" s="216"/>
      <c r="AM129" s="157"/>
      <c r="AN129" s="36"/>
      <c r="AO129" s="219"/>
      <c r="AP129" s="36"/>
      <c r="AQ129" s="219"/>
      <c r="AR129" s="216"/>
      <c r="AS129" s="157"/>
      <c r="AT129" s="216"/>
      <c r="AU129" s="157"/>
      <c r="AV129" s="36"/>
      <c r="AW129" s="157"/>
      <c r="AX129" s="36"/>
      <c r="AY129" s="157"/>
      <c r="AZ129" s="36"/>
      <c r="BA129" s="157"/>
      <c r="BB129" s="159"/>
      <c r="BC129" s="220"/>
      <c r="BD129" s="36"/>
      <c r="BE129" s="36"/>
      <c r="BF129" s="221"/>
      <c r="BG129" s="221"/>
    </row>
    <row r="130" spans="1:60" s="24" customFormat="1" ht="17.25" customHeight="1">
      <c r="A130" s="212"/>
      <c r="B130" s="206"/>
      <c r="C130" s="206"/>
      <c r="D130" s="206"/>
      <c r="E130" s="32"/>
      <c r="F130" s="32"/>
      <c r="G130" s="213"/>
      <c r="H130" s="214"/>
      <c r="I130" s="213"/>
      <c r="J130" s="218"/>
      <c r="K130" s="216"/>
      <c r="L130" s="218"/>
      <c r="M130" s="216"/>
      <c r="N130" s="218"/>
      <c r="O130" s="216"/>
      <c r="P130" s="218"/>
      <c r="Q130" s="216"/>
      <c r="R130" s="218"/>
      <c r="S130" s="216"/>
      <c r="T130" s="218"/>
      <c r="U130" s="36"/>
      <c r="V130" s="218"/>
      <c r="W130" s="216"/>
      <c r="X130" s="218"/>
      <c r="Y130" s="216"/>
      <c r="Z130" s="218"/>
      <c r="AA130" s="225"/>
      <c r="AB130" s="225"/>
      <c r="AC130" s="223"/>
      <c r="AD130" s="471"/>
      <c r="AE130" s="472"/>
      <c r="AF130" s="36"/>
      <c r="AG130" s="218"/>
      <c r="AH130" s="36"/>
      <c r="AI130" s="218"/>
      <c r="AJ130" s="36"/>
      <c r="AK130" s="218"/>
      <c r="AL130" s="216"/>
      <c r="AM130" s="157"/>
      <c r="AN130" s="36"/>
      <c r="AO130" s="219"/>
      <c r="AP130" s="36"/>
      <c r="AQ130" s="219"/>
      <c r="AR130" s="216"/>
      <c r="AS130" s="157"/>
      <c r="AT130" s="216"/>
      <c r="AU130" s="157"/>
      <c r="AV130" s="36"/>
      <c r="AW130" s="157"/>
      <c r="AX130" s="472" t="s">
        <v>1090</v>
      </c>
      <c r="AY130" s="472"/>
      <c r="AZ130" s="472"/>
      <c r="BA130" s="472"/>
      <c r="BB130" s="472"/>
      <c r="BC130" s="474">
        <f ca="1">TODAY()</f>
        <v>42185</v>
      </c>
      <c r="BD130" s="474"/>
      <c r="BE130" s="474"/>
      <c r="BF130" s="474"/>
      <c r="BG130" s="474"/>
    </row>
    <row r="131" spans="1:60" s="24" customFormat="1" ht="22.5" customHeight="1">
      <c r="A131" s="212"/>
      <c r="B131" s="206"/>
      <c r="C131" s="206"/>
      <c r="D131" s="206"/>
      <c r="E131" s="32"/>
      <c r="F131" s="32"/>
      <c r="G131" s="213"/>
      <c r="H131" s="214"/>
      <c r="I131" s="213"/>
      <c r="J131" s="218"/>
      <c r="K131" s="216"/>
      <c r="L131" s="218"/>
      <c r="M131" s="216"/>
      <c r="N131" s="218"/>
      <c r="O131" s="216"/>
      <c r="P131" s="218"/>
      <c r="Q131" s="216"/>
      <c r="R131" s="218"/>
      <c r="S131" s="216"/>
      <c r="T131" s="218"/>
      <c r="U131" s="36"/>
      <c r="V131" s="218"/>
      <c r="W131" s="216"/>
      <c r="X131" s="218"/>
      <c r="Y131" s="216"/>
      <c r="Z131" s="218"/>
      <c r="AA131" s="225"/>
      <c r="AB131" s="225"/>
      <c r="AC131" s="223"/>
      <c r="AD131" s="157"/>
      <c r="AE131" s="426"/>
      <c r="AF131" s="330"/>
      <c r="AG131" s="330"/>
      <c r="AH131" s="330"/>
      <c r="AI131" s="36"/>
      <c r="AJ131" s="218"/>
      <c r="AK131" s="216"/>
      <c r="AL131" s="157"/>
      <c r="AM131" s="36"/>
      <c r="AN131" s="219"/>
      <c r="AO131" s="36"/>
      <c r="AP131" s="219"/>
      <c r="AQ131" s="216"/>
      <c r="AR131" s="157"/>
      <c r="AS131" s="216"/>
      <c r="AT131" s="157"/>
      <c r="AU131" s="36"/>
      <c r="AV131" s="157"/>
      <c r="AW131" s="36"/>
      <c r="AX131"/>
      <c r="AY131"/>
      <c r="AZ131" s="225" t="s">
        <v>1097</v>
      </c>
      <c r="BA131" s="225"/>
      <c r="BB131" s="223"/>
      <c r="BC131" s="157"/>
      <c r="BD131" s="451"/>
      <c r="BE131"/>
      <c r="BF131"/>
      <c r="BG131"/>
      <c r="BH131" s="306"/>
    </row>
    <row r="132" spans="1:60" s="31" customFormat="1" ht="16.5">
      <c r="A132" s="39"/>
      <c r="B132" s="39"/>
      <c r="C132" s="39"/>
      <c r="D132" s="39"/>
      <c r="E132" s="39"/>
      <c r="F132" s="39"/>
      <c r="G132" s="39"/>
      <c r="H132" s="39"/>
      <c r="I132" s="156" t="s">
        <v>0</v>
      </c>
      <c r="J132" s="1"/>
      <c r="K132" s="164"/>
      <c r="L132" s="164"/>
      <c r="M132" s="164"/>
      <c r="N132" s="164"/>
      <c r="O132" s="164"/>
      <c r="P132" s="164"/>
      <c r="Q132" s="164"/>
      <c r="R132" s="164"/>
      <c r="S132" s="164"/>
      <c r="T132" s="164"/>
      <c r="U132" s="164"/>
      <c r="V132" s="164"/>
      <c r="W132" s="164"/>
      <c r="X132" s="164"/>
      <c r="Y132" s="164"/>
      <c r="Z132" s="164"/>
      <c r="AA132" s="164"/>
      <c r="AB132" s="164"/>
      <c r="AC132" s="164"/>
      <c r="AD132" s="6"/>
      <c r="AE132" s="5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256"/>
      <c r="AU132" s="39"/>
      <c r="AV132" s="39"/>
      <c r="AW132" s="39"/>
      <c r="BG132" s="6"/>
    </row>
    <row r="133" spans="1:60" s="31" customFormat="1" ht="16.5">
      <c r="A133" s="39"/>
      <c r="B133" s="39"/>
      <c r="C133" s="39"/>
      <c r="D133" s="39"/>
      <c r="E133" s="39"/>
      <c r="F133" s="39"/>
      <c r="G133" s="39"/>
      <c r="H133" s="39"/>
      <c r="I133"/>
      <c r="J133" s="156"/>
      <c r="K133" s="156"/>
      <c r="L133" s="156"/>
      <c r="M133" s="156" t="s">
        <v>186</v>
      </c>
      <c r="N133" s="156"/>
      <c r="O133" s="156"/>
      <c r="P133" s="156"/>
      <c r="Q133"/>
      <c r="R133"/>
      <c r="S133"/>
      <c r="T133"/>
      <c r="U133"/>
      <c r="V133"/>
      <c r="W133" s="24"/>
      <c r="X133"/>
      <c r="Y133"/>
      <c r="Z133"/>
      <c r="AA133"/>
      <c r="AB133"/>
      <c r="AC133"/>
      <c r="AD133" s="6"/>
      <c r="AE133" s="5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256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6"/>
      <c r="BG133" s="6"/>
    </row>
    <row r="134" spans="1:60" s="31" customFormat="1" ht="16.5">
      <c r="A134" s="27"/>
      <c r="B134" s="27"/>
      <c r="C134" s="27"/>
      <c r="D134" s="27"/>
      <c r="E134" s="34" t="s">
        <v>81</v>
      </c>
      <c r="H134" s="34"/>
      <c r="I134"/>
      <c r="J134" s="156"/>
      <c r="K134" s="156"/>
      <c r="L134" s="156"/>
      <c r="M134" s="156" t="s">
        <v>156</v>
      </c>
      <c r="N134" s="156"/>
      <c r="O134" s="156"/>
      <c r="P134" s="156"/>
      <c r="Q134" s="156"/>
      <c r="R134" s="156"/>
      <c r="S134" s="156"/>
      <c r="T134" s="156"/>
      <c r="U134" s="156"/>
      <c r="V134" s="156"/>
      <c r="W134" s="156"/>
      <c r="X134" s="156"/>
      <c r="Y134" s="156"/>
      <c r="Z134" s="156"/>
      <c r="AA134" s="156"/>
      <c r="AB134"/>
      <c r="AC134"/>
      <c r="AD134" s="27"/>
      <c r="AE134" s="5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56"/>
      <c r="AU134" s="27"/>
      <c r="AV134" s="27"/>
      <c r="AW134" s="27"/>
      <c r="AX134" s="27"/>
      <c r="AY134" s="27"/>
      <c r="AZ134" s="298"/>
      <c r="BA134" s="27"/>
      <c r="BB134" s="27"/>
      <c r="BC134" s="27"/>
      <c r="BD134" s="27"/>
      <c r="BE134" s="27"/>
      <c r="BF134" s="6"/>
      <c r="BG134" s="6"/>
    </row>
    <row r="135" spans="1:60" s="31" customFormat="1" ht="8.25" customHeight="1">
      <c r="A135" s="28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12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256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6"/>
      <c r="BG135" s="6"/>
    </row>
    <row r="136" spans="1:60" s="31" customFormat="1" ht="16.5">
      <c r="A136" s="27" t="s">
        <v>184</v>
      </c>
      <c r="B136" s="27"/>
      <c r="C136" s="27"/>
      <c r="D136" s="27"/>
      <c r="E136" s="27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29" t="s">
        <v>74</v>
      </c>
      <c r="U136" s="39"/>
      <c r="V136" s="39"/>
      <c r="W136" s="29"/>
      <c r="X136" s="29"/>
      <c r="Y136" s="27"/>
      <c r="Z136" s="27"/>
      <c r="AA136" s="27"/>
      <c r="AB136" s="27"/>
      <c r="AC136" s="39"/>
      <c r="AD136" s="39"/>
      <c r="AE136" s="312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256"/>
      <c r="AU136" s="39"/>
      <c r="AV136" s="39"/>
      <c r="AW136" s="39"/>
      <c r="AX136" s="39"/>
      <c r="AY136" s="39"/>
      <c r="BA136" s="39"/>
      <c r="BB136" s="39"/>
      <c r="BC136" s="39"/>
      <c r="BD136" s="39"/>
      <c r="BE136" s="39"/>
      <c r="BF136" s="6"/>
      <c r="BG136" s="6"/>
    </row>
    <row r="137" spans="1:60" s="31" customFormat="1" ht="16.5">
      <c r="A137" s="27" t="s">
        <v>755</v>
      </c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9" t="s">
        <v>78</v>
      </c>
      <c r="U137" s="27"/>
      <c r="V137" s="27"/>
      <c r="W137" s="29"/>
      <c r="X137" s="29"/>
      <c r="Y137" s="27"/>
      <c r="Z137" s="27"/>
      <c r="AA137" s="30"/>
      <c r="AB137" s="30"/>
      <c r="AC137" s="27"/>
      <c r="AD137" s="27"/>
      <c r="AE137" s="5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56"/>
      <c r="AU137" s="27"/>
      <c r="AV137" s="27"/>
      <c r="AW137" s="27"/>
      <c r="AX137" s="6"/>
      <c r="AY137" s="6"/>
      <c r="BA137" s="34"/>
      <c r="BB137" s="6"/>
      <c r="BD137" s="27"/>
      <c r="BE137" s="27"/>
      <c r="BF137" s="6"/>
      <c r="BG137" s="6"/>
    </row>
    <row r="138" spans="1:60" s="31" customFormat="1" ht="16.5">
      <c r="B138" s="5"/>
      <c r="C138" s="5"/>
      <c r="D138" s="5"/>
      <c r="E138" s="6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5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56"/>
      <c r="AU138" s="27"/>
      <c r="AV138" s="27"/>
      <c r="AW138" s="27"/>
      <c r="AX138" s="6"/>
      <c r="AY138" s="6"/>
      <c r="AZ138" s="6"/>
      <c r="BA138" s="6"/>
      <c r="BB138" s="6"/>
      <c r="BC138" s="27"/>
      <c r="BD138" s="27"/>
      <c r="BE138" s="27"/>
      <c r="BF138" s="6"/>
      <c r="BG138" s="6"/>
    </row>
    <row r="139" spans="1:60" ht="27.75" customHeight="1">
      <c r="A139" s="470" t="s">
        <v>1095</v>
      </c>
      <c r="B139" s="470"/>
      <c r="C139" s="470"/>
      <c r="D139" s="470"/>
      <c r="E139" s="470"/>
      <c r="F139" s="470"/>
      <c r="G139" s="470"/>
      <c r="H139" s="470"/>
      <c r="I139" s="470"/>
      <c r="J139" s="470"/>
      <c r="K139" s="470"/>
      <c r="L139" s="470"/>
      <c r="M139" s="470"/>
      <c r="N139" s="470"/>
      <c r="O139" s="470"/>
      <c r="P139" s="470"/>
      <c r="Q139" s="470"/>
      <c r="R139" s="470"/>
      <c r="S139" s="470"/>
      <c r="T139" s="470"/>
      <c r="U139" s="470"/>
      <c r="V139" s="470"/>
      <c r="W139" s="470"/>
      <c r="X139" s="470"/>
      <c r="Y139" s="470"/>
      <c r="Z139" s="470"/>
      <c r="AA139" s="470"/>
      <c r="AB139" s="470"/>
      <c r="AC139" s="470"/>
      <c r="AD139" s="470"/>
      <c r="AE139" s="470"/>
      <c r="AF139" s="470"/>
      <c r="AG139" s="470"/>
      <c r="AH139" s="470"/>
      <c r="AI139" s="470"/>
      <c r="AJ139" s="470"/>
      <c r="AK139" s="470"/>
      <c r="AL139" s="470"/>
      <c r="AM139" s="470"/>
      <c r="AN139" s="470"/>
      <c r="AO139" s="470"/>
      <c r="AP139" s="470"/>
      <c r="AQ139" s="470"/>
      <c r="AR139" s="470"/>
      <c r="AS139" s="470"/>
      <c r="AT139" s="470"/>
      <c r="AU139" s="470"/>
      <c r="AV139" s="470"/>
      <c r="AW139" s="470"/>
      <c r="AX139" s="470"/>
      <c r="AY139" s="470"/>
      <c r="AZ139" s="470"/>
      <c r="BA139" s="299"/>
      <c r="BB139" s="299"/>
      <c r="BC139" s="299"/>
      <c r="BD139" s="299"/>
      <c r="BE139" s="299"/>
    </row>
    <row r="140" spans="1:60" ht="20.25" customHeight="1" thickBot="1">
      <c r="A140" s="27" t="s">
        <v>74</v>
      </c>
      <c r="B140" s="32"/>
      <c r="C140" s="300"/>
      <c r="D140" s="300"/>
      <c r="E140" s="300"/>
      <c r="F140" s="300"/>
      <c r="G140" s="300"/>
      <c r="H140" s="300"/>
      <c r="I140" s="300"/>
      <c r="J140" s="300"/>
      <c r="K140" s="300"/>
      <c r="L140" s="300"/>
      <c r="M140" s="300"/>
      <c r="N140" s="300"/>
      <c r="O140" s="300"/>
      <c r="P140" s="300"/>
      <c r="Q140" s="300"/>
      <c r="R140" s="300"/>
      <c r="S140" s="300"/>
      <c r="T140" s="300"/>
      <c r="U140" s="300"/>
      <c r="V140" s="300"/>
      <c r="W140" s="300"/>
      <c r="X140" s="300"/>
      <c r="Y140" s="300"/>
      <c r="Z140" s="300"/>
      <c r="AA140" s="300"/>
      <c r="AB140" s="300"/>
      <c r="AC140" s="300"/>
      <c r="AD140" s="300"/>
      <c r="AE140" s="300"/>
      <c r="AF140" s="300"/>
      <c r="AG140" s="300"/>
      <c r="AH140" s="300"/>
      <c r="AI140" s="300"/>
      <c r="AJ140" s="300"/>
      <c r="AK140" s="300"/>
      <c r="AL140" s="300"/>
      <c r="AM140" s="300"/>
      <c r="AN140" s="300"/>
      <c r="AO140" s="300"/>
      <c r="AP140" s="300"/>
      <c r="AQ140" s="300"/>
      <c r="AR140" s="300"/>
      <c r="AS140" s="300"/>
      <c r="AT140" s="257"/>
      <c r="AU140" s="300"/>
      <c r="AV140" s="300"/>
      <c r="AW140" s="300"/>
      <c r="AX140" s="300"/>
      <c r="AY140" s="300"/>
      <c r="AZ140" s="300"/>
      <c r="BA140" s="300"/>
      <c r="BB140" s="300"/>
      <c r="BC140" s="300"/>
      <c r="BD140" s="300"/>
      <c r="BE140" s="300"/>
    </row>
    <row r="141" spans="1:60" ht="27" customHeight="1" thickBot="1">
      <c r="A141" s="34" t="s">
        <v>153</v>
      </c>
      <c r="B141" s="32"/>
      <c r="G141" s="467" t="s">
        <v>48</v>
      </c>
      <c r="H141" s="468"/>
      <c r="I141" s="468"/>
      <c r="J141" s="468"/>
      <c r="K141" s="468"/>
      <c r="L141" s="468"/>
      <c r="M141" s="468"/>
      <c r="N141" s="468"/>
      <c r="O141" s="468"/>
      <c r="P141" s="468"/>
      <c r="Q141" s="468"/>
      <c r="R141" s="468"/>
      <c r="S141" s="468"/>
      <c r="T141" s="468"/>
      <c r="U141" s="468"/>
      <c r="V141" s="468"/>
      <c r="W141" s="468"/>
      <c r="X141" s="468"/>
      <c r="Y141" s="468"/>
      <c r="Z141" s="468"/>
      <c r="AA141" s="469"/>
      <c r="AB141" s="33"/>
      <c r="AF141" s="467" t="s">
        <v>49</v>
      </c>
      <c r="AG141" s="468"/>
      <c r="AH141" s="468"/>
      <c r="AI141" s="468"/>
      <c r="AJ141" s="468"/>
      <c r="AK141" s="468"/>
      <c r="AL141" s="468"/>
      <c r="AM141" s="468"/>
      <c r="AN141" s="468"/>
      <c r="AO141" s="468"/>
      <c r="AP141" s="468"/>
      <c r="AQ141" s="468"/>
      <c r="AR141" s="468"/>
      <c r="AS141" s="468"/>
      <c r="AT141" s="468"/>
      <c r="AU141" s="468"/>
      <c r="AV141" s="468"/>
      <c r="AW141" s="468"/>
      <c r="AX141" s="468"/>
      <c r="AY141" s="468"/>
      <c r="AZ141" s="469"/>
      <c r="BA141" s="33"/>
      <c r="BB141" s="296"/>
      <c r="BC141" s="32"/>
    </row>
    <row r="142" spans="1:60" ht="28.5" customHeight="1" thickBot="1">
      <c r="A142" s="10"/>
      <c r="E142" s="10"/>
      <c r="F142" s="10"/>
      <c r="G142" s="464" t="s">
        <v>157</v>
      </c>
      <c r="H142" s="465"/>
      <c r="I142" s="465"/>
      <c r="J142" s="465"/>
      <c r="K142" s="465"/>
      <c r="L142" s="465"/>
      <c r="M142" s="465"/>
      <c r="N142" s="291"/>
      <c r="O142" s="464" t="s">
        <v>158</v>
      </c>
      <c r="P142" s="465"/>
      <c r="Q142" s="465"/>
      <c r="R142" s="465"/>
      <c r="S142" s="465"/>
      <c r="T142" s="291"/>
      <c r="U142" s="290" t="s">
        <v>159</v>
      </c>
      <c r="V142" s="291"/>
      <c r="W142" s="301"/>
      <c r="X142" s="291"/>
      <c r="Y142" s="464" t="s">
        <v>160</v>
      </c>
      <c r="Z142" s="465"/>
      <c r="AA142" s="466"/>
      <c r="AB142" s="169"/>
      <c r="AF142" s="464" t="s">
        <v>50</v>
      </c>
      <c r="AG142" s="465"/>
      <c r="AH142" s="465"/>
      <c r="AI142" s="465"/>
      <c r="AJ142" s="465"/>
      <c r="AK142" s="465"/>
      <c r="AL142" s="466"/>
      <c r="AM142" s="289"/>
      <c r="AN142" s="464" t="s">
        <v>51</v>
      </c>
      <c r="AO142" s="465"/>
      <c r="AP142" s="465"/>
      <c r="AQ142" s="465"/>
      <c r="AR142" s="466"/>
      <c r="AS142" s="289"/>
      <c r="AT142" s="464" t="s">
        <v>52</v>
      </c>
      <c r="AU142" s="465"/>
      <c r="AV142" s="466"/>
      <c r="AW142" s="289"/>
      <c r="AX142" s="464" t="s">
        <v>53</v>
      </c>
      <c r="AY142" s="465"/>
      <c r="AZ142" s="466"/>
      <c r="BA142" s="254"/>
      <c r="BB142" s="206"/>
      <c r="BC142" s="206"/>
      <c r="BD142" s="10"/>
      <c r="BE142" s="10"/>
    </row>
    <row r="143" spans="1:60" ht="27.75" customHeight="1" thickBot="1">
      <c r="A143" s="180" t="s">
        <v>7</v>
      </c>
      <c r="B143" s="376" t="s">
        <v>8</v>
      </c>
      <c r="C143" s="377" t="s">
        <v>69</v>
      </c>
      <c r="D143" s="378" t="s">
        <v>10</v>
      </c>
      <c r="E143" s="331" t="s">
        <v>70</v>
      </c>
      <c r="F143" s="315" t="s">
        <v>71</v>
      </c>
      <c r="G143" s="186" t="s">
        <v>55</v>
      </c>
      <c r="H143" s="183" t="s">
        <v>63</v>
      </c>
      <c r="I143" s="181" t="s">
        <v>56</v>
      </c>
      <c r="J143" s="187" t="s">
        <v>63</v>
      </c>
      <c r="K143" s="186" t="s">
        <v>57</v>
      </c>
      <c r="L143" s="183" t="s">
        <v>63</v>
      </c>
      <c r="M143" s="184" t="s">
        <v>166</v>
      </c>
      <c r="N143" s="187" t="s">
        <v>63</v>
      </c>
      <c r="O143" s="188" t="s">
        <v>58</v>
      </c>
      <c r="P143" s="183" t="s">
        <v>63</v>
      </c>
      <c r="Q143" s="184" t="s">
        <v>59</v>
      </c>
      <c r="R143" s="187" t="s">
        <v>63</v>
      </c>
      <c r="S143" s="188" t="s">
        <v>167</v>
      </c>
      <c r="T143" s="183" t="s">
        <v>63</v>
      </c>
      <c r="U143" s="184" t="s">
        <v>60</v>
      </c>
      <c r="V143" s="187" t="s">
        <v>63</v>
      </c>
      <c r="W143" s="188" t="s">
        <v>168</v>
      </c>
      <c r="X143" s="183" t="s">
        <v>63</v>
      </c>
      <c r="Y143" s="184" t="s">
        <v>61</v>
      </c>
      <c r="Z143" s="187" t="s">
        <v>63</v>
      </c>
      <c r="AA143" s="188" t="s">
        <v>169</v>
      </c>
      <c r="AB143" s="187" t="s">
        <v>63</v>
      </c>
      <c r="AC143" s="186" t="s">
        <v>62</v>
      </c>
      <c r="AD143" s="186" t="s">
        <v>63</v>
      </c>
      <c r="AE143" s="186" t="s">
        <v>182</v>
      </c>
      <c r="AF143" s="185" t="s">
        <v>72</v>
      </c>
      <c r="AG143" s="190"/>
      <c r="AH143" s="188" t="s">
        <v>56</v>
      </c>
      <c r="AI143" s="190"/>
      <c r="AJ143" s="190" t="s">
        <v>172</v>
      </c>
      <c r="AK143" s="190"/>
      <c r="AL143" s="188" t="s">
        <v>167</v>
      </c>
      <c r="AM143" s="190"/>
      <c r="AN143" s="190" t="s">
        <v>64</v>
      </c>
      <c r="AO143" s="190"/>
      <c r="AP143" s="188" t="s">
        <v>73</v>
      </c>
      <c r="AQ143" s="190"/>
      <c r="AR143" s="190" t="s">
        <v>167</v>
      </c>
      <c r="AS143" s="190"/>
      <c r="AT143" s="258" t="s">
        <v>173</v>
      </c>
      <c r="AU143" s="190"/>
      <c r="AV143" s="190" t="s">
        <v>170</v>
      </c>
      <c r="AW143" s="190"/>
      <c r="AX143" s="188" t="s">
        <v>174</v>
      </c>
      <c r="AY143" s="190"/>
      <c r="AZ143" s="190" t="s">
        <v>171</v>
      </c>
      <c r="BA143" s="190"/>
      <c r="BB143" s="186" t="s">
        <v>65</v>
      </c>
      <c r="BC143" s="183" t="s">
        <v>63</v>
      </c>
      <c r="BD143" s="181" t="s">
        <v>66</v>
      </c>
      <c r="BE143" s="181" t="s">
        <v>54</v>
      </c>
      <c r="BF143" s="204" t="s">
        <v>67</v>
      </c>
      <c r="BG143" s="186" t="s">
        <v>1039</v>
      </c>
    </row>
    <row r="144" spans="1:60" ht="22.5" customHeight="1">
      <c r="A144" s="26">
        <v>1</v>
      </c>
      <c r="B144" s="354" t="s">
        <v>503</v>
      </c>
      <c r="C144" s="232" t="s">
        <v>504</v>
      </c>
      <c r="D144" s="232" t="s">
        <v>505</v>
      </c>
      <c r="E144" s="232" t="s">
        <v>935</v>
      </c>
      <c r="F144" s="232" t="s">
        <v>934</v>
      </c>
      <c r="G144" s="201">
        <f>'Saisie '!J101</f>
        <v>12.833333333333334</v>
      </c>
      <c r="H144" s="170"/>
      <c r="I144" s="201">
        <f>'Saisie '!M101</f>
        <v>9.1666666666666661</v>
      </c>
      <c r="J144" s="170"/>
      <c r="K144" s="201">
        <f>'Saisie '!P101</f>
        <v>10.833333333333334</v>
      </c>
      <c r="L144" s="170">
        <f>IF(K144&gt;=9.995,6,0)</f>
        <v>6</v>
      </c>
      <c r="M144" s="202">
        <f>((G144*4)+(I144*4)+(K144*4))/12</f>
        <v>10.944444444444445</v>
      </c>
      <c r="N144" s="171">
        <f>IF(M144&gt;=9.995,18,H144+J144+L144)</f>
        <v>18</v>
      </c>
      <c r="O144" s="201">
        <f>'Saisie '!R101</f>
        <v>6</v>
      </c>
      <c r="P144" s="170"/>
      <c r="Q144" s="201">
        <f>'Saisie '!T101</f>
        <v>10</v>
      </c>
      <c r="R144" s="170">
        <f>IF(Q144&gt;=9.995,3,0)</f>
        <v>3</v>
      </c>
      <c r="S144" s="202">
        <f>((O144*2)+(Q144*2))/4</f>
        <v>8</v>
      </c>
      <c r="T144" s="171">
        <f>IF(S144&gt;=9.995,6,P144+R144)</f>
        <v>3</v>
      </c>
      <c r="U144" s="201">
        <f>'Saisie '!V101</f>
        <v>12.5</v>
      </c>
      <c r="V144" s="170">
        <f>IF(U144&gt;=9.995,3,0)</f>
        <v>3</v>
      </c>
      <c r="W144" s="202">
        <f>U144</f>
        <v>12.5</v>
      </c>
      <c r="X144" s="170">
        <f>IF(W144&gt;=9.995,3,0)</f>
        <v>3</v>
      </c>
      <c r="Y144" s="201">
        <f>'Saisie '!X101</f>
        <v>11</v>
      </c>
      <c r="Z144" s="170">
        <f>IF(Y144&gt;=9.995,3,0)</f>
        <v>3</v>
      </c>
      <c r="AA144" s="202">
        <f>Y144</f>
        <v>11</v>
      </c>
      <c r="AB144" s="200">
        <f>IF(AA144&gt;=9.995,3,0)</f>
        <v>3</v>
      </c>
      <c r="AC144" s="202">
        <f>((M144*12)+(S144*4)+(W144*2)+(AA144*2))/20</f>
        <v>10.516666666666667</v>
      </c>
      <c r="AD144" s="197">
        <f>IF(AC144&gt;=9.995,30,N144+T144+X144+AB144)</f>
        <v>30</v>
      </c>
      <c r="AE144" s="199" t="str">
        <f t="shared" ref="AE144" si="122">IF(AC144&gt;=9.995,"Admis(e)","Rattrapage")</f>
        <v>Admis(e)</v>
      </c>
      <c r="AF144" s="25">
        <f>'Saisie '!AB101</f>
        <v>12.666666666666666</v>
      </c>
      <c r="AG144" s="176">
        <f t="shared" ref="AG144" si="123">IF(AF144&gt;=9.995,6,0)</f>
        <v>6</v>
      </c>
      <c r="AH144" s="25">
        <f>'Saisie '!AE101</f>
        <v>11.333333333333334</v>
      </c>
      <c r="AI144" s="176">
        <f t="shared" ref="AI144" si="124">IF(AH144&gt;=9.995,6,0)</f>
        <v>6</v>
      </c>
      <c r="AJ144" s="25">
        <f>'Saisie '!AH101</f>
        <v>8.1666666666666661</v>
      </c>
      <c r="AK144" s="176">
        <f>IF(AJ144&gt;=9.995,6,0)</f>
        <v>0</v>
      </c>
      <c r="AL144" s="202">
        <f>((AF144*4)+(AH144*4)+(AJ144*4))/12</f>
        <v>10.722222222222221</v>
      </c>
      <c r="AM144" s="178">
        <f>IF(AL144&gt;=9.995,18,AG144+AI144+AK144)</f>
        <v>18</v>
      </c>
      <c r="AN144" s="25">
        <f>'Saisie '!AJ101</f>
        <v>11.5</v>
      </c>
      <c r="AO144" s="192">
        <f t="shared" ref="AO144" si="125">IF(AN144&gt;=9.995,3,0)</f>
        <v>3</v>
      </c>
      <c r="AP144" s="25">
        <f>'Saisie '!AL101</f>
        <v>7.5</v>
      </c>
      <c r="AQ144" s="192">
        <f>IF(AP144&gt;=9.995,3,0)</f>
        <v>0</v>
      </c>
      <c r="AR144" s="202">
        <f>((AN144*2)+(AP144*2))/4</f>
        <v>9.5</v>
      </c>
      <c r="AS144" s="178">
        <f>IF(AR144&gt;=9.995,6,AO144+AQ144)</f>
        <v>3</v>
      </c>
      <c r="AT144" s="201">
        <f>'Saisie '!AN101</f>
        <v>10</v>
      </c>
      <c r="AU144" s="177">
        <f>IF(AT144&gt;=9.995,3,0)</f>
        <v>3</v>
      </c>
      <c r="AV144" s="202">
        <f>AT144</f>
        <v>10</v>
      </c>
      <c r="AW144" s="177">
        <f>IF(AV144&gt;=9.995,3,0)</f>
        <v>3</v>
      </c>
      <c r="AX144" s="25">
        <f>'Saisie '!AP101</f>
        <v>15.5</v>
      </c>
      <c r="AY144" s="177">
        <f>IF(AX144&gt;=9.995,3,0)</f>
        <v>3</v>
      </c>
      <c r="AZ144" s="203">
        <f>AX144</f>
        <v>15.5</v>
      </c>
      <c r="BA144" s="194">
        <f>IF(AZ144&gt;=9.995,3,0)</f>
        <v>3</v>
      </c>
      <c r="BB144" s="195">
        <f>((AL144*12)+(AR144*4)+(AV144*2)+(AZ144*2))/20</f>
        <v>10.883333333333333</v>
      </c>
      <c r="BC144" s="197">
        <f>IF(BB144&gt;=9.995,30,AM144+AS144+AW144+BA144)</f>
        <v>30</v>
      </c>
      <c r="BD144" s="179">
        <f>(AC144+BB144)/2</f>
        <v>10.7</v>
      </c>
      <c r="BE144" s="199" t="str">
        <f t="shared" ref="BE144" si="126">IF(BB144&gt;=9.995,"Admis(e)","Rattrapage")</f>
        <v>Admis(e)</v>
      </c>
      <c r="BF144" s="193">
        <f>AD144+BC144</f>
        <v>60</v>
      </c>
      <c r="BG144" s="199" t="str">
        <f t="shared" ref="BG144" si="127">IF(AND(AC144&gt;=9.995,BB144&gt;=9.995),"Admis(e)","Rattrapage")</f>
        <v>Admis(e)</v>
      </c>
    </row>
    <row r="145" spans="1:59" ht="22.5" customHeight="1">
      <c r="A145" s="26">
        <v>2</v>
      </c>
      <c r="B145" s="354" t="s">
        <v>506</v>
      </c>
      <c r="C145" s="232" t="s">
        <v>507</v>
      </c>
      <c r="D145" s="232" t="s">
        <v>32</v>
      </c>
      <c r="E145" s="232" t="s">
        <v>933</v>
      </c>
      <c r="F145" s="232" t="s">
        <v>767</v>
      </c>
      <c r="G145" s="201">
        <f>'Saisie '!J102</f>
        <v>11.166666666666666</v>
      </c>
      <c r="H145" s="170"/>
      <c r="I145" s="201">
        <f>'Saisie '!M102</f>
        <v>5</v>
      </c>
      <c r="J145" s="170"/>
      <c r="K145" s="201">
        <f>'Saisie '!P102</f>
        <v>7.333333333333333</v>
      </c>
      <c r="L145" s="170">
        <f t="shared" ref="L145:L171" si="128">IF(K145&gt;=9.995,6,0)</f>
        <v>0</v>
      </c>
      <c r="M145" s="202">
        <f t="shared" ref="M145:M171" si="129">((G145*4)+(I145*4)+(K145*4))/12</f>
        <v>7.8333333333333321</v>
      </c>
      <c r="N145" s="171">
        <f t="shared" ref="N145:N171" si="130">IF(M145&gt;=9.995,18,H145+J145+L145)</f>
        <v>0</v>
      </c>
      <c r="O145" s="201">
        <f>'Saisie '!R102</f>
        <v>8.5</v>
      </c>
      <c r="P145" s="170"/>
      <c r="Q145" s="201">
        <f>'Saisie '!T102</f>
        <v>10</v>
      </c>
      <c r="R145" s="170">
        <f t="shared" ref="R145:R171" si="131">IF(Q145&gt;=9.995,3,0)</f>
        <v>3</v>
      </c>
      <c r="S145" s="202">
        <f t="shared" ref="S145:S171" si="132">((O145*2)+(Q145*2))/4</f>
        <v>9.25</v>
      </c>
      <c r="T145" s="171">
        <f t="shared" ref="T145:T171" si="133">IF(S145&gt;=9.995,6,P145+R145)</f>
        <v>3</v>
      </c>
      <c r="U145" s="201">
        <f>'Saisie '!V102</f>
        <v>10</v>
      </c>
      <c r="V145" s="170">
        <f t="shared" ref="V145:V171" si="134">IF(U145&gt;=9.995,3,0)</f>
        <v>3</v>
      </c>
      <c r="W145" s="202">
        <f t="shared" ref="W145:W171" si="135">U145</f>
        <v>10</v>
      </c>
      <c r="X145" s="170">
        <f t="shared" ref="X145:X171" si="136">IF(W145&gt;=9.995,3,0)</f>
        <v>3</v>
      </c>
      <c r="Y145" s="201">
        <f>'Saisie '!X102</f>
        <v>10</v>
      </c>
      <c r="Z145" s="170">
        <f t="shared" ref="Z145:Z171" si="137">IF(Y145&gt;=9.995,3,0)</f>
        <v>3</v>
      </c>
      <c r="AA145" s="202">
        <f t="shared" ref="AA145:AA171" si="138">Y145</f>
        <v>10</v>
      </c>
      <c r="AB145" s="200">
        <f t="shared" ref="AB145:AB171" si="139">IF(AA145&gt;=9.995,3,0)</f>
        <v>3</v>
      </c>
      <c r="AC145" s="202">
        <f t="shared" ref="AC145:AC171" si="140">((M145*12)+(S145*4)+(W145*2)+(AA145*2))/20</f>
        <v>8.5500000000000007</v>
      </c>
      <c r="AD145" s="197">
        <f t="shared" ref="AD145:AD171" si="141">IF(AC145&gt;=9.995,30,N145+T145+X145+AB145)</f>
        <v>9</v>
      </c>
      <c r="AE145" s="199" t="str">
        <f t="shared" ref="AE145:AE170" si="142">IF(AC145&gt;=9.995,"Admis(e)","Rattrapage")</f>
        <v>Rattrapage</v>
      </c>
      <c r="AF145" s="25">
        <f>'Saisie '!AB102</f>
        <v>4.666666666666667</v>
      </c>
      <c r="AG145" s="176">
        <f t="shared" ref="AG145:AG171" si="143">IF(AF145&gt;=9.995,6,0)</f>
        <v>0</v>
      </c>
      <c r="AH145" s="25">
        <f>'Saisie '!AE102</f>
        <v>9</v>
      </c>
      <c r="AI145" s="176">
        <f t="shared" ref="AI145:AI171" si="144">IF(AH145&gt;=9.995,6,0)</f>
        <v>0</v>
      </c>
      <c r="AJ145" s="25">
        <f>'Saisie '!AH102</f>
        <v>6</v>
      </c>
      <c r="AK145" s="176">
        <f t="shared" ref="AK145:AK171" si="145">IF(AJ145&gt;=9.995,6,0)</f>
        <v>0</v>
      </c>
      <c r="AL145" s="202">
        <f t="shared" ref="AL145:AL171" si="146">((AF145*4)+(AH145*4)+(AJ145*4))/12</f>
        <v>6.5555555555555562</v>
      </c>
      <c r="AM145" s="178">
        <f t="shared" ref="AM145:AM171" si="147">IF(AL145&gt;=9.995,18,AG145+AI145+AK145)</f>
        <v>0</v>
      </c>
      <c r="AN145" s="25">
        <f>'Saisie '!AJ102</f>
        <v>9</v>
      </c>
      <c r="AO145" s="192">
        <f t="shared" ref="AO145:AO171" si="148">IF(AN145&gt;=9.995,3,0)</f>
        <v>0</v>
      </c>
      <c r="AP145" s="25">
        <f>'Saisie '!AL102</f>
        <v>14.5</v>
      </c>
      <c r="AQ145" s="192">
        <f t="shared" ref="AQ145:AQ171" si="149">IF(AP145&gt;=9.995,3,0)</f>
        <v>3</v>
      </c>
      <c r="AR145" s="202">
        <f t="shared" ref="AR145:AR171" si="150">((AN145*2)+(AP145*2))/4</f>
        <v>11.75</v>
      </c>
      <c r="AS145" s="178">
        <f t="shared" ref="AS145:AS171" si="151">IF(AR145&gt;=9.995,6,AO145+AQ145)</f>
        <v>6</v>
      </c>
      <c r="AT145" s="201">
        <f>'Saisie '!AN102</f>
        <v>10.5</v>
      </c>
      <c r="AU145" s="177">
        <f t="shared" ref="AU145:AU171" si="152">IF(AT145&gt;=9.995,3,0)</f>
        <v>3</v>
      </c>
      <c r="AV145" s="202">
        <f t="shared" ref="AV145:AV171" si="153">AT145</f>
        <v>10.5</v>
      </c>
      <c r="AW145" s="177">
        <f t="shared" ref="AW145:AW171" si="154">IF(AV145&gt;=9.995,3,0)</f>
        <v>3</v>
      </c>
      <c r="AX145" s="25">
        <f>'Saisie '!AP102</f>
        <v>5</v>
      </c>
      <c r="AY145" s="177">
        <f t="shared" ref="AY145:AY171" si="155">IF(AX145&gt;=9.995,3,0)</f>
        <v>0</v>
      </c>
      <c r="AZ145" s="203">
        <f t="shared" ref="AZ145:AZ171" si="156">AX145</f>
        <v>5</v>
      </c>
      <c r="BA145" s="194">
        <f t="shared" ref="BA145:BA171" si="157">IF(AZ145&gt;=9.995,3,0)</f>
        <v>0</v>
      </c>
      <c r="BB145" s="195">
        <f t="shared" ref="BB145:BB171" si="158">((AL145*12)+(AR145*4)+(AV145*2)+(AZ145*2))/20</f>
        <v>7.8333333333333339</v>
      </c>
      <c r="BC145" s="197">
        <f t="shared" ref="BC145:BC171" si="159">IF(BB145&gt;=9.995,30,AM145+AS145+AW145+BA145)</f>
        <v>9</v>
      </c>
      <c r="BD145" s="179">
        <f t="shared" ref="BD145:BD171" si="160">(AC145+BB145)/2</f>
        <v>8.1916666666666664</v>
      </c>
      <c r="BE145" s="199" t="str">
        <f t="shared" ref="BE145:BE171" si="161">IF(BB145&gt;=9.995,"Admis(e)","Rattrapage")</f>
        <v>Rattrapage</v>
      </c>
      <c r="BF145" s="193">
        <f t="shared" ref="BF145:BF171" si="162">AD145+BC145</f>
        <v>18</v>
      </c>
      <c r="BG145" s="199" t="str">
        <f t="shared" ref="BG145:BG170" si="163">IF(AND(AC145&gt;=9.995,BB145&gt;=9.995),"Admis(e)","Rattrapage")</f>
        <v>Rattrapage</v>
      </c>
    </row>
    <row r="146" spans="1:59" ht="22.5" customHeight="1">
      <c r="A146" s="26">
        <v>3</v>
      </c>
      <c r="B146" s="354" t="s">
        <v>508</v>
      </c>
      <c r="C146" s="232" t="s">
        <v>509</v>
      </c>
      <c r="D146" s="232" t="s">
        <v>510</v>
      </c>
      <c r="E146" s="232" t="s">
        <v>932</v>
      </c>
      <c r="F146" s="232" t="s">
        <v>769</v>
      </c>
      <c r="G146" s="201">
        <f>'Saisie '!J103</f>
        <v>9.1666666666666661</v>
      </c>
      <c r="H146" s="170"/>
      <c r="I146" s="201">
        <f>'Saisie '!M103</f>
        <v>10.666666666666666</v>
      </c>
      <c r="J146" s="170"/>
      <c r="K146" s="201">
        <f>'Saisie '!P103</f>
        <v>9.5</v>
      </c>
      <c r="L146" s="170">
        <f t="shared" si="128"/>
        <v>0</v>
      </c>
      <c r="M146" s="202">
        <f t="shared" si="129"/>
        <v>9.7777777777777768</v>
      </c>
      <c r="N146" s="171">
        <f t="shared" si="130"/>
        <v>0</v>
      </c>
      <c r="O146" s="201">
        <f>'Saisie '!R103</f>
        <v>12</v>
      </c>
      <c r="P146" s="170"/>
      <c r="Q146" s="201">
        <f>'Saisie '!T103</f>
        <v>6.5</v>
      </c>
      <c r="R146" s="170">
        <f t="shared" si="131"/>
        <v>0</v>
      </c>
      <c r="S146" s="202">
        <f t="shared" si="132"/>
        <v>9.25</v>
      </c>
      <c r="T146" s="171">
        <f t="shared" si="133"/>
        <v>0</v>
      </c>
      <c r="U146" s="201">
        <f>'Saisie '!V103</f>
        <v>10</v>
      </c>
      <c r="V146" s="170">
        <f t="shared" si="134"/>
        <v>3</v>
      </c>
      <c r="W146" s="202">
        <f t="shared" si="135"/>
        <v>10</v>
      </c>
      <c r="X146" s="170">
        <f t="shared" si="136"/>
        <v>3</v>
      </c>
      <c r="Y146" s="201">
        <f>'Saisie '!X103</f>
        <v>0</v>
      </c>
      <c r="Z146" s="170">
        <f t="shared" si="137"/>
        <v>0</v>
      </c>
      <c r="AA146" s="202">
        <f t="shared" si="138"/>
        <v>0</v>
      </c>
      <c r="AB146" s="200">
        <f t="shared" si="139"/>
        <v>0</v>
      </c>
      <c r="AC146" s="202">
        <f t="shared" si="140"/>
        <v>8.716666666666665</v>
      </c>
      <c r="AD146" s="197">
        <f t="shared" si="141"/>
        <v>3</v>
      </c>
      <c r="AE146" s="199" t="str">
        <f t="shared" si="142"/>
        <v>Rattrapage</v>
      </c>
      <c r="AF146" s="25">
        <f>'Saisie '!AB103</f>
        <v>6.333333333333333</v>
      </c>
      <c r="AG146" s="176">
        <f t="shared" si="143"/>
        <v>0</v>
      </c>
      <c r="AH146" s="25">
        <f>'Saisie '!AE103</f>
        <v>6.833333333333333</v>
      </c>
      <c r="AI146" s="176">
        <f t="shared" si="144"/>
        <v>0</v>
      </c>
      <c r="AJ146" s="25">
        <f>'Saisie '!AH103</f>
        <v>6.333333333333333</v>
      </c>
      <c r="AK146" s="176">
        <f t="shared" si="145"/>
        <v>0</v>
      </c>
      <c r="AL146" s="202">
        <f t="shared" si="146"/>
        <v>6.5</v>
      </c>
      <c r="AM146" s="178">
        <f t="shared" si="147"/>
        <v>0</v>
      </c>
      <c r="AN146" s="25">
        <f>'Saisie '!AJ103</f>
        <v>11</v>
      </c>
      <c r="AO146" s="192">
        <f t="shared" si="148"/>
        <v>3</v>
      </c>
      <c r="AP146" s="25">
        <f>'Saisie '!AL103</f>
        <v>5</v>
      </c>
      <c r="AQ146" s="192">
        <f t="shared" si="149"/>
        <v>0</v>
      </c>
      <c r="AR146" s="202">
        <f t="shared" si="150"/>
        <v>8</v>
      </c>
      <c r="AS146" s="178">
        <f t="shared" si="151"/>
        <v>3</v>
      </c>
      <c r="AT146" s="201">
        <f>'Saisie '!AN103</f>
        <v>10</v>
      </c>
      <c r="AU146" s="177">
        <f t="shared" si="152"/>
        <v>3</v>
      </c>
      <c r="AV146" s="202">
        <f t="shared" si="153"/>
        <v>10</v>
      </c>
      <c r="AW146" s="177">
        <f t="shared" si="154"/>
        <v>3</v>
      </c>
      <c r="AX146" s="25">
        <f>'Saisie '!AP103</f>
        <v>8</v>
      </c>
      <c r="AY146" s="177">
        <f t="shared" si="155"/>
        <v>0</v>
      </c>
      <c r="AZ146" s="203">
        <f t="shared" si="156"/>
        <v>8</v>
      </c>
      <c r="BA146" s="194">
        <f t="shared" si="157"/>
        <v>0</v>
      </c>
      <c r="BB146" s="195">
        <f t="shared" si="158"/>
        <v>7.3</v>
      </c>
      <c r="BC146" s="197">
        <f t="shared" si="159"/>
        <v>6</v>
      </c>
      <c r="BD146" s="179">
        <f t="shared" si="160"/>
        <v>8.0083333333333329</v>
      </c>
      <c r="BE146" s="199" t="str">
        <f t="shared" si="161"/>
        <v>Rattrapage</v>
      </c>
      <c r="BF146" s="193">
        <f t="shared" si="162"/>
        <v>9</v>
      </c>
      <c r="BG146" s="199" t="str">
        <f t="shared" si="163"/>
        <v>Rattrapage</v>
      </c>
    </row>
    <row r="147" spans="1:59" ht="22.5" customHeight="1">
      <c r="A147" s="26">
        <v>4</v>
      </c>
      <c r="B147" s="332" t="s">
        <v>208</v>
      </c>
      <c r="C147" s="232" t="s">
        <v>209</v>
      </c>
      <c r="D147" s="232" t="s">
        <v>210</v>
      </c>
      <c r="E147" s="232" t="s">
        <v>931</v>
      </c>
      <c r="F147" s="232" t="s">
        <v>767</v>
      </c>
      <c r="G147" s="201">
        <f>'Saisie '!J104</f>
        <v>11.83</v>
      </c>
      <c r="H147" s="170"/>
      <c r="I147" s="201">
        <f>'Saisie '!M104</f>
        <v>8.5</v>
      </c>
      <c r="J147" s="170"/>
      <c r="K147" s="201">
        <f>'Saisie '!P104</f>
        <v>7.666666666666667</v>
      </c>
      <c r="L147" s="170">
        <f t="shared" si="128"/>
        <v>0</v>
      </c>
      <c r="M147" s="202">
        <f t="shared" si="129"/>
        <v>9.3322222222222226</v>
      </c>
      <c r="N147" s="171">
        <f t="shared" si="130"/>
        <v>0</v>
      </c>
      <c r="O147" s="201">
        <f>'Saisie '!R104</f>
        <v>10</v>
      </c>
      <c r="P147" s="170"/>
      <c r="Q147" s="201">
        <f>'Saisie '!T104</f>
        <v>5.5</v>
      </c>
      <c r="R147" s="170">
        <f t="shared" si="131"/>
        <v>0</v>
      </c>
      <c r="S147" s="202">
        <f t="shared" si="132"/>
        <v>7.75</v>
      </c>
      <c r="T147" s="171">
        <f t="shared" si="133"/>
        <v>0</v>
      </c>
      <c r="U147" s="201">
        <f>'Saisie '!V104</f>
        <v>10.5</v>
      </c>
      <c r="V147" s="170">
        <f t="shared" si="134"/>
        <v>3</v>
      </c>
      <c r="W147" s="202">
        <f t="shared" si="135"/>
        <v>10.5</v>
      </c>
      <c r="X147" s="170">
        <f t="shared" si="136"/>
        <v>3</v>
      </c>
      <c r="Y147" s="201">
        <f>'Saisie '!X104</f>
        <v>11</v>
      </c>
      <c r="Z147" s="170">
        <f t="shared" si="137"/>
        <v>3</v>
      </c>
      <c r="AA147" s="202">
        <f t="shared" si="138"/>
        <v>11</v>
      </c>
      <c r="AB147" s="200">
        <f t="shared" si="139"/>
        <v>3</v>
      </c>
      <c r="AC147" s="202">
        <f t="shared" si="140"/>
        <v>9.2993333333333332</v>
      </c>
      <c r="AD147" s="197">
        <f t="shared" si="141"/>
        <v>6</v>
      </c>
      <c r="AE147" s="199" t="str">
        <f t="shared" si="142"/>
        <v>Rattrapage</v>
      </c>
      <c r="AF147" s="25">
        <f>'Saisie '!AB104</f>
        <v>11.17</v>
      </c>
      <c r="AG147" s="176">
        <f t="shared" si="143"/>
        <v>6</v>
      </c>
      <c r="AH147" s="25">
        <f>'Saisie '!AE104</f>
        <v>7.833333333333333</v>
      </c>
      <c r="AI147" s="176">
        <f t="shared" si="144"/>
        <v>0</v>
      </c>
      <c r="AJ147" s="25">
        <f>'Saisie '!AH104</f>
        <v>10.33</v>
      </c>
      <c r="AK147" s="176">
        <f t="shared" si="145"/>
        <v>6</v>
      </c>
      <c r="AL147" s="202">
        <f t="shared" si="146"/>
        <v>9.7777777777777786</v>
      </c>
      <c r="AM147" s="178">
        <f t="shared" si="147"/>
        <v>12</v>
      </c>
      <c r="AN147" s="25">
        <f>'Saisie '!AJ104</f>
        <v>13</v>
      </c>
      <c r="AO147" s="192">
        <f t="shared" si="148"/>
        <v>3</v>
      </c>
      <c r="AP147" s="25">
        <f>'Saisie '!AL104</f>
        <v>10</v>
      </c>
      <c r="AQ147" s="192">
        <f t="shared" si="149"/>
        <v>3</v>
      </c>
      <c r="AR147" s="202">
        <f t="shared" si="150"/>
        <v>11.5</v>
      </c>
      <c r="AS147" s="178">
        <f t="shared" si="151"/>
        <v>6</v>
      </c>
      <c r="AT147" s="201">
        <f>'Saisie '!AN104</f>
        <v>11.75</v>
      </c>
      <c r="AU147" s="177">
        <f t="shared" si="152"/>
        <v>3</v>
      </c>
      <c r="AV147" s="202">
        <f t="shared" si="153"/>
        <v>11.75</v>
      </c>
      <c r="AW147" s="177">
        <f t="shared" si="154"/>
        <v>3</v>
      </c>
      <c r="AX147" s="25">
        <f>'Saisie '!AP104</f>
        <v>12.5</v>
      </c>
      <c r="AY147" s="177">
        <f t="shared" si="155"/>
        <v>3</v>
      </c>
      <c r="AZ147" s="203">
        <f t="shared" si="156"/>
        <v>12.5</v>
      </c>
      <c r="BA147" s="194">
        <f t="shared" si="157"/>
        <v>3</v>
      </c>
      <c r="BB147" s="195">
        <f t="shared" si="158"/>
        <v>10.591666666666667</v>
      </c>
      <c r="BC147" s="197">
        <f t="shared" si="159"/>
        <v>30</v>
      </c>
      <c r="BD147" s="179">
        <f t="shared" si="160"/>
        <v>9.9454999999999991</v>
      </c>
      <c r="BE147" s="199" t="str">
        <f t="shared" si="161"/>
        <v>Admis(e)</v>
      </c>
      <c r="BF147" s="193">
        <f t="shared" si="162"/>
        <v>36</v>
      </c>
      <c r="BG147" s="199" t="str">
        <f t="shared" si="163"/>
        <v>Rattrapage</v>
      </c>
    </row>
    <row r="148" spans="1:59" ht="22.5" customHeight="1">
      <c r="A148" s="26">
        <v>5</v>
      </c>
      <c r="B148" s="354" t="s">
        <v>511</v>
      </c>
      <c r="C148" s="232" t="s">
        <v>512</v>
      </c>
      <c r="D148" s="232" t="s">
        <v>37</v>
      </c>
      <c r="E148" s="232" t="s">
        <v>930</v>
      </c>
      <c r="F148" s="232" t="s">
        <v>765</v>
      </c>
      <c r="G148" s="201">
        <f>'Saisie '!J105</f>
        <v>11.166666666666666</v>
      </c>
      <c r="H148" s="170"/>
      <c r="I148" s="201">
        <f>'Saisie '!M105</f>
        <v>7.666666666666667</v>
      </c>
      <c r="J148" s="170"/>
      <c r="K148" s="201">
        <f>'Saisie '!P105</f>
        <v>9.3333333333333339</v>
      </c>
      <c r="L148" s="170">
        <f t="shared" si="128"/>
        <v>0</v>
      </c>
      <c r="M148" s="202">
        <f t="shared" si="129"/>
        <v>9.3888888888888875</v>
      </c>
      <c r="N148" s="171">
        <f t="shared" si="130"/>
        <v>0</v>
      </c>
      <c r="O148" s="201">
        <f>'Saisie '!R105</f>
        <v>8</v>
      </c>
      <c r="P148" s="170"/>
      <c r="Q148" s="201">
        <f>'Saisie '!T105</f>
        <v>10</v>
      </c>
      <c r="R148" s="170">
        <f t="shared" si="131"/>
        <v>3</v>
      </c>
      <c r="S148" s="202">
        <f t="shared" si="132"/>
        <v>9</v>
      </c>
      <c r="T148" s="171">
        <f t="shared" si="133"/>
        <v>3</v>
      </c>
      <c r="U148" s="201">
        <f>'Saisie '!V105</f>
        <v>12</v>
      </c>
      <c r="V148" s="170">
        <f t="shared" si="134"/>
        <v>3</v>
      </c>
      <c r="W148" s="202">
        <f t="shared" si="135"/>
        <v>12</v>
      </c>
      <c r="X148" s="170">
        <f t="shared" si="136"/>
        <v>3</v>
      </c>
      <c r="Y148" s="201">
        <f>'Saisie '!X105</f>
        <v>2</v>
      </c>
      <c r="Z148" s="170">
        <f t="shared" si="137"/>
        <v>0</v>
      </c>
      <c r="AA148" s="202">
        <f t="shared" si="138"/>
        <v>2</v>
      </c>
      <c r="AB148" s="200">
        <f t="shared" si="139"/>
        <v>0</v>
      </c>
      <c r="AC148" s="202">
        <f t="shared" si="140"/>
        <v>8.8333333333333321</v>
      </c>
      <c r="AD148" s="197">
        <f t="shared" si="141"/>
        <v>6</v>
      </c>
      <c r="AE148" s="199" t="str">
        <f t="shared" si="142"/>
        <v>Rattrapage</v>
      </c>
      <c r="AF148" s="25">
        <f>'Saisie '!AB105</f>
        <v>7.666666666666667</v>
      </c>
      <c r="AG148" s="176">
        <f t="shared" si="143"/>
        <v>0</v>
      </c>
      <c r="AH148" s="25">
        <f>'Saisie '!AE105</f>
        <v>14.833333333333334</v>
      </c>
      <c r="AI148" s="176">
        <f t="shared" si="144"/>
        <v>6</v>
      </c>
      <c r="AJ148" s="25">
        <f>'Saisie '!AH105</f>
        <v>8.8333333333333339</v>
      </c>
      <c r="AK148" s="176">
        <f t="shared" si="145"/>
        <v>0</v>
      </c>
      <c r="AL148" s="202">
        <f t="shared" si="146"/>
        <v>10.444444444444445</v>
      </c>
      <c r="AM148" s="178">
        <f t="shared" si="147"/>
        <v>18</v>
      </c>
      <c r="AN148" s="25">
        <f>'Saisie '!AJ105</f>
        <v>12</v>
      </c>
      <c r="AO148" s="192">
        <f t="shared" si="148"/>
        <v>3</v>
      </c>
      <c r="AP148" s="25">
        <f>'Saisie '!AL105</f>
        <v>7.5</v>
      </c>
      <c r="AQ148" s="192">
        <f t="shared" si="149"/>
        <v>0</v>
      </c>
      <c r="AR148" s="202">
        <f t="shared" si="150"/>
        <v>9.75</v>
      </c>
      <c r="AS148" s="178">
        <f t="shared" si="151"/>
        <v>3</v>
      </c>
      <c r="AT148" s="201">
        <f>'Saisie '!AN105</f>
        <v>10.5</v>
      </c>
      <c r="AU148" s="177">
        <f t="shared" si="152"/>
        <v>3</v>
      </c>
      <c r="AV148" s="202">
        <f t="shared" si="153"/>
        <v>10.5</v>
      </c>
      <c r="AW148" s="177">
        <f t="shared" si="154"/>
        <v>3</v>
      </c>
      <c r="AX148" s="25">
        <f>'Saisie '!AP105</f>
        <v>11</v>
      </c>
      <c r="AY148" s="177">
        <f t="shared" si="155"/>
        <v>3</v>
      </c>
      <c r="AZ148" s="203">
        <f t="shared" si="156"/>
        <v>11</v>
      </c>
      <c r="BA148" s="194">
        <f t="shared" si="157"/>
        <v>3</v>
      </c>
      <c r="BB148" s="195">
        <f t="shared" si="158"/>
        <v>10.366666666666667</v>
      </c>
      <c r="BC148" s="197">
        <f t="shared" si="159"/>
        <v>30</v>
      </c>
      <c r="BD148" s="179">
        <f t="shared" si="160"/>
        <v>9.6</v>
      </c>
      <c r="BE148" s="199" t="str">
        <f t="shared" si="161"/>
        <v>Admis(e)</v>
      </c>
      <c r="BF148" s="193">
        <f t="shared" si="162"/>
        <v>36</v>
      </c>
      <c r="BG148" s="199" t="str">
        <f t="shared" si="163"/>
        <v>Rattrapage</v>
      </c>
    </row>
    <row r="149" spans="1:59" s="24" customFormat="1" ht="22.5" customHeight="1">
      <c r="A149" s="26">
        <v>6</v>
      </c>
      <c r="B149" s="354" t="s">
        <v>513</v>
      </c>
      <c r="C149" s="232" t="s">
        <v>514</v>
      </c>
      <c r="D149" s="232" t="s">
        <v>366</v>
      </c>
      <c r="E149" s="232" t="s">
        <v>822</v>
      </c>
      <c r="F149" s="232" t="s">
        <v>767</v>
      </c>
      <c r="G149" s="201">
        <f>'Saisie '!J106</f>
        <v>7.833333333333333</v>
      </c>
      <c r="H149" s="170"/>
      <c r="I149" s="201">
        <f>'Saisie '!M106</f>
        <v>13.833333333333334</v>
      </c>
      <c r="J149" s="170"/>
      <c r="K149" s="201">
        <f>'Saisie '!P106</f>
        <v>9.6666666666666661</v>
      </c>
      <c r="L149" s="170">
        <f t="shared" si="128"/>
        <v>0</v>
      </c>
      <c r="M149" s="202">
        <f t="shared" si="129"/>
        <v>10.444444444444445</v>
      </c>
      <c r="N149" s="171">
        <f t="shared" si="130"/>
        <v>18</v>
      </c>
      <c r="O149" s="201">
        <f>'Saisie '!R106</f>
        <v>5</v>
      </c>
      <c r="P149" s="170"/>
      <c r="Q149" s="201">
        <f>'Saisie '!T106</f>
        <v>5.5</v>
      </c>
      <c r="R149" s="170">
        <f t="shared" si="131"/>
        <v>0</v>
      </c>
      <c r="S149" s="202">
        <f t="shared" si="132"/>
        <v>5.25</v>
      </c>
      <c r="T149" s="171">
        <f t="shared" si="133"/>
        <v>0</v>
      </c>
      <c r="U149" s="201">
        <f>'Saisie '!V106</f>
        <v>10</v>
      </c>
      <c r="V149" s="170">
        <f t="shared" si="134"/>
        <v>3</v>
      </c>
      <c r="W149" s="202">
        <f t="shared" si="135"/>
        <v>10</v>
      </c>
      <c r="X149" s="170">
        <f t="shared" si="136"/>
        <v>3</v>
      </c>
      <c r="Y149" s="201">
        <f>'Saisie '!X106</f>
        <v>10</v>
      </c>
      <c r="Z149" s="170">
        <f t="shared" si="137"/>
        <v>3</v>
      </c>
      <c r="AA149" s="202">
        <f t="shared" si="138"/>
        <v>10</v>
      </c>
      <c r="AB149" s="200">
        <f t="shared" si="139"/>
        <v>3</v>
      </c>
      <c r="AC149" s="202">
        <f t="shared" si="140"/>
        <v>9.3166666666666664</v>
      </c>
      <c r="AD149" s="197">
        <f t="shared" si="141"/>
        <v>24</v>
      </c>
      <c r="AE149" s="199" t="str">
        <f t="shared" si="142"/>
        <v>Rattrapage</v>
      </c>
      <c r="AF149" s="25" t="e">
        <f>'Saisie '!AB106</f>
        <v>#VALUE!</v>
      </c>
      <c r="AG149" s="176" t="e">
        <f t="shared" si="143"/>
        <v>#VALUE!</v>
      </c>
      <c r="AH149" s="25" t="e">
        <f>'Saisie '!AE106</f>
        <v>#VALUE!</v>
      </c>
      <c r="AI149" s="176" t="e">
        <f t="shared" si="144"/>
        <v>#VALUE!</v>
      </c>
      <c r="AJ149" s="25">
        <f>'Saisie '!AH106</f>
        <v>4.166666666666667</v>
      </c>
      <c r="AK149" s="176">
        <f t="shared" si="145"/>
        <v>0</v>
      </c>
      <c r="AL149" s="202" t="e">
        <f t="shared" si="146"/>
        <v>#VALUE!</v>
      </c>
      <c r="AM149" s="178" t="e">
        <f t="shared" si="147"/>
        <v>#VALUE!</v>
      </c>
      <c r="AN149" s="25">
        <f>'Saisie '!AJ106</f>
        <v>7</v>
      </c>
      <c r="AO149" s="192">
        <f t="shared" si="148"/>
        <v>0</v>
      </c>
      <c r="AP149" s="25">
        <f>'Saisie '!AL106</f>
        <v>6</v>
      </c>
      <c r="AQ149" s="192">
        <f t="shared" si="149"/>
        <v>0</v>
      </c>
      <c r="AR149" s="202">
        <f t="shared" si="150"/>
        <v>6.5</v>
      </c>
      <c r="AS149" s="178">
        <f t="shared" si="151"/>
        <v>0</v>
      </c>
      <c r="AT149" s="201">
        <f>'Saisie '!AN106</f>
        <v>6</v>
      </c>
      <c r="AU149" s="177">
        <f t="shared" si="152"/>
        <v>0</v>
      </c>
      <c r="AV149" s="202">
        <f t="shared" si="153"/>
        <v>6</v>
      </c>
      <c r="AW149" s="177">
        <f t="shared" si="154"/>
        <v>0</v>
      </c>
      <c r="AX149" s="25">
        <f>'Saisie '!AP106</f>
        <v>7</v>
      </c>
      <c r="AY149" s="177">
        <f t="shared" si="155"/>
        <v>0</v>
      </c>
      <c r="AZ149" s="203">
        <f t="shared" si="156"/>
        <v>7</v>
      </c>
      <c r="BA149" s="194">
        <f t="shared" si="157"/>
        <v>0</v>
      </c>
      <c r="BB149" s="195" t="e">
        <f t="shared" si="158"/>
        <v>#VALUE!</v>
      </c>
      <c r="BC149" s="197" t="e">
        <f t="shared" si="159"/>
        <v>#VALUE!</v>
      </c>
      <c r="BD149" s="179" t="e">
        <f t="shared" si="160"/>
        <v>#VALUE!</v>
      </c>
      <c r="BE149" s="199" t="e">
        <f t="shared" si="161"/>
        <v>#VALUE!</v>
      </c>
      <c r="BF149" s="193" t="e">
        <f t="shared" si="162"/>
        <v>#VALUE!</v>
      </c>
      <c r="BG149" s="199" t="s">
        <v>1091</v>
      </c>
    </row>
    <row r="150" spans="1:59" s="24" customFormat="1" ht="22.5" customHeight="1">
      <c r="A150" s="26">
        <v>7</v>
      </c>
      <c r="B150" s="332" t="s">
        <v>267</v>
      </c>
      <c r="C150" s="232" t="s">
        <v>268</v>
      </c>
      <c r="D150" s="232" t="s">
        <v>224</v>
      </c>
      <c r="E150" s="232" t="s">
        <v>929</v>
      </c>
      <c r="F150" s="232" t="s">
        <v>767</v>
      </c>
      <c r="G150" s="201">
        <f>'Saisie '!J107</f>
        <v>10.83</v>
      </c>
      <c r="H150" s="170"/>
      <c r="I150" s="201">
        <f>'Saisie '!M107</f>
        <v>10.833333333333334</v>
      </c>
      <c r="J150" s="170"/>
      <c r="K150" s="201">
        <f>'Saisie '!P107</f>
        <v>10.25</v>
      </c>
      <c r="L150" s="170">
        <f t="shared" si="128"/>
        <v>6</v>
      </c>
      <c r="M150" s="202">
        <f t="shared" si="129"/>
        <v>10.637777777777778</v>
      </c>
      <c r="N150" s="171">
        <f t="shared" si="130"/>
        <v>18</v>
      </c>
      <c r="O150" s="201">
        <f>'Saisie '!R107</f>
        <v>10.5</v>
      </c>
      <c r="P150" s="170"/>
      <c r="Q150" s="201">
        <f>'Saisie '!T107</f>
        <v>10</v>
      </c>
      <c r="R150" s="170">
        <f t="shared" si="131"/>
        <v>3</v>
      </c>
      <c r="S150" s="202">
        <f t="shared" si="132"/>
        <v>10.25</v>
      </c>
      <c r="T150" s="171">
        <f t="shared" si="133"/>
        <v>6</v>
      </c>
      <c r="U150" s="201">
        <f>'Saisie '!V107</f>
        <v>10</v>
      </c>
      <c r="V150" s="170">
        <f t="shared" si="134"/>
        <v>3</v>
      </c>
      <c r="W150" s="202">
        <f t="shared" si="135"/>
        <v>10</v>
      </c>
      <c r="X150" s="170">
        <f t="shared" si="136"/>
        <v>3</v>
      </c>
      <c r="Y150" s="201">
        <f>'Saisie '!X107</f>
        <v>3</v>
      </c>
      <c r="Z150" s="170">
        <f t="shared" si="137"/>
        <v>0</v>
      </c>
      <c r="AA150" s="202">
        <f t="shared" si="138"/>
        <v>3</v>
      </c>
      <c r="AB150" s="200">
        <f t="shared" si="139"/>
        <v>0</v>
      </c>
      <c r="AC150" s="202">
        <f t="shared" si="140"/>
        <v>9.7326666666666668</v>
      </c>
      <c r="AD150" s="197">
        <f t="shared" si="141"/>
        <v>27</v>
      </c>
      <c r="AE150" s="199" t="str">
        <f t="shared" si="142"/>
        <v>Rattrapage</v>
      </c>
      <c r="AF150" s="25">
        <f>'Saisie '!AB107</f>
        <v>5</v>
      </c>
      <c r="AG150" s="176">
        <f t="shared" si="143"/>
        <v>0</v>
      </c>
      <c r="AH150" s="25">
        <f>'Saisie '!AE107</f>
        <v>6.5</v>
      </c>
      <c r="AI150" s="176">
        <f t="shared" si="144"/>
        <v>0</v>
      </c>
      <c r="AJ150" s="25">
        <f>'Saisie '!AH107</f>
        <v>9.3333333333333339</v>
      </c>
      <c r="AK150" s="176">
        <f t="shared" si="145"/>
        <v>0</v>
      </c>
      <c r="AL150" s="202">
        <f t="shared" si="146"/>
        <v>6.9444444444444455</v>
      </c>
      <c r="AM150" s="178">
        <f t="shared" si="147"/>
        <v>0</v>
      </c>
      <c r="AN150" s="25">
        <f>'Saisie '!AJ107</f>
        <v>12</v>
      </c>
      <c r="AO150" s="192">
        <f t="shared" si="148"/>
        <v>3</v>
      </c>
      <c r="AP150" s="25">
        <f>'Saisie '!AL107</f>
        <v>10</v>
      </c>
      <c r="AQ150" s="192">
        <f t="shared" si="149"/>
        <v>3</v>
      </c>
      <c r="AR150" s="202">
        <f t="shared" si="150"/>
        <v>11</v>
      </c>
      <c r="AS150" s="178">
        <f t="shared" si="151"/>
        <v>6</v>
      </c>
      <c r="AT150" s="201">
        <f>'Saisie '!AN107</f>
        <v>11.5</v>
      </c>
      <c r="AU150" s="177">
        <f t="shared" si="152"/>
        <v>3</v>
      </c>
      <c r="AV150" s="202">
        <f t="shared" si="153"/>
        <v>11.5</v>
      </c>
      <c r="AW150" s="177">
        <f t="shared" si="154"/>
        <v>3</v>
      </c>
      <c r="AX150" s="25">
        <f>'Saisie '!AP107</f>
        <v>12.5</v>
      </c>
      <c r="AY150" s="177">
        <f t="shared" si="155"/>
        <v>3</v>
      </c>
      <c r="AZ150" s="203">
        <f t="shared" si="156"/>
        <v>12.5</v>
      </c>
      <c r="BA150" s="194">
        <f t="shared" si="157"/>
        <v>3</v>
      </c>
      <c r="BB150" s="195">
        <f t="shared" si="158"/>
        <v>8.7666666666666675</v>
      </c>
      <c r="BC150" s="197">
        <f t="shared" si="159"/>
        <v>12</v>
      </c>
      <c r="BD150" s="179">
        <f t="shared" si="160"/>
        <v>9.2496666666666663</v>
      </c>
      <c r="BE150" s="199" t="str">
        <f t="shared" si="161"/>
        <v>Rattrapage</v>
      </c>
      <c r="BF150" s="193">
        <f t="shared" si="162"/>
        <v>39</v>
      </c>
      <c r="BG150" s="199" t="str">
        <f t="shared" si="163"/>
        <v>Rattrapage</v>
      </c>
    </row>
    <row r="151" spans="1:59" s="24" customFormat="1" ht="22.5" customHeight="1">
      <c r="A151" s="26">
        <v>8</v>
      </c>
      <c r="B151" s="354" t="s">
        <v>515</v>
      </c>
      <c r="C151" s="232" t="s">
        <v>516</v>
      </c>
      <c r="D151" s="232" t="s">
        <v>517</v>
      </c>
      <c r="E151" s="232" t="s">
        <v>928</v>
      </c>
      <c r="F151" s="232" t="s">
        <v>765</v>
      </c>
      <c r="G151" s="201">
        <f>'Saisie '!J108</f>
        <v>11.166666666666666</v>
      </c>
      <c r="H151" s="170"/>
      <c r="I151" s="201">
        <f>'Saisie '!M108</f>
        <v>6.833333333333333</v>
      </c>
      <c r="J151" s="170"/>
      <c r="K151" s="201">
        <f>'Saisie '!P108</f>
        <v>10.166666666666666</v>
      </c>
      <c r="L151" s="170">
        <f t="shared" si="128"/>
        <v>6</v>
      </c>
      <c r="M151" s="202">
        <f t="shared" si="129"/>
        <v>9.3888888888888875</v>
      </c>
      <c r="N151" s="171">
        <f t="shared" si="130"/>
        <v>6</v>
      </c>
      <c r="O151" s="201">
        <f>'Saisie '!R108</f>
        <v>8</v>
      </c>
      <c r="P151" s="170"/>
      <c r="Q151" s="201">
        <f>'Saisie '!T108</f>
        <v>11</v>
      </c>
      <c r="R151" s="170">
        <f t="shared" si="131"/>
        <v>3</v>
      </c>
      <c r="S151" s="202">
        <f t="shared" si="132"/>
        <v>9.5</v>
      </c>
      <c r="T151" s="171">
        <f t="shared" si="133"/>
        <v>3</v>
      </c>
      <c r="U151" s="201">
        <f>'Saisie '!V108</f>
        <v>10</v>
      </c>
      <c r="V151" s="170">
        <f t="shared" si="134"/>
        <v>3</v>
      </c>
      <c r="W151" s="202">
        <f t="shared" si="135"/>
        <v>10</v>
      </c>
      <c r="X151" s="170">
        <f t="shared" si="136"/>
        <v>3</v>
      </c>
      <c r="Y151" s="201">
        <f>'Saisie '!X108</f>
        <v>7</v>
      </c>
      <c r="Z151" s="170">
        <f t="shared" si="137"/>
        <v>0</v>
      </c>
      <c r="AA151" s="202">
        <f t="shared" si="138"/>
        <v>7</v>
      </c>
      <c r="AB151" s="200">
        <f t="shared" si="139"/>
        <v>0</v>
      </c>
      <c r="AC151" s="202">
        <f t="shared" si="140"/>
        <v>9.2333333333333325</v>
      </c>
      <c r="AD151" s="197">
        <f t="shared" si="141"/>
        <v>12</v>
      </c>
      <c r="AE151" s="199" t="str">
        <f t="shared" si="142"/>
        <v>Rattrapage</v>
      </c>
      <c r="AF151" s="25">
        <f>'Saisie '!AB108</f>
        <v>8.6666666666666661</v>
      </c>
      <c r="AG151" s="176">
        <f t="shared" si="143"/>
        <v>0</v>
      </c>
      <c r="AH151" s="25">
        <f>'Saisie '!AE108</f>
        <v>10.166666666666666</v>
      </c>
      <c r="AI151" s="176">
        <f t="shared" si="144"/>
        <v>6</v>
      </c>
      <c r="AJ151" s="25">
        <f>'Saisie '!AH108</f>
        <v>8</v>
      </c>
      <c r="AK151" s="176">
        <f t="shared" si="145"/>
        <v>0</v>
      </c>
      <c r="AL151" s="202">
        <f t="shared" si="146"/>
        <v>8.9444444444444446</v>
      </c>
      <c r="AM151" s="178">
        <f t="shared" si="147"/>
        <v>6</v>
      </c>
      <c r="AN151" s="25">
        <f>'Saisie '!AJ108</f>
        <v>8.5</v>
      </c>
      <c r="AO151" s="192">
        <f t="shared" si="148"/>
        <v>0</v>
      </c>
      <c r="AP151" s="25">
        <f>'Saisie '!AL108</f>
        <v>13.5</v>
      </c>
      <c r="AQ151" s="192">
        <f t="shared" si="149"/>
        <v>3</v>
      </c>
      <c r="AR151" s="202">
        <f t="shared" si="150"/>
        <v>11</v>
      </c>
      <c r="AS151" s="178">
        <f t="shared" si="151"/>
        <v>6</v>
      </c>
      <c r="AT151" s="201">
        <f>'Saisie '!AN108</f>
        <v>10</v>
      </c>
      <c r="AU151" s="177">
        <f t="shared" si="152"/>
        <v>3</v>
      </c>
      <c r="AV151" s="202">
        <f t="shared" si="153"/>
        <v>10</v>
      </c>
      <c r="AW151" s="177">
        <f t="shared" si="154"/>
        <v>3</v>
      </c>
      <c r="AX151" s="25">
        <f>'Saisie '!AP108</f>
        <v>10</v>
      </c>
      <c r="AY151" s="177">
        <f t="shared" si="155"/>
        <v>3</v>
      </c>
      <c r="AZ151" s="203">
        <f t="shared" si="156"/>
        <v>10</v>
      </c>
      <c r="BA151" s="194">
        <f t="shared" si="157"/>
        <v>3</v>
      </c>
      <c r="BB151" s="195">
        <f t="shared" si="158"/>
        <v>9.5666666666666664</v>
      </c>
      <c r="BC151" s="197">
        <f t="shared" si="159"/>
        <v>18</v>
      </c>
      <c r="BD151" s="179">
        <f t="shared" si="160"/>
        <v>9.3999999999999986</v>
      </c>
      <c r="BE151" s="199" t="str">
        <f t="shared" si="161"/>
        <v>Rattrapage</v>
      </c>
      <c r="BF151" s="193">
        <f t="shared" si="162"/>
        <v>30</v>
      </c>
      <c r="BG151" s="199" t="str">
        <f t="shared" si="163"/>
        <v>Rattrapage</v>
      </c>
    </row>
    <row r="152" spans="1:59" s="24" customFormat="1" ht="22.5" customHeight="1">
      <c r="A152" s="26">
        <v>9</v>
      </c>
      <c r="B152" s="354">
        <v>113012782</v>
      </c>
      <c r="C152" s="232" t="s">
        <v>518</v>
      </c>
      <c r="D152" s="232" t="s">
        <v>519</v>
      </c>
      <c r="E152" s="232" t="s">
        <v>927</v>
      </c>
      <c r="F152" s="232" t="s">
        <v>783</v>
      </c>
      <c r="G152" s="201">
        <f>'Saisie '!J109</f>
        <v>13.333333333333334</v>
      </c>
      <c r="H152" s="170"/>
      <c r="I152" s="201">
        <f>'Saisie '!M109</f>
        <v>14.166666666666666</v>
      </c>
      <c r="J152" s="170"/>
      <c r="K152" s="201">
        <f>'Saisie '!P109</f>
        <v>15</v>
      </c>
      <c r="L152" s="170">
        <f t="shared" si="128"/>
        <v>6</v>
      </c>
      <c r="M152" s="202">
        <f t="shared" si="129"/>
        <v>14.166666666666666</v>
      </c>
      <c r="N152" s="171">
        <f t="shared" si="130"/>
        <v>18</v>
      </c>
      <c r="O152" s="201">
        <f>'Saisie '!R109</f>
        <v>14</v>
      </c>
      <c r="P152" s="170"/>
      <c r="Q152" s="201">
        <f>'Saisie '!T109</f>
        <v>10</v>
      </c>
      <c r="R152" s="170">
        <f t="shared" si="131"/>
        <v>3</v>
      </c>
      <c r="S152" s="202">
        <f t="shared" si="132"/>
        <v>12</v>
      </c>
      <c r="T152" s="171">
        <f t="shared" si="133"/>
        <v>6</v>
      </c>
      <c r="U152" s="201">
        <f>'Saisie '!V109</f>
        <v>12</v>
      </c>
      <c r="V152" s="170">
        <f t="shared" si="134"/>
        <v>3</v>
      </c>
      <c r="W152" s="202">
        <f t="shared" si="135"/>
        <v>12</v>
      </c>
      <c r="X152" s="170">
        <f t="shared" si="136"/>
        <v>3</v>
      </c>
      <c r="Y152" s="201">
        <f>'Saisie '!X109</f>
        <v>17</v>
      </c>
      <c r="Z152" s="170">
        <f t="shared" si="137"/>
        <v>3</v>
      </c>
      <c r="AA152" s="202">
        <f t="shared" si="138"/>
        <v>17</v>
      </c>
      <c r="AB152" s="200">
        <f t="shared" si="139"/>
        <v>3</v>
      </c>
      <c r="AC152" s="202">
        <f t="shared" si="140"/>
        <v>13.8</v>
      </c>
      <c r="AD152" s="197">
        <f t="shared" si="141"/>
        <v>30</v>
      </c>
      <c r="AE152" s="199" t="str">
        <f t="shared" si="142"/>
        <v>Admis(e)</v>
      </c>
      <c r="AF152" s="25">
        <f>'Saisie '!AB109</f>
        <v>11.666666666666666</v>
      </c>
      <c r="AG152" s="176">
        <f t="shared" si="143"/>
        <v>6</v>
      </c>
      <c r="AH152" s="25">
        <f>'Saisie '!AE109</f>
        <v>13</v>
      </c>
      <c r="AI152" s="176">
        <f t="shared" si="144"/>
        <v>6</v>
      </c>
      <c r="AJ152" s="25">
        <f>'Saisie '!AH109</f>
        <v>13.166666666666666</v>
      </c>
      <c r="AK152" s="176">
        <f t="shared" si="145"/>
        <v>6</v>
      </c>
      <c r="AL152" s="202">
        <f t="shared" si="146"/>
        <v>12.611111111111109</v>
      </c>
      <c r="AM152" s="178">
        <f t="shared" si="147"/>
        <v>18</v>
      </c>
      <c r="AN152" s="25">
        <f>'Saisie '!AJ109</f>
        <v>11.5</v>
      </c>
      <c r="AO152" s="192">
        <f t="shared" si="148"/>
        <v>3</v>
      </c>
      <c r="AP152" s="25">
        <f>'Saisie '!AL109</f>
        <v>13</v>
      </c>
      <c r="AQ152" s="192">
        <f t="shared" si="149"/>
        <v>3</v>
      </c>
      <c r="AR152" s="202">
        <f t="shared" si="150"/>
        <v>12.25</v>
      </c>
      <c r="AS152" s="178">
        <f t="shared" si="151"/>
        <v>6</v>
      </c>
      <c r="AT152" s="201">
        <f>'Saisie '!AN109</f>
        <v>10.5</v>
      </c>
      <c r="AU152" s="177">
        <f t="shared" si="152"/>
        <v>3</v>
      </c>
      <c r="AV152" s="202">
        <f t="shared" si="153"/>
        <v>10.5</v>
      </c>
      <c r="AW152" s="177">
        <f t="shared" si="154"/>
        <v>3</v>
      </c>
      <c r="AX152" s="25">
        <f>'Saisie '!AP109</f>
        <v>15</v>
      </c>
      <c r="AY152" s="177">
        <f t="shared" si="155"/>
        <v>3</v>
      </c>
      <c r="AZ152" s="203">
        <f t="shared" si="156"/>
        <v>15</v>
      </c>
      <c r="BA152" s="194">
        <f t="shared" si="157"/>
        <v>3</v>
      </c>
      <c r="BB152" s="195">
        <f t="shared" si="158"/>
        <v>12.566666666666666</v>
      </c>
      <c r="BC152" s="197">
        <f t="shared" si="159"/>
        <v>30</v>
      </c>
      <c r="BD152" s="179">
        <f t="shared" si="160"/>
        <v>13.183333333333334</v>
      </c>
      <c r="BE152" s="199" t="str">
        <f t="shared" si="161"/>
        <v>Admis(e)</v>
      </c>
      <c r="BF152" s="193">
        <f t="shared" si="162"/>
        <v>60</v>
      </c>
      <c r="BG152" s="199" t="str">
        <f t="shared" si="163"/>
        <v>Admis(e)</v>
      </c>
    </row>
    <row r="153" spans="1:59" s="24" customFormat="1" ht="22.5" customHeight="1">
      <c r="A153" s="26">
        <v>10</v>
      </c>
      <c r="B153" s="354" t="s">
        <v>520</v>
      </c>
      <c r="C153" s="232" t="s">
        <v>521</v>
      </c>
      <c r="D153" s="232" t="s">
        <v>463</v>
      </c>
      <c r="E153" s="232" t="s">
        <v>821</v>
      </c>
      <c r="F153" s="232" t="s">
        <v>765</v>
      </c>
      <c r="G153" s="201">
        <f>'Saisie '!J110</f>
        <v>9.1666666666666661</v>
      </c>
      <c r="H153" s="170"/>
      <c r="I153" s="201">
        <f>'Saisie '!M110</f>
        <v>7.333333333333333</v>
      </c>
      <c r="J153" s="170"/>
      <c r="K153" s="201">
        <f>'Saisie '!P110</f>
        <v>10.333333333333334</v>
      </c>
      <c r="L153" s="170">
        <f t="shared" si="128"/>
        <v>6</v>
      </c>
      <c r="M153" s="202">
        <f t="shared" si="129"/>
        <v>8.9444444444444446</v>
      </c>
      <c r="N153" s="171">
        <f t="shared" si="130"/>
        <v>6</v>
      </c>
      <c r="O153" s="201">
        <f>'Saisie '!R110</f>
        <v>12</v>
      </c>
      <c r="P153" s="170"/>
      <c r="Q153" s="201">
        <f>'Saisie '!T110</f>
        <v>10</v>
      </c>
      <c r="R153" s="170">
        <f t="shared" si="131"/>
        <v>3</v>
      </c>
      <c r="S153" s="202">
        <f t="shared" si="132"/>
        <v>11</v>
      </c>
      <c r="T153" s="171">
        <f t="shared" si="133"/>
        <v>6</v>
      </c>
      <c r="U153" s="201">
        <f>'Saisie '!V110</f>
        <v>10</v>
      </c>
      <c r="V153" s="170">
        <f t="shared" si="134"/>
        <v>3</v>
      </c>
      <c r="W153" s="202">
        <f t="shared" si="135"/>
        <v>10</v>
      </c>
      <c r="X153" s="170">
        <f t="shared" si="136"/>
        <v>3</v>
      </c>
      <c r="Y153" s="201">
        <f>'Saisie '!X110</f>
        <v>2</v>
      </c>
      <c r="Z153" s="170">
        <f t="shared" si="137"/>
        <v>0</v>
      </c>
      <c r="AA153" s="202">
        <f t="shared" si="138"/>
        <v>2</v>
      </c>
      <c r="AB153" s="200">
        <f t="shared" si="139"/>
        <v>0</v>
      </c>
      <c r="AC153" s="202">
        <f t="shared" si="140"/>
        <v>8.7666666666666675</v>
      </c>
      <c r="AD153" s="197">
        <f t="shared" si="141"/>
        <v>15</v>
      </c>
      <c r="AE153" s="199" t="s">
        <v>1091</v>
      </c>
      <c r="AF153" s="25">
        <f>'Saisie '!AB110</f>
        <v>10.333333333333334</v>
      </c>
      <c r="AG153" s="176">
        <f t="shared" si="143"/>
        <v>6</v>
      </c>
      <c r="AH153" s="25">
        <f>'Saisie '!AE110</f>
        <v>10</v>
      </c>
      <c r="AI153" s="176">
        <f t="shared" si="144"/>
        <v>6</v>
      </c>
      <c r="AJ153" s="25">
        <f>'Saisie '!AH110</f>
        <v>8</v>
      </c>
      <c r="AK153" s="176">
        <f t="shared" si="145"/>
        <v>0</v>
      </c>
      <c r="AL153" s="202">
        <f t="shared" si="146"/>
        <v>9.4444444444444446</v>
      </c>
      <c r="AM153" s="178">
        <f t="shared" si="147"/>
        <v>12</v>
      </c>
      <c r="AN153" s="25">
        <f>'Saisie '!AJ110</f>
        <v>11.5</v>
      </c>
      <c r="AO153" s="192">
        <f t="shared" si="148"/>
        <v>3</v>
      </c>
      <c r="AP153" s="25">
        <f>'Saisie '!AL110</f>
        <v>9</v>
      </c>
      <c r="AQ153" s="192">
        <f t="shared" si="149"/>
        <v>0</v>
      </c>
      <c r="AR153" s="202">
        <f t="shared" si="150"/>
        <v>10.25</v>
      </c>
      <c r="AS153" s="178">
        <f t="shared" si="151"/>
        <v>6</v>
      </c>
      <c r="AT153" s="201">
        <f>'Saisie '!AN110</f>
        <v>10</v>
      </c>
      <c r="AU153" s="177">
        <f t="shared" si="152"/>
        <v>3</v>
      </c>
      <c r="AV153" s="202">
        <f t="shared" si="153"/>
        <v>10</v>
      </c>
      <c r="AW153" s="177">
        <f t="shared" si="154"/>
        <v>3</v>
      </c>
      <c r="AX153" s="25">
        <f>'Saisie '!AP110</f>
        <v>17</v>
      </c>
      <c r="AY153" s="177">
        <f t="shared" si="155"/>
        <v>3</v>
      </c>
      <c r="AZ153" s="203">
        <f t="shared" si="156"/>
        <v>17</v>
      </c>
      <c r="BA153" s="194">
        <f t="shared" si="157"/>
        <v>3</v>
      </c>
      <c r="BB153" s="195">
        <f t="shared" si="158"/>
        <v>10.416666666666668</v>
      </c>
      <c r="BC153" s="197">
        <f t="shared" si="159"/>
        <v>30</v>
      </c>
      <c r="BD153" s="179">
        <f t="shared" si="160"/>
        <v>9.5916666666666686</v>
      </c>
      <c r="BE153" s="199" t="str">
        <f t="shared" si="161"/>
        <v>Admis(e)</v>
      </c>
      <c r="BF153" s="193">
        <f t="shared" si="162"/>
        <v>45</v>
      </c>
      <c r="BG153" s="199" t="str">
        <f t="shared" si="163"/>
        <v>Rattrapage</v>
      </c>
    </row>
    <row r="154" spans="1:59" ht="22.5" customHeight="1">
      <c r="A154" s="26">
        <v>11</v>
      </c>
      <c r="B154" s="354">
        <v>113009552</v>
      </c>
      <c r="C154" s="232" t="s">
        <v>522</v>
      </c>
      <c r="D154" s="232" t="s">
        <v>523</v>
      </c>
      <c r="E154" s="232" t="s">
        <v>926</v>
      </c>
      <c r="F154" s="232" t="s">
        <v>772</v>
      </c>
      <c r="G154" s="201">
        <f>'Saisie '!J111</f>
        <v>12.166666666666666</v>
      </c>
      <c r="H154" s="170"/>
      <c r="I154" s="201">
        <f>'Saisie '!M111</f>
        <v>14.166666666666666</v>
      </c>
      <c r="J154" s="170"/>
      <c r="K154" s="201">
        <f>'Saisie '!P111</f>
        <v>14</v>
      </c>
      <c r="L154" s="170">
        <f t="shared" si="128"/>
        <v>6</v>
      </c>
      <c r="M154" s="202">
        <f t="shared" si="129"/>
        <v>13.444444444444443</v>
      </c>
      <c r="N154" s="171">
        <f t="shared" si="130"/>
        <v>18</v>
      </c>
      <c r="O154" s="201">
        <f>'Saisie '!R111</f>
        <v>13.5</v>
      </c>
      <c r="P154" s="170"/>
      <c r="Q154" s="201">
        <f>'Saisie '!T111</f>
        <v>11</v>
      </c>
      <c r="R154" s="170">
        <f t="shared" si="131"/>
        <v>3</v>
      </c>
      <c r="S154" s="202">
        <f t="shared" si="132"/>
        <v>12.25</v>
      </c>
      <c r="T154" s="171">
        <f t="shared" si="133"/>
        <v>6</v>
      </c>
      <c r="U154" s="201">
        <f>'Saisie '!V111</f>
        <v>11</v>
      </c>
      <c r="V154" s="170">
        <f t="shared" si="134"/>
        <v>3</v>
      </c>
      <c r="W154" s="202">
        <f t="shared" si="135"/>
        <v>11</v>
      </c>
      <c r="X154" s="170">
        <f t="shared" si="136"/>
        <v>3</v>
      </c>
      <c r="Y154" s="201">
        <f>'Saisie '!X111</f>
        <v>16.5</v>
      </c>
      <c r="Z154" s="170">
        <f t="shared" si="137"/>
        <v>3</v>
      </c>
      <c r="AA154" s="202">
        <f t="shared" si="138"/>
        <v>16.5</v>
      </c>
      <c r="AB154" s="200">
        <f t="shared" si="139"/>
        <v>3</v>
      </c>
      <c r="AC154" s="202">
        <f t="shared" si="140"/>
        <v>13.266666666666666</v>
      </c>
      <c r="AD154" s="197">
        <f t="shared" si="141"/>
        <v>30</v>
      </c>
      <c r="AE154" s="199" t="str">
        <f t="shared" si="142"/>
        <v>Admis(e)</v>
      </c>
      <c r="AF154" s="25">
        <f>'Saisie '!AB111</f>
        <v>10</v>
      </c>
      <c r="AG154" s="176">
        <f t="shared" si="143"/>
        <v>6</v>
      </c>
      <c r="AH154" s="25">
        <f>'Saisie '!AE111</f>
        <v>13.666666666666666</v>
      </c>
      <c r="AI154" s="176">
        <f t="shared" si="144"/>
        <v>6</v>
      </c>
      <c r="AJ154" s="25">
        <f>'Saisie '!AH111</f>
        <v>12</v>
      </c>
      <c r="AK154" s="176">
        <f t="shared" si="145"/>
        <v>6</v>
      </c>
      <c r="AL154" s="202">
        <f t="shared" si="146"/>
        <v>11.888888888888888</v>
      </c>
      <c r="AM154" s="178">
        <f t="shared" si="147"/>
        <v>18</v>
      </c>
      <c r="AN154" s="25">
        <f>'Saisie '!AJ111</f>
        <v>9</v>
      </c>
      <c r="AO154" s="192">
        <f t="shared" si="148"/>
        <v>0</v>
      </c>
      <c r="AP154" s="25">
        <f>'Saisie '!AL111</f>
        <v>16</v>
      </c>
      <c r="AQ154" s="192">
        <f t="shared" si="149"/>
        <v>3</v>
      </c>
      <c r="AR154" s="202">
        <f t="shared" si="150"/>
        <v>12.5</v>
      </c>
      <c r="AS154" s="178">
        <f t="shared" si="151"/>
        <v>6</v>
      </c>
      <c r="AT154" s="201">
        <f>'Saisie '!AN111</f>
        <v>10.5</v>
      </c>
      <c r="AU154" s="177">
        <f t="shared" si="152"/>
        <v>3</v>
      </c>
      <c r="AV154" s="202">
        <f t="shared" si="153"/>
        <v>10.5</v>
      </c>
      <c r="AW154" s="177">
        <f t="shared" si="154"/>
        <v>3</v>
      </c>
      <c r="AX154" s="25">
        <f>'Saisie '!AP111</f>
        <v>15</v>
      </c>
      <c r="AY154" s="177">
        <f t="shared" si="155"/>
        <v>3</v>
      </c>
      <c r="AZ154" s="203">
        <f t="shared" si="156"/>
        <v>15</v>
      </c>
      <c r="BA154" s="194">
        <f t="shared" si="157"/>
        <v>3</v>
      </c>
      <c r="BB154" s="195">
        <f t="shared" si="158"/>
        <v>12.183333333333334</v>
      </c>
      <c r="BC154" s="197">
        <f t="shared" si="159"/>
        <v>30</v>
      </c>
      <c r="BD154" s="179">
        <f t="shared" si="160"/>
        <v>12.725</v>
      </c>
      <c r="BE154" s="199" t="str">
        <f t="shared" si="161"/>
        <v>Admis(e)</v>
      </c>
      <c r="BF154" s="193">
        <f t="shared" si="162"/>
        <v>60</v>
      </c>
      <c r="BG154" s="199" t="str">
        <f t="shared" si="163"/>
        <v>Admis(e)</v>
      </c>
    </row>
    <row r="155" spans="1:59" ht="22.5" customHeight="1">
      <c r="A155" s="26">
        <v>12</v>
      </c>
      <c r="B155" s="332" t="s">
        <v>269</v>
      </c>
      <c r="C155" s="232" t="s">
        <v>270</v>
      </c>
      <c r="D155" s="232" t="s">
        <v>21</v>
      </c>
      <c r="E155" s="232" t="s">
        <v>925</v>
      </c>
      <c r="F155" s="232" t="s">
        <v>767</v>
      </c>
      <c r="G155" s="201">
        <f>'Saisie '!J112</f>
        <v>12.67</v>
      </c>
      <c r="H155" s="170"/>
      <c r="I155" s="201">
        <f>'Saisie '!M112</f>
        <v>10.5</v>
      </c>
      <c r="J155" s="170"/>
      <c r="K155" s="201">
        <f>'Saisie '!P112</f>
        <v>7.833333333333333</v>
      </c>
      <c r="L155" s="170">
        <f t="shared" si="128"/>
        <v>0</v>
      </c>
      <c r="M155" s="202">
        <f t="shared" si="129"/>
        <v>10.334444444444445</v>
      </c>
      <c r="N155" s="171">
        <f t="shared" si="130"/>
        <v>18</v>
      </c>
      <c r="O155" s="201">
        <f>'Saisie '!R112</f>
        <v>9</v>
      </c>
      <c r="P155" s="170"/>
      <c r="Q155" s="201">
        <f>'Saisie '!T112</f>
        <v>10</v>
      </c>
      <c r="R155" s="170">
        <f t="shared" si="131"/>
        <v>3</v>
      </c>
      <c r="S155" s="202">
        <f t="shared" si="132"/>
        <v>9.5</v>
      </c>
      <c r="T155" s="171">
        <f t="shared" si="133"/>
        <v>3</v>
      </c>
      <c r="U155" s="201">
        <f>'Saisie '!V112</f>
        <v>10</v>
      </c>
      <c r="V155" s="170">
        <f t="shared" si="134"/>
        <v>3</v>
      </c>
      <c r="W155" s="202">
        <f t="shared" si="135"/>
        <v>10</v>
      </c>
      <c r="X155" s="170">
        <f t="shared" si="136"/>
        <v>3</v>
      </c>
      <c r="Y155" s="201">
        <f>'Saisie '!X112</f>
        <v>10</v>
      </c>
      <c r="Z155" s="170">
        <f t="shared" si="137"/>
        <v>3</v>
      </c>
      <c r="AA155" s="202">
        <f t="shared" si="138"/>
        <v>10</v>
      </c>
      <c r="AB155" s="200">
        <f t="shared" si="139"/>
        <v>3</v>
      </c>
      <c r="AC155" s="202">
        <f t="shared" si="140"/>
        <v>10.100666666666667</v>
      </c>
      <c r="AD155" s="197">
        <f t="shared" si="141"/>
        <v>30</v>
      </c>
      <c r="AE155" s="199" t="str">
        <f t="shared" si="142"/>
        <v>Admis(e)</v>
      </c>
      <c r="AF155" s="25">
        <f>'Saisie '!AB112</f>
        <v>6.5</v>
      </c>
      <c r="AG155" s="176">
        <f t="shared" si="143"/>
        <v>0</v>
      </c>
      <c r="AH155" s="25">
        <f>'Saisie '!AE112</f>
        <v>10.5</v>
      </c>
      <c r="AI155" s="176">
        <f t="shared" si="144"/>
        <v>6</v>
      </c>
      <c r="AJ155" s="25">
        <f>'Saisie '!AH112</f>
        <v>7.166666666666667</v>
      </c>
      <c r="AK155" s="176">
        <f t="shared" si="145"/>
        <v>0</v>
      </c>
      <c r="AL155" s="202">
        <f t="shared" si="146"/>
        <v>8.0555555555555554</v>
      </c>
      <c r="AM155" s="178">
        <f t="shared" si="147"/>
        <v>6</v>
      </c>
      <c r="AN155" s="25">
        <f>'Saisie '!AJ112</f>
        <v>5</v>
      </c>
      <c r="AO155" s="192">
        <f t="shared" si="148"/>
        <v>0</v>
      </c>
      <c r="AP155" s="25">
        <f>'Saisie '!AL112</f>
        <v>10.5</v>
      </c>
      <c r="AQ155" s="192">
        <f t="shared" si="149"/>
        <v>3</v>
      </c>
      <c r="AR155" s="202">
        <f t="shared" si="150"/>
        <v>7.75</v>
      </c>
      <c r="AS155" s="178">
        <f t="shared" si="151"/>
        <v>3</v>
      </c>
      <c r="AT155" s="201">
        <f>'Saisie '!AN112</f>
        <v>10.5</v>
      </c>
      <c r="AU155" s="177">
        <f t="shared" si="152"/>
        <v>3</v>
      </c>
      <c r="AV155" s="202">
        <f t="shared" si="153"/>
        <v>10.5</v>
      </c>
      <c r="AW155" s="177">
        <f t="shared" si="154"/>
        <v>3</v>
      </c>
      <c r="AX155" s="25">
        <f>'Saisie '!AP112</f>
        <v>10.5</v>
      </c>
      <c r="AY155" s="177">
        <f t="shared" si="155"/>
        <v>3</v>
      </c>
      <c r="AZ155" s="203">
        <f t="shared" si="156"/>
        <v>10.5</v>
      </c>
      <c r="BA155" s="194">
        <f t="shared" si="157"/>
        <v>3</v>
      </c>
      <c r="BB155" s="195">
        <f t="shared" si="158"/>
        <v>8.4833333333333325</v>
      </c>
      <c r="BC155" s="197">
        <f t="shared" si="159"/>
        <v>15</v>
      </c>
      <c r="BD155" s="179">
        <f t="shared" si="160"/>
        <v>9.2919999999999998</v>
      </c>
      <c r="BE155" s="199" t="str">
        <f t="shared" si="161"/>
        <v>Rattrapage</v>
      </c>
      <c r="BF155" s="193">
        <f t="shared" si="162"/>
        <v>45</v>
      </c>
      <c r="BG155" s="199" t="str">
        <f t="shared" si="163"/>
        <v>Rattrapage</v>
      </c>
    </row>
    <row r="156" spans="1:59" ht="22.5" customHeight="1">
      <c r="A156" s="26">
        <v>13</v>
      </c>
      <c r="B156" s="354" t="s">
        <v>524</v>
      </c>
      <c r="C156" s="232" t="s">
        <v>525</v>
      </c>
      <c r="D156" s="232" t="s">
        <v>289</v>
      </c>
      <c r="E156" s="232" t="s">
        <v>924</v>
      </c>
      <c r="F156" s="232" t="s">
        <v>817</v>
      </c>
      <c r="G156" s="201">
        <f>'Saisie '!J113</f>
        <v>13.5</v>
      </c>
      <c r="H156" s="170"/>
      <c r="I156" s="201">
        <f>'Saisie '!M113</f>
        <v>15.666666666666666</v>
      </c>
      <c r="J156" s="170"/>
      <c r="K156" s="201">
        <f>'Saisie '!P113</f>
        <v>14.666666666666666</v>
      </c>
      <c r="L156" s="170">
        <f t="shared" si="128"/>
        <v>6</v>
      </c>
      <c r="M156" s="202">
        <f t="shared" si="129"/>
        <v>14.611111111111109</v>
      </c>
      <c r="N156" s="171">
        <f t="shared" si="130"/>
        <v>18</v>
      </c>
      <c r="O156" s="201">
        <f>'Saisie '!R113</f>
        <v>9</v>
      </c>
      <c r="P156" s="170"/>
      <c r="Q156" s="201">
        <f>'Saisie '!T113</f>
        <v>7</v>
      </c>
      <c r="R156" s="170">
        <f t="shared" si="131"/>
        <v>0</v>
      </c>
      <c r="S156" s="202">
        <f t="shared" si="132"/>
        <v>8</v>
      </c>
      <c r="T156" s="171">
        <f t="shared" si="133"/>
        <v>0</v>
      </c>
      <c r="U156" s="201">
        <f>'Saisie '!V113</f>
        <v>12</v>
      </c>
      <c r="V156" s="170">
        <f t="shared" si="134"/>
        <v>3</v>
      </c>
      <c r="W156" s="202">
        <f t="shared" si="135"/>
        <v>12</v>
      </c>
      <c r="X156" s="170">
        <f t="shared" si="136"/>
        <v>3</v>
      </c>
      <c r="Y156" s="201">
        <f>'Saisie '!X113</f>
        <v>12</v>
      </c>
      <c r="Z156" s="170">
        <f t="shared" si="137"/>
        <v>3</v>
      </c>
      <c r="AA156" s="202">
        <f t="shared" si="138"/>
        <v>12</v>
      </c>
      <c r="AB156" s="200">
        <f t="shared" si="139"/>
        <v>3</v>
      </c>
      <c r="AC156" s="202">
        <f t="shared" si="140"/>
        <v>12.766666666666666</v>
      </c>
      <c r="AD156" s="197">
        <f t="shared" si="141"/>
        <v>30</v>
      </c>
      <c r="AE156" s="199" t="str">
        <f t="shared" si="142"/>
        <v>Admis(e)</v>
      </c>
      <c r="AF156" s="25">
        <f>'Saisie '!AB113</f>
        <v>10.666666666666666</v>
      </c>
      <c r="AG156" s="176">
        <f t="shared" si="143"/>
        <v>6</v>
      </c>
      <c r="AH156" s="25">
        <f>'Saisie '!AE113</f>
        <v>14.333333333333334</v>
      </c>
      <c r="AI156" s="176">
        <f t="shared" si="144"/>
        <v>6</v>
      </c>
      <c r="AJ156" s="25">
        <f>'Saisie '!AH113</f>
        <v>10.333333333333334</v>
      </c>
      <c r="AK156" s="176">
        <f t="shared" si="145"/>
        <v>6</v>
      </c>
      <c r="AL156" s="202">
        <f t="shared" si="146"/>
        <v>11.777777777777779</v>
      </c>
      <c r="AM156" s="178">
        <f t="shared" si="147"/>
        <v>18</v>
      </c>
      <c r="AN156" s="25">
        <f>'Saisie '!AJ113</f>
        <v>11</v>
      </c>
      <c r="AO156" s="192">
        <f t="shared" si="148"/>
        <v>3</v>
      </c>
      <c r="AP156" s="25">
        <f>'Saisie '!AL113</f>
        <v>16</v>
      </c>
      <c r="AQ156" s="192">
        <f t="shared" si="149"/>
        <v>3</v>
      </c>
      <c r="AR156" s="202">
        <f t="shared" si="150"/>
        <v>13.5</v>
      </c>
      <c r="AS156" s="178">
        <f t="shared" si="151"/>
        <v>6</v>
      </c>
      <c r="AT156" s="201">
        <f>'Saisie '!AN113</f>
        <v>11.5</v>
      </c>
      <c r="AU156" s="177">
        <f t="shared" si="152"/>
        <v>3</v>
      </c>
      <c r="AV156" s="202">
        <f t="shared" si="153"/>
        <v>11.5</v>
      </c>
      <c r="AW156" s="177">
        <f t="shared" si="154"/>
        <v>3</v>
      </c>
      <c r="AX156" s="25">
        <f>'Saisie '!AP113</f>
        <v>10.5</v>
      </c>
      <c r="AY156" s="177">
        <f t="shared" si="155"/>
        <v>3</v>
      </c>
      <c r="AZ156" s="203">
        <f t="shared" si="156"/>
        <v>10.5</v>
      </c>
      <c r="BA156" s="194">
        <f t="shared" si="157"/>
        <v>3</v>
      </c>
      <c r="BB156" s="195">
        <f t="shared" si="158"/>
        <v>11.966666666666667</v>
      </c>
      <c r="BC156" s="197">
        <f t="shared" si="159"/>
        <v>30</v>
      </c>
      <c r="BD156" s="179">
        <f t="shared" si="160"/>
        <v>12.366666666666667</v>
      </c>
      <c r="BE156" s="199" t="str">
        <f t="shared" si="161"/>
        <v>Admis(e)</v>
      </c>
      <c r="BF156" s="193">
        <f t="shared" si="162"/>
        <v>60</v>
      </c>
      <c r="BG156" s="199" t="str">
        <f t="shared" si="163"/>
        <v>Admis(e)</v>
      </c>
    </row>
    <row r="157" spans="1:59" ht="22.5" customHeight="1">
      <c r="A157" s="26">
        <v>14</v>
      </c>
      <c r="B157" s="354" t="s">
        <v>526</v>
      </c>
      <c r="C157" s="232" t="s">
        <v>527</v>
      </c>
      <c r="D157" s="232" t="s">
        <v>528</v>
      </c>
      <c r="E157" s="232" t="s">
        <v>923</v>
      </c>
      <c r="F157" s="232" t="s">
        <v>765</v>
      </c>
      <c r="G157" s="201">
        <f>'Saisie '!J114</f>
        <v>10.166666666666666</v>
      </c>
      <c r="H157" s="170"/>
      <c r="I157" s="201">
        <f>'Saisie '!M114</f>
        <v>10.333333333333334</v>
      </c>
      <c r="J157" s="170"/>
      <c r="K157" s="201">
        <f>'Saisie '!P114</f>
        <v>11</v>
      </c>
      <c r="L157" s="170">
        <f t="shared" si="128"/>
        <v>6</v>
      </c>
      <c r="M157" s="202">
        <f t="shared" si="129"/>
        <v>10.5</v>
      </c>
      <c r="N157" s="171">
        <f t="shared" si="130"/>
        <v>18</v>
      </c>
      <c r="O157" s="201">
        <f>'Saisie '!R114</f>
        <v>8.5</v>
      </c>
      <c r="P157" s="170"/>
      <c r="Q157" s="201">
        <f>'Saisie '!T114</f>
        <v>6.5</v>
      </c>
      <c r="R157" s="170">
        <f t="shared" si="131"/>
        <v>0</v>
      </c>
      <c r="S157" s="202">
        <f t="shared" si="132"/>
        <v>7.5</v>
      </c>
      <c r="T157" s="171">
        <f t="shared" si="133"/>
        <v>0</v>
      </c>
      <c r="U157" s="201">
        <f>'Saisie '!V114</f>
        <v>12</v>
      </c>
      <c r="V157" s="170">
        <f t="shared" si="134"/>
        <v>3</v>
      </c>
      <c r="W157" s="202">
        <f t="shared" si="135"/>
        <v>12</v>
      </c>
      <c r="X157" s="170">
        <f t="shared" si="136"/>
        <v>3</v>
      </c>
      <c r="Y157" s="201">
        <f>'Saisie '!X114</f>
        <v>7</v>
      </c>
      <c r="Z157" s="170">
        <f t="shared" si="137"/>
        <v>0</v>
      </c>
      <c r="AA157" s="202">
        <f t="shared" si="138"/>
        <v>7</v>
      </c>
      <c r="AB157" s="200">
        <f t="shared" si="139"/>
        <v>0</v>
      </c>
      <c r="AC157" s="202">
        <f t="shared" si="140"/>
        <v>9.6999999999999993</v>
      </c>
      <c r="AD157" s="197">
        <f t="shared" si="141"/>
        <v>21</v>
      </c>
      <c r="AE157" s="199" t="str">
        <f t="shared" si="142"/>
        <v>Rattrapage</v>
      </c>
      <c r="AF157" s="25">
        <f>'Saisie '!AB114</f>
        <v>6.666666666666667</v>
      </c>
      <c r="AG157" s="176">
        <f t="shared" si="143"/>
        <v>0</v>
      </c>
      <c r="AH157" s="25">
        <f>'Saisie '!AE114</f>
        <v>7.5</v>
      </c>
      <c r="AI157" s="176">
        <f t="shared" si="144"/>
        <v>0</v>
      </c>
      <c r="AJ157" s="25">
        <f>'Saisie '!AH114</f>
        <v>8</v>
      </c>
      <c r="AK157" s="176">
        <f t="shared" si="145"/>
        <v>0</v>
      </c>
      <c r="AL157" s="202">
        <f t="shared" si="146"/>
        <v>7.3888888888888893</v>
      </c>
      <c r="AM157" s="178">
        <f t="shared" si="147"/>
        <v>0</v>
      </c>
      <c r="AN157" s="25">
        <f>'Saisie '!AJ114</f>
        <v>7.5</v>
      </c>
      <c r="AO157" s="192">
        <f t="shared" si="148"/>
        <v>0</v>
      </c>
      <c r="AP157" s="25">
        <f>'Saisie '!AL114</f>
        <v>10</v>
      </c>
      <c r="AQ157" s="192">
        <f t="shared" si="149"/>
        <v>3</v>
      </c>
      <c r="AR157" s="202">
        <f t="shared" si="150"/>
        <v>8.75</v>
      </c>
      <c r="AS157" s="178">
        <f t="shared" si="151"/>
        <v>3</v>
      </c>
      <c r="AT157" s="201">
        <f>'Saisie '!AN114</f>
        <v>10</v>
      </c>
      <c r="AU157" s="177">
        <f t="shared" si="152"/>
        <v>3</v>
      </c>
      <c r="AV157" s="202">
        <f t="shared" si="153"/>
        <v>10</v>
      </c>
      <c r="AW157" s="177">
        <f t="shared" si="154"/>
        <v>3</v>
      </c>
      <c r="AX157" s="25">
        <f>'Saisie '!AP114</f>
        <v>10</v>
      </c>
      <c r="AY157" s="177">
        <f t="shared" si="155"/>
        <v>3</v>
      </c>
      <c r="AZ157" s="203">
        <f t="shared" si="156"/>
        <v>10</v>
      </c>
      <c r="BA157" s="194">
        <f t="shared" si="157"/>
        <v>3</v>
      </c>
      <c r="BB157" s="195">
        <f t="shared" si="158"/>
        <v>8.1833333333333336</v>
      </c>
      <c r="BC157" s="197">
        <f t="shared" si="159"/>
        <v>9</v>
      </c>
      <c r="BD157" s="179">
        <f t="shared" si="160"/>
        <v>8.9416666666666664</v>
      </c>
      <c r="BE157" s="199" t="str">
        <f t="shared" si="161"/>
        <v>Rattrapage</v>
      </c>
      <c r="BF157" s="193">
        <f t="shared" si="162"/>
        <v>30</v>
      </c>
      <c r="BG157" s="199" t="str">
        <f t="shared" si="163"/>
        <v>Rattrapage</v>
      </c>
    </row>
    <row r="158" spans="1:59" ht="22.5" customHeight="1">
      <c r="A158" s="26">
        <v>15</v>
      </c>
      <c r="B158" s="354" t="s">
        <v>529</v>
      </c>
      <c r="C158" s="232" t="s">
        <v>530</v>
      </c>
      <c r="D158" s="232" t="s">
        <v>28</v>
      </c>
      <c r="E158" s="232" t="s">
        <v>922</v>
      </c>
      <c r="F158" s="232" t="s">
        <v>921</v>
      </c>
      <c r="G158" s="201">
        <f>'Saisie '!J115</f>
        <v>13</v>
      </c>
      <c r="H158" s="170"/>
      <c r="I158" s="201">
        <f>'Saisie '!M115</f>
        <v>9.8333333333333339</v>
      </c>
      <c r="J158" s="170"/>
      <c r="K158" s="201">
        <f>'Saisie '!P115</f>
        <v>14.833333333333334</v>
      </c>
      <c r="L158" s="170">
        <f t="shared" si="128"/>
        <v>6</v>
      </c>
      <c r="M158" s="202">
        <f t="shared" si="129"/>
        <v>12.555555555555557</v>
      </c>
      <c r="N158" s="171">
        <f t="shared" si="130"/>
        <v>18</v>
      </c>
      <c r="O158" s="201">
        <f>'Saisie '!R115</f>
        <v>11</v>
      </c>
      <c r="P158" s="170"/>
      <c r="Q158" s="201">
        <f>'Saisie '!T115</f>
        <v>10</v>
      </c>
      <c r="R158" s="170">
        <f t="shared" si="131"/>
        <v>3</v>
      </c>
      <c r="S158" s="202">
        <f t="shared" si="132"/>
        <v>10.5</v>
      </c>
      <c r="T158" s="171">
        <f t="shared" si="133"/>
        <v>6</v>
      </c>
      <c r="U158" s="201">
        <f>'Saisie '!V115</f>
        <v>11.5</v>
      </c>
      <c r="V158" s="170">
        <f t="shared" si="134"/>
        <v>3</v>
      </c>
      <c r="W158" s="202">
        <f t="shared" si="135"/>
        <v>11.5</v>
      </c>
      <c r="X158" s="170">
        <f t="shared" si="136"/>
        <v>3</v>
      </c>
      <c r="Y158" s="201">
        <f>'Saisie '!X115</f>
        <v>18</v>
      </c>
      <c r="Z158" s="170">
        <f t="shared" si="137"/>
        <v>3</v>
      </c>
      <c r="AA158" s="202">
        <f t="shared" si="138"/>
        <v>18</v>
      </c>
      <c r="AB158" s="200">
        <f t="shared" si="139"/>
        <v>3</v>
      </c>
      <c r="AC158" s="202">
        <f t="shared" si="140"/>
        <v>12.583333333333334</v>
      </c>
      <c r="AD158" s="197">
        <f t="shared" si="141"/>
        <v>30</v>
      </c>
      <c r="AE158" s="199" t="str">
        <f t="shared" si="142"/>
        <v>Admis(e)</v>
      </c>
      <c r="AF158" s="25">
        <f>'Saisie '!AB115</f>
        <v>11.666666666666666</v>
      </c>
      <c r="AG158" s="176">
        <f t="shared" si="143"/>
        <v>6</v>
      </c>
      <c r="AH158" s="25">
        <f>'Saisie '!AE115</f>
        <v>14.333333333333334</v>
      </c>
      <c r="AI158" s="176">
        <f t="shared" si="144"/>
        <v>6</v>
      </c>
      <c r="AJ158" s="25">
        <f>'Saisie '!AH115</f>
        <v>12</v>
      </c>
      <c r="AK158" s="176">
        <f t="shared" si="145"/>
        <v>6</v>
      </c>
      <c r="AL158" s="202">
        <f t="shared" si="146"/>
        <v>12.666666666666666</v>
      </c>
      <c r="AM158" s="178">
        <f t="shared" si="147"/>
        <v>18</v>
      </c>
      <c r="AN158" s="25">
        <f>'Saisie '!AJ115</f>
        <v>10</v>
      </c>
      <c r="AO158" s="192">
        <f t="shared" si="148"/>
        <v>3</v>
      </c>
      <c r="AP158" s="25">
        <f>'Saisie '!AL115</f>
        <v>16</v>
      </c>
      <c r="AQ158" s="192">
        <f t="shared" si="149"/>
        <v>3</v>
      </c>
      <c r="AR158" s="202">
        <f t="shared" si="150"/>
        <v>13</v>
      </c>
      <c r="AS158" s="178">
        <f t="shared" si="151"/>
        <v>6</v>
      </c>
      <c r="AT158" s="201">
        <f>'Saisie '!AN115</f>
        <v>12.5</v>
      </c>
      <c r="AU158" s="177">
        <f t="shared" si="152"/>
        <v>3</v>
      </c>
      <c r="AV158" s="202">
        <f t="shared" si="153"/>
        <v>12.5</v>
      </c>
      <c r="AW158" s="177">
        <f t="shared" si="154"/>
        <v>3</v>
      </c>
      <c r="AX158" s="25">
        <f>'Saisie '!AP115</f>
        <v>15</v>
      </c>
      <c r="AY158" s="177">
        <f t="shared" si="155"/>
        <v>3</v>
      </c>
      <c r="AZ158" s="203">
        <f t="shared" si="156"/>
        <v>15</v>
      </c>
      <c r="BA158" s="194">
        <f t="shared" si="157"/>
        <v>3</v>
      </c>
      <c r="BB158" s="195">
        <f t="shared" si="158"/>
        <v>12.95</v>
      </c>
      <c r="BC158" s="197">
        <f t="shared" si="159"/>
        <v>30</v>
      </c>
      <c r="BD158" s="179">
        <f t="shared" si="160"/>
        <v>12.766666666666666</v>
      </c>
      <c r="BE158" s="199" t="str">
        <f t="shared" si="161"/>
        <v>Admis(e)</v>
      </c>
      <c r="BF158" s="193">
        <f t="shared" si="162"/>
        <v>60</v>
      </c>
      <c r="BG158" s="199" t="str">
        <f t="shared" si="163"/>
        <v>Admis(e)</v>
      </c>
    </row>
    <row r="159" spans="1:59" ht="22.5" customHeight="1">
      <c r="A159" s="26">
        <v>16</v>
      </c>
      <c r="B159" s="354" t="s">
        <v>531</v>
      </c>
      <c r="C159" s="232" t="s">
        <v>532</v>
      </c>
      <c r="D159" s="232" t="s">
        <v>242</v>
      </c>
      <c r="E159" s="232" t="s">
        <v>920</v>
      </c>
      <c r="F159" s="232" t="s">
        <v>765</v>
      </c>
      <c r="G159" s="201">
        <f>'Saisie '!J116</f>
        <v>11.833333333333334</v>
      </c>
      <c r="H159" s="170"/>
      <c r="I159" s="201">
        <f>'Saisie '!M116</f>
        <v>8.6666666666666661</v>
      </c>
      <c r="J159" s="170"/>
      <c r="K159" s="201">
        <f>'Saisie '!P116</f>
        <v>8</v>
      </c>
      <c r="L159" s="170">
        <f t="shared" si="128"/>
        <v>0</v>
      </c>
      <c r="M159" s="202">
        <f t="shared" si="129"/>
        <v>9.5</v>
      </c>
      <c r="N159" s="171">
        <f t="shared" si="130"/>
        <v>0</v>
      </c>
      <c r="O159" s="201">
        <f>'Saisie '!R116</f>
        <v>5</v>
      </c>
      <c r="P159" s="170"/>
      <c r="Q159" s="201">
        <f>'Saisie '!T116</f>
        <v>10</v>
      </c>
      <c r="R159" s="170">
        <f t="shared" si="131"/>
        <v>3</v>
      </c>
      <c r="S159" s="202">
        <f t="shared" si="132"/>
        <v>7.5</v>
      </c>
      <c r="T159" s="171">
        <f t="shared" si="133"/>
        <v>3</v>
      </c>
      <c r="U159" s="201">
        <f>'Saisie '!V116</f>
        <v>10.5</v>
      </c>
      <c r="V159" s="170">
        <f t="shared" si="134"/>
        <v>3</v>
      </c>
      <c r="W159" s="202">
        <f t="shared" si="135"/>
        <v>10.5</v>
      </c>
      <c r="X159" s="170">
        <f t="shared" si="136"/>
        <v>3</v>
      </c>
      <c r="Y159" s="201">
        <f>'Saisie '!X116</f>
        <v>0</v>
      </c>
      <c r="Z159" s="170">
        <f t="shared" si="137"/>
        <v>0</v>
      </c>
      <c r="AA159" s="202">
        <f t="shared" si="138"/>
        <v>0</v>
      </c>
      <c r="AB159" s="200">
        <f t="shared" si="139"/>
        <v>0</v>
      </c>
      <c r="AC159" s="202">
        <f t="shared" si="140"/>
        <v>8.25</v>
      </c>
      <c r="AD159" s="197">
        <f t="shared" si="141"/>
        <v>6</v>
      </c>
      <c r="AE159" s="199" t="str">
        <f t="shared" si="142"/>
        <v>Rattrapage</v>
      </c>
      <c r="AF159" s="25">
        <f>'Saisie '!AB116</f>
        <v>9.6666666666666661</v>
      </c>
      <c r="AG159" s="176">
        <f t="shared" si="143"/>
        <v>0</v>
      </c>
      <c r="AH159" s="25">
        <f>'Saisie '!AE116</f>
        <v>7.666666666666667</v>
      </c>
      <c r="AI159" s="176">
        <f t="shared" si="144"/>
        <v>0</v>
      </c>
      <c r="AJ159" s="25">
        <f>'Saisie '!AH116</f>
        <v>6.833333333333333</v>
      </c>
      <c r="AK159" s="176">
        <f t="shared" si="145"/>
        <v>0</v>
      </c>
      <c r="AL159" s="202">
        <f t="shared" si="146"/>
        <v>8.0555555555555554</v>
      </c>
      <c r="AM159" s="178">
        <f t="shared" si="147"/>
        <v>0</v>
      </c>
      <c r="AN159" s="25">
        <f>'Saisie '!AJ116</f>
        <v>7.5</v>
      </c>
      <c r="AO159" s="192">
        <f t="shared" si="148"/>
        <v>0</v>
      </c>
      <c r="AP159" s="25">
        <f>'Saisie '!AL116</f>
        <v>13</v>
      </c>
      <c r="AQ159" s="192">
        <f t="shared" si="149"/>
        <v>3</v>
      </c>
      <c r="AR159" s="202">
        <f t="shared" si="150"/>
        <v>10.25</v>
      </c>
      <c r="AS159" s="178">
        <f t="shared" si="151"/>
        <v>6</v>
      </c>
      <c r="AT159" s="201">
        <f>'Saisie '!AN116</f>
        <v>10</v>
      </c>
      <c r="AU159" s="177">
        <f t="shared" si="152"/>
        <v>3</v>
      </c>
      <c r="AV159" s="202">
        <f t="shared" si="153"/>
        <v>10</v>
      </c>
      <c r="AW159" s="177">
        <f t="shared" si="154"/>
        <v>3</v>
      </c>
      <c r="AX159" s="25">
        <f>'Saisie '!AP116</f>
        <v>10</v>
      </c>
      <c r="AY159" s="177">
        <f t="shared" si="155"/>
        <v>3</v>
      </c>
      <c r="AZ159" s="203">
        <f t="shared" si="156"/>
        <v>10</v>
      </c>
      <c r="BA159" s="194">
        <f t="shared" si="157"/>
        <v>3</v>
      </c>
      <c r="BB159" s="195">
        <f t="shared" si="158"/>
        <v>8.8833333333333329</v>
      </c>
      <c r="BC159" s="197">
        <f t="shared" si="159"/>
        <v>12</v>
      </c>
      <c r="BD159" s="179">
        <f t="shared" si="160"/>
        <v>8.5666666666666664</v>
      </c>
      <c r="BE159" s="199" t="str">
        <f t="shared" si="161"/>
        <v>Rattrapage</v>
      </c>
      <c r="BF159" s="193">
        <f t="shared" si="162"/>
        <v>18</v>
      </c>
      <c r="BG159" s="199" t="str">
        <f t="shared" si="163"/>
        <v>Rattrapage</v>
      </c>
    </row>
    <row r="160" spans="1:59" ht="22.5" customHeight="1">
      <c r="A160" s="26">
        <v>17</v>
      </c>
      <c r="B160" s="354" t="s">
        <v>533</v>
      </c>
      <c r="C160" s="232" t="s">
        <v>534</v>
      </c>
      <c r="D160" s="232" t="s">
        <v>535</v>
      </c>
      <c r="E160" s="232" t="s">
        <v>919</v>
      </c>
      <c r="F160" s="232" t="s">
        <v>904</v>
      </c>
      <c r="G160" s="201">
        <f>'Saisie '!J117</f>
        <v>5</v>
      </c>
      <c r="H160" s="170"/>
      <c r="I160" s="201">
        <f>'Saisie '!M117</f>
        <v>3.6666666666666665</v>
      </c>
      <c r="J160" s="170"/>
      <c r="K160" s="201">
        <f>'Saisie '!P117</f>
        <v>3.6666666666666665</v>
      </c>
      <c r="L160" s="170">
        <f t="shared" si="128"/>
        <v>0</v>
      </c>
      <c r="M160" s="202">
        <f t="shared" si="129"/>
        <v>4.1111111111111107</v>
      </c>
      <c r="N160" s="171">
        <f t="shared" si="130"/>
        <v>0</v>
      </c>
      <c r="O160" s="201">
        <f>'Saisie '!R117</f>
        <v>4</v>
      </c>
      <c r="P160" s="170"/>
      <c r="Q160" s="201">
        <f>'Saisie '!T117</f>
        <v>3.5</v>
      </c>
      <c r="R160" s="170">
        <f t="shared" si="131"/>
        <v>0</v>
      </c>
      <c r="S160" s="202">
        <f t="shared" si="132"/>
        <v>3.75</v>
      </c>
      <c r="T160" s="171">
        <f t="shared" si="133"/>
        <v>0</v>
      </c>
      <c r="U160" s="201">
        <f>'Saisie '!V117</f>
        <v>11.5</v>
      </c>
      <c r="V160" s="170">
        <f t="shared" si="134"/>
        <v>3</v>
      </c>
      <c r="W160" s="202">
        <f t="shared" si="135"/>
        <v>11.5</v>
      </c>
      <c r="X160" s="170">
        <f t="shared" si="136"/>
        <v>3</v>
      </c>
      <c r="Y160" s="201" t="str">
        <f>'Saisie '!X117</f>
        <v>ABS</v>
      </c>
      <c r="Z160" s="170">
        <f t="shared" si="137"/>
        <v>3</v>
      </c>
      <c r="AA160" s="202" t="str">
        <f t="shared" si="138"/>
        <v>ABS</v>
      </c>
      <c r="AB160" s="200">
        <f t="shared" si="139"/>
        <v>3</v>
      </c>
      <c r="AC160" s="202" t="e">
        <f t="shared" si="140"/>
        <v>#VALUE!</v>
      </c>
      <c r="AD160" s="197" t="e">
        <f t="shared" si="141"/>
        <v>#VALUE!</v>
      </c>
      <c r="AE160" s="199" t="s">
        <v>1091</v>
      </c>
      <c r="AF160" s="25" t="e">
        <f>'Saisie '!AB117</f>
        <v>#VALUE!</v>
      </c>
      <c r="AG160" s="176" t="e">
        <f t="shared" si="143"/>
        <v>#VALUE!</v>
      </c>
      <c r="AH160" s="25" t="str">
        <f>'Saisie '!AE117</f>
        <v>Exclu</v>
      </c>
      <c r="AI160" s="176">
        <f t="shared" si="144"/>
        <v>6</v>
      </c>
      <c r="AJ160" s="25" t="e">
        <f>'Saisie '!AH117</f>
        <v>#VALUE!</v>
      </c>
      <c r="AK160" s="176" t="e">
        <f t="shared" si="145"/>
        <v>#VALUE!</v>
      </c>
      <c r="AL160" s="202" t="e">
        <f t="shared" si="146"/>
        <v>#VALUE!</v>
      </c>
      <c r="AM160" s="178" t="e">
        <f t="shared" si="147"/>
        <v>#VALUE!</v>
      </c>
      <c r="AN160" s="25">
        <f>'Saisie '!AJ117</f>
        <v>10</v>
      </c>
      <c r="AO160" s="192">
        <f t="shared" si="148"/>
        <v>3</v>
      </c>
      <c r="AP160" s="25">
        <f>'Saisie '!AL117</f>
        <v>3</v>
      </c>
      <c r="AQ160" s="192">
        <f t="shared" si="149"/>
        <v>0</v>
      </c>
      <c r="AR160" s="202">
        <f t="shared" si="150"/>
        <v>6.5</v>
      </c>
      <c r="AS160" s="178">
        <f t="shared" si="151"/>
        <v>3</v>
      </c>
      <c r="AT160" s="201" t="str">
        <f>'Saisie '!AN117</f>
        <v>Exclu</v>
      </c>
      <c r="AU160" s="177">
        <f t="shared" si="152"/>
        <v>3</v>
      </c>
      <c r="AV160" s="202" t="str">
        <f t="shared" si="153"/>
        <v>Exclu</v>
      </c>
      <c r="AW160" s="177">
        <f t="shared" si="154"/>
        <v>3</v>
      </c>
      <c r="AX160" s="25">
        <f>'Saisie '!AP117</f>
        <v>0</v>
      </c>
      <c r="AY160" s="177">
        <f t="shared" si="155"/>
        <v>0</v>
      </c>
      <c r="AZ160" s="203">
        <f t="shared" si="156"/>
        <v>0</v>
      </c>
      <c r="BA160" s="194">
        <f t="shared" si="157"/>
        <v>0</v>
      </c>
      <c r="BB160" s="195" t="e">
        <f t="shared" si="158"/>
        <v>#VALUE!</v>
      </c>
      <c r="BC160" s="197" t="e">
        <f t="shared" si="159"/>
        <v>#VALUE!</v>
      </c>
      <c r="BD160" s="179" t="e">
        <f t="shared" si="160"/>
        <v>#VALUE!</v>
      </c>
      <c r="BE160" s="199" t="e">
        <f t="shared" si="161"/>
        <v>#VALUE!</v>
      </c>
      <c r="BF160" s="193" t="e">
        <f t="shared" si="162"/>
        <v>#VALUE!</v>
      </c>
      <c r="BG160" s="199" t="s">
        <v>1091</v>
      </c>
    </row>
    <row r="161" spans="1:61" s="24" customFormat="1" ht="22.5" customHeight="1">
      <c r="A161" s="26">
        <v>18</v>
      </c>
      <c r="B161" s="354" t="s">
        <v>536</v>
      </c>
      <c r="C161" s="232" t="s">
        <v>537</v>
      </c>
      <c r="D161" s="232" t="s">
        <v>538</v>
      </c>
      <c r="E161" s="232" t="s">
        <v>918</v>
      </c>
      <c r="F161" s="232" t="s">
        <v>765</v>
      </c>
      <c r="G161" s="201">
        <f>'Saisie '!J118</f>
        <v>10.5</v>
      </c>
      <c r="H161" s="170"/>
      <c r="I161" s="201">
        <f>'Saisie '!M118</f>
        <v>8</v>
      </c>
      <c r="J161" s="170"/>
      <c r="K161" s="201">
        <f>'Saisie '!P118</f>
        <v>11.833333333333334</v>
      </c>
      <c r="L161" s="170">
        <f t="shared" si="128"/>
        <v>6</v>
      </c>
      <c r="M161" s="202">
        <f t="shared" si="129"/>
        <v>10.111111111111112</v>
      </c>
      <c r="N161" s="171">
        <f t="shared" si="130"/>
        <v>18</v>
      </c>
      <c r="O161" s="201">
        <f>'Saisie '!R118</f>
        <v>11.5</v>
      </c>
      <c r="P161" s="170"/>
      <c r="Q161" s="201">
        <f>'Saisie '!T118</f>
        <v>11.5</v>
      </c>
      <c r="R161" s="170">
        <f t="shared" si="131"/>
        <v>3</v>
      </c>
      <c r="S161" s="202">
        <f t="shared" si="132"/>
        <v>11.5</v>
      </c>
      <c r="T161" s="171">
        <f t="shared" si="133"/>
        <v>6</v>
      </c>
      <c r="U161" s="201">
        <f>'Saisie '!V118</f>
        <v>10.5</v>
      </c>
      <c r="V161" s="170">
        <f t="shared" si="134"/>
        <v>3</v>
      </c>
      <c r="W161" s="202">
        <f t="shared" si="135"/>
        <v>10.5</v>
      </c>
      <c r="X161" s="170">
        <f t="shared" si="136"/>
        <v>3</v>
      </c>
      <c r="Y161" s="201">
        <f>'Saisie '!X118</f>
        <v>7</v>
      </c>
      <c r="Z161" s="170">
        <f t="shared" si="137"/>
        <v>0</v>
      </c>
      <c r="AA161" s="202">
        <f t="shared" si="138"/>
        <v>7</v>
      </c>
      <c r="AB161" s="200">
        <f t="shared" si="139"/>
        <v>0</v>
      </c>
      <c r="AC161" s="202">
        <f t="shared" si="140"/>
        <v>10.116666666666667</v>
      </c>
      <c r="AD161" s="197">
        <f t="shared" si="141"/>
        <v>30</v>
      </c>
      <c r="AE161" s="199" t="str">
        <f t="shared" si="142"/>
        <v>Admis(e)</v>
      </c>
      <c r="AF161" s="25">
        <f>'Saisie '!AB118</f>
        <v>5.333333333333333</v>
      </c>
      <c r="AG161" s="176">
        <f t="shared" si="143"/>
        <v>0</v>
      </c>
      <c r="AH161" s="25">
        <f>'Saisie '!AE118</f>
        <v>10.666666666666666</v>
      </c>
      <c r="AI161" s="176">
        <f t="shared" si="144"/>
        <v>6</v>
      </c>
      <c r="AJ161" s="25">
        <f>'Saisie '!AH118</f>
        <v>7.333333333333333</v>
      </c>
      <c r="AK161" s="176">
        <f t="shared" si="145"/>
        <v>0</v>
      </c>
      <c r="AL161" s="202">
        <f t="shared" si="146"/>
        <v>7.7777777777777777</v>
      </c>
      <c r="AM161" s="178">
        <f t="shared" si="147"/>
        <v>6</v>
      </c>
      <c r="AN161" s="25">
        <f>'Saisie '!AJ118</f>
        <v>10</v>
      </c>
      <c r="AO161" s="192">
        <f t="shared" si="148"/>
        <v>3</v>
      </c>
      <c r="AP161" s="25">
        <f>'Saisie '!AL118</f>
        <v>13.5</v>
      </c>
      <c r="AQ161" s="192">
        <f t="shared" si="149"/>
        <v>3</v>
      </c>
      <c r="AR161" s="202">
        <f t="shared" si="150"/>
        <v>11.75</v>
      </c>
      <c r="AS161" s="178">
        <f t="shared" si="151"/>
        <v>6</v>
      </c>
      <c r="AT161" s="201">
        <f>'Saisie '!AN118</f>
        <v>12</v>
      </c>
      <c r="AU161" s="177">
        <f t="shared" si="152"/>
        <v>3</v>
      </c>
      <c r="AV161" s="202">
        <f t="shared" si="153"/>
        <v>12</v>
      </c>
      <c r="AW161" s="177">
        <f t="shared" si="154"/>
        <v>3</v>
      </c>
      <c r="AX161" s="25">
        <f>'Saisie '!AP118</f>
        <v>14.5</v>
      </c>
      <c r="AY161" s="177">
        <f t="shared" si="155"/>
        <v>3</v>
      </c>
      <c r="AZ161" s="203">
        <f t="shared" si="156"/>
        <v>14.5</v>
      </c>
      <c r="BA161" s="194">
        <f t="shared" si="157"/>
        <v>3</v>
      </c>
      <c r="BB161" s="195">
        <f t="shared" si="158"/>
        <v>9.6666666666666661</v>
      </c>
      <c r="BC161" s="197">
        <f t="shared" si="159"/>
        <v>18</v>
      </c>
      <c r="BD161" s="179">
        <f t="shared" si="160"/>
        <v>9.8916666666666657</v>
      </c>
      <c r="BE161" s="199" t="str">
        <f t="shared" si="161"/>
        <v>Rattrapage</v>
      </c>
      <c r="BF161" s="193">
        <f t="shared" si="162"/>
        <v>48</v>
      </c>
      <c r="BG161" s="199" t="str">
        <f t="shared" si="163"/>
        <v>Rattrapage</v>
      </c>
    </row>
    <row r="162" spans="1:61" s="24" customFormat="1" ht="22.5" customHeight="1">
      <c r="A162" s="26">
        <v>19</v>
      </c>
      <c r="B162" s="354" t="s">
        <v>539</v>
      </c>
      <c r="C162" s="232" t="s">
        <v>540</v>
      </c>
      <c r="D162" s="232" t="s">
        <v>366</v>
      </c>
      <c r="E162" s="232" t="s">
        <v>917</v>
      </c>
      <c r="F162" s="232" t="s">
        <v>765</v>
      </c>
      <c r="G162" s="201">
        <f>'Saisie '!J119</f>
        <v>9.8333333333333339</v>
      </c>
      <c r="H162" s="170"/>
      <c r="I162" s="201">
        <f>'Saisie '!M119</f>
        <v>8.8333333333333339</v>
      </c>
      <c r="J162" s="170"/>
      <c r="K162" s="201">
        <f>'Saisie '!P119</f>
        <v>12.166666666666666</v>
      </c>
      <c r="L162" s="170">
        <f t="shared" si="128"/>
        <v>6</v>
      </c>
      <c r="M162" s="202">
        <f t="shared" si="129"/>
        <v>10.277777777777779</v>
      </c>
      <c r="N162" s="171">
        <f t="shared" si="130"/>
        <v>18</v>
      </c>
      <c r="O162" s="201">
        <f>'Saisie '!R119</f>
        <v>11</v>
      </c>
      <c r="P162" s="170"/>
      <c r="Q162" s="201">
        <f>'Saisie '!T119</f>
        <v>5</v>
      </c>
      <c r="R162" s="170">
        <f t="shared" si="131"/>
        <v>0</v>
      </c>
      <c r="S162" s="202">
        <f t="shared" si="132"/>
        <v>8</v>
      </c>
      <c r="T162" s="171">
        <f t="shared" si="133"/>
        <v>0</v>
      </c>
      <c r="U162" s="201">
        <f>'Saisie '!V119</f>
        <v>10.5</v>
      </c>
      <c r="V162" s="170">
        <f t="shared" si="134"/>
        <v>3</v>
      </c>
      <c r="W162" s="202">
        <f t="shared" si="135"/>
        <v>10.5</v>
      </c>
      <c r="X162" s="170">
        <f t="shared" si="136"/>
        <v>3</v>
      </c>
      <c r="Y162" s="201">
        <f>'Saisie '!X119</f>
        <v>7</v>
      </c>
      <c r="Z162" s="170">
        <f t="shared" si="137"/>
        <v>0</v>
      </c>
      <c r="AA162" s="202">
        <f t="shared" si="138"/>
        <v>7</v>
      </c>
      <c r="AB162" s="200">
        <f t="shared" si="139"/>
        <v>0</v>
      </c>
      <c r="AC162" s="202">
        <f t="shared" si="140"/>
        <v>9.5166666666666675</v>
      </c>
      <c r="AD162" s="197">
        <f t="shared" si="141"/>
        <v>21</v>
      </c>
      <c r="AE162" s="199" t="str">
        <f t="shared" si="142"/>
        <v>Rattrapage</v>
      </c>
      <c r="AF162" s="25">
        <f>'Saisie '!AB119</f>
        <v>8.3333333333333339</v>
      </c>
      <c r="AG162" s="176">
        <f t="shared" si="143"/>
        <v>0</v>
      </c>
      <c r="AH162" s="25">
        <f>'Saisie '!AE119</f>
        <v>13.666666666666666</v>
      </c>
      <c r="AI162" s="176">
        <f t="shared" si="144"/>
        <v>6</v>
      </c>
      <c r="AJ162" s="25">
        <f>'Saisie '!AH119</f>
        <v>7</v>
      </c>
      <c r="AK162" s="176">
        <f t="shared" si="145"/>
        <v>0</v>
      </c>
      <c r="AL162" s="202">
        <f t="shared" si="146"/>
        <v>9.6666666666666661</v>
      </c>
      <c r="AM162" s="178">
        <f t="shared" si="147"/>
        <v>6</v>
      </c>
      <c r="AN162" s="25">
        <f>'Saisie '!AJ119</f>
        <v>6.5</v>
      </c>
      <c r="AO162" s="192">
        <f t="shared" si="148"/>
        <v>0</v>
      </c>
      <c r="AP162" s="25">
        <f>'Saisie '!AL119</f>
        <v>8</v>
      </c>
      <c r="AQ162" s="192">
        <f t="shared" si="149"/>
        <v>0</v>
      </c>
      <c r="AR162" s="202">
        <f t="shared" si="150"/>
        <v>7.25</v>
      </c>
      <c r="AS162" s="178">
        <f t="shared" si="151"/>
        <v>0</v>
      </c>
      <c r="AT162" s="201">
        <f>'Saisie '!AN119</f>
        <v>10.5</v>
      </c>
      <c r="AU162" s="177">
        <f t="shared" si="152"/>
        <v>3</v>
      </c>
      <c r="AV162" s="202">
        <f t="shared" si="153"/>
        <v>10.5</v>
      </c>
      <c r="AW162" s="177">
        <f t="shared" si="154"/>
        <v>3</v>
      </c>
      <c r="AX162" s="25">
        <f>'Saisie '!AP119</f>
        <v>12</v>
      </c>
      <c r="AY162" s="177">
        <f t="shared" si="155"/>
        <v>3</v>
      </c>
      <c r="AZ162" s="203">
        <f t="shared" si="156"/>
        <v>12</v>
      </c>
      <c r="BA162" s="194">
        <f t="shared" si="157"/>
        <v>3</v>
      </c>
      <c r="BB162" s="195">
        <f t="shared" si="158"/>
        <v>9.5</v>
      </c>
      <c r="BC162" s="197">
        <f t="shared" si="159"/>
        <v>12</v>
      </c>
      <c r="BD162" s="179">
        <f t="shared" si="160"/>
        <v>9.5083333333333329</v>
      </c>
      <c r="BE162" s="199" t="str">
        <f t="shared" si="161"/>
        <v>Rattrapage</v>
      </c>
      <c r="BF162" s="193">
        <f t="shared" si="162"/>
        <v>33</v>
      </c>
      <c r="BG162" s="199" t="str">
        <f t="shared" si="163"/>
        <v>Rattrapage</v>
      </c>
    </row>
    <row r="163" spans="1:61" s="24" customFormat="1" ht="22.5" customHeight="1">
      <c r="A163" s="26">
        <v>20</v>
      </c>
      <c r="B163" s="354" t="s">
        <v>541</v>
      </c>
      <c r="C163" s="232" t="s">
        <v>542</v>
      </c>
      <c r="D163" s="232" t="s">
        <v>433</v>
      </c>
      <c r="E163" s="232" t="s">
        <v>916</v>
      </c>
      <c r="F163" s="232" t="s">
        <v>904</v>
      </c>
      <c r="G163" s="201">
        <f>'Saisie '!J120</f>
        <v>2</v>
      </c>
      <c r="H163" s="170"/>
      <c r="I163" s="201">
        <f>'Saisie '!M120</f>
        <v>1.6666666666666667</v>
      </c>
      <c r="J163" s="170"/>
      <c r="K163" s="201">
        <f>'Saisie '!P120</f>
        <v>4.833333333333333</v>
      </c>
      <c r="L163" s="170">
        <f t="shared" si="128"/>
        <v>0</v>
      </c>
      <c r="M163" s="202">
        <f t="shared" si="129"/>
        <v>2.8333333333333335</v>
      </c>
      <c r="N163" s="171">
        <f t="shared" si="130"/>
        <v>0</v>
      </c>
      <c r="O163" s="201">
        <f>'Saisie '!R120</f>
        <v>4</v>
      </c>
      <c r="P163" s="170"/>
      <c r="Q163" s="201">
        <f>'Saisie '!T120</f>
        <v>5</v>
      </c>
      <c r="R163" s="170">
        <f t="shared" si="131"/>
        <v>0</v>
      </c>
      <c r="S163" s="202">
        <f t="shared" si="132"/>
        <v>4.5</v>
      </c>
      <c r="T163" s="171">
        <f t="shared" si="133"/>
        <v>0</v>
      </c>
      <c r="U163" s="201" t="str">
        <f>'Saisie '!V120</f>
        <v>\</v>
      </c>
      <c r="V163" s="170">
        <f t="shared" si="134"/>
        <v>3</v>
      </c>
      <c r="W163" s="202" t="str">
        <f t="shared" si="135"/>
        <v>\</v>
      </c>
      <c r="X163" s="170">
        <f t="shared" si="136"/>
        <v>3</v>
      </c>
      <c r="Y163" s="201">
        <f>'Saisie '!X120</f>
        <v>0</v>
      </c>
      <c r="Z163" s="170">
        <f t="shared" si="137"/>
        <v>0</v>
      </c>
      <c r="AA163" s="202">
        <f t="shared" si="138"/>
        <v>0</v>
      </c>
      <c r="AB163" s="200">
        <f t="shared" si="139"/>
        <v>0</v>
      </c>
      <c r="AC163" s="202" t="e">
        <f t="shared" si="140"/>
        <v>#VALUE!</v>
      </c>
      <c r="AD163" s="197" t="e">
        <f t="shared" si="141"/>
        <v>#VALUE!</v>
      </c>
      <c r="AE163" s="199" t="s">
        <v>1091</v>
      </c>
      <c r="AF163" s="25" t="e">
        <f>'Saisie '!AB120</f>
        <v>#VALUE!</v>
      </c>
      <c r="AG163" s="176" t="e">
        <f t="shared" si="143"/>
        <v>#VALUE!</v>
      </c>
      <c r="AH163" s="25" t="str">
        <f>'Saisie '!AE120</f>
        <v>Exclu</v>
      </c>
      <c r="AI163" s="176">
        <f t="shared" si="144"/>
        <v>6</v>
      </c>
      <c r="AJ163" s="25" t="e">
        <f>'Saisie '!AH120</f>
        <v>#VALUE!</v>
      </c>
      <c r="AK163" s="176" t="e">
        <f t="shared" si="145"/>
        <v>#VALUE!</v>
      </c>
      <c r="AL163" s="202" t="e">
        <f t="shared" si="146"/>
        <v>#VALUE!</v>
      </c>
      <c r="AM163" s="178" t="e">
        <f t="shared" si="147"/>
        <v>#VALUE!</v>
      </c>
      <c r="AN163" s="25">
        <f>'Saisie '!AJ120</f>
        <v>5.5</v>
      </c>
      <c r="AO163" s="192">
        <f t="shared" si="148"/>
        <v>0</v>
      </c>
      <c r="AP163" s="25">
        <f>'Saisie '!AL120</f>
        <v>3.5</v>
      </c>
      <c r="AQ163" s="192">
        <f t="shared" si="149"/>
        <v>0</v>
      </c>
      <c r="AR163" s="202">
        <f t="shared" si="150"/>
        <v>4.5</v>
      </c>
      <c r="AS163" s="178">
        <f t="shared" si="151"/>
        <v>0</v>
      </c>
      <c r="AT163" s="201" t="str">
        <f>'Saisie '!AN120</f>
        <v>Exclu</v>
      </c>
      <c r="AU163" s="177">
        <f t="shared" si="152"/>
        <v>3</v>
      </c>
      <c r="AV163" s="202" t="str">
        <f t="shared" si="153"/>
        <v>Exclu</v>
      </c>
      <c r="AW163" s="177">
        <f t="shared" si="154"/>
        <v>3</v>
      </c>
      <c r="AX163" s="25">
        <f>'Saisie '!AP120</f>
        <v>0.5</v>
      </c>
      <c r="AY163" s="177">
        <f t="shared" si="155"/>
        <v>0</v>
      </c>
      <c r="AZ163" s="203">
        <f t="shared" si="156"/>
        <v>0.5</v>
      </c>
      <c r="BA163" s="194">
        <f t="shared" si="157"/>
        <v>0</v>
      </c>
      <c r="BB163" s="195" t="e">
        <f t="shared" si="158"/>
        <v>#VALUE!</v>
      </c>
      <c r="BC163" s="197" t="e">
        <f t="shared" si="159"/>
        <v>#VALUE!</v>
      </c>
      <c r="BD163" s="179" t="e">
        <f t="shared" si="160"/>
        <v>#VALUE!</v>
      </c>
      <c r="BE163" s="199" t="e">
        <f t="shared" si="161"/>
        <v>#VALUE!</v>
      </c>
      <c r="BF163" s="193" t="e">
        <f t="shared" si="162"/>
        <v>#VALUE!</v>
      </c>
      <c r="BG163" s="199" t="s">
        <v>1091</v>
      </c>
    </row>
    <row r="164" spans="1:61" s="24" customFormat="1" ht="22.5" customHeight="1">
      <c r="A164" s="26">
        <v>21</v>
      </c>
      <c r="B164" s="354" t="s">
        <v>543</v>
      </c>
      <c r="C164" s="232" t="s">
        <v>544</v>
      </c>
      <c r="D164" s="232" t="s">
        <v>1036</v>
      </c>
      <c r="E164" s="232" t="s">
        <v>915</v>
      </c>
      <c r="F164" s="232" t="s">
        <v>767</v>
      </c>
      <c r="G164" s="201">
        <f>'Saisie '!J121</f>
        <v>9.5</v>
      </c>
      <c r="H164" s="170"/>
      <c r="I164" s="201">
        <f>'Saisie '!M121</f>
        <v>2.5</v>
      </c>
      <c r="J164" s="170"/>
      <c r="K164" s="201">
        <f>'Saisie '!P121</f>
        <v>8.1666666666666661</v>
      </c>
      <c r="L164" s="170">
        <f t="shared" si="128"/>
        <v>0</v>
      </c>
      <c r="M164" s="202">
        <f t="shared" si="129"/>
        <v>6.7222222222222214</v>
      </c>
      <c r="N164" s="171">
        <f t="shared" si="130"/>
        <v>0</v>
      </c>
      <c r="O164" s="201">
        <f>'Saisie '!R121</f>
        <v>2.5</v>
      </c>
      <c r="P164" s="170"/>
      <c r="Q164" s="201">
        <f>'Saisie '!T121</f>
        <v>8</v>
      </c>
      <c r="R164" s="170">
        <f t="shared" si="131"/>
        <v>0</v>
      </c>
      <c r="S164" s="202">
        <f t="shared" si="132"/>
        <v>5.25</v>
      </c>
      <c r="T164" s="171">
        <f t="shared" si="133"/>
        <v>0</v>
      </c>
      <c r="U164" s="201">
        <f>'Saisie '!V121</f>
        <v>10</v>
      </c>
      <c r="V164" s="170">
        <f t="shared" si="134"/>
        <v>3</v>
      </c>
      <c r="W164" s="202">
        <f t="shared" si="135"/>
        <v>10</v>
      </c>
      <c r="X164" s="170">
        <f t="shared" si="136"/>
        <v>3</v>
      </c>
      <c r="Y164" s="201">
        <f>'Saisie '!X121</f>
        <v>1</v>
      </c>
      <c r="Z164" s="170">
        <f t="shared" si="137"/>
        <v>0</v>
      </c>
      <c r="AA164" s="202">
        <f t="shared" si="138"/>
        <v>1</v>
      </c>
      <c r="AB164" s="200">
        <f t="shared" si="139"/>
        <v>0</v>
      </c>
      <c r="AC164" s="202">
        <f t="shared" si="140"/>
        <v>6.1833333333333327</v>
      </c>
      <c r="AD164" s="197">
        <f t="shared" si="141"/>
        <v>3</v>
      </c>
      <c r="AE164" s="199" t="str">
        <f t="shared" si="142"/>
        <v>Rattrapage</v>
      </c>
      <c r="AF164" s="25">
        <f>'Saisie '!AB121</f>
        <v>4.666666666666667</v>
      </c>
      <c r="AG164" s="176">
        <f t="shared" si="143"/>
        <v>0</v>
      </c>
      <c r="AH164" s="25">
        <f>'Saisie '!AE121</f>
        <v>11.166666666666666</v>
      </c>
      <c r="AI164" s="176">
        <f t="shared" si="144"/>
        <v>6</v>
      </c>
      <c r="AJ164" s="25">
        <f>'Saisie '!AH121</f>
        <v>4</v>
      </c>
      <c r="AK164" s="176">
        <f t="shared" si="145"/>
        <v>0</v>
      </c>
      <c r="AL164" s="202">
        <f t="shared" si="146"/>
        <v>6.6111111111111107</v>
      </c>
      <c r="AM164" s="178">
        <f t="shared" si="147"/>
        <v>6</v>
      </c>
      <c r="AN164" s="25">
        <f>'Saisie '!AJ121</f>
        <v>9.5</v>
      </c>
      <c r="AO164" s="192">
        <f t="shared" si="148"/>
        <v>0</v>
      </c>
      <c r="AP164" s="25">
        <f>'Saisie '!AL121</f>
        <v>7</v>
      </c>
      <c r="AQ164" s="192">
        <f t="shared" si="149"/>
        <v>0</v>
      </c>
      <c r="AR164" s="202">
        <f t="shared" si="150"/>
        <v>8.25</v>
      </c>
      <c r="AS164" s="178">
        <f t="shared" si="151"/>
        <v>0</v>
      </c>
      <c r="AT164" s="201">
        <f>'Saisie '!AN121</f>
        <v>12</v>
      </c>
      <c r="AU164" s="177">
        <f t="shared" si="152"/>
        <v>3</v>
      </c>
      <c r="AV164" s="202">
        <f t="shared" si="153"/>
        <v>12</v>
      </c>
      <c r="AW164" s="177">
        <f t="shared" si="154"/>
        <v>3</v>
      </c>
      <c r="AX164" s="25">
        <f>'Saisie '!AP121</f>
        <v>12.5</v>
      </c>
      <c r="AY164" s="177">
        <f t="shared" si="155"/>
        <v>3</v>
      </c>
      <c r="AZ164" s="203">
        <f t="shared" si="156"/>
        <v>12.5</v>
      </c>
      <c r="BA164" s="194">
        <f t="shared" si="157"/>
        <v>3</v>
      </c>
      <c r="BB164" s="195">
        <f t="shared" si="158"/>
        <v>8.0666666666666664</v>
      </c>
      <c r="BC164" s="197">
        <f t="shared" si="159"/>
        <v>12</v>
      </c>
      <c r="BD164" s="179">
        <f t="shared" si="160"/>
        <v>7.125</v>
      </c>
      <c r="BE164" s="199" t="str">
        <f t="shared" si="161"/>
        <v>Rattrapage</v>
      </c>
      <c r="BF164" s="193">
        <f t="shared" si="162"/>
        <v>15</v>
      </c>
      <c r="BG164" s="199" t="str">
        <f t="shared" si="163"/>
        <v>Rattrapage</v>
      </c>
    </row>
    <row r="165" spans="1:61" s="24" customFormat="1" ht="22.5" customHeight="1">
      <c r="A165" s="26">
        <v>22</v>
      </c>
      <c r="B165" s="354">
        <v>113000412</v>
      </c>
      <c r="C165" s="232" t="s">
        <v>544</v>
      </c>
      <c r="D165" s="232" t="s">
        <v>545</v>
      </c>
      <c r="E165" s="232" t="s">
        <v>914</v>
      </c>
      <c r="F165" s="232" t="s">
        <v>767</v>
      </c>
      <c r="G165" s="201">
        <f>'Saisie '!J122</f>
        <v>8.8333333333333339</v>
      </c>
      <c r="H165" s="170"/>
      <c r="I165" s="201">
        <f>'Saisie '!M122</f>
        <v>9.8333333333333339</v>
      </c>
      <c r="J165" s="170"/>
      <c r="K165" s="201">
        <f>'Saisie '!P122</f>
        <v>13.666666666666666</v>
      </c>
      <c r="L165" s="170">
        <f t="shared" si="128"/>
        <v>6</v>
      </c>
      <c r="M165" s="202">
        <f t="shared" si="129"/>
        <v>10.777777777777779</v>
      </c>
      <c r="N165" s="171">
        <f t="shared" si="130"/>
        <v>18</v>
      </c>
      <c r="O165" s="201">
        <f>'Saisie '!R122</f>
        <v>7</v>
      </c>
      <c r="P165" s="170"/>
      <c r="Q165" s="201">
        <f>'Saisie '!T122</f>
        <v>8.5</v>
      </c>
      <c r="R165" s="170">
        <f t="shared" si="131"/>
        <v>0</v>
      </c>
      <c r="S165" s="202">
        <f t="shared" si="132"/>
        <v>7.75</v>
      </c>
      <c r="T165" s="171">
        <f t="shared" si="133"/>
        <v>0</v>
      </c>
      <c r="U165" s="201">
        <f>'Saisie '!V122</f>
        <v>11.5</v>
      </c>
      <c r="V165" s="170">
        <f t="shared" si="134"/>
        <v>3</v>
      </c>
      <c r="W165" s="202">
        <f t="shared" si="135"/>
        <v>11.5</v>
      </c>
      <c r="X165" s="170">
        <f t="shared" si="136"/>
        <v>3</v>
      </c>
      <c r="Y165" s="201">
        <f>'Saisie '!X122</f>
        <v>18</v>
      </c>
      <c r="Z165" s="170">
        <f t="shared" si="137"/>
        <v>3</v>
      </c>
      <c r="AA165" s="202">
        <f t="shared" si="138"/>
        <v>18</v>
      </c>
      <c r="AB165" s="200">
        <f t="shared" si="139"/>
        <v>3</v>
      </c>
      <c r="AC165" s="202">
        <f t="shared" si="140"/>
        <v>10.966666666666667</v>
      </c>
      <c r="AD165" s="197">
        <f t="shared" si="141"/>
        <v>30</v>
      </c>
      <c r="AE165" s="199" t="str">
        <f t="shared" si="142"/>
        <v>Admis(e)</v>
      </c>
      <c r="AF165" s="25">
        <f>'Saisie '!AB122</f>
        <v>10.166666666666666</v>
      </c>
      <c r="AG165" s="176">
        <f t="shared" si="143"/>
        <v>6</v>
      </c>
      <c r="AH165" s="25">
        <f>'Saisie '!AE122</f>
        <v>14.833333333333334</v>
      </c>
      <c r="AI165" s="176">
        <f t="shared" si="144"/>
        <v>6</v>
      </c>
      <c r="AJ165" s="25">
        <f>'Saisie '!AH122</f>
        <v>11.666666666666666</v>
      </c>
      <c r="AK165" s="176">
        <f t="shared" si="145"/>
        <v>6</v>
      </c>
      <c r="AL165" s="202">
        <f t="shared" si="146"/>
        <v>12.222222222222221</v>
      </c>
      <c r="AM165" s="178">
        <f t="shared" si="147"/>
        <v>18</v>
      </c>
      <c r="AN165" s="25">
        <f>'Saisie '!AJ122</f>
        <v>14</v>
      </c>
      <c r="AO165" s="192">
        <f t="shared" si="148"/>
        <v>3</v>
      </c>
      <c r="AP165" s="25">
        <f>'Saisie '!AL122</f>
        <v>12.5</v>
      </c>
      <c r="AQ165" s="192">
        <f t="shared" si="149"/>
        <v>3</v>
      </c>
      <c r="AR165" s="202">
        <f t="shared" si="150"/>
        <v>13.25</v>
      </c>
      <c r="AS165" s="178">
        <f t="shared" si="151"/>
        <v>6</v>
      </c>
      <c r="AT165" s="201">
        <f>'Saisie '!AN122</f>
        <v>12</v>
      </c>
      <c r="AU165" s="177">
        <f t="shared" si="152"/>
        <v>3</v>
      </c>
      <c r="AV165" s="202">
        <f t="shared" si="153"/>
        <v>12</v>
      </c>
      <c r="AW165" s="177">
        <f t="shared" si="154"/>
        <v>3</v>
      </c>
      <c r="AX165" s="25">
        <f>'Saisie '!AP122</f>
        <v>17</v>
      </c>
      <c r="AY165" s="177">
        <f t="shared" si="155"/>
        <v>3</v>
      </c>
      <c r="AZ165" s="203">
        <f t="shared" si="156"/>
        <v>17</v>
      </c>
      <c r="BA165" s="194">
        <f t="shared" si="157"/>
        <v>3</v>
      </c>
      <c r="BB165" s="195">
        <f t="shared" si="158"/>
        <v>12.883333333333331</v>
      </c>
      <c r="BC165" s="197">
        <f t="shared" si="159"/>
        <v>30</v>
      </c>
      <c r="BD165" s="179">
        <f t="shared" si="160"/>
        <v>11.924999999999999</v>
      </c>
      <c r="BE165" s="199" t="str">
        <f t="shared" si="161"/>
        <v>Admis(e)</v>
      </c>
      <c r="BF165" s="193">
        <f t="shared" si="162"/>
        <v>60</v>
      </c>
      <c r="BG165" s="199" t="str">
        <f t="shared" si="163"/>
        <v>Admis(e)</v>
      </c>
    </row>
    <row r="166" spans="1:61" s="24" customFormat="1" ht="22.5" customHeight="1">
      <c r="A166" s="26">
        <v>23</v>
      </c>
      <c r="B166" s="354" t="s">
        <v>546</v>
      </c>
      <c r="C166" s="232" t="s">
        <v>547</v>
      </c>
      <c r="D166" s="232" t="s">
        <v>17</v>
      </c>
      <c r="E166" s="232" t="s">
        <v>869</v>
      </c>
      <c r="F166" s="232" t="s">
        <v>765</v>
      </c>
      <c r="G166" s="201">
        <f>'Saisie '!J123</f>
        <v>10.166666666666666</v>
      </c>
      <c r="H166" s="170"/>
      <c r="I166" s="201">
        <f>'Saisie '!M123</f>
        <v>9.6666666666666661</v>
      </c>
      <c r="J166" s="170"/>
      <c r="K166" s="201">
        <f>'Saisie '!P123</f>
        <v>12</v>
      </c>
      <c r="L166" s="170">
        <f t="shared" si="128"/>
        <v>6</v>
      </c>
      <c r="M166" s="202">
        <f t="shared" si="129"/>
        <v>10.611111111111111</v>
      </c>
      <c r="N166" s="171">
        <f t="shared" si="130"/>
        <v>18</v>
      </c>
      <c r="O166" s="201">
        <f>'Saisie '!R123</f>
        <v>3</v>
      </c>
      <c r="P166" s="170"/>
      <c r="Q166" s="201">
        <f>'Saisie '!T123</f>
        <v>8.5</v>
      </c>
      <c r="R166" s="170">
        <f t="shared" si="131"/>
        <v>0</v>
      </c>
      <c r="S166" s="202">
        <f t="shared" si="132"/>
        <v>5.75</v>
      </c>
      <c r="T166" s="171">
        <f t="shared" si="133"/>
        <v>0</v>
      </c>
      <c r="U166" s="201">
        <f>'Saisie '!V123</f>
        <v>10</v>
      </c>
      <c r="V166" s="170">
        <f t="shared" si="134"/>
        <v>3</v>
      </c>
      <c r="W166" s="202">
        <f t="shared" si="135"/>
        <v>10</v>
      </c>
      <c r="X166" s="170">
        <f t="shared" si="136"/>
        <v>3</v>
      </c>
      <c r="Y166" s="201">
        <f>'Saisie '!X123</f>
        <v>5</v>
      </c>
      <c r="Z166" s="170">
        <f t="shared" si="137"/>
        <v>0</v>
      </c>
      <c r="AA166" s="202">
        <f t="shared" si="138"/>
        <v>5</v>
      </c>
      <c r="AB166" s="200">
        <f t="shared" si="139"/>
        <v>0</v>
      </c>
      <c r="AC166" s="202">
        <f t="shared" si="140"/>
        <v>9.0166666666666657</v>
      </c>
      <c r="AD166" s="197">
        <f t="shared" si="141"/>
        <v>21</v>
      </c>
      <c r="AE166" s="199" t="str">
        <f t="shared" si="142"/>
        <v>Rattrapage</v>
      </c>
      <c r="AF166" s="25">
        <f>'Saisie '!AB123</f>
        <v>10</v>
      </c>
      <c r="AG166" s="176">
        <f t="shared" si="143"/>
        <v>6</v>
      </c>
      <c r="AH166" s="25">
        <f>'Saisie '!AE123</f>
        <v>12.833333333333334</v>
      </c>
      <c r="AI166" s="176">
        <f t="shared" si="144"/>
        <v>6</v>
      </c>
      <c r="AJ166" s="25">
        <f>'Saisie '!AH123</f>
        <v>8.1666666666666661</v>
      </c>
      <c r="AK166" s="176">
        <f t="shared" si="145"/>
        <v>0</v>
      </c>
      <c r="AL166" s="202">
        <f t="shared" si="146"/>
        <v>10.333333333333334</v>
      </c>
      <c r="AM166" s="178">
        <f t="shared" si="147"/>
        <v>18</v>
      </c>
      <c r="AN166" s="25">
        <f>'Saisie '!AJ123</f>
        <v>13</v>
      </c>
      <c r="AO166" s="192">
        <f t="shared" si="148"/>
        <v>3</v>
      </c>
      <c r="AP166" s="25">
        <f>'Saisie '!AL123</f>
        <v>8</v>
      </c>
      <c r="AQ166" s="192">
        <f t="shared" si="149"/>
        <v>0</v>
      </c>
      <c r="AR166" s="202">
        <f t="shared" si="150"/>
        <v>10.5</v>
      </c>
      <c r="AS166" s="178">
        <f t="shared" si="151"/>
        <v>6</v>
      </c>
      <c r="AT166" s="201">
        <f>'Saisie '!AN123</f>
        <v>10.5</v>
      </c>
      <c r="AU166" s="177">
        <f t="shared" si="152"/>
        <v>3</v>
      </c>
      <c r="AV166" s="202">
        <f t="shared" si="153"/>
        <v>10.5</v>
      </c>
      <c r="AW166" s="177">
        <f t="shared" si="154"/>
        <v>3</v>
      </c>
      <c r="AX166" s="25">
        <f>'Saisie '!AP123</f>
        <v>8.5</v>
      </c>
      <c r="AY166" s="177">
        <f t="shared" si="155"/>
        <v>0</v>
      </c>
      <c r="AZ166" s="203">
        <f t="shared" si="156"/>
        <v>8.5</v>
      </c>
      <c r="BA166" s="194">
        <f t="shared" si="157"/>
        <v>0</v>
      </c>
      <c r="BB166" s="195">
        <f t="shared" si="158"/>
        <v>10.199999999999999</v>
      </c>
      <c r="BC166" s="197">
        <f t="shared" si="159"/>
        <v>30</v>
      </c>
      <c r="BD166" s="179">
        <f t="shared" si="160"/>
        <v>9.6083333333333325</v>
      </c>
      <c r="BE166" s="199" t="str">
        <f t="shared" si="161"/>
        <v>Admis(e)</v>
      </c>
      <c r="BF166" s="193">
        <f t="shared" si="162"/>
        <v>51</v>
      </c>
      <c r="BG166" s="199" t="str">
        <f t="shared" si="163"/>
        <v>Rattrapage</v>
      </c>
    </row>
    <row r="167" spans="1:61" s="24" customFormat="1" ht="21.75" customHeight="1">
      <c r="A167" s="26">
        <v>24</v>
      </c>
      <c r="B167" s="354" t="s">
        <v>548</v>
      </c>
      <c r="C167" s="232" t="s">
        <v>549</v>
      </c>
      <c r="D167" s="232" t="s">
        <v>550</v>
      </c>
      <c r="E167" s="232" t="s">
        <v>913</v>
      </c>
      <c r="F167" s="232" t="s">
        <v>912</v>
      </c>
      <c r="G167" s="201" t="e">
        <f>'Saisie '!J124</f>
        <v>#VALUE!</v>
      </c>
      <c r="H167" s="170"/>
      <c r="I167" s="201">
        <f>'Saisie '!M124</f>
        <v>6.666666666666667</v>
      </c>
      <c r="J167" s="170"/>
      <c r="K167" s="201" t="e">
        <f>'Saisie '!P124</f>
        <v>#VALUE!</v>
      </c>
      <c r="L167" s="170" t="e">
        <f t="shared" si="128"/>
        <v>#VALUE!</v>
      </c>
      <c r="M167" s="202" t="e">
        <f t="shared" si="129"/>
        <v>#VALUE!</v>
      </c>
      <c r="N167" s="171" t="e">
        <f t="shared" si="130"/>
        <v>#VALUE!</v>
      </c>
      <c r="O167" s="201" t="str">
        <f>'Saisie '!R124</f>
        <v>ABS</v>
      </c>
      <c r="P167" s="170"/>
      <c r="Q167" s="201">
        <f>'Saisie '!T124</f>
        <v>5.5</v>
      </c>
      <c r="R167" s="170">
        <f t="shared" si="131"/>
        <v>0</v>
      </c>
      <c r="S167" s="202" t="e">
        <f t="shared" si="132"/>
        <v>#VALUE!</v>
      </c>
      <c r="T167" s="171" t="e">
        <f t="shared" si="133"/>
        <v>#VALUE!</v>
      </c>
      <c r="U167" s="201">
        <f>'Saisie '!V124</f>
        <v>11</v>
      </c>
      <c r="V167" s="170">
        <f t="shared" si="134"/>
        <v>3</v>
      </c>
      <c r="W167" s="202">
        <f t="shared" si="135"/>
        <v>11</v>
      </c>
      <c r="X167" s="170">
        <f t="shared" si="136"/>
        <v>3</v>
      </c>
      <c r="Y167" s="201">
        <f>'Saisie '!X124</f>
        <v>6</v>
      </c>
      <c r="Z167" s="170">
        <f t="shared" si="137"/>
        <v>0</v>
      </c>
      <c r="AA167" s="202">
        <f t="shared" si="138"/>
        <v>6</v>
      </c>
      <c r="AB167" s="200">
        <f t="shared" si="139"/>
        <v>0</v>
      </c>
      <c r="AC167" s="202" t="e">
        <f t="shared" si="140"/>
        <v>#VALUE!</v>
      </c>
      <c r="AD167" s="197" t="e">
        <f t="shared" si="141"/>
        <v>#VALUE!</v>
      </c>
      <c r="AE167" s="199" t="s">
        <v>1091</v>
      </c>
      <c r="AF167" s="25" t="e">
        <f>'Saisie '!AB124</f>
        <v>#VALUE!</v>
      </c>
      <c r="AG167" s="176" t="e">
        <f t="shared" si="143"/>
        <v>#VALUE!</v>
      </c>
      <c r="AH167" s="25">
        <f>'Saisie '!AE124</f>
        <v>5</v>
      </c>
      <c r="AI167" s="176">
        <f t="shared" si="144"/>
        <v>0</v>
      </c>
      <c r="AJ167" s="25">
        <f>'Saisie '!AH124</f>
        <v>5.166666666666667</v>
      </c>
      <c r="AK167" s="176">
        <f t="shared" si="145"/>
        <v>0</v>
      </c>
      <c r="AL167" s="202" t="e">
        <f t="shared" si="146"/>
        <v>#VALUE!</v>
      </c>
      <c r="AM167" s="178" t="e">
        <f t="shared" si="147"/>
        <v>#VALUE!</v>
      </c>
      <c r="AN167" s="25">
        <f>'Saisie '!AJ124</f>
        <v>10.5</v>
      </c>
      <c r="AO167" s="192">
        <f t="shared" si="148"/>
        <v>3</v>
      </c>
      <c r="AP167" s="25">
        <f>'Saisie '!AL124</f>
        <v>10</v>
      </c>
      <c r="AQ167" s="192">
        <f t="shared" si="149"/>
        <v>3</v>
      </c>
      <c r="AR167" s="202">
        <f t="shared" si="150"/>
        <v>10.25</v>
      </c>
      <c r="AS167" s="178">
        <f t="shared" si="151"/>
        <v>6</v>
      </c>
      <c r="AT167" s="201">
        <f>'Saisie '!AN124</f>
        <v>10</v>
      </c>
      <c r="AU167" s="177">
        <f t="shared" si="152"/>
        <v>3</v>
      </c>
      <c r="AV167" s="202">
        <f t="shared" si="153"/>
        <v>10</v>
      </c>
      <c r="AW167" s="177">
        <f t="shared" si="154"/>
        <v>3</v>
      </c>
      <c r="AX167" s="25">
        <f>'Saisie '!AP124</f>
        <v>10</v>
      </c>
      <c r="AY167" s="177">
        <f t="shared" si="155"/>
        <v>3</v>
      </c>
      <c r="AZ167" s="203">
        <f t="shared" si="156"/>
        <v>10</v>
      </c>
      <c r="BA167" s="194">
        <f t="shared" si="157"/>
        <v>3</v>
      </c>
      <c r="BB167" s="195" t="e">
        <f t="shared" si="158"/>
        <v>#VALUE!</v>
      </c>
      <c r="BC167" s="197" t="e">
        <f t="shared" si="159"/>
        <v>#VALUE!</v>
      </c>
      <c r="BD167" s="179" t="e">
        <f t="shared" si="160"/>
        <v>#VALUE!</v>
      </c>
      <c r="BE167" s="199" t="e">
        <f t="shared" si="161"/>
        <v>#VALUE!</v>
      </c>
      <c r="BF167" s="193" t="e">
        <f t="shared" si="162"/>
        <v>#VALUE!</v>
      </c>
      <c r="BG167" s="199" t="s">
        <v>1091</v>
      </c>
    </row>
    <row r="168" spans="1:61" s="24" customFormat="1" ht="21.75" customHeight="1">
      <c r="A168" s="26">
        <v>25</v>
      </c>
      <c r="B168" s="354">
        <v>113000444</v>
      </c>
      <c r="C168" s="232" t="s">
        <v>551</v>
      </c>
      <c r="D168" s="232" t="s">
        <v>242</v>
      </c>
      <c r="E168" s="232" t="s">
        <v>911</v>
      </c>
      <c r="F168" s="232" t="s">
        <v>767</v>
      </c>
      <c r="G168" s="201">
        <f>'Saisie '!J125</f>
        <v>11.166666666666666</v>
      </c>
      <c r="H168" s="170"/>
      <c r="I168" s="201">
        <f>'Saisie '!M125</f>
        <v>8.6666666666666661</v>
      </c>
      <c r="J168" s="170"/>
      <c r="K168" s="201">
        <f>'Saisie '!P125</f>
        <v>13</v>
      </c>
      <c r="L168" s="170">
        <f t="shared" si="128"/>
        <v>6</v>
      </c>
      <c r="M168" s="202">
        <f t="shared" si="129"/>
        <v>10.944444444444443</v>
      </c>
      <c r="N168" s="171">
        <f t="shared" si="130"/>
        <v>18</v>
      </c>
      <c r="O168" s="201">
        <f>'Saisie '!R125</f>
        <v>16</v>
      </c>
      <c r="P168" s="170"/>
      <c r="Q168" s="201">
        <f>'Saisie '!T125</f>
        <v>11</v>
      </c>
      <c r="R168" s="170">
        <f t="shared" si="131"/>
        <v>3</v>
      </c>
      <c r="S168" s="202">
        <f t="shared" si="132"/>
        <v>13.5</v>
      </c>
      <c r="T168" s="171">
        <f t="shared" si="133"/>
        <v>6</v>
      </c>
      <c r="U168" s="201">
        <f>'Saisie '!V125</f>
        <v>10</v>
      </c>
      <c r="V168" s="170">
        <f t="shared" si="134"/>
        <v>3</v>
      </c>
      <c r="W168" s="202">
        <f t="shared" si="135"/>
        <v>10</v>
      </c>
      <c r="X168" s="170">
        <f t="shared" si="136"/>
        <v>3</v>
      </c>
      <c r="Y168" s="201">
        <f>'Saisie '!X125</f>
        <v>12</v>
      </c>
      <c r="Z168" s="170">
        <f t="shared" si="137"/>
        <v>3</v>
      </c>
      <c r="AA168" s="202">
        <f t="shared" si="138"/>
        <v>12</v>
      </c>
      <c r="AB168" s="200">
        <f t="shared" si="139"/>
        <v>3</v>
      </c>
      <c r="AC168" s="202">
        <f t="shared" si="140"/>
        <v>11.466666666666665</v>
      </c>
      <c r="AD168" s="197">
        <f t="shared" si="141"/>
        <v>30</v>
      </c>
      <c r="AE168" s="199" t="str">
        <f t="shared" si="142"/>
        <v>Admis(e)</v>
      </c>
      <c r="AF168" s="25">
        <f>'Saisie '!AB125</f>
        <v>7.5</v>
      </c>
      <c r="AG168" s="176">
        <f t="shared" si="143"/>
        <v>0</v>
      </c>
      <c r="AH168" s="25">
        <f>'Saisie '!AE125</f>
        <v>14.5</v>
      </c>
      <c r="AI168" s="176">
        <f t="shared" si="144"/>
        <v>6</v>
      </c>
      <c r="AJ168" s="25">
        <f>'Saisie '!AH125</f>
        <v>8.3333333333333339</v>
      </c>
      <c r="AK168" s="176">
        <f t="shared" si="145"/>
        <v>0</v>
      </c>
      <c r="AL168" s="202">
        <f t="shared" si="146"/>
        <v>10.111111111111112</v>
      </c>
      <c r="AM168" s="178">
        <f t="shared" si="147"/>
        <v>18</v>
      </c>
      <c r="AN168" s="25">
        <f>'Saisie '!AJ125</f>
        <v>6</v>
      </c>
      <c r="AO168" s="192">
        <f t="shared" si="148"/>
        <v>0</v>
      </c>
      <c r="AP168" s="25">
        <f>'Saisie '!AL125</f>
        <v>10</v>
      </c>
      <c r="AQ168" s="192">
        <f t="shared" si="149"/>
        <v>3</v>
      </c>
      <c r="AR168" s="202">
        <f t="shared" si="150"/>
        <v>8</v>
      </c>
      <c r="AS168" s="178">
        <f t="shared" si="151"/>
        <v>3</v>
      </c>
      <c r="AT168" s="201">
        <f>'Saisie '!AN125</f>
        <v>11.5</v>
      </c>
      <c r="AU168" s="177">
        <f t="shared" si="152"/>
        <v>3</v>
      </c>
      <c r="AV168" s="202">
        <f t="shared" si="153"/>
        <v>11.5</v>
      </c>
      <c r="AW168" s="177">
        <f t="shared" si="154"/>
        <v>3</v>
      </c>
      <c r="AX168" s="25">
        <f>'Saisie '!AP125</f>
        <v>10</v>
      </c>
      <c r="AY168" s="177">
        <f t="shared" si="155"/>
        <v>3</v>
      </c>
      <c r="AZ168" s="203">
        <f t="shared" si="156"/>
        <v>10</v>
      </c>
      <c r="BA168" s="194">
        <f t="shared" si="157"/>
        <v>3</v>
      </c>
      <c r="BB168" s="195">
        <f t="shared" si="158"/>
        <v>9.8166666666666664</v>
      </c>
      <c r="BC168" s="197">
        <f t="shared" si="159"/>
        <v>27</v>
      </c>
      <c r="BD168" s="179">
        <f t="shared" si="160"/>
        <v>10.641666666666666</v>
      </c>
      <c r="BE168" s="199" t="str">
        <f t="shared" si="161"/>
        <v>Rattrapage</v>
      </c>
      <c r="BF168" s="193">
        <f t="shared" si="162"/>
        <v>57</v>
      </c>
      <c r="BG168" s="199" t="str">
        <f t="shared" si="163"/>
        <v>Rattrapage</v>
      </c>
    </row>
    <row r="169" spans="1:61" s="24" customFormat="1" ht="21.75" customHeight="1">
      <c r="A169" s="26">
        <v>26</v>
      </c>
      <c r="B169" s="354">
        <v>113000127</v>
      </c>
      <c r="C169" s="232" t="s">
        <v>552</v>
      </c>
      <c r="D169" s="232" t="s">
        <v>279</v>
      </c>
      <c r="E169" s="232" t="s">
        <v>910</v>
      </c>
      <c r="F169" s="232" t="s">
        <v>767</v>
      </c>
      <c r="G169" s="201">
        <f>'Saisie '!J126</f>
        <v>10.166666666666666</v>
      </c>
      <c r="H169" s="170"/>
      <c r="I169" s="201">
        <f>'Saisie '!M126</f>
        <v>9.3333333333333339</v>
      </c>
      <c r="J169" s="170"/>
      <c r="K169" s="201">
        <f>'Saisie '!P126</f>
        <v>10.333333333333334</v>
      </c>
      <c r="L169" s="170">
        <f t="shared" si="128"/>
        <v>6</v>
      </c>
      <c r="M169" s="202">
        <f t="shared" si="129"/>
        <v>9.9444444444444446</v>
      </c>
      <c r="N169" s="171">
        <f t="shared" si="130"/>
        <v>6</v>
      </c>
      <c r="O169" s="201">
        <f>'Saisie '!R126</f>
        <v>8</v>
      </c>
      <c r="P169" s="170"/>
      <c r="Q169" s="201">
        <f>'Saisie '!T126</f>
        <v>6</v>
      </c>
      <c r="R169" s="170">
        <f t="shared" si="131"/>
        <v>0</v>
      </c>
      <c r="S169" s="202">
        <f t="shared" si="132"/>
        <v>7</v>
      </c>
      <c r="T169" s="171">
        <f t="shared" si="133"/>
        <v>0</v>
      </c>
      <c r="U169" s="201">
        <f>'Saisie '!V126</f>
        <v>10</v>
      </c>
      <c r="V169" s="170">
        <f t="shared" si="134"/>
        <v>3</v>
      </c>
      <c r="W169" s="202">
        <f t="shared" si="135"/>
        <v>10</v>
      </c>
      <c r="X169" s="170">
        <f t="shared" si="136"/>
        <v>3</v>
      </c>
      <c r="Y169" s="201">
        <f>'Saisie '!X126</f>
        <v>1</v>
      </c>
      <c r="Z169" s="170">
        <f t="shared" si="137"/>
        <v>0</v>
      </c>
      <c r="AA169" s="202">
        <f t="shared" si="138"/>
        <v>1</v>
      </c>
      <c r="AB169" s="200">
        <f t="shared" si="139"/>
        <v>0</v>
      </c>
      <c r="AC169" s="202">
        <f t="shared" si="140"/>
        <v>8.4666666666666668</v>
      </c>
      <c r="AD169" s="197">
        <f t="shared" si="141"/>
        <v>9</v>
      </c>
      <c r="AE169" s="199" t="str">
        <f t="shared" si="142"/>
        <v>Rattrapage</v>
      </c>
      <c r="AF169" s="25">
        <f>'Saisie '!AB126</f>
        <v>9</v>
      </c>
      <c r="AG169" s="176">
        <f t="shared" si="143"/>
        <v>0</v>
      </c>
      <c r="AH169" s="25">
        <f>'Saisie '!AE126</f>
        <v>11.333333333333334</v>
      </c>
      <c r="AI169" s="176">
        <f t="shared" si="144"/>
        <v>6</v>
      </c>
      <c r="AJ169" s="25">
        <f>'Saisie '!AH126</f>
        <v>9.5</v>
      </c>
      <c r="AK169" s="176">
        <f t="shared" si="145"/>
        <v>0</v>
      </c>
      <c r="AL169" s="202">
        <f t="shared" si="146"/>
        <v>9.9444444444444446</v>
      </c>
      <c r="AM169" s="178">
        <f t="shared" si="147"/>
        <v>6</v>
      </c>
      <c r="AN169" s="25">
        <f>'Saisie '!AJ126</f>
        <v>7</v>
      </c>
      <c r="AO169" s="192">
        <f t="shared" si="148"/>
        <v>0</v>
      </c>
      <c r="AP169" s="25">
        <f>'Saisie '!AL126</f>
        <v>15</v>
      </c>
      <c r="AQ169" s="192">
        <f t="shared" si="149"/>
        <v>3</v>
      </c>
      <c r="AR169" s="202">
        <f t="shared" si="150"/>
        <v>11</v>
      </c>
      <c r="AS169" s="178">
        <f t="shared" si="151"/>
        <v>6</v>
      </c>
      <c r="AT169" s="201">
        <f>'Saisie '!AN126</f>
        <v>11.5</v>
      </c>
      <c r="AU169" s="177">
        <f t="shared" si="152"/>
        <v>3</v>
      </c>
      <c r="AV169" s="202">
        <f t="shared" si="153"/>
        <v>11.5</v>
      </c>
      <c r="AW169" s="177">
        <f t="shared" si="154"/>
        <v>3</v>
      </c>
      <c r="AX169" s="25">
        <f>'Saisie '!AP126</f>
        <v>10</v>
      </c>
      <c r="AY169" s="177">
        <f t="shared" si="155"/>
        <v>3</v>
      </c>
      <c r="AZ169" s="203">
        <f t="shared" si="156"/>
        <v>10</v>
      </c>
      <c r="BA169" s="194">
        <f t="shared" si="157"/>
        <v>3</v>
      </c>
      <c r="BB169" s="195">
        <f t="shared" si="158"/>
        <v>10.316666666666666</v>
      </c>
      <c r="BC169" s="197">
        <f t="shared" si="159"/>
        <v>30</v>
      </c>
      <c r="BD169" s="179">
        <f t="shared" si="160"/>
        <v>9.3916666666666657</v>
      </c>
      <c r="BE169" s="199" t="str">
        <f t="shared" si="161"/>
        <v>Admis(e)</v>
      </c>
      <c r="BF169" s="193">
        <f t="shared" si="162"/>
        <v>39</v>
      </c>
      <c r="BG169" s="199" t="str">
        <f t="shared" si="163"/>
        <v>Rattrapage</v>
      </c>
      <c r="BH169" s="305"/>
      <c r="BI169" s="306"/>
    </row>
    <row r="170" spans="1:61" s="24" customFormat="1" ht="21.75" customHeight="1">
      <c r="A170" s="26">
        <v>27</v>
      </c>
      <c r="B170" s="354" t="s">
        <v>553</v>
      </c>
      <c r="C170" s="232" t="s">
        <v>554</v>
      </c>
      <c r="D170" s="232" t="s">
        <v>555</v>
      </c>
      <c r="E170" s="232" t="s">
        <v>909</v>
      </c>
      <c r="F170" s="232" t="s">
        <v>908</v>
      </c>
      <c r="G170" s="201">
        <f>'Saisie '!J127</f>
        <v>10.166666666666666</v>
      </c>
      <c r="H170" s="170"/>
      <c r="I170" s="201">
        <f>'Saisie '!M127</f>
        <v>7.166666666666667</v>
      </c>
      <c r="J170" s="170"/>
      <c r="K170" s="201">
        <f>'Saisie '!P127</f>
        <v>10.333333333333334</v>
      </c>
      <c r="L170" s="170">
        <f t="shared" si="128"/>
        <v>6</v>
      </c>
      <c r="M170" s="202">
        <f t="shared" si="129"/>
        <v>9.2222222222222214</v>
      </c>
      <c r="N170" s="171">
        <f t="shared" si="130"/>
        <v>6</v>
      </c>
      <c r="O170" s="201">
        <f>'Saisie '!R127</f>
        <v>8</v>
      </c>
      <c r="P170" s="170"/>
      <c r="Q170" s="201">
        <f>'Saisie '!T127</f>
        <v>10</v>
      </c>
      <c r="R170" s="170">
        <f t="shared" si="131"/>
        <v>3</v>
      </c>
      <c r="S170" s="202">
        <f t="shared" si="132"/>
        <v>9</v>
      </c>
      <c r="T170" s="171">
        <f t="shared" si="133"/>
        <v>3</v>
      </c>
      <c r="U170" s="201">
        <f>'Saisie '!V127</f>
        <v>10.5</v>
      </c>
      <c r="V170" s="170">
        <f t="shared" si="134"/>
        <v>3</v>
      </c>
      <c r="W170" s="202">
        <f t="shared" si="135"/>
        <v>10.5</v>
      </c>
      <c r="X170" s="170">
        <f t="shared" si="136"/>
        <v>3</v>
      </c>
      <c r="Y170" s="201">
        <f>'Saisie '!X127</f>
        <v>5</v>
      </c>
      <c r="Z170" s="170">
        <f t="shared" si="137"/>
        <v>0</v>
      </c>
      <c r="AA170" s="202">
        <f t="shared" si="138"/>
        <v>5</v>
      </c>
      <c r="AB170" s="200">
        <f t="shared" si="139"/>
        <v>0</v>
      </c>
      <c r="AC170" s="202">
        <f t="shared" si="140"/>
        <v>8.8833333333333329</v>
      </c>
      <c r="AD170" s="197">
        <f t="shared" si="141"/>
        <v>12</v>
      </c>
      <c r="AE170" s="199" t="str">
        <f t="shared" si="142"/>
        <v>Rattrapage</v>
      </c>
      <c r="AF170" s="25">
        <f>'Saisie '!AB127</f>
        <v>9.1666666666666661</v>
      </c>
      <c r="AG170" s="176">
        <f t="shared" si="143"/>
        <v>0</v>
      </c>
      <c r="AH170" s="25">
        <f>'Saisie '!AE127</f>
        <v>12</v>
      </c>
      <c r="AI170" s="176">
        <f t="shared" si="144"/>
        <v>6</v>
      </c>
      <c r="AJ170" s="25">
        <f>'Saisie '!AH127</f>
        <v>8.5</v>
      </c>
      <c r="AK170" s="176">
        <f t="shared" si="145"/>
        <v>0</v>
      </c>
      <c r="AL170" s="202">
        <f t="shared" si="146"/>
        <v>9.8888888888888875</v>
      </c>
      <c r="AM170" s="178">
        <f t="shared" si="147"/>
        <v>6</v>
      </c>
      <c r="AN170" s="25">
        <f>'Saisie '!AJ127</f>
        <v>14.5</v>
      </c>
      <c r="AO170" s="192">
        <f t="shared" si="148"/>
        <v>3</v>
      </c>
      <c r="AP170" s="25">
        <f>'Saisie '!AL127</f>
        <v>11</v>
      </c>
      <c r="AQ170" s="192">
        <f t="shared" si="149"/>
        <v>3</v>
      </c>
      <c r="AR170" s="202">
        <f t="shared" si="150"/>
        <v>12.75</v>
      </c>
      <c r="AS170" s="178">
        <f t="shared" si="151"/>
        <v>6</v>
      </c>
      <c r="AT170" s="201">
        <f>'Saisie '!AN127</f>
        <v>10</v>
      </c>
      <c r="AU170" s="177">
        <f t="shared" si="152"/>
        <v>3</v>
      </c>
      <c r="AV170" s="202">
        <f t="shared" si="153"/>
        <v>10</v>
      </c>
      <c r="AW170" s="177">
        <f t="shared" si="154"/>
        <v>3</v>
      </c>
      <c r="AX170" s="25">
        <f>'Saisie '!AP127</f>
        <v>15</v>
      </c>
      <c r="AY170" s="177">
        <f t="shared" si="155"/>
        <v>3</v>
      </c>
      <c r="AZ170" s="203">
        <f t="shared" si="156"/>
        <v>15</v>
      </c>
      <c r="BA170" s="194">
        <f t="shared" si="157"/>
        <v>3</v>
      </c>
      <c r="BB170" s="195">
        <f t="shared" si="158"/>
        <v>10.983333333333333</v>
      </c>
      <c r="BC170" s="197">
        <f t="shared" si="159"/>
        <v>30</v>
      </c>
      <c r="BD170" s="179">
        <f t="shared" si="160"/>
        <v>9.9333333333333336</v>
      </c>
      <c r="BE170" s="199" t="str">
        <f t="shared" si="161"/>
        <v>Admis(e)</v>
      </c>
      <c r="BF170" s="193">
        <f t="shared" si="162"/>
        <v>42</v>
      </c>
      <c r="BG170" s="199" t="str">
        <f t="shared" si="163"/>
        <v>Rattrapage</v>
      </c>
      <c r="BH170" s="305"/>
      <c r="BI170" s="306"/>
    </row>
    <row r="171" spans="1:61" s="24" customFormat="1" ht="21.75" customHeight="1">
      <c r="A171" s="26">
        <v>28</v>
      </c>
      <c r="B171" s="354" t="s">
        <v>556</v>
      </c>
      <c r="C171" s="232" t="s">
        <v>557</v>
      </c>
      <c r="D171" s="232" t="s">
        <v>558</v>
      </c>
      <c r="E171" s="232" t="s">
        <v>797</v>
      </c>
      <c r="F171" s="232" t="s">
        <v>796</v>
      </c>
      <c r="G171" s="201">
        <f>'Saisie '!J128</f>
        <v>2.1666666666666665</v>
      </c>
      <c r="H171" s="170"/>
      <c r="I171" s="201">
        <f>'Saisie '!M128</f>
        <v>2.1666666666666665</v>
      </c>
      <c r="J171" s="170"/>
      <c r="K171" s="201">
        <f>'Saisie '!P128</f>
        <v>3.1666666666666665</v>
      </c>
      <c r="L171" s="170">
        <f t="shared" si="128"/>
        <v>0</v>
      </c>
      <c r="M171" s="202">
        <f t="shared" si="129"/>
        <v>2.5</v>
      </c>
      <c r="N171" s="171">
        <f t="shared" si="130"/>
        <v>0</v>
      </c>
      <c r="O171" s="201">
        <f>'Saisie '!R128</f>
        <v>3</v>
      </c>
      <c r="P171" s="170"/>
      <c r="Q171" s="201">
        <f>'Saisie '!T128</f>
        <v>4.5</v>
      </c>
      <c r="R171" s="170">
        <f t="shared" si="131"/>
        <v>0</v>
      </c>
      <c r="S171" s="202">
        <f t="shared" si="132"/>
        <v>3.75</v>
      </c>
      <c r="T171" s="171">
        <f t="shared" si="133"/>
        <v>0</v>
      </c>
      <c r="U171" s="201">
        <f>'Saisie '!V128</f>
        <v>10</v>
      </c>
      <c r="V171" s="170">
        <f t="shared" si="134"/>
        <v>3</v>
      </c>
      <c r="W171" s="202">
        <f t="shared" si="135"/>
        <v>10</v>
      </c>
      <c r="X171" s="170">
        <f t="shared" si="136"/>
        <v>3</v>
      </c>
      <c r="Y171" s="201">
        <f>'Saisie '!X128</f>
        <v>5</v>
      </c>
      <c r="Z171" s="170">
        <f t="shared" si="137"/>
        <v>0</v>
      </c>
      <c r="AA171" s="202">
        <f t="shared" si="138"/>
        <v>5</v>
      </c>
      <c r="AB171" s="200">
        <f t="shared" si="139"/>
        <v>0</v>
      </c>
      <c r="AC171" s="202">
        <f t="shared" si="140"/>
        <v>3.75</v>
      </c>
      <c r="AD171" s="197">
        <f t="shared" si="141"/>
        <v>3</v>
      </c>
      <c r="AE171" s="199" t="s">
        <v>1091</v>
      </c>
      <c r="AF171" s="25">
        <f>'Saisie '!AB128</f>
        <v>4.666666666666667</v>
      </c>
      <c r="AG171" s="176">
        <f t="shared" si="143"/>
        <v>0</v>
      </c>
      <c r="AH171" s="25">
        <f>'Saisie '!AE128</f>
        <v>5.833333333333333</v>
      </c>
      <c r="AI171" s="176">
        <f t="shared" si="144"/>
        <v>0</v>
      </c>
      <c r="AJ171" s="25" t="e">
        <f>'Saisie '!AH128</f>
        <v>#VALUE!</v>
      </c>
      <c r="AK171" s="176" t="e">
        <f t="shared" si="145"/>
        <v>#VALUE!</v>
      </c>
      <c r="AL171" s="202" t="e">
        <f t="shared" si="146"/>
        <v>#VALUE!</v>
      </c>
      <c r="AM171" s="178" t="e">
        <f t="shared" si="147"/>
        <v>#VALUE!</v>
      </c>
      <c r="AN171" s="25">
        <f>'Saisie '!AJ128</f>
        <v>10</v>
      </c>
      <c r="AO171" s="192">
        <f t="shared" si="148"/>
        <v>3</v>
      </c>
      <c r="AP171" s="25">
        <f>'Saisie '!AL128</f>
        <v>11</v>
      </c>
      <c r="AQ171" s="192">
        <f t="shared" si="149"/>
        <v>3</v>
      </c>
      <c r="AR171" s="202">
        <f t="shared" si="150"/>
        <v>10.5</v>
      </c>
      <c r="AS171" s="178">
        <f t="shared" si="151"/>
        <v>6</v>
      </c>
      <c r="AT171" s="201">
        <f>'Saisie '!AN128</f>
        <v>10.5</v>
      </c>
      <c r="AU171" s="177">
        <f t="shared" si="152"/>
        <v>3</v>
      </c>
      <c r="AV171" s="202">
        <f t="shared" si="153"/>
        <v>10.5</v>
      </c>
      <c r="AW171" s="177">
        <f t="shared" si="154"/>
        <v>3</v>
      </c>
      <c r="AX171" s="25" t="str">
        <f>'Saisie '!AP128</f>
        <v>ABS</v>
      </c>
      <c r="AY171" s="177">
        <f t="shared" si="155"/>
        <v>3</v>
      </c>
      <c r="AZ171" s="203" t="str">
        <f t="shared" si="156"/>
        <v>ABS</v>
      </c>
      <c r="BA171" s="194">
        <f t="shared" si="157"/>
        <v>3</v>
      </c>
      <c r="BB171" s="195" t="e">
        <f t="shared" si="158"/>
        <v>#VALUE!</v>
      </c>
      <c r="BC171" s="197" t="e">
        <f t="shared" si="159"/>
        <v>#VALUE!</v>
      </c>
      <c r="BD171" s="179" t="e">
        <f t="shared" si="160"/>
        <v>#VALUE!</v>
      </c>
      <c r="BE171" s="199" t="e">
        <f t="shared" si="161"/>
        <v>#VALUE!</v>
      </c>
      <c r="BF171" s="193" t="e">
        <f t="shared" si="162"/>
        <v>#VALUE!</v>
      </c>
      <c r="BG171" s="199" t="s">
        <v>1091</v>
      </c>
      <c r="BH171" s="305"/>
      <c r="BI171" s="306"/>
    </row>
    <row r="172" spans="1:61" s="24" customFormat="1" ht="21.75" customHeight="1">
      <c r="A172" s="212"/>
      <c r="B172" s="374"/>
      <c r="C172" s="233"/>
      <c r="D172" s="233"/>
      <c r="E172" s="233"/>
      <c r="F172" s="233"/>
      <c r="G172" s="375"/>
      <c r="H172" s="375"/>
      <c r="I172" s="375"/>
      <c r="J172" s="375"/>
      <c r="K172" s="375"/>
      <c r="L172" s="375"/>
      <c r="M172" s="375"/>
      <c r="N172" s="375"/>
      <c r="O172" s="375"/>
      <c r="P172" s="375"/>
      <c r="Q172" s="375"/>
      <c r="R172" s="375"/>
      <c r="S172" s="375"/>
      <c r="T172" s="375"/>
      <c r="U172" s="375"/>
      <c r="V172" s="375"/>
      <c r="W172" s="375"/>
      <c r="X172" s="375"/>
      <c r="Y172" s="375"/>
      <c r="Z172" s="375"/>
      <c r="AA172" s="375"/>
      <c r="AB172" s="375"/>
      <c r="AC172" s="375"/>
      <c r="AD172" s="375"/>
      <c r="AE172" s="375"/>
      <c r="AF172" s="375"/>
      <c r="AG172" s="375"/>
      <c r="AH172" s="375"/>
      <c r="AI172" s="375"/>
      <c r="AJ172" s="375"/>
      <c r="AK172" s="375"/>
      <c r="AL172" s="375"/>
      <c r="AM172" s="375"/>
      <c r="AN172" s="375"/>
      <c r="AO172" s="375"/>
      <c r="AP172" s="375"/>
      <c r="AQ172" s="375"/>
      <c r="AR172" s="375"/>
      <c r="AS172" s="375"/>
      <c r="AT172" s="375"/>
      <c r="AU172" s="375"/>
      <c r="AV172" s="375"/>
      <c r="AW172" s="375"/>
      <c r="AX172" s="375"/>
      <c r="AY172" s="375"/>
      <c r="AZ172" s="375"/>
      <c r="BA172" s="375"/>
      <c r="BB172" s="375"/>
      <c r="BC172" s="375"/>
      <c r="BD172" s="375"/>
      <c r="BE172" s="375"/>
      <c r="BF172" s="375"/>
      <c r="BG172" s="375"/>
      <c r="BH172" s="305"/>
      <c r="BI172" s="306"/>
    </row>
    <row r="173" spans="1:61" s="24" customFormat="1" ht="21.75" customHeight="1">
      <c r="A173" s="212"/>
      <c r="B173" s="374"/>
      <c r="C173" s="233"/>
      <c r="D173" s="233"/>
      <c r="E173" s="233"/>
      <c r="F173" s="233"/>
      <c r="G173" s="375"/>
      <c r="H173" s="375"/>
      <c r="I173" s="375"/>
      <c r="J173" s="375"/>
      <c r="K173" s="375"/>
      <c r="L173" s="375"/>
      <c r="M173" s="375"/>
      <c r="N173" s="375"/>
      <c r="O173" s="375"/>
      <c r="P173" s="375"/>
      <c r="Q173" s="375"/>
      <c r="R173" s="375"/>
      <c r="S173" s="375"/>
      <c r="T173" s="375"/>
      <c r="U173" s="375"/>
      <c r="V173" s="375"/>
      <c r="W173" s="375"/>
      <c r="X173" s="375"/>
      <c r="Y173" s="375"/>
      <c r="Z173" s="375"/>
      <c r="AA173" s="225"/>
      <c r="AB173" s="225"/>
      <c r="AC173" s="223"/>
      <c r="AD173" s="471"/>
      <c r="AE173" s="472"/>
      <c r="AF173" s="375"/>
      <c r="AG173" s="375"/>
      <c r="AH173" s="375"/>
      <c r="AI173" s="375"/>
      <c r="AJ173" s="375"/>
      <c r="AK173" s="375"/>
      <c r="AL173" s="375"/>
      <c r="AM173" s="375"/>
      <c r="AN173" s="375"/>
      <c r="AO173" s="375"/>
      <c r="AP173" s="375"/>
      <c r="AQ173" s="375"/>
      <c r="AR173" s="375"/>
      <c r="AS173" s="375"/>
      <c r="AT173" s="375"/>
      <c r="AU173" s="375"/>
      <c r="AV173" s="375"/>
      <c r="AW173" s="375"/>
      <c r="AX173" s="472" t="s">
        <v>1090</v>
      </c>
      <c r="AY173" s="472"/>
      <c r="AZ173" s="472"/>
      <c r="BA173" s="472"/>
      <c r="BB173" s="472"/>
      <c r="BC173" s="474">
        <f ca="1">TODAY()</f>
        <v>42185</v>
      </c>
      <c r="BD173" s="474"/>
      <c r="BE173" s="474"/>
      <c r="BF173" s="474"/>
      <c r="BG173" s="474"/>
      <c r="BH173" s="305"/>
      <c r="BI173" s="306"/>
    </row>
    <row r="174" spans="1:61" s="24" customFormat="1" ht="21.75" customHeight="1">
      <c r="A174" s="212"/>
      <c r="B174" s="374"/>
      <c r="C174" s="233"/>
      <c r="D174" s="233"/>
      <c r="E174" s="233"/>
      <c r="F174" s="233"/>
      <c r="G174" s="213"/>
      <c r="H174" s="214"/>
      <c r="I174" s="213"/>
      <c r="J174" s="218"/>
      <c r="K174" s="216"/>
      <c r="L174" s="218"/>
      <c r="M174" s="216"/>
      <c r="N174" s="218"/>
      <c r="O174" s="216"/>
      <c r="P174" s="218"/>
      <c r="Q174" s="216"/>
      <c r="R174" s="218"/>
      <c r="S174" s="216"/>
      <c r="T174" s="218"/>
      <c r="U174" s="216"/>
      <c r="V174" s="218"/>
      <c r="W174" s="216"/>
      <c r="X174" s="218"/>
      <c r="Y174" s="216"/>
      <c r="Z174" s="218"/>
      <c r="AA174" s="225"/>
      <c r="AB174" s="225"/>
      <c r="AC174" s="223"/>
      <c r="AD174" s="157"/>
      <c r="AE174" s="426"/>
      <c r="AF174" s="360"/>
      <c r="AG174" s="360"/>
      <c r="AH174" s="360"/>
      <c r="AI174" s="360"/>
      <c r="AJ174" s="36"/>
      <c r="AK174" s="218"/>
      <c r="AL174" s="216"/>
      <c r="AM174" s="157"/>
      <c r="AN174" s="36"/>
      <c r="AO174" s="219"/>
      <c r="AP174" s="36"/>
      <c r="AQ174" s="219"/>
      <c r="AR174" s="216"/>
      <c r="AS174" s="157"/>
      <c r="AT174" s="216"/>
      <c r="AU174" s="157"/>
      <c r="AV174" s="216"/>
      <c r="AW174" s="157"/>
      <c r="AX174"/>
      <c r="AY174"/>
      <c r="AZ174" s="225" t="s">
        <v>1097</v>
      </c>
      <c r="BA174" s="225"/>
      <c r="BB174" s="223"/>
      <c r="BC174" s="157"/>
      <c r="BD174" s="451"/>
      <c r="BE174"/>
      <c r="BF174"/>
      <c r="BG174"/>
      <c r="BH174" s="305"/>
      <c r="BI174" s="306"/>
    </row>
    <row r="175" spans="1:61" s="24" customFormat="1" ht="15" customHeight="1">
      <c r="A175" s="37"/>
      <c r="G175" s="38"/>
      <c r="I175" s="156" t="s">
        <v>0</v>
      </c>
      <c r="J175" s="1"/>
      <c r="K175" s="164"/>
      <c r="L175" s="164"/>
      <c r="M175" s="164"/>
      <c r="N175" s="164"/>
      <c r="O175" s="164"/>
      <c r="P175" s="164"/>
      <c r="Q175" s="164"/>
      <c r="R175" s="164"/>
      <c r="S175" s="164"/>
      <c r="T175" s="164"/>
      <c r="U175" s="164"/>
      <c r="V175" s="164"/>
      <c r="W175" s="164"/>
      <c r="X175" s="164"/>
      <c r="Y175" s="164"/>
      <c r="Z175" s="164"/>
      <c r="AA175" s="164"/>
      <c r="AB175" s="164"/>
      <c r="AC175" s="164"/>
      <c r="AE175" s="220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216"/>
      <c r="AU175" s="36"/>
      <c r="AV175" s="36"/>
      <c r="AW175" s="36"/>
      <c r="AX175" s="36"/>
      <c r="AY175" s="36"/>
      <c r="AZ175" s="36"/>
      <c r="BA175" s="36"/>
      <c r="BB175" s="36"/>
      <c r="BC175" s="35"/>
      <c r="BD175" s="36"/>
      <c r="BE175" s="36"/>
    </row>
    <row r="176" spans="1:61" s="24" customFormat="1" ht="15" customHeight="1">
      <c r="A176" s="37"/>
      <c r="G176" s="38"/>
      <c r="I176"/>
      <c r="J176" s="156"/>
      <c r="K176" s="156"/>
      <c r="L176" s="156"/>
      <c r="M176" s="156" t="s">
        <v>185</v>
      </c>
      <c r="N176" s="156"/>
      <c r="O176" s="156"/>
      <c r="P176" s="156"/>
      <c r="Q176"/>
      <c r="R176"/>
      <c r="S176"/>
      <c r="T176"/>
      <c r="U176"/>
      <c r="V176"/>
      <c r="X176"/>
      <c r="Y176"/>
      <c r="Z176"/>
      <c r="AA176"/>
      <c r="AB176"/>
      <c r="AC176"/>
      <c r="AE176" s="220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216"/>
      <c r="AU176" s="36"/>
      <c r="AV176" s="36"/>
      <c r="AW176" s="36"/>
      <c r="AX176" s="36"/>
      <c r="AY176" s="36"/>
      <c r="AZ176" s="36"/>
      <c r="BA176" s="36"/>
      <c r="BB176" s="36"/>
      <c r="BC176" s="35"/>
      <c r="BD176" s="36"/>
      <c r="BE176" s="36"/>
    </row>
    <row r="177" spans="1:59" s="31" customFormat="1" ht="16.5">
      <c r="A177" s="39"/>
      <c r="B177" s="39"/>
      <c r="C177" s="39"/>
      <c r="D177" s="39"/>
      <c r="E177" s="39"/>
      <c r="F177" s="39"/>
      <c r="G177" s="39"/>
      <c r="H177" s="39"/>
      <c r="I177"/>
      <c r="J177" s="156"/>
      <c r="K177" s="156"/>
      <c r="L177" s="156"/>
      <c r="M177" s="156" t="s">
        <v>156</v>
      </c>
      <c r="N177" s="156"/>
      <c r="O177" s="156"/>
      <c r="P177" s="156"/>
      <c r="Q177" s="156"/>
      <c r="R177" s="156"/>
      <c r="S177" s="156"/>
      <c r="T177" s="156"/>
      <c r="U177" s="156"/>
      <c r="V177" s="156"/>
      <c r="W177" s="156"/>
      <c r="X177" s="156"/>
      <c r="Y177" s="156"/>
      <c r="Z177" s="156"/>
      <c r="AA177" s="156"/>
      <c r="AB177"/>
      <c r="AC177"/>
      <c r="AD177" s="6"/>
      <c r="AE177" s="5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256"/>
      <c r="AU177" s="39"/>
      <c r="AV177" s="39"/>
      <c r="AW177" s="39"/>
      <c r="AX177" s="39"/>
      <c r="AY177" s="39"/>
      <c r="AZ177" s="298"/>
      <c r="BA177" s="39"/>
      <c r="BB177" s="39"/>
      <c r="BC177" s="39"/>
      <c r="BD177" s="39"/>
      <c r="BE177" s="39"/>
      <c r="BF177" s="6"/>
      <c r="BG177" s="6"/>
    </row>
    <row r="178" spans="1:59" s="31" customFormat="1" ht="8.25" customHeight="1">
      <c r="A178" s="28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12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256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6"/>
      <c r="BG178" s="6"/>
    </row>
    <row r="179" spans="1:59" s="31" customFormat="1" ht="16.5">
      <c r="A179" s="27" t="s">
        <v>184</v>
      </c>
      <c r="B179" s="27"/>
      <c r="C179" s="27"/>
      <c r="D179" s="27"/>
      <c r="E179" s="27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29" t="s">
        <v>74</v>
      </c>
      <c r="U179" s="39"/>
      <c r="V179" s="39"/>
      <c r="W179" s="29"/>
      <c r="X179" s="29"/>
      <c r="Y179" s="27"/>
      <c r="Z179" s="27"/>
      <c r="AA179" s="27"/>
      <c r="AB179" s="27"/>
      <c r="AC179" s="39"/>
      <c r="AD179" s="39"/>
      <c r="AE179" s="312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256"/>
      <c r="AU179" s="39"/>
      <c r="AV179" s="39"/>
      <c r="AW179" s="39"/>
      <c r="AX179" s="39"/>
      <c r="AY179" s="39"/>
      <c r="BA179" s="39"/>
      <c r="BB179" s="39"/>
      <c r="BD179" s="39"/>
      <c r="BE179" s="39"/>
      <c r="BF179" s="6"/>
      <c r="BG179" s="6"/>
    </row>
    <row r="180" spans="1:59" s="31" customFormat="1" ht="16.5">
      <c r="A180" s="27" t="s">
        <v>755</v>
      </c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9" t="s">
        <v>79</v>
      </c>
      <c r="U180" s="27"/>
      <c r="V180" s="27"/>
      <c r="W180" s="29"/>
      <c r="X180" s="29"/>
      <c r="Y180" s="27"/>
      <c r="Z180" s="27"/>
      <c r="AA180" s="30"/>
      <c r="AB180" s="30"/>
      <c r="AC180" s="27"/>
      <c r="AD180" s="27"/>
      <c r="AE180" s="5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56"/>
      <c r="AU180" s="27"/>
      <c r="AV180" s="27"/>
      <c r="AW180" s="27"/>
      <c r="AX180" s="6"/>
      <c r="AY180" s="6"/>
      <c r="BA180" s="34"/>
      <c r="BD180" s="27"/>
      <c r="BE180" s="27"/>
      <c r="BF180" s="6"/>
      <c r="BG180" s="6"/>
    </row>
    <row r="181" spans="1:59" s="31" customFormat="1" ht="16.5">
      <c r="B181" s="5"/>
      <c r="C181" s="5"/>
      <c r="D181" s="5"/>
      <c r="E181" s="6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5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56"/>
      <c r="AU181" s="27"/>
      <c r="AV181" s="27"/>
      <c r="AW181" s="27"/>
      <c r="AX181" s="6"/>
      <c r="AY181" s="6"/>
      <c r="AZ181" s="6"/>
      <c r="BA181" s="6"/>
      <c r="BB181" s="6"/>
      <c r="BC181" s="27"/>
      <c r="BD181" s="27"/>
      <c r="BE181" s="27"/>
      <c r="BF181" s="6"/>
      <c r="BG181" s="6"/>
    </row>
    <row r="182" spans="1:59" ht="27" customHeight="1">
      <c r="A182" s="470" t="s">
        <v>1095</v>
      </c>
      <c r="B182" s="470"/>
      <c r="C182" s="470"/>
      <c r="D182" s="470"/>
      <c r="E182" s="470"/>
      <c r="F182" s="470"/>
      <c r="G182" s="470"/>
      <c r="H182" s="470"/>
      <c r="I182" s="470"/>
      <c r="J182" s="470"/>
      <c r="K182" s="470"/>
      <c r="L182" s="470"/>
      <c r="M182" s="470"/>
      <c r="N182" s="470"/>
      <c r="O182" s="470"/>
      <c r="P182" s="470"/>
      <c r="Q182" s="470"/>
      <c r="R182" s="470"/>
      <c r="S182" s="470"/>
      <c r="T182" s="470"/>
      <c r="U182" s="470"/>
      <c r="V182" s="470"/>
      <c r="W182" s="470"/>
      <c r="X182" s="470"/>
      <c r="Y182" s="470"/>
      <c r="Z182" s="470"/>
      <c r="AA182" s="470"/>
      <c r="AB182" s="470"/>
      <c r="AC182" s="470"/>
      <c r="AD182" s="470"/>
      <c r="AE182" s="470"/>
      <c r="AF182" s="470"/>
      <c r="AG182" s="470"/>
      <c r="AH182" s="470"/>
      <c r="AI182" s="470"/>
      <c r="AJ182" s="470"/>
      <c r="AK182" s="470"/>
      <c r="AL182" s="470"/>
      <c r="AM182" s="470"/>
      <c r="AN182" s="470"/>
      <c r="AO182" s="470"/>
      <c r="AP182" s="470"/>
      <c r="AQ182" s="470"/>
      <c r="AR182" s="470"/>
      <c r="AS182" s="470"/>
      <c r="AT182" s="470"/>
      <c r="AU182" s="470"/>
      <c r="AV182" s="470"/>
      <c r="AW182" s="470"/>
      <c r="AX182" s="470"/>
      <c r="AY182" s="470"/>
      <c r="AZ182" s="470"/>
      <c r="BA182" s="299"/>
      <c r="BB182" s="299"/>
      <c r="BC182" s="299"/>
      <c r="BD182" s="299"/>
      <c r="BE182" s="299"/>
    </row>
    <row r="183" spans="1:59" ht="17.25" customHeight="1" thickBot="1">
      <c r="A183" s="27" t="s">
        <v>74</v>
      </c>
      <c r="B183" s="32"/>
      <c r="C183" s="300"/>
      <c r="D183" s="300"/>
      <c r="E183" s="300"/>
      <c r="F183" s="300"/>
      <c r="G183" s="300"/>
      <c r="H183" s="300"/>
      <c r="I183" s="300"/>
      <c r="J183" s="300"/>
      <c r="K183" s="300"/>
      <c r="L183" s="300"/>
      <c r="M183" s="300"/>
      <c r="N183" s="300"/>
      <c r="O183" s="300"/>
      <c r="P183" s="300"/>
      <c r="Q183" s="300"/>
      <c r="R183" s="300"/>
      <c r="S183" s="300"/>
      <c r="T183" s="300"/>
      <c r="U183" s="300"/>
      <c r="V183" s="300"/>
      <c r="W183" s="300"/>
      <c r="X183" s="300"/>
      <c r="Y183" s="300"/>
      <c r="Z183" s="300"/>
      <c r="AA183" s="300"/>
      <c r="AB183" s="300"/>
      <c r="AC183" s="300"/>
      <c r="AD183" s="300"/>
      <c r="AE183" s="300"/>
      <c r="AF183" s="300"/>
      <c r="AG183" s="300"/>
      <c r="AH183" s="300"/>
      <c r="AI183" s="300"/>
      <c r="AJ183" s="300"/>
      <c r="AK183" s="300"/>
      <c r="AL183" s="300"/>
      <c r="AM183" s="300"/>
      <c r="AN183" s="300"/>
      <c r="AO183" s="300"/>
      <c r="AP183" s="300"/>
      <c r="AQ183" s="300"/>
      <c r="AR183" s="300"/>
      <c r="AS183" s="300"/>
      <c r="AT183" s="257"/>
      <c r="AU183" s="300"/>
      <c r="AV183" s="300"/>
      <c r="AW183" s="300"/>
      <c r="AX183" s="300"/>
      <c r="AY183" s="300"/>
      <c r="AZ183" s="300"/>
      <c r="BA183" s="300"/>
      <c r="BB183" s="300"/>
      <c r="BC183" s="300"/>
      <c r="BD183" s="300"/>
      <c r="BE183" s="300"/>
    </row>
    <row r="184" spans="1:59" ht="24" customHeight="1" thickBot="1">
      <c r="A184" s="34" t="s">
        <v>152</v>
      </c>
      <c r="B184" s="32"/>
      <c r="G184" s="467" t="s">
        <v>48</v>
      </c>
      <c r="H184" s="468"/>
      <c r="I184" s="468"/>
      <c r="J184" s="468"/>
      <c r="K184" s="468"/>
      <c r="L184" s="468"/>
      <c r="M184" s="468"/>
      <c r="N184" s="468"/>
      <c r="O184" s="468"/>
      <c r="P184" s="468"/>
      <c r="Q184" s="468"/>
      <c r="R184" s="468"/>
      <c r="S184" s="468"/>
      <c r="T184" s="468"/>
      <c r="U184" s="468"/>
      <c r="V184" s="468"/>
      <c r="W184" s="468"/>
      <c r="X184" s="468"/>
      <c r="Y184" s="468"/>
      <c r="Z184" s="468"/>
      <c r="AA184" s="469"/>
      <c r="AB184" s="33"/>
      <c r="AF184" s="467" t="s">
        <v>49</v>
      </c>
      <c r="AG184" s="468"/>
      <c r="AH184" s="468"/>
      <c r="AI184" s="468"/>
      <c r="AJ184" s="468"/>
      <c r="AK184" s="468"/>
      <c r="AL184" s="468"/>
      <c r="AM184" s="468"/>
      <c r="AN184" s="468"/>
      <c r="AO184" s="468"/>
      <c r="AP184" s="468"/>
      <c r="AQ184" s="468"/>
      <c r="AR184" s="468"/>
      <c r="AS184" s="468"/>
      <c r="AT184" s="468"/>
      <c r="AU184" s="468"/>
      <c r="AV184" s="468"/>
      <c r="AW184" s="468"/>
      <c r="AX184" s="468"/>
      <c r="AY184" s="468"/>
      <c r="AZ184" s="469"/>
      <c r="BA184" s="33"/>
      <c r="BB184" s="296"/>
      <c r="BC184" s="32"/>
    </row>
    <row r="185" spans="1:59" ht="28.5" customHeight="1" thickBot="1">
      <c r="A185" s="10"/>
      <c r="E185" s="10"/>
      <c r="F185" s="10"/>
      <c r="G185" s="464" t="s">
        <v>157</v>
      </c>
      <c r="H185" s="465"/>
      <c r="I185" s="465"/>
      <c r="J185" s="465"/>
      <c r="K185" s="465"/>
      <c r="L185" s="465"/>
      <c r="M185" s="465"/>
      <c r="N185" s="291"/>
      <c r="O185" s="464" t="s">
        <v>158</v>
      </c>
      <c r="P185" s="465"/>
      <c r="Q185" s="465"/>
      <c r="R185" s="465"/>
      <c r="S185" s="465"/>
      <c r="T185" s="291"/>
      <c r="U185" s="290" t="s">
        <v>159</v>
      </c>
      <c r="V185" s="291"/>
      <c r="W185" s="301"/>
      <c r="X185" s="291"/>
      <c r="Y185" s="464" t="s">
        <v>160</v>
      </c>
      <c r="Z185" s="465"/>
      <c r="AA185" s="466"/>
      <c r="AB185" s="169"/>
      <c r="AF185" s="464" t="s">
        <v>50</v>
      </c>
      <c r="AG185" s="465"/>
      <c r="AH185" s="465"/>
      <c r="AI185" s="465"/>
      <c r="AJ185" s="465"/>
      <c r="AK185" s="465"/>
      <c r="AL185" s="466"/>
      <c r="AM185" s="289"/>
      <c r="AN185" s="464" t="s">
        <v>51</v>
      </c>
      <c r="AO185" s="465"/>
      <c r="AP185" s="465"/>
      <c r="AQ185" s="465"/>
      <c r="AR185" s="466"/>
      <c r="AS185" s="289"/>
      <c r="AT185" s="464" t="s">
        <v>52</v>
      </c>
      <c r="AU185" s="465"/>
      <c r="AV185" s="466"/>
      <c r="AW185" s="289"/>
      <c r="AX185" s="464" t="s">
        <v>53</v>
      </c>
      <c r="AY185" s="465"/>
      <c r="AZ185" s="466"/>
      <c r="BA185" s="254"/>
      <c r="BB185" s="206"/>
      <c r="BC185" s="206"/>
      <c r="BD185" s="10"/>
      <c r="BE185" s="10"/>
    </row>
    <row r="186" spans="1:59" ht="27.75" customHeight="1" thickBot="1">
      <c r="A186" s="180" t="s">
        <v>7</v>
      </c>
      <c r="B186" s="376" t="s">
        <v>8</v>
      </c>
      <c r="C186" s="377" t="s">
        <v>69</v>
      </c>
      <c r="D186" s="378" t="s">
        <v>10</v>
      </c>
      <c r="E186" s="331" t="s">
        <v>70</v>
      </c>
      <c r="F186" s="315" t="s">
        <v>71</v>
      </c>
      <c r="G186" s="186" t="s">
        <v>55</v>
      </c>
      <c r="H186" s="183" t="s">
        <v>63</v>
      </c>
      <c r="I186" s="181" t="s">
        <v>56</v>
      </c>
      <c r="J186" s="187" t="s">
        <v>63</v>
      </c>
      <c r="K186" s="186" t="s">
        <v>57</v>
      </c>
      <c r="L186" s="183" t="s">
        <v>63</v>
      </c>
      <c r="M186" s="184" t="s">
        <v>166</v>
      </c>
      <c r="N186" s="187" t="s">
        <v>63</v>
      </c>
      <c r="O186" s="188" t="s">
        <v>58</v>
      </c>
      <c r="P186" s="183" t="s">
        <v>63</v>
      </c>
      <c r="Q186" s="184" t="s">
        <v>59</v>
      </c>
      <c r="R186" s="187" t="s">
        <v>63</v>
      </c>
      <c r="S186" s="188" t="s">
        <v>167</v>
      </c>
      <c r="T186" s="183" t="s">
        <v>63</v>
      </c>
      <c r="U186" s="184" t="s">
        <v>60</v>
      </c>
      <c r="V186" s="187" t="s">
        <v>63</v>
      </c>
      <c r="W186" s="188" t="s">
        <v>168</v>
      </c>
      <c r="X186" s="183" t="s">
        <v>63</v>
      </c>
      <c r="Y186" s="184" t="s">
        <v>61</v>
      </c>
      <c r="Z186" s="187" t="s">
        <v>63</v>
      </c>
      <c r="AA186" s="188" t="s">
        <v>169</v>
      </c>
      <c r="AB186" s="187" t="s">
        <v>63</v>
      </c>
      <c r="AC186" s="186" t="s">
        <v>62</v>
      </c>
      <c r="AD186" s="186" t="s">
        <v>63</v>
      </c>
      <c r="AE186" s="186" t="s">
        <v>182</v>
      </c>
      <c r="AF186" s="185" t="s">
        <v>72</v>
      </c>
      <c r="AG186" s="190"/>
      <c r="AH186" s="188" t="s">
        <v>56</v>
      </c>
      <c r="AI186" s="190"/>
      <c r="AJ186" s="190" t="s">
        <v>172</v>
      </c>
      <c r="AK186" s="190"/>
      <c r="AL186" s="188" t="s">
        <v>167</v>
      </c>
      <c r="AM186" s="190"/>
      <c r="AN186" s="190" t="s">
        <v>64</v>
      </c>
      <c r="AO186" s="190"/>
      <c r="AP186" s="188" t="s">
        <v>73</v>
      </c>
      <c r="AQ186" s="190"/>
      <c r="AR186" s="190" t="s">
        <v>167</v>
      </c>
      <c r="AS186" s="190"/>
      <c r="AT186" s="258" t="s">
        <v>173</v>
      </c>
      <c r="AU186" s="190"/>
      <c r="AV186" s="190" t="s">
        <v>170</v>
      </c>
      <c r="AW186" s="190"/>
      <c r="AX186" s="188" t="s">
        <v>174</v>
      </c>
      <c r="AY186" s="190"/>
      <c r="AZ186" s="190" t="s">
        <v>171</v>
      </c>
      <c r="BA186" s="190"/>
      <c r="BB186" s="186" t="s">
        <v>65</v>
      </c>
      <c r="BC186" s="183" t="s">
        <v>63</v>
      </c>
      <c r="BD186" s="181" t="s">
        <v>66</v>
      </c>
      <c r="BE186" s="181" t="s">
        <v>54</v>
      </c>
      <c r="BF186" s="204" t="s">
        <v>67</v>
      </c>
      <c r="BG186" s="186" t="s">
        <v>1039</v>
      </c>
    </row>
    <row r="187" spans="1:59" ht="22.5" customHeight="1">
      <c r="A187" s="26">
        <v>1</v>
      </c>
      <c r="B187" s="332" t="s">
        <v>272</v>
      </c>
      <c r="C187" s="232" t="s">
        <v>273</v>
      </c>
      <c r="D187" s="232" t="s">
        <v>256</v>
      </c>
      <c r="E187" s="232" t="s">
        <v>907</v>
      </c>
      <c r="F187" s="232" t="s">
        <v>767</v>
      </c>
      <c r="G187" s="201">
        <f>'Saisie '!J129</f>
        <v>10</v>
      </c>
      <c r="H187" s="170"/>
      <c r="I187" s="201">
        <f>'Saisie '!M129</f>
        <v>11</v>
      </c>
      <c r="J187" s="170"/>
      <c r="K187" s="201">
        <f>'Saisie '!P129</f>
        <v>12.33</v>
      </c>
      <c r="L187" s="170">
        <f>IF(K187&gt;=9.995,6,0)</f>
        <v>6</v>
      </c>
      <c r="M187" s="202">
        <f>((G187*4)+(I187*4)+(K187*4))/12</f>
        <v>11.11</v>
      </c>
      <c r="N187" s="171">
        <f>IF(M187&gt;=9.995,18,H187+J187+L187)</f>
        <v>18</v>
      </c>
      <c r="O187" s="25">
        <f>'Saisie '!R129</f>
        <v>11</v>
      </c>
      <c r="P187" s="172"/>
      <c r="Q187" s="25">
        <f>'Saisie '!T129</f>
        <v>10</v>
      </c>
      <c r="R187" s="170">
        <f>IF(Q187&gt;=9.995,3,0)</f>
        <v>3</v>
      </c>
      <c r="S187" s="202">
        <f>((O187*2)+(Q187*2))/4</f>
        <v>10.5</v>
      </c>
      <c r="T187" s="171">
        <f>IF(S187&gt;=9.995,6,P187+R187)</f>
        <v>6</v>
      </c>
      <c r="U187" s="201">
        <f>'Saisie '!V129</f>
        <v>10.5</v>
      </c>
      <c r="V187" s="170">
        <f>IF(U187&gt;=9.995,3,0)</f>
        <v>3</v>
      </c>
      <c r="W187" s="202">
        <f>U187</f>
        <v>10.5</v>
      </c>
      <c r="X187" s="170">
        <f>IF(W187&gt;=9.995,3,0)</f>
        <v>3</v>
      </c>
      <c r="Y187" s="201">
        <f>'Saisie '!X129</f>
        <v>5</v>
      </c>
      <c r="Z187" s="170">
        <f>IF(Y187&gt;=9.995,3,0)</f>
        <v>0</v>
      </c>
      <c r="AA187" s="208">
        <f>Y187</f>
        <v>5</v>
      </c>
      <c r="AB187" s="170">
        <f>IF(AA187&gt;=9.995,3,0)</f>
        <v>0</v>
      </c>
      <c r="AC187" s="208">
        <f>((M187*12)+(S187*4)+(W187*2)+(AA187*2))/20</f>
        <v>10.315999999999999</v>
      </c>
      <c r="AD187" s="197">
        <f>IF(AC187&gt;=9.995,30,N187+T187+X187+AB187)</f>
        <v>30</v>
      </c>
      <c r="AE187" s="199" t="str">
        <f t="shared" ref="AE187" si="164">IF(AC187&gt;=9.995,"Admis(e)","Rattrapage")</f>
        <v>Admis(e)</v>
      </c>
      <c r="AF187" s="25">
        <f>'Saisie '!AB129</f>
        <v>6.666666666666667</v>
      </c>
      <c r="AG187" s="176">
        <f t="shared" ref="AG187" si="165">IF(AF187&gt;=9.995,6,0)</f>
        <v>0</v>
      </c>
      <c r="AH187" s="25">
        <f>'Saisie '!AE129</f>
        <v>10.5</v>
      </c>
      <c r="AI187" s="176">
        <f t="shared" ref="AI187" si="166">IF(AH187&gt;=9.995,6,0)</f>
        <v>6</v>
      </c>
      <c r="AJ187" s="25">
        <f>'Saisie '!AH129</f>
        <v>6.666666666666667</v>
      </c>
      <c r="AK187" s="176">
        <f>IF(AJ187&gt;=9.995,6,0)</f>
        <v>0</v>
      </c>
      <c r="AL187" s="202">
        <f>((AF187*4)+(AH187*4)+(AJ187*4))/12</f>
        <v>7.9444444444444455</v>
      </c>
      <c r="AM187" s="178">
        <f>IF(AL187&gt;=9.995,18,AG187+AI187+AK187)</f>
        <v>6</v>
      </c>
      <c r="AN187" s="25">
        <f>'Saisie '!AJ129</f>
        <v>10</v>
      </c>
      <c r="AO187" s="192">
        <f t="shared" ref="AO187" si="167">IF(AN187&gt;=9.995,3,0)</f>
        <v>3</v>
      </c>
      <c r="AP187" s="25">
        <f>'Saisie '!AL129</f>
        <v>10</v>
      </c>
      <c r="AQ187" s="192">
        <f>IF(AP187&gt;=9.995,3,0)</f>
        <v>3</v>
      </c>
      <c r="AR187" s="202">
        <f>((AN187*2)+(AP187*2))/4</f>
        <v>10</v>
      </c>
      <c r="AS187" s="178">
        <f>IF(AR187&gt;=9.995,6,AO187+AQ187)</f>
        <v>6</v>
      </c>
      <c r="AT187" s="201">
        <f>'Saisie '!AN129</f>
        <v>10</v>
      </c>
      <c r="AU187" s="177">
        <f>IF(AT187&gt;=9.995,3,0)</f>
        <v>3</v>
      </c>
      <c r="AV187" s="202">
        <f>AT187</f>
        <v>10</v>
      </c>
      <c r="AW187" s="177">
        <f>IF(AV187&gt;=9.995,3,0)</f>
        <v>3</v>
      </c>
      <c r="AX187" s="25">
        <f>'Saisie '!AP129</f>
        <v>12</v>
      </c>
      <c r="AY187" s="177">
        <f>IF(AX187&gt;=9.995,3,0)</f>
        <v>3</v>
      </c>
      <c r="AZ187" s="202">
        <f>AX187</f>
        <v>12</v>
      </c>
      <c r="BA187" s="252">
        <f>IF(AZ187&gt;=9.995,3,0)</f>
        <v>3</v>
      </c>
      <c r="BB187" s="202">
        <f>((AL187*12)+(AR187*4)+(AV187*2)+(AZ187*2))/20</f>
        <v>8.9666666666666668</v>
      </c>
      <c r="BC187" s="197">
        <f>IF(BB187&gt;=9.995,30,AM187+AS187+AW187+BA187)</f>
        <v>18</v>
      </c>
      <c r="BD187" s="179">
        <f>(AC187+BB187)/2</f>
        <v>9.641333333333332</v>
      </c>
      <c r="BE187" s="199" t="str">
        <f t="shared" ref="BE187" si="168">IF(BB187&gt;=9.995,"Admis(e)","Rattrapage")</f>
        <v>Rattrapage</v>
      </c>
      <c r="BF187" s="193">
        <f>AD187+BC187</f>
        <v>48</v>
      </c>
      <c r="BG187" s="199" t="str">
        <f t="shared" ref="BG187" si="169">IF(AND(AC187&gt;=9.995,BB187&gt;=9.995),"Admis(e)","Rattrapage")</f>
        <v>Rattrapage</v>
      </c>
    </row>
    <row r="188" spans="1:59" ht="22.5" customHeight="1">
      <c r="A188" s="26">
        <v>2</v>
      </c>
      <c r="B188" s="354" t="s">
        <v>559</v>
      </c>
      <c r="C188" s="232" t="s">
        <v>560</v>
      </c>
      <c r="D188" s="232" t="s">
        <v>561</v>
      </c>
      <c r="E188" s="232" t="s">
        <v>906</v>
      </c>
      <c r="F188" s="232" t="s">
        <v>904</v>
      </c>
      <c r="G188" s="201" t="e">
        <f>'Saisie '!J130</f>
        <v>#VALUE!</v>
      </c>
      <c r="H188" s="170"/>
      <c r="I188" s="201" t="e">
        <f>'Saisie '!M130</f>
        <v>#VALUE!</v>
      </c>
      <c r="J188" s="170"/>
      <c r="K188" s="201" t="str">
        <f>'Saisie '!P130</f>
        <v>Exclu</v>
      </c>
      <c r="L188" s="170">
        <f t="shared" ref="L188:L213" si="170">IF(K188&gt;=9.995,6,0)</f>
        <v>6</v>
      </c>
      <c r="M188" s="202" t="e">
        <f t="shared" ref="M188:M213" si="171">((G188*4)+(I188*4)+(K188*4))/12</f>
        <v>#VALUE!</v>
      </c>
      <c r="N188" s="171" t="e">
        <f t="shared" ref="N188:N213" si="172">IF(M188&gt;=9.995,18,H188+J188+L188)</f>
        <v>#VALUE!</v>
      </c>
      <c r="O188" s="25" t="str">
        <f>'Saisie '!R130</f>
        <v>ABS</v>
      </c>
      <c r="P188" s="172"/>
      <c r="Q188" s="25" t="str">
        <f>'Saisie '!T130</f>
        <v>ABS</v>
      </c>
      <c r="R188" s="170">
        <f t="shared" ref="R188:R213" si="173">IF(Q188&gt;=9.995,3,0)</f>
        <v>3</v>
      </c>
      <c r="S188" s="202" t="e">
        <f t="shared" ref="S188:S213" si="174">((O188*2)+(Q188*2))/4</f>
        <v>#VALUE!</v>
      </c>
      <c r="T188" s="171" t="e">
        <f t="shared" ref="T188:T213" si="175">IF(S188&gt;=9.995,6,P188+R188)</f>
        <v>#VALUE!</v>
      </c>
      <c r="U188" s="201" t="str">
        <f>'Saisie '!V130</f>
        <v>\</v>
      </c>
      <c r="V188" s="170">
        <f t="shared" ref="V188:V213" si="176">IF(U188&gt;=9.995,3,0)</f>
        <v>3</v>
      </c>
      <c r="W188" s="202" t="str">
        <f t="shared" ref="W188:W213" si="177">U188</f>
        <v>\</v>
      </c>
      <c r="X188" s="170">
        <f t="shared" ref="X188:X213" si="178">IF(W188&gt;=9.995,3,0)</f>
        <v>3</v>
      </c>
      <c r="Y188" s="201" t="str">
        <f>'Saisie '!X130</f>
        <v>ABS</v>
      </c>
      <c r="Z188" s="170">
        <f t="shared" ref="Z188:Z213" si="179">IF(Y188&gt;=9.995,3,0)</f>
        <v>3</v>
      </c>
      <c r="AA188" s="208" t="str">
        <f t="shared" ref="AA188:AA213" si="180">Y188</f>
        <v>ABS</v>
      </c>
      <c r="AB188" s="170">
        <f t="shared" ref="AB188:AB213" si="181">IF(AA188&gt;=9.995,3,0)</f>
        <v>3</v>
      </c>
      <c r="AC188" s="208" t="e">
        <f t="shared" ref="AC188:AC213" si="182">((M188*12)+(S188*4)+(W188*2)+(AA188*2))/20</f>
        <v>#VALUE!</v>
      </c>
      <c r="AD188" s="197" t="e">
        <f t="shared" ref="AD188:AD213" si="183">IF(AC188&gt;=9.995,30,N188+T188+X188+AB188)</f>
        <v>#VALUE!</v>
      </c>
      <c r="AE188" s="432" t="s">
        <v>1092</v>
      </c>
      <c r="AF188" s="25" t="e">
        <f>'Saisie '!AB130</f>
        <v>#VALUE!</v>
      </c>
      <c r="AG188" s="176" t="e">
        <f t="shared" ref="AG188:AG213" si="184">IF(AF188&gt;=9.995,6,0)</f>
        <v>#VALUE!</v>
      </c>
      <c r="AH188" s="25" t="str">
        <f>'Saisie '!AE130</f>
        <v>Exclu</v>
      </c>
      <c r="AI188" s="176">
        <f t="shared" ref="AI188:AI213" si="185">IF(AH188&gt;=9.995,6,0)</f>
        <v>6</v>
      </c>
      <c r="AJ188" s="25" t="str">
        <f>'Saisie '!AH130</f>
        <v>Exclu</v>
      </c>
      <c r="AK188" s="176">
        <f t="shared" ref="AK188:AK213" si="186">IF(AJ188&gt;=9.995,6,0)</f>
        <v>6</v>
      </c>
      <c r="AL188" s="202" t="e">
        <f t="shared" ref="AL188:AL213" si="187">((AF188*4)+(AH188*4)+(AJ188*4))/12</f>
        <v>#VALUE!</v>
      </c>
      <c r="AM188" s="178" t="e">
        <f t="shared" ref="AM188:AM213" si="188">IF(AL188&gt;=9.995,18,AG188+AI188+AK188)</f>
        <v>#VALUE!</v>
      </c>
      <c r="AN188" s="25" t="str">
        <f>'Saisie '!AJ130</f>
        <v>ABS</v>
      </c>
      <c r="AO188" s="192">
        <f t="shared" ref="AO188:AO213" si="189">IF(AN188&gt;=9.995,3,0)</f>
        <v>3</v>
      </c>
      <c r="AP188" s="25" t="str">
        <f>'Saisie '!AL130</f>
        <v>ABS</v>
      </c>
      <c r="AQ188" s="192">
        <f t="shared" ref="AQ188:AQ213" si="190">IF(AP188&gt;=9.995,3,0)</f>
        <v>3</v>
      </c>
      <c r="AR188" s="202" t="e">
        <f t="shared" ref="AR188:AR213" si="191">((AN188*2)+(AP188*2))/4</f>
        <v>#VALUE!</v>
      </c>
      <c r="AS188" s="178" t="e">
        <f t="shared" ref="AS188:AS213" si="192">IF(AR188&gt;=9.995,6,AO188+AQ188)</f>
        <v>#VALUE!</v>
      </c>
      <c r="AT188" s="201" t="str">
        <f>'Saisie '!AN130</f>
        <v>Exclu</v>
      </c>
      <c r="AU188" s="177">
        <f t="shared" ref="AU188:AU213" si="193">IF(AT188&gt;=9.995,3,0)</f>
        <v>3</v>
      </c>
      <c r="AV188" s="202" t="str">
        <f t="shared" ref="AV188:AV213" si="194">AT188</f>
        <v>Exclu</v>
      </c>
      <c r="AW188" s="177">
        <f t="shared" ref="AW188:AW213" si="195">IF(AV188&gt;=9.995,3,0)</f>
        <v>3</v>
      </c>
      <c r="AX188" s="25" t="str">
        <f>'Saisie '!AP130</f>
        <v>ABS</v>
      </c>
      <c r="AY188" s="177">
        <f t="shared" ref="AY188:AY213" si="196">IF(AX188&gt;=9.995,3,0)</f>
        <v>3</v>
      </c>
      <c r="AZ188" s="202" t="str">
        <f t="shared" ref="AZ188:AZ213" si="197">AX188</f>
        <v>ABS</v>
      </c>
      <c r="BA188" s="252">
        <f t="shared" ref="BA188:BA213" si="198">IF(AZ188&gt;=9.995,3,0)</f>
        <v>3</v>
      </c>
      <c r="BB188" s="202" t="e">
        <f t="shared" ref="BB188:BB213" si="199">((AL188*12)+(AR188*4)+(AV188*2)+(AZ188*2))/20</f>
        <v>#VALUE!</v>
      </c>
      <c r="BC188" s="197" t="e">
        <f t="shared" ref="BC188:BC213" si="200">IF(BB188&gt;=9.995,30,AM188+AS188+AW188+BA188)</f>
        <v>#VALUE!</v>
      </c>
      <c r="BD188" s="179" t="e">
        <f t="shared" ref="BD188:BD213" si="201">(AC188+BB188)/2</f>
        <v>#VALUE!</v>
      </c>
      <c r="BE188" s="199" t="e">
        <f t="shared" ref="BE188:BE213" si="202">IF(BB188&gt;=9.995,"Admis(e)","Rattrapage")</f>
        <v>#VALUE!</v>
      </c>
      <c r="BF188" s="193" t="e">
        <f t="shared" ref="BF188:BF213" si="203">AD188+BC188</f>
        <v>#VALUE!</v>
      </c>
      <c r="BG188" s="454" t="s">
        <v>1092</v>
      </c>
    </row>
    <row r="189" spans="1:59" ht="22.5" customHeight="1">
      <c r="A189" s="26">
        <v>3</v>
      </c>
      <c r="B189" s="354" t="s">
        <v>562</v>
      </c>
      <c r="C189" s="232" t="s">
        <v>563</v>
      </c>
      <c r="D189" s="232" t="s">
        <v>37</v>
      </c>
      <c r="E189" s="232" t="s">
        <v>905</v>
      </c>
      <c r="F189" s="232" t="s">
        <v>904</v>
      </c>
      <c r="G189" s="201">
        <f>'Saisie '!J131</f>
        <v>12</v>
      </c>
      <c r="H189" s="170"/>
      <c r="I189" s="201">
        <f>'Saisie '!M131</f>
        <v>7.666666666666667</v>
      </c>
      <c r="J189" s="170"/>
      <c r="K189" s="201">
        <f>'Saisie '!P131</f>
        <v>12</v>
      </c>
      <c r="L189" s="170">
        <f t="shared" si="170"/>
        <v>6</v>
      </c>
      <c r="M189" s="202">
        <f t="shared" si="171"/>
        <v>10.555555555555555</v>
      </c>
      <c r="N189" s="171">
        <f t="shared" si="172"/>
        <v>18</v>
      </c>
      <c r="O189" s="25">
        <f>'Saisie '!R131</f>
        <v>6</v>
      </c>
      <c r="P189" s="172"/>
      <c r="Q189" s="25">
        <f>'Saisie '!T131</f>
        <v>10</v>
      </c>
      <c r="R189" s="170">
        <f t="shared" si="173"/>
        <v>3</v>
      </c>
      <c r="S189" s="202">
        <f t="shared" si="174"/>
        <v>8</v>
      </c>
      <c r="T189" s="171">
        <f t="shared" si="175"/>
        <v>3</v>
      </c>
      <c r="U189" s="201">
        <f>'Saisie '!V131</f>
        <v>14</v>
      </c>
      <c r="V189" s="170">
        <f t="shared" si="176"/>
        <v>3</v>
      </c>
      <c r="W189" s="202">
        <f t="shared" si="177"/>
        <v>14</v>
      </c>
      <c r="X189" s="170">
        <f t="shared" si="178"/>
        <v>3</v>
      </c>
      <c r="Y189" s="201">
        <f>'Saisie '!X131</f>
        <v>2</v>
      </c>
      <c r="Z189" s="170">
        <f t="shared" si="179"/>
        <v>0</v>
      </c>
      <c r="AA189" s="208">
        <f t="shared" si="180"/>
        <v>2</v>
      </c>
      <c r="AB189" s="170">
        <f t="shared" si="181"/>
        <v>0</v>
      </c>
      <c r="AC189" s="208">
        <f t="shared" si="182"/>
        <v>9.5333333333333332</v>
      </c>
      <c r="AD189" s="197">
        <f t="shared" si="183"/>
        <v>24</v>
      </c>
      <c r="AE189" s="199" t="str">
        <f t="shared" ref="AE189:AE213" si="204">IF(AC189&gt;=9.995,"Admis(e)","Rattrapage")</f>
        <v>Rattrapage</v>
      </c>
      <c r="AF189" s="25">
        <f>'Saisie '!AB131</f>
        <v>8</v>
      </c>
      <c r="AG189" s="176">
        <f t="shared" si="184"/>
        <v>0</v>
      </c>
      <c r="AH189" s="25">
        <f>'Saisie '!AE131</f>
        <v>8.5</v>
      </c>
      <c r="AI189" s="176">
        <f t="shared" si="185"/>
        <v>0</v>
      </c>
      <c r="AJ189" s="25">
        <f>'Saisie '!AH131</f>
        <v>8.0833333333333339</v>
      </c>
      <c r="AK189" s="176">
        <f t="shared" si="186"/>
        <v>0</v>
      </c>
      <c r="AL189" s="202">
        <f t="shared" si="187"/>
        <v>8.1944444444444446</v>
      </c>
      <c r="AM189" s="178">
        <f t="shared" si="188"/>
        <v>0</v>
      </c>
      <c r="AN189" s="25">
        <f>'Saisie '!AJ131</f>
        <v>10.5</v>
      </c>
      <c r="AO189" s="192">
        <f t="shared" si="189"/>
        <v>3</v>
      </c>
      <c r="AP189" s="25">
        <f>'Saisie '!AL131</f>
        <v>10</v>
      </c>
      <c r="AQ189" s="192">
        <f t="shared" si="190"/>
        <v>3</v>
      </c>
      <c r="AR189" s="202">
        <f t="shared" si="191"/>
        <v>10.25</v>
      </c>
      <c r="AS189" s="178">
        <f t="shared" si="192"/>
        <v>6</v>
      </c>
      <c r="AT189" s="201">
        <f>'Saisie '!AN131</f>
        <v>12</v>
      </c>
      <c r="AU189" s="177">
        <f t="shared" si="193"/>
        <v>3</v>
      </c>
      <c r="AV189" s="202">
        <f t="shared" si="194"/>
        <v>12</v>
      </c>
      <c r="AW189" s="177">
        <f t="shared" si="195"/>
        <v>3</v>
      </c>
      <c r="AX189" s="25">
        <f>'Saisie '!AP131</f>
        <v>8</v>
      </c>
      <c r="AY189" s="177">
        <f t="shared" si="196"/>
        <v>0</v>
      </c>
      <c r="AZ189" s="202">
        <f t="shared" si="197"/>
        <v>8</v>
      </c>
      <c r="BA189" s="252">
        <f t="shared" si="198"/>
        <v>0</v>
      </c>
      <c r="BB189" s="202">
        <f t="shared" si="199"/>
        <v>8.9666666666666668</v>
      </c>
      <c r="BC189" s="197">
        <f t="shared" si="200"/>
        <v>9</v>
      </c>
      <c r="BD189" s="179">
        <f t="shared" si="201"/>
        <v>9.25</v>
      </c>
      <c r="BE189" s="199" t="str">
        <f t="shared" si="202"/>
        <v>Rattrapage</v>
      </c>
      <c r="BF189" s="193">
        <f t="shared" si="203"/>
        <v>33</v>
      </c>
      <c r="BG189" s="199" t="str">
        <f t="shared" ref="BG189:BG213" si="205">IF(AND(AC189&gt;=9.995,BB189&gt;=9.995),"Admis(e)","Rattrapage")</f>
        <v>Rattrapage</v>
      </c>
    </row>
    <row r="190" spans="1:59" ht="22.5" customHeight="1">
      <c r="A190" s="26">
        <v>4</v>
      </c>
      <c r="B190" s="354" t="s">
        <v>565</v>
      </c>
      <c r="C190" s="232" t="s">
        <v>566</v>
      </c>
      <c r="D190" s="232" t="s">
        <v>567</v>
      </c>
      <c r="E190" s="232" t="s">
        <v>902</v>
      </c>
      <c r="F190" s="232" t="s">
        <v>767</v>
      </c>
      <c r="G190" s="201">
        <f>'Saisie '!J132</f>
        <v>7</v>
      </c>
      <c r="H190" s="170"/>
      <c r="I190" s="201">
        <f>'Saisie '!M132</f>
        <v>7.333333333333333</v>
      </c>
      <c r="J190" s="170"/>
      <c r="K190" s="201">
        <f>'Saisie '!P132</f>
        <v>7</v>
      </c>
      <c r="L190" s="170">
        <f t="shared" si="170"/>
        <v>0</v>
      </c>
      <c r="M190" s="202">
        <f t="shared" si="171"/>
        <v>7.1111111111111107</v>
      </c>
      <c r="N190" s="171">
        <f t="shared" si="172"/>
        <v>0</v>
      </c>
      <c r="O190" s="25">
        <f>'Saisie '!R132</f>
        <v>4</v>
      </c>
      <c r="P190" s="172"/>
      <c r="Q190" s="25">
        <f>'Saisie '!T132</f>
        <v>2</v>
      </c>
      <c r="R190" s="170">
        <f t="shared" si="173"/>
        <v>0</v>
      </c>
      <c r="S190" s="202">
        <f t="shared" si="174"/>
        <v>3</v>
      </c>
      <c r="T190" s="171">
        <f t="shared" si="175"/>
        <v>0</v>
      </c>
      <c r="U190" s="201">
        <f>'Saisie '!V132</f>
        <v>11</v>
      </c>
      <c r="V190" s="170">
        <f t="shared" si="176"/>
        <v>3</v>
      </c>
      <c r="W190" s="202">
        <f t="shared" si="177"/>
        <v>11</v>
      </c>
      <c r="X190" s="170">
        <f t="shared" si="178"/>
        <v>3</v>
      </c>
      <c r="Y190" s="201">
        <f>'Saisie '!X132</f>
        <v>0</v>
      </c>
      <c r="Z190" s="170">
        <f t="shared" si="179"/>
        <v>0</v>
      </c>
      <c r="AA190" s="208">
        <f t="shared" si="180"/>
        <v>0</v>
      </c>
      <c r="AB190" s="170">
        <f t="shared" si="181"/>
        <v>0</v>
      </c>
      <c r="AC190" s="208">
        <f t="shared" si="182"/>
        <v>5.9666666666666668</v>
      </c>
      <c r="AD190" s="197">
        <f t="shared" si="183"/>
        <v>3</v>
      </c>
      <c r="AE190" s="199" t="str">
        <f t="shared" si="204"/>
        <v>Rattrapage</v>
      </c>
      <c r="AF190" s="25">
        <f>'Saisie '!AB132</f>
        <v>3.3333333333333335</v>
      </c>
      <c r="AG190" s="176">
        <f t="shared" si="184"/>
        <v>0</v>
      </c>
      <c r="AH190" s="25">
        <f>'Saisie '!AE132</f>
        <v>3.3333333333333335</v>
      </c>
      <c r="AI190" s="176">
        <f t="shared" si="185"/>
        <v>0</v>
      </c>
      <c r="AJ190" s="25">
        <f>'Saisie '!AH132</f>
        <v>3</v>
      </c>
      <c r="AK190" s="176">
        <f t="shared" si="186"/>
        <v>0</v>
      </c>
      <c r="AL190" s="202">
        <f t="shared" si="187"/>
        <v>3.2222222222222228</v>
      </c>
      <c r="AM190" s="178">
        <f t="shared" si="188"/>
        <v>0</v>
      </c>
      <c r="AN190" s="25">
        <f>'Saisie '!AJ132</f>
        <v>6</v>
      </c>
      <c r="AO190" s="192">
        <f t="shared" si="189"/>
        <v>0</v>
      </c>
      <c r="AP190" s="25">
        <f>'Saisie '!AL132</f>
        <v>5.5</v>
      </c>
      <c r="AQ190" s="192">
        <f t="shared" si="190"/>
        <v>0</v>
      </c>
      <c r="AR190" s="202">
        <f t="shared" si="191"/>
        <v>5.75</v>
      </c>
      <c r="AS190" s="178">
        <f t="shared" si="192"/>
        <v>0</v>
      </c>
      <c r="AT190" s="201">
        <f>'Saisie '!AN132</f>
        <v>11</v>
      </c>
      <c r="AU190" s="177">
        <f t="shared" si="193"/>
        <v>3</v>
      </c>
      <c r="AV190" s="202">
        <f t="shared" si="194"/>
        <v>11</v>
      </c>
      <c r="AW190" s="177">
        <f t="shared" si="195"/>
        <v>3</v>
      </c>
      <c r="AX190" s="25">
        <f>'Saisie '!AP132</f>
        <v>9</v>
      </c>
      <c r="AY190" s="177">
        <f t="shared" si="196"/>
        <v>0</v>
      </c>
      <c r="AZ190" s="202">
        <f t="shared" si="197"/>
        <v>9</v>
      </c>
      <c r="BA190" s="252">
        <f t="shared" si="198"/>
        <v>0</v>
      </c>
      <c r="BB190" s="202">
        <f t="shared" si="199"/>
        <v>5.0833333333333339</v>
      </c>
      <c r="BC190" s="197">
        <f t="shared" si="200"/>
        <v>3</v>
      </c>
      <c r="BD190" s="179">
        <f t="shared" si="201"/>
        <v>5.5250000000000004</v>
      </c>
      <c r="BE190" s="199" t="str">
        <f t="shared" si="202"/>
        <v>Rattrapage</v>
      </c>
      <c r="BF190" s="193">
        <f t="shared" si="203"/>
        <v>6</v>
      </c>
      <c r="BG190" s="199" t="str">
        <f t="shared" si="205"/>
        <v>Rattrapage</v>
      </c>
    </row>
    <row r="191" spans="1:59" ht="22.5" customHeight="1">
      <c r="A191" s="26">
        <v>5</v>
      </c>
      <c r="B191" s="354" t="s">
        <v>568</v>
      </c>
      <c r="C191" s="232" t="s">
        <v>211</v>
      </c>
      <c r="D191" s="232" t="s">
        <v>242</v>
      </c>
      <c r="E191" s="232" t="s">
        <v>814</v>
      </c>
      <c r="F191" s="232" t="s">
        <v>901</v>
      </c>
      <c r="G191" s="201">
        <f>'Saisie '!J133</f>
        <v>11</v>
      </c>
      <c r="H191" s="170"/>
      <c r="I191" s="201">
        <f>'Saisie '!M133</f>
        <v>6.166666666666667</v>
      </c>
      <c r="J191" s="170"/>
      <c r="K191" s="201">
        <f>'Saisie '!P133</f>
        <v>9.6666666666666661</v>
      </c>
      <c r="L191" s="170">
        <f t="shared" si="170"/>
        <v>0</v>
      </c>
      <c r="M191" s="202">
        <f t="shared" si="171"/>
        <v>8.9444444444444446</v>
      </c>
      <c r="N191" s="171">
        <f t="shared" si="172"/>
        <v>0</v>
      </c>
      <c r="O191" s="25">
        <f>'Saisie '!R133</f>
        <v>11.5</v>
      </c>
      <c r="P191" s="172"/>
      <c r="Q191" s="25">
        <f>'Saisie '!T133</f>
        <v>10</v>
      </c>
      <c r="R191" s="170">
        <f t="shared" si="173"/>
        <v>3</v>
      </c>
      <c r="S191" s="202">
        <f t="shared" si="174"/>
        <v>10.75</v>
      </c>
      <c r="T191" s="171">
        <f t="shared" si="175"/>
        <v>6</v>
      </c>
      <c r="U191" s="201">
        <f>'Saisie '!V133</f>
        <v>10</v>
      </c>
      <c r="V191" s="170">
        <f t="shared" si="176"/>
        <v>3</v>
      </c>
      <c r="W191" s="202">
        <f t="shared" si="177"/>
        <v>10</v>
      </c>
      <c r="X191" s="170">
        <f t="shared" si="178"/>
        <v>3</v>
      </c>
      <c r="Y191" s="201">
        <f>'Saisie '!X133</f>
        <v>11</v>
      </c>
      <c r="Z191" s="170">
        <f t="shared" si="179"/>
        <v>3</v>
      </c>
      <c r="AA191" s="208">
        <f t="shared" si="180"/>
        <v>11</v>
      </c>
      <c r="AB191" s="170">
        <f t="shared" si="181"/>
        <v>3</v>
      </c>
      <c r="AC191" s="208">
        <f t="shared" si="182"/>
        <v>9.6166666666666671</v>
      </c>
      <c r="AD191" s="197">
        <f t="shared" si="183"/>
        <v>12</v>
      </c>
      <c r="AE191" s="199" t="str">
        <f t="shared" si="204"/>
        <v>Rattrapage</v>
      </c>
      <c r="AF191" s="25">
        <f>'Saisie '!AB133</f>
        <v>7.333333333333333</v>
      </c>
      <c r="AG191" s="176">
        <f t="shared" si="184"/>
        <v>0</v>
      </c>
      <c r="AH191" s="25">
        <f>'Saisie '!AE133</f>
        <v>6.333333333333333</v>
      </c>
      <c r="AI191" s="176">
        <f t="shared" si="185"/>
        <v>0</v>
      </c>
      <c r="AJ191" s="25">
        <f>'Saisie '!AH133</f>
        <v>9</v>
      </c>
      <c r="AK191" s="176">
        <f t="shared" si="186"/>
        <v>0</v>
      </c>
      <c r="AL191" s="202">
        <f t="shared" si="187"/>
        <v>7.5555555555555545</v>
      </c>
      <c r="AM191" s="178">
        <f t="shared" si="188"/>
        <v>0</v>
      </c>
      <c r="AN191" s="25">
        <f>'Saisie '!AJ133</f>
        <v>12</v>
      </c>
      <c r="AO191" s="192">
        <f t="shared" si="189"/>
        <v>3</v>
      </c>
      <c r="AP191" s="25">
        <f>'Saisie '!AL133</f>
        <v>11</v>
      </c>
      <c r="AQ191" s="192">
        <f t="shared" si="190"/>
        <v>3</v>
      </c>
      <c r="AR191" s="202">
        <f t="shared" si="191"/>
        <v>11.5</v>
      </c>
      <c r="AS191" s="178">
        <f t="shared" si="192"/>
        <v>6</v>
      </c>
      <c r="AT191" s="201">
        <f>'Saisie '!AN133</f>
        <v>10.5</v>
      </c>
      <c r="AU191" s="177">
        <f t="shared" si="193"/>
        <v>3</v>
      </c>
      <c r="AV191" s="202">
        <f t="shared" si="194"/>
        <v>10.5</v>
      </c>
      <c r="AW191" s="177">
        <f t="shared" si="195"/>
        <v>3</v>
      </c>
      <c r="AX191" s="25">
        <f>'Saisie '!AP133</f>
        <v>11.5</v>
      </c>
      <c r="AY191" s="177">
        <f t="shared" si="196"/>
        <v>3</v>
      </c>
      <c r="AZ191" s="202">
        <f t="shared" si="197"/>
        <v>11.5</v>
      </c>
      <c r="BA191" s="252">
        <f t="shared" si="198"/>
        <v>3</v>
      </c>
      <c r="BB191" s="202">
        <f t="shared" si="199"/>
        <v>9.0333333333333332</v>
      </c>
      <c r="BC191" s="197">
        <f t="shared" si="200"/>
        <v>12</v>
      </c>
      <c r="BD191" s="179">
        <f t="shared" si="201"/>
        <v>9.3249999999999993</v>
      </c>
      <c r="BE191" s="199" t="str">
        <f t="shared" si="202"/>
        <v>Rattrapage</v>
      </c>
      <c r="BF191" s="193">
        <f t="shared" si="203"/>
        <v>24</v>
      </c>
      <c r="BG191" s="199" t="str">
        <f t="shared" si="205"/>
        <v>Rattrapage</v>
      </c>
    </row>
    <row r="192" spans="1:59" s="24" customFormat="1" ht="22.5" customHeight="1">
      <c r="A192" s="26">
        <v>6</v>
      </c>
      <c r="B192" s="354">
        <v>113001268</v>
      </c>
      <c r="C192" s="232" t="s">
        <v>569</v>
      </c>
      <c r="D192" s="232" t="s">
        <v>242</v>
      </c>
      <c r="E192" s="232" t="s">
        <v>899</v>
      </c>
      <c r="F192" s="232" t="s">
        <v>767</v>
      </c>
      <c r="G192" s="201">
        <f>'Saisie '!J134</f>
        <v>12</v>
      </c>
      <c r="H192" s="170"/>
      <c r="I192" s="201">
        <f>'Saisie '!M134</f>
        <v>12.833333333333334</v>
      </c>
      <c r="J192" s="170"/>
      <c r="K192" s="201">
        <f>'Saisie '!P134</f>
        <v>13.166666666666666</v>
      </c>
      <c r="L192" s="170">
        <f t="shared" si="170"/>
        <v>6</v>
      </c>
      <c r="M192" s="202">
        <f t="shared" si="171"/>
        <v>12.666666666666666</v>
      </c>
      <c r="N192" s="171">
        <f t="shared" si="172"/>
        <v>18</v>
      </c>
      <c r="O192" s="25">
        <f>'Saisie '!R134</f>
        <v>10.5</v>
      </c>
      <c r="P192" s="172"/>
      <c r="Q192" s="25">
        <f>'Saisie '!T134</f>
        <v>0.25</v>
      </c>
      <c r="R192" s="170">
        <f t="shared" si="173"/>
        <v>0</v>
      </c>
      <c r="S192" s="202">
        <f t="shared" si="174"/>
        <v>5.375</v>
      </c>
      <c r="T192" s="171">
        <f t="shared" si="175"/>
        <v>0</v>
      </c>
      <c r="U192" s="201">
        <f>'Saisie '!V134</f>
        <v>13</v>
      </c>
      <c r="V192" s="170">
        <f t="shared" si="176"/>
        <v>3</v>
      </c>
      <c r="W192" s="202">
        <f t="shared" si="177"/>
        <v>13</v>
      </c>
      <c r="X192" s="170">
        <f t="shared" si="178"/>
        <v>3</v>
      </c>
      <c r="Y192" s="201">
        <f>'Saisie '!X134</f>
        <v>14</v>
      </c>
      <c r="Z192" s="170">
        <f t="shared" si="179"/>
        <v>3</v>
      </c>
      <c r="AA192" s="208">
        <f t="shared" si="180"/>
        <v>14</v>
      </c>
      <c r="AB192" s="170">
        <f t="shared" si="181"/>
        <v>3</v>
      </c>
      <c r="AC192" s="208">
        <f t="shared" si="182"/>
        <v>11.375</v>
      </c>
      <c r="AD192" s="197">
        <f t="shared" si="183"/>
        <v>30</v>
      </c>
      <c r="AE192" s="199" t="str">
        <f t="shared" si="204"/>
        <v>Admis(e)</v>
      </c>
      <c r="AF192" s="25">
        <f>'Saisie '!AB134</f>
        <v>8.6666666666666661</v>
      </c>
      <c r="AG192" s="176">
        <f t="shared" si="184"/>
        <v>0</v>
      </c>
      <c r="AH192" s="25">
        <f>'Saisie '!AE134</f>
        <v>8.3333333333333339</v>
      </c>
      <c r="AI192" s="176">
        <f t="shared" si="185"/>
        <v>0</v>
      </c>
      <c r="AJ192" s="25">
        <f>'Saisie '!AH134</f>
        <v>7.833333333333333</v>
      </c>
      <c r="AK192" s="176">
        <f t="shared" si="186"/>
        <v>0</v>
      </c>
      <c r="AL192" s="202">
        <f t="shared" si="187"/>
        <v>8.2777777777777768</v>
      </c>
      <c r="AM192" s="178">
        <f t="shared" si="188"/>
        <v>0</v>
      </c>
      <c r="AN192" s="25">
        <f>'Saisie '!AJ134</f>
        <v>11.5</v>
      </c>
      <c r="AO192" s="192">
        <f t="shared" si="189"/>
        <v>3</v>
      </c>
      <c r="AP192" s="25">
        <f>'Saisie '!AL134</f>
        <v>12.5</v>
      </c>
      <c r="AQ192" s="192">
        <f t="shared" si="190"/>
        <v>3</v>
      </c>
      <c r="AR192" s="202">
        <f t="shared" si="191"/>
        <v>12</v>
      </c>
      <c r="AS192" s="178">
        <f t="shared" si="192"/>
        <v>6</v>
      </c>
      <c r="AT192" s="201">
        <f>'Saisie '!AN134</f>
        <v>10.5</v>
      </c>
      <c r="AU192" s="177">
        <f t="shared" si="193"/>
        <v>3</v>
      </c>
      <c r="AV192" s="202">
        <f t="shared" si="194"/>
        <v>10.5</v>
      </c>
      <c r="AW192" s="177">
        <f t="shared" si="195"/>
        <v>3</v>
      </c>
      <c r="AX192" s="25">
        <f>'Saisie '!AP134</f>
        <v>12.5</v>
      </c>
      <c r="AY192" s="177">
        <f t="shared" si="196"/>
        <v>3</v>
      </c>
      <c r="AZ192" s="202">
        <f t="shared" si="197"/>
        <v>12.5</v>
      </c>
      <c r="BA192" s="252">
        <f t="shared" si="198"/>
        <v>3</v>
      </c>
      <c r="BB192" s="202">
        <f t="shared" si="199"/>
        <v>9.6666666666666661</v>
      </c>
      <c r="BC192" s="197">
        <f t="shared" si="200"/>
        <v>12</v>
      </c>
      <c r="BD192" s="179">
        <f t="shared" si="201"/>
        <v>10.520833333333332</v>
      </c>
      <c r="BE192" s="199" t="str">
        <f t="shared" si="202"/>
        <v>Rattrapage</v>
      </c>
      <c r="BF192" s="193">
        <f t="shared" si="203"/>
        <v>42</v>
      </c>
      <c r="BG192" s="199" t="str">
        <f t="shared" si="205"/>
        <v>Rattrapage</v>
      </c>
    </row>
    <row r="193" spans="1:59" s="24" customFormat="1" ht="22.5" customHeight="1">
      <c r="A193" s="26">
        <v>7</v>
      </c>
      <c r="B193" s="354">
        <v>113004009</v>
      </c>
      <c r="C193" s="232" t="s">
        <v>570</v>
      </c>
      <c r="D193" s="232" t="s">
        <v>200</v>
      </c>
      <c r="E193" s="232" t="s">
        <v>900</v>
      </c>
      <c r="F193" s="232" t="s">
        <v>779</v>
      </c>
      <c r="G193" s="201">
        <f>'Saisie '!J135</f>
        <v>4.166666666666667</v>
      </c>
      <c r="H193" s="170"/>
      <c r="I193" s="201">
        <f>'Saisie '!M135</f>
        <v>10.666666666666666</v>
      </c>
      <c r="J193" s="170"/>
      <c r="K193" s="201">
        <f>'Saisie '!P135</f>
        <v>10.666666666666666</v>
      </c>
      <c r="L193" s="170">
        <f t="shared" si="170"/>
        <v>6</v>
      </c>
      <c r="M193" s="202">
        <f t="shared" si="171"/>
        <v>8.5</v>
      </c>
      <c r="N193" s="171">
        <f t="shared" si="172"/>
        <v>6</v>
      </c>
      <c r="O193" s="25">
        <f>'Saisie '!R135</f>
        <v>6.5</v>
      </c>
      <c r="P193" s="172"/>
      <c r="Q193" s="25">
        <f>'Saisie '!T135</f>
        <v>5.5</v>
      </c>
      <c r="R193" s="170">
        <f t="shared" si="173"/>
        <v>0</v>
      </c>
      <c r="S193" s="202">
        <f t="shared" si="174"/>
        <v>6</v>
      </c>
      <c r="T193" s="171">
        <f t="shared" si="175"/>
        <v>0</v>
      </c>
      <c r="U193" s="201">
        <f>'Saisie '!V135</f>
        <v>13</v>
      </c>
      <c r="V193" s="170">
        <f t="shared" si="176"/>
        <v>3</v>
      </c>
      <c r="W193" s="202">
        <f t="shared" si="177"/>
        <v>13</v>
      </c>
      <c r="X193" s="170">
        <f t="shared" si="178"/>
        <v>3</v>
      </c>
      <c r="Y193" s="201">
        <f>'Saisie '!X135</f>
        <v>15</v>
      </c>
      <c r="Z193" s="170">
        <f t="shared" si="179"/>
        <v>3</v>
      </c>
      <c r="AA193" s="208">
        <f t="shared" si="180"/>
        <v>15</v>
      </c>
      <c r="AB193" s="170">
        <f t="shared" si="181"/>
        <v>3</v>
      </c>
      <c r="AC193" s="208">
        <f t="shared" si="182"/>
        <v>9.1</v>
      </c>
      <c r="AD193" s="197">
        <f t="shared" si="183"/>
        <v>12</v>
      </c>
      <c r="AE193" s="199" t="str">
        <f t="shared" si="204"/>
        <v>Rattrapage</v>
      </c>
      <c r="AF193" s="25" t="e">
        <f>'Saisie '!AB135</f>
        <v>#VALUE!</v>
      </c>
      <c r="AG193" s="176" t="e">
        <f t="shared" si="184"/>
        <v>#VALUE!</v>
      </c>
      <c r="AH193" s="25" t="e">
        <f>'Saisie '!AE135</f>
        <v>#VALUE!</v>
      </c>
      <c r="AI193" s="176" t="e">
        <f t="shared" si="185"/>
        <v>#VALUE!</v>
      </c>
      <c r="AJ193" s="25" t="e">
        <f>'Saisie '!AH135</f>
        <v>#VALUE!</v>
      </c>
      <c r="AK193" s="176" t="e">
        <f t="shared" si="186"/>
        <v>#VALUE!</v>
      </c>
      <c r="AL193" s="202" t="e">
        <f t="shared" si="187"/>
        <v>#VALUE!</v>
      </c>
      <c r="AM193" s="178" t="e">
        <f t="shared" si="188"/>
        <v>#VALUE!</v>
      </c>
      <c r="AN193" s="25" t="str">
        <f>'Saisie '!AJ135</f>
        <v>ABS</v>
      </c>
      <c r="AO193" s="192">
        <f t="shared" si="189"/>
        <v>3</v>
      </c>
      <c r="AP193" s="25" t="str">
        <f>'Saisie '!AL135</f>
        <v>ABS</v>
      </c>
      <c r="AQ193" s="192">
        <f t="shared" si="190"/>
        <v>3</v>
      </c>
      <c r="AR193" s="202" t="e">
        <f t="shared" si="191"/>
        <v>#VALUE!</v>
      </c>
      <c r="AS193" s="178" t="e">
        <f t="shared" si="192"/>
        <v>#VALUE!</v>
      </c>
      <c r="AT193" s="201">
        <f>'Saisie '!AN135</f>
        <v>6</v>
      </c>
      <c r="AU193" s="177">
        <f t="shared" si="193"/>
        <v>0</v>
      </c>
      <c r="AV193" s="202">
        <f t="shared" si="194"/>
        <v>6</v>
      </c>
      <c r="AW193" s="177">
        <f t="shared" si="195"/>
        <v>0</v>
      </c>
      <c r="AX193" s="25" t="str">
        <f>'Saisie '!AP135</f>
        <v>ABS</v>
      </c>
      <c r="AY193" s="177">
        <f t="shared" si="196"/>
        <v>3</v>
      </c>
      <c r="AZ193" s="202" t="str">
        <f t="shared" si="197"/>
        <v>ABS</v>
      </c>
      <c r="BA193" s="252">
        <f t="shared" si="198"/>
        <v>3</v>
      </c>
      <c r="BB193" s="202" t="e">
        <f t="shared" si="199"/>
        <v>#VALUE!</v>
      </c>
      <c r="BC193" s="197" t="e">
        <f t="shared" si="200"/>
        <v>#VALUE!</v>
      </c>
      <c r="BD193" s="179" t="e">
        <f t="shared" si="201"/>
        <v>#VALUE!</v>
      </c>
      <c r="BE193" s="199" t="e">
        <f t="shared" si="202"/>
        <v>#VALUE!</v>
      </c>
      <c r="BF193" s="193" t="e">
        <f t="shared" si="203"/>
        <v>#VALUE!</v>
      </c>
      <c r="BG193" s="199" t="s">
        <v>1091</v>
      </c>
    </row>
    <row r="194" spans="1:59" s="24" customFormat="1" ht="22.5" customHeight="1">
      <c r="A194" s="26">
        <v>8</v>
      </c>
      <c r="B194" s="354" t="s">
        <v>571</v>
      </c>
      <c r="C194" s="232" t="s">
        <v>572</v>
      </c>
      <c r="D194" s="232" t="s">
        <v>286</v>
      </c>
      <c r="E194" s="232" t="s">
        <v>898</v>
      </c>
      <c r="F194" s="232" t="s">
        <v>813</v>
      </c>
      <c r="G194" s="201">
        <f>'Saisie '!J136</f>
        <v>10.333333333333334</v>
      </c>
      <c r="H194" s="170"/>
      <c r="I194" s="201">
        <f>'Saisie '!M136</f>
        <v>2</v>
      </c>
      <c r="J194" s="170"/>
      <c r="K194" s="201">
        <f>'Saisie '!P136</f>
        <v>11.166666666666666</v>
      </c>
      <c r="L194" s="170">
        <f t="shared" si="170"/>
        <v>6</v>
      </c>
      <c r="M194" s="202">
        <f t="shared" si="171"/>
        <v>7.833333333333333</v>
      </c>
      <c r="N194" s="171">
        <f t="shared" si="172"/>
        <v>6</v>
      </c>
      <c r="O194" s="25">
        <f>'Saisie '!R136</f>
        <v>5.5</v>
      </c>
      <c r="P194" s="172"/>
      <c r="Q194" s="25">
        <f>'Saisie '!T136</f>
        <v>10</v>
      </c>
      <c r="R194" s="170">
        <f t="shared" si="173"/>
        <v>3</v>
      </c>
      <c r="S194" s="202">
        <f t="shared" si="174"/>
        <v>7.75</v>
      </c>
      <c r="T194" s="171">
        <f t="shared" si="175"/>
        <v>3</v>
      </c>
      <c r="U194" s="201">
        <f>'Saisie '!V136</f>
        <v>5</v>
      </c>
      <c r="V194" s="170">
        <f t="shared" si="176"/>
        <v>0</v>
      </c>
      <c r="W194" s="202">
        <f t="shared" si="177"/>
        <v>5</v>
      </c>
      <c r="X194" s="170">
        <f t="shared" si="178"/>
        <v>0</v>
      </c>
      <c r="Y194" s="201">
        <f>'Saisie '!X136</f>
        <v>13</v>
      </c>
      <c r="Z194" s="170">
        <f t="shared" si="179"/>
        <v>3</v>
      </c>
      <c r="AA194" s="208">
        <f t="shared" si="180"/>
        <v>13</v>
      </c>
      <c r="AB194" s="170">
        <f t="shared" si="181"/>
        <v>3</v>
      </c>
      <c r="AC194" s="208">
        <f t="shared" si="182"/>
        <v>8.0500000000000007</v>
      </c>
      <c r="AD194" s="197">
        <f t="shared" si="183"/>
        <v>12</v>
      </c>
      <c r="AE194" s="199" t="str">
        <f t="shared" si="204"/>
        <v>Rattrapage</v>
      </c>
      <c r="AF194" s="25">
        <f>'Saisie '!AB136</f>
        <v>6.833333333333333</v>
      </c>
      <c r="AG194" s="176">
        <f t="shared" si="184"/>
        <v>0</v>
      </c>
      <c r="AH194" s="25">
        <f>'Saisie '!AE136</f>
        <v>13.5</v>
      </c>
      <c r="AI194" s="176">
        <f t="shared" si="185"/>
        <v>6</v>
      </c>
      <c r="AJ194" s="25" t="e">
        <f>'Saisie '!AH136</f>
        <v>#VALUE!</v>
      </c>
      <c r="AK194" s="176" t="e">
        <f t="shared" si="186"/>
        <v>#VALUE!</v>
      </c>
      <c r="AL194" s="202" t="e">
        <f t="shared" si="187"/>
        <v>#VALUE!</v>
      </c>
      <c r="AM194" s="178" t="e">
        <f t="shared" si="188"/>
        <v>#VALUE!</v>
      </c>
      <c r="AN194" s="25">
        <f>'Saisie '!AJ136</f>
        <v>10</v>
      </c>
      <c r="AO194" s="192">
        <f t="shared" si="189"/>
        <v>3</v>
      </c>
      <c r="AP194" s="25">
        <f>'Saisie '!AL136</f>
        <v>10.5</v>
      </c>
      <c r="AQ194" s="192">
        <f t="shared" si="190"/>
        <v>3</v>
      </c>
      <c r="AR194" s="202">
        <f t="shared" si="191"/>
        <v>10.25</v>
      </c>
      <c r="AS194" s="178">
        <f t="shared" si="192"/>
        <v>6</v>
      </c>
      <c r="AT194" s="201">
        <f>'Saisie '!AN136</f>
        <v>11.5</v>
      </c>
      <c r="AU194" s="177">
        <f t="shared" si="193"/>
        <v>3</v>
      </c>
      <c r="AV194" s="202">
        <f t="shared" si="194"/>
        <v>11.5</v>
      </c>
      <c r="AW194" s="177">
        <f t="shared" si="195"/>
        <v>3</v>
      </c>
      <c r="AX194" s="25" t="str">
        <f>'Saisie '!AP136</f>
        <v>ABS</v>
      </c>
      <c r="AY194" s="177">
        <f t="shared" si="196"/>
        <v>3</v>
      </c>
      <c r="AZ194" s="202" t="str">
        <f t="shared" si="197"/>
        <v>ABS</v>
      </c>
      <c r="BA194" s="252">
        <f t="shared" si="198"/>
        <v>3</v>
      </c>
      <c r="BB194" s="202" t="e">
        <f t="shared" si="199"/>
        <v>#VALUE!</v>
      </c>
      <c r="BC194" s="197" t="e">
        <f t="shared" si="200"/>
        <v>#VALUE!</v>
      </c>
      <c r="BD194" s="179" t="e">
        <f t="shared" si="201"/>
        <v>#VALUE!</v>
      </c>
      <c r="BE194" s="199" t="e">
        <f t="shared" si="202"/>
        <v>#VALUE!</v>
      </c>
      <c r="BF194" s="193" t="e">
        <f t="shared" si="203"/>
        <v>#VALUE!</v>
      </c>
      <c r="BG194" s="199" t="s">
        <v>1091</v>
      </c>
    </row>
    <row r="195" spans="1:59" s="24" customFormat="1" ht="22.5" customHeight="1">
      <c r="A195" s="26">
        <v>9</v>
      </c>
      <c r="B195" s="354" t="s">
        <v>573</v>
      </c>
      <c r="C195" s="232" t="s">
        <v>574</v>
      </c>
      <c r="D195" s="232" t="s">
        <v>575</v>
      </c>
      <c r="E195" s="232" t="s">
        <v>897</v>
      </c>
      <c r="F195" s="232" t="s">
        <v>769</v>
      </c>
      <c r="G195" s="201">
        <f>'Saisie '!J137</f>
        <v>11</v>
      </c>
      <c r="H195" s="170"/>
      <c r="I195" s="201">
        <f>'Saisie '!M137</f>
        <v>6.5</v>
      </c>
      <c r="J195" s="170"/>
      <c r="K195" s="201">
        <f>'Saisie '!P137</f>
        <v>9.5</v>
      </c>
      <c r="L195" s="170">
        <f t="shared" si="170"/>
        <v>0</v>
      </c>
      <c r="M195" s="202">
        <f t="shared" si="171"/>
        <v>9</v>
      </c>
      <c r="N195" s="171">
        <f t="shared" si="172"/>
        <v>0</v>
      </c>
      <c r="O195" s="25">
        <f>'Saisie '!R137</f>
        <v>8</v>
      </c>
      <c r="P195" s="172"/>
      <c r="Q195" s="25">
        <f>'Saisie '!T137</f>
        <v>6.5</v>
      </c>
      <c r="R195" s="170">
        <f t="shared" si="173"/>
        <v>0</v>
      </c>
      <c r="S195" s="202">
        <f t="shared" si="174"/>
        <v>7.25</v>
      </c>
      <c r="T195" s="171">
        <f t="shared" si="175"/>
        <v>0</v>
      </c>
      <c r="U195" s="201">
        <f>'Saisie '!V137</f>
        <v>14</v>
      </c>
      <c r="V195" s="170">
        <f t="shared" si="176"/>
        <v>3</v>
      </c>
      <c r="W195" s="202">
        <f t="shared" si="177"/>
        <v>14</v>
      </c>
      <c r="X195" s="170">
        <f t="shared" si="178"/>
        <v>3</v>
      </c>
      <c r="Y195" s="201">
        <f>'Saisie '!X137</f>
        <v>8</v>
      </c>
      <c r="Z195" s="170">
        <f t="shared" si="179"/>
        <v>0</v>
      </c>
      <c r="AA195" s="208">
        <f t="shared" si="180"/>
        <v>8</v>
      </c>
      <c r="AB195" s="170">
        <f t="shared" si="181"/>
        <v>0</v>
      </c>
      <c r="AC195" s="208">
        <f t="shared" si="182"/>
        <v>9.0500000000000007</v>
      </c>
      <c r="AD195" s="197">
        <f t="shared" si="183"/>
        <v>3</v>
      </c>
      <c r="AE195" s="199" t="str">
        <f t="shared" si="204"/>
        <v>Rattrapage</v>
      </c>
      <c r="AF195" s="25" t="e">
        <f>'Saisie '!AB137</f>
        <v>#VALUE!</v>
      </c>
      <c r="AG195" s="176" t="e">
        <f t="shared" si="184"/>
        <v>#VALUE!</v>
      </c>
      <c r="AH195" s="25">
        <f>'Saisie '!AE137</f>
        <v>9.3333333333333339</v>
      </c>
      <c r="AI195" s="176">
        <f t="shared" si="185"/>
        <v>0</v>
      </c>
      <c r="AJ195" s="25">
        <f>'Saisie '!AH137</f>
        <v>7.333333333333333</v>
      </c>
      <c r="AK195" s="176">
        <f t="shared" si="186"/>
        <v>0</v>
      </c>
      <c r="AL195" s="202" t="e">
        <f t="shared" si="187"/>
        <v>#VALUE!</v>
      </c>
      <c r="AM195" s="178" t="e">
        <f t="shared" si="188"/>
        <v>#VALUE!</v>
      </c>
      <c r="AN195" s="25">
        <f>'Saisie '!AJ137</f>
        <v>11.5</v>
      </c>
      <c r="AO195" s="192">
        <f t="shared" si="189"/>
        <v>3</v>
      </c>
      <c r="AP195" s="25">
        <f>'Saisie '!AL137</f>
        <v>15</v>
      </c>
      <c r="AQ195" s="192">
        <f t="shared" si="190"/>
        <v>3</v>
      </c>
      <c r="AR195" s="202">
        <f t="shared" si="191"/>
        <v>13.25</v>
      </c>
      <c r="AS195" s="178">
        <f t="shared" si="192"/>
        <v>6</v>
      </c>
      <c r="AT195" s="201">
        <f>'Saisie '!AN137</f>
        <v>13.5</v>
      </c>
      <c r="AU195" s="177">
        <f t="shared" si="193"/>
        <v>3</v>
      </c>
      <c r="AV195" s="202">
        <f t="shared" si="194"/>
        <v>13.5</v>
      </c>
      <c r="AW195" s="177">
        <f t="shared" si="195"/>
        <v>3</v>
      </c>
      <c r="AX195" s="25">
        <f>'Saisie '!AP137</f>
        <v>13.5</v>
      </c>
      <c r="AY195" s="177">
        <f t="shared" si="196"/>
        <v>3</v>
      </c>
      <c r="AZ195" s="202">
        <f t="shared" si="197"/>
        <v>13.5</v>
      </c>
      <c r="BA195" s="252">
        <f t="shared" si="198"/>
        <v>3</v>
      </c>
      <c r="BB195" s="202" t="e">
        <f t="shared" si="199"/>
        <v>#VALUE!</v>
      </c>
      <c r="BC195" s="197" t="e">
        <f t="shared" si="200"/>
        <v>#VALUE!</v>
      </c>
      <c r="BD195" s="179" t="e">
        <f t="shared" si="201"/>
        <v>#VALUE!</v>
      </c>
      <c r="BE195" s="199" t="e">
        <f t="shared" si="202"/>
        <v>#VALUE!</v>
      </c>
      <c r="BF195" s="193" t="e">
        <f t="shared" si="203"/>
        <v>#VALUE!</v>
      </c>
      <c r="BG195" s="199" t="s">
        <v>1091</v>
      </c>
    </row>
    <row r="196" spans="1:59" s="24" customFormat="1" ht="22.5" customHeight="1">
      <c r="A196" s="26">
        <v>10</v>
      </c>
      <c r="B196" s="354" t="s">
        <v>576</v>
      </c>
      <c r="C196" s="232" t="s">
        <v>577</v>
      </c>
      <c r="D196" s="232" t="s">
        <v>204</v>
      </c>
      <c r="E196" s="232" t="s">
        <v>896</v>
      </c>
      <c r="F196" s="232" t="s">
        <v>791</v>
      </c>
      <c r="G196" s="201">
        <f>'Saisie '!J138</f>
        <v>10.5</v>
      </c>
      <c r="H196" s="170"/>
      <c r="I196" s="201">
        <f>'Saisie '!M138</f>
        <v>5.333333333333333</v>
      </c>
      <c r="J196" s="170"/>
      <c r="K196" s="201">
        <f>'Saisie '!P138</f>
        <v>8.3333333333333339</v>
      </c>
      <c r="L196" s="170">
        <f t="shared" si="170"/>
        <v>0</v>
      </c>
      <c r="M196" s="202">
        <f t="shared" si="171"/>
        <v>8.0555555555555554</v>
      </c>
      <c r="N196" s="171">
        <f t="shared" si="172"/>
        <v>0</v>
      </c>
      <c r="O196" s="25">
        <f>'Saisie '!R138</f>
        <v>7</v>
      </c>
      <c r="P196" s="172"/>
      <c r="Q196" s="25">
        <f>'Saisie '!T138</f>
        <v>7.5</v>
      </c>
      <c r="R196" s="170">
        <f t="shared" si="173"/>
        <v>0</v>
      </c>
      <c r="S196" s="202">
        <f t="shared" si="174"/>
        <v>7.25</v>
      </c>
      <c r="T196" s="171">
        <f t="shared" si="175"/>
        <v>0</v>
      </c>
      <c r="U196" s="201">
        <f>'Saisie '!V138</f>
        <v>11.5</v>
      </c>
      <c r="V196" s="170">
        <f t="shared" si="176"/>
        <v>3</v>
      </c>
      <c r="W196" s="202">
        <f t="shared" si="177"/>
        <v>11.5</v>
      </c>
      <c r="X196" s="170">
        <f t="shared" si="178"/>
        <v>3</v>
      </c>
      <c r="Y196" s="201">
        <f>'Saisie '!X138</f>
        <v>2</v>
      </c>
      <c r="Z196" s="170">
        <f t="shared" si="179"/>
        <v>0</v>
      </c>
      <c r="AA196" s="208">
        <f t="shared" si="180"/>
        <v>2</v>
      </c>
      <c r="AB196" s="170">
        <f t="shared" si="181"/>
        <v>0</v>
      </c>
      <c r="AC196" s="208">
        <f t="shared" si="182"/>
        <v>7.6333333333333329</v>
      </c>
      <c r="AD196" s="197">
        <f t="shared" si="183"/>
        <v>3</v>
      </c>
      <c r="AE196" s="199" t="str">
        <f t="shared" si="204"/>
        <v>Rattrapage</v>
      </c>
      <c r="AF196" s="25">
        <f>'Saisie '!AB138</f>
        <v>7</v>
      </c>
      <c r="AG196" s="176">
        <f t="shared" si="184"/>
        <v>0</v>
      </c>
      <c r="AH196" s="25">
        <f>'Saisie '!AE138</f>
        <v>5.333333333333333</v>
      </c>
      <c r="AI196" s="176">
        <f t="shared" si="185"/>
        <v>0</v>
      </c>
      <c r="AJ196" s="25">
        <f>'Saisie '!AH138</f>
        <v>5.666666666666667</v>
      </c>
      <c r="AK196" s="176">
        <f t="shared" si="186"/>
        <v>0</v>
      </c>
      <c r="AL196" s="202">
        <f t="shared" si="187"/>
        <v>6</v>
      </c>
      <c r="AM196" s="178">
        <f t="shared" si="188"/>
        <v>0</v>
      </c>
      <c r="AN196" s="25">
        <f>'Saisie '!AJ138</f>
        <v>10.5</v>
      </c>
      <c r="AO196" s="192">
        <f t="shared" si="189"/>
        <v>3</v>
      </c>
      <c r="AP196" s="25">
        <f>'Saisie '!AL138</f>
        <v>15</v>
      </c>
      <c r="AQ196" s="192">
        <f t="shared" si="190"/>
        <v>3</v>
      </c>
      <c r="AR196" s="202">
        <f t="shared" si="191"/>
        <v>12.75</v>
      </c>
      <c r="AS196" s="178">
        <f t="shared" si="192"/>
        <v>6</v>
      </c>
      <c r="AT196" s="201">
        <f>'Saisie '!AN138</f>
        <v>12.5</v>
      </c>
      <c r="AU196" s="177">
        <f t="shared" si="193"/>
        <v>3</v>
      </c>
      <c r="AV196" s="202">
        <f t="shared" si="194"/>
        <v>12.5</v>
      </c>
      <c r="AW196" s="177">
        <f t="shared" si="195"/>
        <v>3</v>
      </c>
      <c r="AX196" s="25">
        <f>'Saisie '!AP138</f>
        <v>5</v>
      </c>
      <c r="AY196" s="177">
        <f t="shared" si="196"/>
        <v>0</v>
      </c>
      <c r="AZ196" s="202">
        <f t="shared" si="197"/>
        <v>5</v>
      </c>
      <c r="BA196" s="252">
        <f t="shared" si="198"/>
        <v>0</v>
      </c>
      <c r="BB196" s="202">
        <f t="shared" si="199"/>
        <v>7.9</v>
      </c>
      <c r="BC196" s="197">
        <f t="shared" si="200"/>
        <v>9</v>
      </c>
      <c r="BD196" s="179">
        <f t="shared" si="201"/>
        <v>7.7666666666666666</v>
      </c>
      <c r="BE196" s="199" t="str">
        <f t="shared" si="202"/>
        <v>Rattrapage</v>
      </c>
      <c r="BF196" s="193">
        <f t="shared" si="203"/>
        <v>12</v>
      </c>
      <c r="BG196" s="199" t="str">
        <f t="shared" si="205"/>
        <v>Rattrapage</v>
      </c>
    </row>
    <row r="197" spans="1:59" ht="22.5" customHeight="1">
      <c r="A197" s="26">
        <v>11</v>
      </c>
      <c r="B197" s="354" t="s">
        <v>578</v>
      </c>
      <c r="C197" s="232" t="s">
        <v>579</v>
      </c>
      <c r="D197" s="232" t="s">
        <v>580</v>
      </c>
      <c r="E197" s="232" t="s">
        <v>895</v>
      </c>
      <c r="F197" s="232" t="s">
        <v>894</v>
      </c>
      <c r="G197" s="201">
        <f>'Saisie '!J139</f>
        <v>10.166666666666666</v>
      </c>
      <c r="H197" s="170"/>
      <c r="I197" s="201">
        <f>'Saisie '!M139</f>
        <v>5.833333333333333</v>
      </c>
      <c r="J197" s="170"/>
      <c r="K197" s="201">
        <f>'Saisie '!P139</f>
        <v>10.666666666666666</v>
      </c>
      <c r="L197" s="170">
        <f t="shared" si="170"/>
        <v>6</v>
      </c>
      <c r="M197" s="202">
        <f t="shared" si="171"/>
        <v>8.8888888888888875</v>
      </c>
      <c r="N197" s="171">
        <f t="shared" si="172"/>
        <v>6</v>
      </c>
      <c r="O197" s="25">
        <f>'Saisie '!R139</f>
        <v>4.5</v>
      </c>
      <c r="P197" s="172"/>
      <c r="Q197" s="25">
        <f>'Saisie '!T139</f>
        <v>10</v>
      </c>
      <c r="R197" s="170">
        <f t="shared" si="173"/>
        <v>3</v>
      </c>
      <c r="S197" s="202">
        <f t="shared" si="174"/>
        <v>7.25</v>
      </c>
      <c r="T197" s="171">
        <f t="shared" si="175"/>
        <v>3</v>
      </c>
      <c r="U197" s="201">
        <f>'Saisie '!V139</f>
        <v>10.5</v>
      </c>
      <c r="V197" s="170">
        <f t="shared" si="176"/>
        <v>3</v>
      </c>
      <c r="W197" s="202">
        <f t="shared" si="177"/>
        <v>10.5</v>
      </c>
      <c r="X197" s="170">
        <f t="shared" si="178"/>
        <v>3</v>
      </c>
      <c r="Y197" s="201">
        <f>'Saisie '!X139</f>
        <v>2</v>
      </c>
      <c r="Z197" s="170">
        <f t="shared" si="179"/>
        <v>0</v>
      </c>
      <c r="AA197" s="208">
        <f t="shared" si="180"/>
        <v>2</v>
      </c>
      <c r="AB197" s="170">
        <f t="shared" si="181"/>
        <v>0</v>
      </c>
      <c r="AC197" s="208">
        <f t="shared" si="182"/>
        <v>8.0333333333333332</v>
      </c>
      <c r="AD197" s="197">
        <f t="shared" si="183"/>
        <v>12</v>
      </c>
      <c r="AE197" s="199" t="str">
        <f t="shared" si="204"/>
        <v>Rattrapage</v>
      </c>
      <c r="AF197" s="25">
        <f>'Saisie '!AB139</f>
        <v>7.666666666666667</v>
      </c>
      <c r="AG197" s="176">
        <f t="shared" si="184"/>
        <v>0</v>
      </c>
      <c r="AH197" s="25">
        <f>'Saisie '!AE139</f>
        <v>7.166666666666667</v>
      </c>
      <c r="AI197" s="176">
        <f t="shared" si="185"/>
        <v>0</v>
      </c>
      <c r="AJ197" s="25">
        <f>'Saisie '!AH139</f>
        <v>4.666666666666667</v>
      </c>
      <c r="AK197" s="176">
        <f t="shared" si="186"/>
        <v>0</v>
      </c>
      <c r="AL197" s="202">
        <f t="shared" si="187"/>
        <v>6.5</v>
      </c>
      <c r="AM197" s="178">
        <f t="shared" si="188"/>
        <v>0</v>
      </c>
      <c r="AN197" s="25">
        <f>'Saisie '!AJ139</f>
        <v>8</v>
      </c>
      <c r="AO197" s="192">
        <f t="shared" si="189"/>
        <v>0</v>
      </c>
      <c r="AP197" s="25">
        <f>'Saisie '!AL139</f>
        <v>14.5</v>
      </c>
      <c r="AQ197" s="192">
        <f t="shared" si="190"/>
        <v>3</v>
      </c>
      <c r="AR197" s="202">
        <f t="shared" si="191"/>
        <v>11.25</v>
      </c>
      <c r="AS197" s="178">
        <f t="shared" si="192"/>
        <v>6</v>
      </c>
      <c r="AT197" s="201">
        <f>'Saisie '!AN139</f>
        <v>11</v>
      </c>
      <c r="AU197" s="177">
        <f t="shared" si="193"/>
        <v>3</v>
      </c>
      <c r="AV197" s="202">
        <f t="shared" si="194"/>
        <v>11</v>
      </c>
      <c r="AW197" s="177">
        <f t="shared" si="195"/>
        <v>3</v>
      </c>
      <c r="AX197" s="25">
        <f>'Saisie '!AP139</f>
        <v>7.5</v>
      </c>
      <c r="AY197" s="177">
        <f t="shared" si="196"/>
        <v>0</v>
      </c>
      <c r="AZ197" s="202">
        <f t="shared" si="197"/>
        <v>7.5</v>
      </c>
      <c r="BA197" s="252">
        <f t="shared" si="198"/>
        <v>0</v>
      </c>
      <c r="BB197" s="202">
        <f t="shared" si="199"/>
        <v>8</v>
      </c>
      <c r="BC197" s="197">
        <f t="shared" si="200"/>
        <v>9</v>
      </c>
      <c r="BD197" s="179">
        <f t="shared" si="201"/>
        <v>8.0166666666666657</v>
      </c>
      <c r="BE197" s="199" t="str">
        <f t="shared" si="202"/>
        <v>Rattrapage</v>
      </c>
      <c r="BF197" s="193">
        <f t="shared" si="203"/>
        <v>21</v>
      </c>
      <c r="BG197" s="199" t="str">
        <f t="shared" si="205"/>
        <v>Rattrapage</v>
      </c>
    </row>
    <row r="198" spans="1:59" ht="22.5" customHeight="1">
      <c r="A198" s="26">
        <v>12</v>
      </c>
      <c r="B198" s="354" t="s">
        <v>581</v>
      </c>
      <c r="C198" s="354" t="s">
        <v>582</v>
      </c>
      <c r="D198" s="354" t="s">
        <v>583</v>
      </c>
      <c r="E198" s="232" t="s">
        <v>893</v>
      </c>
      <c r="F198" s="232" t="s">
        <v>757</v>
      </c>
      <c r="G198" s="201">
        <f>'Saisie '!J140</f>
        <v>12.833333333333334</v>
      </c>
      <c r="H198" s="170"/>
      <c r="I198" s="201">
        <f>'Saisie '!M140</f>
        <v>7.666666666666667</v>
      </c>
      <c r="J198" s="170"/>
      <c r="K198" s="201">
        <f>'Saisie '!P140</f>
        <v>13.833333333333334</v>
      </c>
      <c r="L198" s="170">
        <f t="shared" si="170"/>
        <v>6</v>
      </c>
      <c r="M198" s="202">
        <f t="shared" si="171"/>
        <v>11.444444444444445</v>
      </c>
      <c r="N198" s="171">
        <f t="shared" si="172"/>
        <v>18</v>
      </c>
      <c r="O198" s="25">
        <f>'Saisie '!R140</f>
        <v>8.5</v>
      </c>
      <c r="P198" s="172"/>
      <c r="Q198" s="25">
        <f>'Saisie '!T140</f>
        <v>10</v>
      </c>
      <c r="R198" s="170">
        <f t="shared" si="173"/>
        <v>3</v>
      </c>
      <c r="S198" s="202">
        <f t="shared" si="174"/>
        <v>9.25</v>
      </c>
      <c r="T198" s="171">
        <f t="shared" si="175"/>
        <v>3</v>
      </c>
      <c r="U198" s="201">
        <f>'Saisie '!V140</f>
        <v>13.5</v>
      </c>
      <c r="V198" s="170">
        <f t="shared" si="176"/>
        <v>3</v>
      </c>
      <c r="W198" s="202">
        <f t="shared" si="177"/>
        <v>13.5</v>
      </c>
      <c r="X198" s="170">
        <f t="shared" si="178"/>
        <v>3</v>
      </c>
      <c r="Y198" s="201">
        <f>'Saisie '!X140</f>
        <v>14</v>
      </c>
      <c r="Z198" s="170">
        <f t="shared" si="179"/>
        <v>3</v>
      </c>
      <c r="AA198" s="208">
        <f t="shared" si="180"/>
        <v>14</v>
      </c>
      <c r="AB198" s="170">
        <f t="shared" si="181"/>
        <v>3</v>
      </c>
      <c r="AC198" s="208">
        <f t="shared" si="182"/>
        <v>11.466666666666667</v>
      </c>
      <c r="AD198" s="197">
        <f t="shared" si="183"/>
        <v>30</v>
      </c>
      <c r="AE198" s="199" t="str">
        <f t="shared" si="204"/>
        <v>Admis(e)</v>
      </c>
      <c r="AF198" s="25">
        <f>'Saisie '!AB140</f>
        <v>8.8333333333333339</v>
      </c>
      <c r="AG198" s="176">
        <f t="shared" si="184"/>
        <v>0</v>
      </c>
      <c r="AH198" s="25">
        <f>'Saisie '!AE140</f>
        <v>10.333333333333334</v>
      </c>
      <c r="AI198" s="176">
        <f t="shared" si="185"/>
        <v>6</v>
      </c>
      <c r="AJ198" s="25">
        <f>'Saisie '!AH140</f>
        <v>10.5</v>
      </c>
      <c r="AK198" s="176">
        <f t="shared" si="186"/>
        <v>6</v>
      </c>
      <c r="AL198" s="202">
        <f t="shared" si="187"/>
        <v>9.8888888888888893</v>
      </c>
      <c r="AM198" s="178">
        <f t="shared" si="188"/>
        <v>12</v>
      </c>
      <c r="AN198" s="25">
        <f>'Saisie '!AJ140</f>
        <v>11.5</v>
      </c>
      <c r="AO198" s="192">
        <f t="shared" si="189"/>
        <v>3</v>
      </c>
      <c r="AP198" s="25">
        <f>'Saisie '!AL140</f>
        <v>16</v>
      </c>
      <c r="AQ198" s="192">
        <f t="shared" si="190"/>
        <v>3</v>
      </c>
      <c r="AR198" s="202">
        <f t="shared" si="191"/>
        <v>13.75</v>
      </c>
      <c r="AS198" s="178">
        <f t="shared" si="192"/>
        <v>6</v>
      </c>
      <c r="AT198" s="201">
        <f>'Saisie '!AN140</f>
        <v>14</v>
      </c>
      <c r="AU198" s="177">
        <f t="shared" si="193"/>
        <v>3</v>
      </c>
      <c r="AV198" s="202">
        <f t="shared" si="194"/>
        <v>14</v>
      </c>
      <c r="AW198" s="177">
        <f t="shared" si="195"/>
        <v>3</v>
      </c>
      <c r="AX198" s="25">
        <f>'Saisie '!AP140</f>
        <v>16</v>
      </c>
      <c r="AY198" s="177">
        <f t="shared" si="196"/>
        <v>3</v>
      </c>
      <c r="AZ198" s="202">
        <f t="shared" si="197"/>
        <v>16</v>
      </c>
      <c r="BA198" s="252">
        <f t="shared" si="198"/>
        <v>3</v>
      </c>
      <c r="BB198" s="202">
        <f t="shared" si="199"/>
        <v>11.683333333333334</v>
      </c>
      <c r="BC198" s="197">
        <f t="shared" si="200"/>
        <v>30</v>
      </c>
      <c r="BD198" s="179">
        <f t="shared" si="201"/>
        <v>11.574999999999999</v>
      </c>
      <c r="BE198" s="199" t="str">
        <f t="shared" si="202"/>
        <v>Admis(e)</v>
      </c>
      <c r="BF198" s="193">
        <f t="shared" si="203"/>
        <v>60</v>
      </c>
      <c r="BG198" s="199" t="str">
        <f t="shared" si="205"/>
        <v>Admis(e)</v>
      </c>
    </row>
    <row r="199" spans="1:59" ht="22.5" customHeight="1">
      <c r="A199" s="26">
        <v>13</v>
      </c>
      <c r="B199" s="332" t="s">
        <v>274</v>
      </c>
      <c r="C199" s="232" t="s">
        <v>275</v>
      </c>
      <c r="D199" s="232" t="s">
        <v>276</v>
      </c>
      <c r="E199" s="232" t="s">
        <v>892</v>
      </c>
      <c r="F199" s="232" t="s">
        <v>785</v>
      </c>
      <c r="G199" s="201">
        <f>'Saisie '!J141</f>
        <v>13.67</v>
      </c>
      <c r="H199" s="170"/>
      <c r="I199" s="201">
        <f>'Saisie '!M141</f>
        <v>7</v>
      </c>
      <c r="J199" s="170"/>
      <c r="K199" s="201">
        <f>'Saisie '!P141</f>
        <v>15.33</v>
      </c>
      <c r="L199" s="170">
        <f t="shared" si="170"/>
        <v>6</v>
      </c>
      <c r="M199" s="202">
        <f t="shared" si="171"/>
        <v>12</v>
      </c>
      <c r="N199" s="171">
        <f t="shared" si="172"/>
        <v>18</v>
      </c>
      <c r="O199" s="25">
        <f>'Saisie '!R141</f>
        <v>10</v>
      </c>
      <c r="P199" s="172"/>
      <c r="Q199" s="25">
        <f>'Saisie '!T141</f>
        <v>10.5</v>
      </c>
      <c r="R199" s="170">
        <f t="shared" si="173"/>
        <v>3</v>
      </c>
      <c r="S199" s="202">
        <f t="shared" si="174"/>
        <v>10.25</v>
      </c>
      <c r="T199" s="171">
        <f t="shared" si="175"/>
        <v>6</v>
      </c>
      <c r="U199" s="201">
        <f>'Saisie '!V141</f>
        <v>13</v>
      </c>
      <c r="V199" s="170">
        <f t="shared" si="176"/>
        <v>3</v>
      </c>
      <c r="W199" s="202">
        <f t="shared" si="177"/>
        <v>13</v>
      </c>
      <c r="X199" s="170">
        <f t="shared" si="178"/>
        <v>3</v>
      </c>
      <c r="Y199" s="201">
        <f>'Saisie '!X141</f>
        <v>16</v>
      </c>
      <c r="Z199" s="170">
        <f t="shared" si="179"/>
        <v>3</v>
      </c>
      <c r="AA199" s="208">
        <f t="shared" si="180"/>
        <v>16</v>
      </c>
      <c r="AB199" s="170">
        <f t="shared" si="181"/>
        <v>3</v>
      </c>
      <c r="AC199" s="208">
        <f t="shared" si="182"/>
        <v>12.15</v>
      </c>
      <c r="AD199" s="197">
        <f t="shared" si="183"/>
        <v>30</v>
      </c>
      <c r="AE199" s="199" t="str">
        <f t="shared" si="204"/>
        <v>Admis(e)</v>
      </c>
      <c r="AF199" s="25">
        <f>'Saisie '!AB141</f>
        <v>5.166666666666667</v>
      </c>
      <c r="AG199" s="176">
        <f t="shared" si="184"/>
        <v>0</v>
      </c>
      <c r="AH199" s="25">
        <f>'Saisie '!AE141</f>
        <v>6.166666666666667</v>
      </c>
      <c r="AI199" s="176">
        <f t="shared" si="185"/>
        <v>0</v>
      </c>
      <c r="AJ199" s="25">
        <f>'Saisie '!AH141</f>
        <v>9.1666666666666661</v>
      </c>
      <c r="AK199" s="176">
        <f t="shared" si="186"/>
        <v>0</v>
      </c>
      <c r="AL199" s="202">
        <f t="shared" si="187"/>
        <v>6.833333333333333</v>
      </c>
      <c r="AM199" s="178">
        <f t="shared" si="188"/>
        <v>0</v>
      </c>
      <c r="AN199" s="25">
        <f>'Saisie '!AJ141</f>
        <v>10</v>
      </c>
      <c r="AO199" s="192">
        <f t="shared" si="189"/>
        <v>3</v>
      </c>
      <c r="AP199" s="25" t="str">
        <f>'Saisie '!AL141</f>
        <v>ABS</v>
      </c>
      <c r="AQ199" s="192">
        <f t="shared" si="190"/>
        <v>3</v>
      </c>
      <c r="AR199" s="202" t="e">
        <f t="shared" si="191"/>
        <v>#VALUE!</v>
      </c>
      <c r="AS199" s="178" t="e">
        <f t="shared" si="192"/>
        <v>#VALUE!</v>
      </c>
      <c r="AT199" s="201">
        <f>'Saisie '!AN141</f>
        <v>10</v>
      </c>
      <c r="AU199" s="177">
        <f t="shared" si="193"/>
        <v>3</v>
      </c>
      <c r="AV199" s="202">
        <f t="shared" si="194"/>
        <v>10</v>
      </c>
      <c r="AW199" s="177">
        <f t="shared" si="195"/>
        <v>3</v>
      </c>
      <c r="AX199" s="25">
        <f>'Saisie '!AP141</f>
        <v>10</v>
      </c>
      <c r="AY199" s="177">
        <f t="shared" si="196"/>
        <v>3</v>
      </c>
      <c r="AZ199" s="202">
        <f t="shared" si="197"/>
        <v>10</v>
      </c>
      <c r="BA199" s="252">
        <f t="shared" si="198"/>
        <v>3</v>
      </c>
      <c r="BB199" s="202" t="e">
        <f t="shared" si="199"/>
        <v>#VALUE!</v>
      </c>
      <c r="BC199" s="197" t="e">
        <f t="shared" si="200"/>
        <v>#VALUE!</v>
      </c>
      <c r="BD199" s="179" t="e">
        <f t="shared" si="201"/>
        <v>#VALUE!</v>
      </c>
      <c r="BE199" s="199" t="e">
        <f t="shared" si="202"/>
        <v>#VALUE!</v>
      </c>
      <c r="BF199" s="193" t="e">
        <f t="shared" si="203"/>
        <v>#VALUE!</v>
      </c>
      <c r="BG199" s="199" t="s">
        <v>1091</v>
      </c>
    </row>
    <row r="200" spans="1:59" ht="22.5" customHeight="1">
      <c r="A200" s="26">
        <v>14</v>
      </c>
      <c r="B200" s="354" t="s">
        <v>584</v>
      </c>
      <c r="C200" s="232" t="s">
        <v>585</v>
      </c>
      <c r="D200" s="232" t="s">
        <v>586</v>
      </c>
      <c r="E200" s="232" t="s">
        <v>823</v>
      </c>
      <c r="F200" s="232" t="s">
        <v>891</v>
      </c>
      <c r="G200" s="201">
        <f>'Saisie '!J142</f>
        <v>11.833333333333334</v>
      </c>
      <c r="H200" s="170"/>
      <c r="I200" s="201">
        <f>'Saisie '!M142</f>
        <v>9.1666666666666661</v>
      </c>
      <c r="J200" s="170"/>
      <c r="K200" s="201">
        <f>'Saisie '!P142</f>
        <v>9.6666666666666661</v>
      </c>
      <c r="L200" s="170">
        <f t="shared" si="170"/>
        <v>0</v>
      </c>
      <c r="M200" s="202">
        <f t="shared" si="171"/>
        <v>10.222222222222221</v>
      </c>
      <c r="N200" s="171">
        <f t="shared" si="172"/>
        <v>18</v>
      </c>
      <c r="O200" s="25">
        <f>'Saisie '!R142</f>
        <v>8</v>
      </c>
      <c r="P200" s="172"/>
      <c r="Q200" s="25">
        <f>'Saisie '!T142</f>
        <v>7.5</v>
      </c>
      <c r="R200" s="170">
        <f t="shared" si="173"/>
        <v>0</v>
      </c>
      <c r="S200" s="202">
        <f t="shared" si="174"/>
        <v>7.75</v>
      </c>
      <c r="T200" s="171">
        <f t="shared" si="175"/>
        <v>0</v>
      </c>
      <c r="U200" s="201">
        <f>'Saisie '!V142</f>
        <v>11.5</v>
      </c>
      <c r="V200" s="170">
        <f t="shared" si="176"/>
        <v>3</v>
      </c>
      <c r="W200" s="202">
        <f t="shared" si="177"/>
        <v>11.5</v>
      </c>
      <c r="X200" s="170">
        <f t="shared" si="178"/>
        <v>3</v>
      </c>
      <c r="Y200" s="201">
        <f>'Saisie '!X142</f>
        <v>11</v>
      </c>
      <c r="Z200" s="170">
        <f t="shared" si="179"/>
        <v>3</v>
      </c>
      <c r="AA200" s="208">
        <f t="shared" si="180"/>
        <v>11</v>
      </c>
      <c r="AB200" s="170">
        <f t="shared" si="181"/>
        <v>3</v>
      </c>
      <c r="AC200" s="208">
        <f t="shared" si="182"/>
        <v>9.9333333333333336</v>
      </c>
      <c r="AD200" s="197">
        <f t="shared" si="183"/>
        <v>24</v>
      </c>
      <c r="AE200" s="199" t="str">
        <f t="shared" si="204"/>
        <v>Rattrapage</v>
      </c>
      <c r="AF200" s="25">
        <f>'Saisie '!AB142</f>
        <v>8</v>
      </c>
      <c r="AG200" s="176">
        <f t="shared" si="184"/>
        <v>0</v>
      </c>
      <c r="AH200" s="25">
        <f>'Saisie '!AE142</f>
        <v>9.1666666666666661</v>
      </c>
      <c r="AI200" s="176">
        <f t="shared" si="185"/>
        <v>0</v>
      </c>
      <c r="AJ200" s="25">
        <f>'Saisie '!AH142</f>
        <v>8.6666666666666661</v>
      </c>
      <c r="AK200" s="176">
        <f t="shared" si="186"/>
        <v>0</v>
      </c>
      <c r="AL200" s="202">
        <f t="shared" si="187"/>
        <v>8.6111111111111089</v>
      </c>
      <c r="AM200" s="178">
        <f t="shared" si="188"/>
        <v>0</v>
      </c>
      <c r="AN200" s="25">
        <f>'Saisie '!AJ142</f>
        <v>9.5</v>
      </c>
      <c r="AO200" s="192">
        <f t="shared" si="189"/>
        <v>0</v>
      </c>
      <c r="AP200" s="25">
        <f>'Saisie '!AL142</f>
        <v>14.5</v>
      </c>
      <c r="AQ200" s="192">
        <f t="shared" si="190"/>
        <v>3</v>
      </c>
      <c r="AR200" s="202">
        <f t="shared" si="191"/>
        <v>12</v>
      </c>
      <c r="AS200" s="178">
        <f t="shared" si="192"/>
        <v>6</v>
      </c>
      <c r="AT200" s="201">
        <f>'Saisie '!AN142</f>
        <v>10.5</v>
      </c>
      <c r="AU200" s="177">
        <f t="shared" si="193"/>
        <v>3</v>
      </c>
      <c r="AV200" s="202">
        <f t="shared" si="194"/>
        <v>10.5</v>
      </c>
      <c r="AW200" s="177">
        <f t="shared" si="195"/>
        <v>3</v>
      </c>
      <c r="AX200" s="25">
        <f>'Saisie '!AP142</f>
        <v>7.5</v>
      </c>
      <c r="AY200" s="177">
        <f t="shared" si="196"/>
        <v>0</v>
      </c>
      <c r="AZ200" s="202">
        <f t="shared" si="197"/>
        <v>7.5</v>
      </c>
      <c r="BA200" s="252">
        <f t="shared" si="198"/>
        <v>0</v>
      </c>
      <c r="BB200" s="202">
        <f t="shared" si="199"/>
        <v>9.3666666666666654</v>
      </c>
      <c r="BC200" s="197">
        <f t="shared" si="200"/>
        <v>9</v>
      </c>
      <c r="BD200" s="179">
        <f t="shared" si="201"/>
        <v>9.6499999999999986</v>
      </c>
      <c r="BE200" s="199" t="str">
        <f t="shared" si="202"/>
        <v>Rattrapage</v>
      </c>
      <c r="BF200" s="193">
        <f t="shared" si="203"/>
        <v>33</v>
      </c>
      <c r="BG200" s="199" t="str">
        <f t="shared" si="205"/>
        <v>Rattrapage</v>
      </c>
    </row>
    <row r="201" spans="1:59" ht="22.5" customHeight="1">
      <c r="A201" s="26">
        <v>15</v>
      </c>
      <c r="B201" s="354" t="s">
        <v>587</v>
      </c>
      <c r="C201" s="232" t="s">
        <v>588</v>
      </c>
      <c r="D201" s="232" t="s">
        <v>20</v>
      </c>
      <c r="E201" s="232" t="s">
        <v>888</v>
      </c>
      <c r="F201" s="232" t="s">
        <v>887</v>
      </c>
      <c r="G201" s="201">
        <f>'Saisie '!J143</f>
        <v>11</v>
      </c>
      <c r="H201" s="170"/>
      <c r="I201" s="201">
        <f>'Saisie '!M143</f>
        <v>11.5</v>
      </c>
      <c r="J201" s="170"/>
      <c r="K201" s="201">
        <f>'Saisie '!P143</f>
        <v>10.333333333333334</v>
      </c>
      <c r="L201" s="170">
        <f t="shared" si="170"/>
        <v>6</v>
      </c>
      <c r="M201" s="202">
        <f t="shared" si="171"/>
        <v>10.944444444444445</v>
      </c>
      <c r="N201" s="171">
        <f t="shared" si="172"/>
        <v>18</v>
      </c>
      <c r="O201" s="25">
        <f>'Saisie '!R143</f>
        <v>8.5</v>
      </c>
      <c r="P201" s="172"/>
      <c r="Q201" s="25">
        <f>'Saisie '!T143</f>
        <v>10</v>
      </c>
      <c r="R201" s="170">
        <f t="shared" si="173"/>
        <v>3</v>
      </c>
      <c r="S201" s="202">
        <f t="shared" si="174"/>
        <v>9.25</v>
      </c>
      <c r="T201" s="171">
        <f t="shared" si="175"/>
        <v>3</v>
      </c>
      <c r="U201" s="201">
        <f>'Saisie '!V143</f>
        <v>11.5</v>
      </c>
      <c r="V201" s="170">
        <f t="shared" si="176"/>
        <v>3</v>
      </c>
      <c r="W201" s="202">
        <f t="shared" si="177"/>
        <v>11.5</v>
      </c>
      <c r="X201" s="170">
        <f t="shared" si="178"/>
        <v>3</v>
      </c>
      <c r="Y201" s="201">
        <f>'Saisie '!X143</f>
        <v>12</v>
      </c>
      <c r="Z201" s="170">
        <f t="shared" si="179"/>
        <v>3</v>
      </c>
      <c r="AA201" s="208">
        <f t="shared" si="180"/>
        <v>12</v>
      </c>
      <c r="AB201" s="170">
        <f t="shared" si="181"/>
        <v>3</v>
      </c>
      <c r="AC201" s="208">
        <f t="shared" si="182"/>
        <v>10.766666666666667</v>
      </c>
      <c r="AD201" s="197">
        <f t="shared" si="183"/>
        <v>30</v>
      </c>
      <c r="AE201" s="199" t="str">
        <f t="shared" si="204"/>
        <v>Admis(e)</v>
      </c>
      <c r="AF201" s="25">
        <f>'Saisie '!AB143</f>
        <v>9.6666666666666661</v>
      </c>
      <c r="AG201" s="176">
        <f t="shared" si="184"/>
        <v>0</v>
      </c>
      <c r="AH201" s="25">
        <f>'Saisie '!AE143</f>
        <v>10.5</v>
      </c>
      <c r="AI201" s="176">
        <f t="shared" si="185"/>
        <v>6</v>
      </c>
      <c r="AJ201" s="25">
        <f>'Saisie '!AH143</f>
        <v>6.5</v>
      </c>
      <c r="AK201" s="176">
        <f t="shared" si="186"/>
        <v>0</v>
      </c>
      <c r="AL201" s="202">
        <f t="shared" si="187"/>
        <v>8.8888888888888875</v>
      </c>
      <c r="AM201" s="178">
        <f t="shared" si="188"/>
        <v>6</v>
      </c>
      <c r="AN201" s="25">
        <f>'Saisie '!AJ143</f>
        <v>9</v>
      </c>
      <c r="AO201" s="192">
        <f t="shared" si="189"/>
        <v>0</v>
      </c>
      <c r="AP201" s="25">
        <f>'Saisie '!AL143</f>
        <v>11.5</v>
      </c>
      <c r="AQ201" s="192">
        <f t="shared" si="190"/>
        <v>3</v>
      </c>
      <c r="AR201" s="202">
        <f t="shared" si="191"/>
        <v>10.25</v>
      </c>
      <c r="AS201" s="178">
        <f t="shared" si="192"/>
        <v>6</v>
      </c>
      <c r="AT201" s="201">
        <f>'Saisie '!AN143</f>
        <v>12</v>
      </c>
      <c r="AU201" s="177">
        <f t="shared" si="193"/>
        <v>3</v>
      </c>
      <c r="AV201" s="202">
        <f t="shared" si="194"/>
        <v>12</v>
      </c>
      <c r="AW201" s="177">
        <f t="shared" si="195"/>
        <v>3</v>
      </c>
      <c r="AX201" s="25">
        <f>'Saisie '!AP143</f>
        <v>15</v>
      </c>
      <c r="AY201" s="177">
        <f t="shared" si="196"/>
        <v>3</v>
      </c>
      <c r="AZ201" s="202">
        <f t="shared" si="197"/>
        <v>15</v>
      </c>
      <c r="BA201" s="252">
        <f t="shared" si="198"/>
        <v>3</v>
      </c>
      <c r="BB201" s="202">
        <f t="shared" si="199"/>
        <v>10.083333333333332</v>
      </c>
      <c r="BC201" s="197">
        <f t="shared" si="200"/>
        <v>30</v>
      </c>
      <c r="BD201" s="179">
        <f t="shared" si="201"/>
        <v>10.425000000000001</v>
      </c>
      <c r="BE201" s="199" t="str">
        <f t="shared" si="202"/>
        <v>Admis(e)</v>
      </c>
      <c r="BF201" s="193">
        <f t="shared" si="203"/>
        <v>60</v>
      </c>
      <c r="BG201" s="199" t="str">
        <f t="shared" si="205"/>
        <v>Admis(e)</v>
      </c>
    </row>
    <row r="202" spans="1:59" ht="22.5" customHeight="1">
      <c r="A202" s="26">
        <v>16</v>
      </c>
      <c r="B202" s="354" t="s">
        <v>589</v>
      </c>
      <c r="C202" s="232" t="s">
        <v>590</v>
      </c>
      <c r="D202" s="232" t="s">
        <v>591</v>
      </c>
      <c r="E202" s="232" t="s">
        <v>890</v>
      </c>
      <c r="F202" s="232" t="s">
        <v>765</v>
      </c>
      <c r="G202" s="201">
        <f>'Saisie '!J144</f>
        <v>10.666666666666666</v>
      </c>
      <c r="H202" s="170"/>
      <c r="I202" s="201">
        <f>'Saisie '!M144</f>
        <v>6.166666666666667</v>
      </c>
      <c r="J202" s="170"/>
      <c r="K202" s="201">
        <f>'Saisie '!P144</f>
        <v>12</v>
      </c>
      <c r="L202" s="170">
        <f t="shared" si="170"/>
        <v>6</v>
      </c>
      <c r="M202" s="202">
        <f t="shared" si="171"/>
        <v>9.6111111111111107</v>
      </c>
      <c r="N202" s="171">
        <f t="shared" si="172"/>
        <v>6</v>
      </c>
      <c r="O202" s="25">
        <f>'Saisie '!R144</f>
        <v>10.5</v>
      </c>
      <c r="P202" s="172"/>
      <c r="Q202" s="25">
        <f>'Saisie '!T144</f>
        <v>7</v>
      </c>
      <c r="R202" s="170">
        <f t="shared" si="173"/>
        <v>0</v>
      </c>
      <c r="S202" s="202">
        <f t="shared" si="174"/>
        <v>8.75</v>
      </c>
      <c r="T202" s="171">
        <f t="shared" si="175"/>
        <v>0</v>
      </c>
      <c r="U202" s="201">
        <f>'Saisie '!V144</f>
        <v>12.5</v>
      </c>
      <c r="V202" s="170">
        <f t="shared" si="176"/>
        <v>3</v>
      </c>
      <c r="W202" s="202">
        <f t="shared" si="177"/>
        <v>12.5</v>
      </c>
      <c r="X202" s="170">
        <f t="shared" si="178"/>
        <v>3</v>
      </c>
      <c r="Y202" s="201">
        <f>'Saisie '!X144</f>
        <v>5</v>
      </c>
      <c r="Z202" s="170">
        <f t="shared" si="179"/>
        <v>0</v>
      </c>
      <c r="AA202" s="208">
        <f t="shared" si="180"/>
        <v>5</v>
      </c>
      <c r="AB202" s="170">
        <f t="shared" si="181"/>
        <v>0</v>
      </c>
      <c r="AC202" s="208">
        <f t="shared" si="182"/>
        <v>9.2666666666666657</v>
      </c>
      <c r="AD202" s="197">
        <f t="shared" si="183"/>
        <v>9</v>
      </c>
      <c r="AE202" s="199" t="str">
        <f t="shared" si="204"/>
        <v>Rattrapage</v>
      </c>
      <c r="AF202" s="25">
        <f>'Saisie '!AB144</f>
        <v>8.3333333333333339</v>
      </c>
      <c r="AG202" s="176">
        <f t="shared" si="184"/>
        <v>0</v>
      </c>
      <c r="AH202" s="25">
        <f>'Saisie '!AE144</f>
        <v>9.1666666666666661</v>
      </c>
      <c r="AI202" s="176">
        <f t="shared" si="185"/>
        <v>0</v>
      </c>
      <c r="AJ202" s="25">
        <f>'Saisie '!AH144</f>
        <v>7.5</v>
      </c>
      <c r="AK202" s="176">
        <f t="shared" si="186"/>
        <v>0</v>
      </c>
      <c r="AL202" s="202">
        <f t="shared" si="187"/>
        <v>8.3333333333333339</v>
      </c>
      <c r="AM202" s="178">
        <f t="shared" si="188"/>
        <v>0</v>
      </c>
      <c r="AN202" s="25">
        <f>'Saisie '!AJ144</f>
        <v>11</v>
      </c>
      <c r="AO202" s="192">
        <f t="shared" si="189"/>
        <v>3</v>
      </c>
      <c r="AP202" s="25">
        <f>'Saisie '!AL144</f>
        <v>12.5</v>
      </c>
      <c r="AQ202" s="192">
        <f t="shared" si="190"/>
        <v>3</v>
      </c>
      <c r="AR202" s="202">
        <f t="shared" si="191"/>
        <v>11.75</v>
      </c>
      <c r="AS202" s="178">
        <f t="shared" si="192"/>
        <v>6</v>
      </c>
      <c r="AT202" s="201">
        <f>'Saisie '!AN144</f>
        <v>11</v>
      </c>
      <c r="AU202" s="177">
        <f t="shared" si="193"/>
        <v>3</v>
      </c>
      <c r="AV202" s="202">
        <f t="shared" si="194"/>
        <v>11</v>
      </c>
      <c r="AW202" s="177">
        <f t="shared" si="195"/>
        <v>3</v>
      </c>
      <c r="AX202" s="25">
        <f>'Saisie '!AP144</f>
        <v>5</v>
      </c>
      <c r="AY202" s="177">
        <f t="shared" si="196"/>
        <v>0</v>
      </c>
      <c r="AZ202" s="202">
        <f t="shared" si="197"/>
        <v>5</v>
      </c>
      <c r="BA202" s="252">
        <f t="shared" si="198"/>
        <v>0</v>
      </c>
      <c r="BB202" s="202">
        <f t="shared" si="199"/>
        <v>8.9499999999999993</v>
      </c>
      <c r="BC202" s="197">
        <f t="shared" si="200"/>
        <v>9</v>
      </c>
      <c r="BD202" s="179">
        <f t="shared" si="201"/>
        <v>9.1083333333333325</v>
      </c>
      <c r="BE202" s="199" t="str">
        <f t="shared" si="202"/>
        <v>Rattrapage</v>
      </c>
      <c r="BF202" s="193">
        <f t="shared" si="203"/>
        <v>18</v>
      </c>
      <c r="BG202" s="199" t="str">
        <f t="shared" si="205"/>
        <v>Rattrapage</v>
      </c>
    </row>
    <row r="203" spans="1:59" ht="22.5" customHeight="1">
      <c r="A203" s="26">
        <v>17</v>
      </c>
      <c r="B203" s="354" t="s">
        <v>592</v>
      </c>
      <c r="C203" s="232" t="s">
        <v>590</v>
      </c>
      <c r="D203" s="232" t="s">
        <v>593</v>
      </c>
      <c r="E203" s="232" t="s">
        <v>889</v>
      </c>
      <c r="F203" s="232" t="s">
        <v>767</v>
      </c>
      <c r="G203" s="201">
        <f>'Saisie '!J145</f>
        <v>5.833333333333333</v>
      </c>
      <c r="H203" s="170"/>
      <c r="I203" s="201">
        <f>'Saisie '!M145</f>
        <v>3.1666666666666665</v>
      </c>
      <c r="J203" s="170"/>
      <c r="K203" s="201">
        <f>'Saisie '!P145</f>
        <v>4.333333333333333</v>
      </c>
      <c r="L203" s="170">
        <f t="shared" si="170"/>
        <v>0</v>
      </c>
      <c r="M203" s="202">
        <f t="shared" si="171"/>
        <v>4.4444444444444438</v>
      </c>
      <c r="N203" s="171">
        <f t="shared" si="172"/>
        <v>0</v>
      </c>
      <c r="O203" s="25" t="str">
        <f>'Saisie '!R145</f>
        <v>ABS</v>
      </c>
      <c r="P203" s="172"/>
      <c r="Q203" s="25" t="str">
        <f>'Saisie '!T145</f>
        <v>ABS</v>
      </c>
      <c r="R203" s="170">
        <f t="shared" si="173"/>
        <v>3</v>
      </c>
      <c r="S203" s="202" t="e">
        <f t="shared" si="174"/>
        <v>#VALUE!</v>
      </c>
      <c r="T203" s="171" t="e">
        <f t="shared" si="175"/>
        <v>#VALUE!</v>
      </c>
      <c r="U203" s="201">
        <f>'Saisie '!V145</f>
        <v>9</v>
      </c>
      <c r="V203" s="170">
        <f t="shared" si="176"/>
        <v>0</v>
      </c>
      <c r="W203" s="202">
        <f t="shared" si="177"/>
        <v>9</v>
      </c>
      <c r="X203" s="170">
        <f t="shared" si="178"/>
        <v>0</v>
      </c>
      <c r="Y203" s="201">
        <f>'Saisie '!X145</f>
        <v>2</v>
      </c>
      <c r="Z203" s="170">
        <f t="shared" si="179"/>
        <v>0</v>
      </c>
      <c r="AA203" s="208">
        <f t="shared" si="180"/>
        <v>2</v>
      </c>
      <c r="AB203" s="170">
        <f t="shared" si="181"/>
        <v>0</v>
      </c>
      <c r="AC203" s="208" t="e">
        <f t="shared" si="182"/>
        <v>#VALUE!</v>
      </c>
      <c r="AD203" s="197" t="e">
        <f t="shared" si="183"/>
        <v>#VALUE!</v>
      </c>
      <c r="AE203" s="199" t="s">
        <v>1091</v>
      </c>
      <c r="AF203" s="25" t="e">
        <f>'Saisie '!AB145</f>
        <v>#VALUE!</v>
      </c>
      <c r="AG203" s="176" t="e">
        <f t="shared" si="184"/>
        <v>#VALUE!</v>
      </c>
      <c r="AH203" s="25" t="str">
        <f>'Saisie '!AE145</f>
        <v>Exclu</v>
      </c>
      <c r="AI203" s="176">
        <f t="shared" si="185"/>
        <v>6</v>
      </c>
      <c r="AJ203" s="25" t="str">
        <f>'Saisie '!AH145</f>
        <v>Exclu</v>
      </c>
      <c r="AK203" s="176">
        <f t="shared" si="186"/>
        <v>6</v>
      </c>
      <c r="AL203" s="202" t="e">
        <f t="shared" si="187"/>
        <v>#VALUE!</v>
      </c>
      <c r="AM203" s="178" t="e">
        <f t="shared" si="188"/>
        <v>#VALUE!</v>
      </c>
      <c r="AN203" s="25" t="str">
        <f>'Saisie '!AJ145</f>
        <v>ABS</v>
      </c>
      <c r="AO203" s="192">
        <f t="shared" si="189"/>
        <v>3</v>
      </c>
      <c r="AP203" s="25" t="str">
        <f>'Saisie '!AL145</f>
        <v>ABS</v>
      </c>
      <c r="AQ203" s="192">
        <f t="shared" si="190"/>
        <v>3</v>
      </c>
      <c r="AR203" s="202" t="e">
        <f t="shared" si="191"/>
        <v>#VALUE!</v>
      </c>
      <c r="AS203" s="178" t="e">
        <f t="shared" si="192"/>
        <v>#VALUE!</v>
      </c>
      <c r="AT203" s="201" t="str">
        <f>'Saisie '!AN145</f>
        <v>Exclu</v>
      </c>
      <c r="AU203" s="177">
        <f t="shared" si="193"/>
        <v>3</v>
      </c>
      <c r="AV203" s="202" t="str">
        <f t="shared" si="194"/>
        <v>Exclu</v>
      </c>
      <c r="AW203" s="177">
        <f t="shared" si="195"/>
        <v>3</v>
      </c>
      <c r="AX203" s="25" t="str">
        <f>'Saisie '!AP145</f>
        <v>ABS</v>
      </c>
      <c r="AY203" s="177">
        <f t="shared" si="196"/>
        <v>3</v>
      </c>
      <c r="AZ203" s="202" t="str">
        <f t="shared" si="197"/>
        <v>ABS</v>
      </c>
      <c r="BA203" s="252">
        <f t="shared" si="198"/>
        <v>3</v>
      </c>
      <c r="BB203" s="202" t="e">
        <f t="shared" si="199"/>
        <v>#VALUE!</v>
      </c>
      <c r="BC203" s="197" t="e">
        <f t="shared" si="200"/>
        <v>#VALUE!</v>
      </c>
      <c r="BD203" s="179" t="e">
        <f t="shared" si="201"/>
        <v>#VALUE!</v>
      </c>
      <c r="BE203" s="199" t="e">
        <f t="shared" si="202"/>
        <v>#VALUE!</v>
      </c>
      <c r="BF203" s="193" t="e">
        <f t="shared" si="203"/>
        <v>#VALUE!</v>
      </c>
      <c r="BG203" s="454" t="s">
        <v>1092</v>
      </c>
    </row>
    <row r="204" spans="1:59" s="24" customFormat="1" ht="22.5" customHeight="1">
      <c r="A204" s="26">
        <v>18</v>
      </c>
      <c r="B204" s="354" t="s">
        <v>594</v>
      </c>
      <c r="C204" s="232" t="s">
        <v>213</v>
      </c>
      <c r="D204" s="232" t="s">
        <v>262</v>
      </c>
      <c r="E204" s="232" t="s">
        <v>886</v>
      </c>
      <c r="F204" s="232" t="s">
        <v>775</v>
      </c>
      <c r="G204" s="201">
        <f>'Saisie '!J146</f>
        <v>10</v>
      </c>
      <c r="H204" s="170"/>
      <c r="I204" s="201">
        <f>'Saisie '!M146</f>
        <v>4</v>
      </c>
      <c r="J204" s="170"/>
      <c r="K204" s="201">
        <f>'Saisie '!P146</f>
        <v>5.833333333333333</v>
      </c>
      <c r="L204" s="170">
        <f t="shared" si="170"/>
        <v>0</v>
      </c>
      <c r="M204" s="202">
        <f t="shared" si="171"/>
        <v>6.6111111111111107</v>
      </c>
      <c r="N204" s="171">
        <f t="shared" si="172"/>
        <v>0</v>
      </c>
      <c r="O204" s="25">
        <f>'Saisie '!R146</f>
        <v>8.5</v>
      </c>
      <c r="P204" s="172"/>
      <c r="Q204" s="25">
        <f>'Saisie '!T146</f>
        <v>4.5</v>
      </c>
      <c r="R204" s="170">
        <f t="shared" si="173"/>
        <v>0</v>
      </c>
      <c r="S204" s="202">
        <f t="shared" si="174"/>
        <v>6.5</v>
      </c>
      <c r="T204" s="171">
        <f t="shared" si="175"/>
        <v>0</v>
      </c>
      <c r="U204" s="201">
        <f>'Saisie '!V146</f>
        <v>11</v>
      </c>
      <c r="V204" s="170">
        <f t="shared" si="176"/>
        <v>3</v>
      </c>
      <c r="W204" s="202">
        <f t="shared" si="177"/>
        <v>11</v>
      </c>
      <c r="X204" s="170">
        <f t="shared" si="178"/>
        <v>3</v>
      </c>
      <c r="Y204" s="201">
        <f>'Saisie '!X146</f>
        <v>2</v>
      </c>
      <c r="Z204" s="170">
        <f t="shared" si="179"/>
        <v>0</v>
      </c>
      <c r="AA204" s="208">
        <f t="shared" si="180"/>
        <v>2</v>
      </c>
      <c r="AB204" s="170">
        <f t="shared" si="181"/>
        <v>0</v>
      </c>
      <c r="AC204" s="208">
        <f t="shared" si="182"/>
        <v>6.5666666666666655</v>
      </c>
      <c r="AD204" s="197">
        <f t="shared" si="183"/>
        <v>3</v>
      </c>
      <c r="AE204" s="199" t="str">
        <f t="shared" si="204"/>
        <v>Rattrapage</v>
      </c>
      <c r="AF204" s="25">
        <f>'Saisie '!AB146</f>
        <v>6</v>
      </c>
      <c r="AG204" s="176">
        <f t="shared" si="184"/>
        <v>0</v>
      </c>
      <c r="AH204" s="25">
        <f>'Saisie '!AE146</f>
        <v>8.5</v>
      </c>
      <c r="AI204" s="176">
        <f t="shared" si="185"/>
        <v>0</v>
      </c>
      <c r="AJ204" s="25">
        <f>'Saisie '!AH146</f>
        <v>12.083333333333334</v>
      </c>
      <c r="AK204" s="176">
        <f t="shared" si="186"/>
        <v>6</v>
      </c>
      <c r="AL204" s="202">
        <f t="shared" si="187"/>
        <v>8.8611111111111125</v>
      </c>
      <c r="AM204" s="178">
        <f t="shared" si="188"/>
        <v>6</v>
      </c>
      <c r="AN204" s="25">
        <f>'Saisie '!AJ146</f>
        <v>7.5</v>
      </c>
      <c r="AO204" s="192">
        <f t="shared" si="189"/>
        <v>0</v>
      </c>
      <c r="AP204" s="25">
        <f>'Saisie '!AL146</f>
        <v>11.5</v>
      </c>
      <c r="AQ204" s="192">
        <f t="shared" si="190"/>
        <v>3</v>
      </c>
      <c r="AR204" s="202">
        <f t="shared" si="191"/>
        <v>9.5</v>
      </c>
      <c r="AS204" s="178">
        <f t="shared" si="192"/>
        <v>3</v>
      </c>
      <c r="AT204" s="201">
        <f>'Saisie '!AN146</f>
        <v>12</v>
      </c>
      <c r="AU204" s="177">
        <f t="shared" si="193"/>
        <v>3</v>
      </c>
      <c r="AV204" s="202">
        <f t="shared" si="194"/>
        <v>12</v>
      </c>
      <c r="AW204" s="177">
        <f t="shared" si="195"/>
        <v>3</v>
      </c>
      <c r="AX204" s="25">
        <f>'Saisie '!AP146</f>
        <v>6</v>
      </c>
      <c r="AY204" s="177">
        <f t="shared" si="196"/>
        <v>0</v>
      </c>
      <c r="AZ204" s="202">
        <f t="shared" si="197"/>
        <v>6</v>
      </c>
      <c r="BA204" s="252">
        <f t="shared" si="198"/>
        <v>0</v>
      </c>
      <c r="BB204" s="202">
        <f t="shared" si="199"/>
        <v>9.0166666666666675</v>
      </c>
      <c r="BC204" s="197">
        <f t="shared" si="200"/>
        <v>12</v>
      </c>
      <c r="BD204" s="179">
        <f t="shared" si="201"/>
        <v>7.7916666666666661</v>
      </c>
      <c r="BE204" s="199" t="str">
        <f t="shared" si="202"/>
        <v>Rattrapage</v>
      </c>
      <c r="BF204" s="193">
        <f t="shared" si="203"/>
        <v>15</v>
      </c>
      <c r="BG204" s="199" t="str">
        <f t="shared" si="205"/>
        <v>Rattrapage</v>
      </c>
    </row>
    <row r="205" spans="1:59" s="24" customFormat="1" ht="22.5" customHeight="1">
      <c r="A205" s="26">
        <v>19</v>
      </c>
      <c r="B205" s="354">
        <v>113003924</v>
      </c>
      <c r="C205" s="232" t="s">
        <v>595</v>
      </c>
      <c r="D205" s="232" t="s">
        <v>517</v>
      </c>
      <c r="E205" s="232" t="s">
        <v>885</v>
      </c>
      <c r="F205" s="232" t="s">
        <v>767</v>
      </c>
      <c r="G205" s="201">
        <f>'Saisie '!J147</f>
        <v>11.5</v>
      </c>
      <c r="H205" s="170"/>
      <c r="I205" s="201">
        <f>'Saisie '!M147</f>
        <v>5.666666666666667</v>
      </c>
      <c r="J205" s="170"/>
      <c r="K205" s="201">
        <f>'Saisie '!P147</f>
        <v>10.5</v>
      </c>
      <c r="L205" s="170">
        <f t="shared" si="170"/>
        <v>6</v>
      </c>
      <c r="M205" s="202">
        <f t="shared" si="171"/>
        <v>9.2222222222222232</v>
      </c>
      <c r="N205" s="171">
        <f t="shared" si="172"/>
        <v>6</v>
      </c>
      <c r="O205" s="25">
        <f>'Saisie '!R147</f>
        <v>8.5</v>
      </c>
      <c r="P205" s="172"/>
      <c r="Q205" s="25">
        <f>'Saisie '!T147</f>
        <v>7</v>
      </c>
      <c r="R205" s="170">
        <f t="shared" si="173"/>
        <v>0</v>
      </c>
      <c r="S205" s="202">
        <f t="shared" si="174"/>
        <v>7.75</v>
      </c>
      <c r="T205" s="171">
        <f t="shared" si="175"/>
        <v>0</v>
      </c>
      <c r="U205" s="201">
        <f>'Saisie '!V147</f>
        <v>11.5</v>
      </c>
      <c r="V205" s="170">
        <f t="shared" si="176"/>
        <v>3</v>
      </c>
      <c r="W205" s="202">
        <f t="shared" si="177"/>
        <v>11.5</v>
      </c>
      <c r="X205" s="170">
        <f t="shared" si="178"/>
        <v>3</v>
      </c>
      <c r="Y205" s="201">
        <f>'Saisie '!X147</f>
        <v>12</v>
      </c>
      <c r="Z205" s="170">
        <f t="shared" si="179"/>
        <v>3</v>
      </c>
      <c r="AA205" s="208">
        <f t="shared" si="180"/>
        <v>12</v>
      </c>
      <c r="AB205" s="170">
        <f t="shared" si="181"/>
        <v>3</v>
      </c>
      <c r="AC205" s="208">
        <f t="shared" si="182"/>
        <v>9.4333333333333336</v>
      </c>
      <c r="AD205" s="197">
        <f t="shared" si="183"/>
        <v>12</v>
      </c>
      <c r="AE205" s="199" t="str">
        <f t="shared" si="204"/>
        <v>Rattrapage</v>
      </c>
      <c r="AF205" s="25">
        <f>'Saisie '!AB147</f>
        <v>7.666666666666667</v>
      </c>
      <c r="AG205" s="176">
        <f t="shared" si="184"/>
        <v>0</v>
      </c>
      <c r="AH205" s="25">
        <f>'Saisie '!AE147</f>
        <v>6.666666666666667</v>
      </c>
      <c r="AI205" s="176">
        <f t="shared" si="185"/>
        <v>0</v>
      </c>
      <c r="AJ205" s="25">
        <f>'Saisie '!AH147</f>
        <v>8.75</v>
      </c>
      <c r="AK205" s="176">
        <f t="shared" si="186"/>
        <v>0</v>
      </c>
      <c r="AL205" s="202">
        <f t="shared" si="187"/>
        <v>7.6944444444444455</v>
      </c>
      <c r="AM205" s="178">
        <f t="shared" si="188"/>
        <v>0</v>
      </c>
      <c r="AN205" s="25">
        <f>'Saisie '!AJ147</f>
        <v>11</v>
      </c>
      <c r="AO205" s="192">
        <f t="shared" si="189"/>
        <v>3</v>
      </c>
      <c r="AP205" s="25">
        <f>'Saisie '!AL147</f>
        <v>13</v>
      </c>
      <c r="AQ205" s="192">
        <f t="shared" si="190"/>
        <v>3</v>
      </c>
      <c r="AR205" s="202">
        <f t="shared" si="191"/>
        <v>12</v>
      </c>
      <c r="AS205" s="178">
        <f t="shared" si="192"/>
        <v>6</v>
      </c>
      <c r="AT205" s="201">
        <f>'Saisie '!AN147</f>
        <v>10.5</v>
      </c>
      <c r="AU205" s="177">
        <f t="shared" si="193"/>
        <v>3</v>
      </c>
      <c r="AV205" s="202">
        <f t="shared" si="194"/>
        <v>10.5</v>
      </c>
      <c r="AW205" s="177">
        <f t="shared" si="195"/>
        <v>3</v>
      </c>
      <c r="AX205" s="25">
        <f>'Saisie '!AP147</f>
        <v>12</v>
      </c>
      <c r="AY205" s="177">
        <f t="shared" si="196"/>
        <v>3</v>
      </c>
      <c r="AZ205" s="202">
        <f t="shared" si="197"/>
        <v>12</v>
      </c>
      <c r="BA205" s="252">
        <f t="shared" si="198"/>
        <v>3</v>
      </c>
      <c r="BB205" s="202">
        <f t="shared" si="199"/>
        <v>9.2666666666666675</v>
      </c>
      <c r="BC205" s="197">
        <f t="shared" si="200"/>
        <v>12</v>
      </c>
      <c r="BD205" s="179">
        <f t="shared" si="201"/>
        <v>9.3500000000000014</v>
      </c>
      <c r="BE205" s="199" t="str">
        <f t="shared" si="202"/>
        <v>Rattrapage</v>
      </c>
      <c r="BF205" s="193">
        <f t="shared" si="203"/>
        <v>24</v>
      </c>
      <c r="BG205" s="199" t="str">
        <f t="shared" si="205"/>
        <v>Rattrapage</v>
      </c>
    </row>
    <row r="206" spans="1:59" s="24" customFormat="1" ht="22.5" customHeight="1">
      <c r="A206" s="26">
        <v>20</v>
      </c>
      <c r="B206" s="354">
        <v>113006389</v>
      </c>
      <c r="C206" s="232" t="s">
        <v>596</v>
      </c>
      <c r="D206" s="232" t="s">
        <v>597</v>
      </c>
      <c r="E206" s="232" t="s">
        <v>884</v>
      </c>
      <c r="F206" s="232" t="s">
        <v>765</v>
      </c>
      <c r="G206" s="201">
        <f>'Saisie '!J148</f>
        <v>14.333333333333334</v>
      </c>
      <c r="H206" s="170"/>
      <c r="I206" s="201">
        <f>'Saisie '!M148</f>
        <v>8.8333333333333339</v>
      </c>
      <c r="J206" s="170"/>
      <c r="K206" s="201">
        <f>'Saisie '!P148</f>
        <v>11</v>
      </c>
      <c r="L206" s="170">
        <f t="shared" si="170"/>
        <v>6</v>
      </c>
      <c r="M206" s="202">
        <f t="shared" si="171"/>
        <v>11.388888888888891</v>
      </c>
      <c r="N206" s="171">
        <f t="shared" si="172"/>
        <v>18</v>
      </c>
      <c r="O206" s="25">
        <f>'Saisie '!R148</f>
        <v>8</v>
      </c>
      <c r="P206" s="172"/>
      <c r="Q206" s="25">
        <f>'Saisie '!T148</f>
        <v>5.5</v>
      </c>
      <c r="R206" s="170">
        <f t="shared" si="173"/>
        <v>0</v>
      </c>
      <c r="S206" s="202">
        <f t="shared" si="174"/>
        <v>6.75</v>
      </c>
      <c r="T206" s="171">
        <f t="shared" si="175"/>
        <v>0</v>
      </c>
      <c r="U206" s="201">
        <f>'Saisie '!V148</f>
        <v>13</v>
      </c>
      <c r="V206" s="170">
        <f t="shared" si="176"/>
        <v>3</v>
      </c>
      <c r="W206" s="202">
        <f t="shared" si="177"/>
        <v>13</v>
      </c>
      <c r="X206" s="170">
        <f t="shared" si="178"/>
        <v>3</v>
      </c>
      <c r="Y206" s="201">
        <f>'Saisie '!X148</f>
        <v>1</v>
      </c>
      <c r="Z206" s="170">
        <f t="shared" si="179"/>
        <v>0</v>
      </c>
      <c r="AA206" s="208">
        <f t="shared" si="180"/>
        <v>1</v>
      </c>
      <c r="AB206" s="170">
        <f t="shared" si="181"/>
        <v>0</v>
      </c>
      <c r="AC206" s="208">
        <f t="shared" si="182"/>
        <v>9.5833333333333339</v>
      </c>
      <c r="AD206" s="197">
        <f t="shared" si="183"/>
        <v>21</v>
      </c>
      <c r="AE206" s="199" t="str">
        <f t="shared" si="204"/>
        <v>Rattrapage</v>
      </c>
      <c r="AF206" s="25">
        <f>'Saisie '!AB148</f>
        <v>9.1666666666666661</v>
      </c>
      <c r="AG206" s="176">
        <f t="shared" si="184"/>
        <v>0</v>
      </c>
      <c r="AH206" s="25">
        <f>'Saisie '!AE148</f>
        <v>6.166666666666667</v>
      </c>
      <c r="AI206" s="176">
        <f t="shared" si="185"/>
        <v>0</v>
      </c>
      <c r="AJ206" s="25">
        <f>'Saisie '!AH148</f>
        <v>5.833333333333333</v>
      </c>
      <c r="AK206" s="176">
        <f t="shared" si="186"/>
        <v>0</v>
      </c>
      <c r="AL206" s="202">
        <f t="shared" si="187"/>
        <v>7.0555555555555545</v>
      </c>
      <c r="AM206" s="178">
        <f t="shared" si="188"/>
        <v>0</v>
      </c>
      <c r="AN206" s="25">
        <f>'Saisie '!AJ148</f>
        <v>10.5</v>
      </c>
      <c r="AO206" s="192">
        <f t="shared" si="189"/>
        <v>3</v>
      </c>
      <c r="AP206" s="25">
        <f>'Saisie '!AL148</f>
        <v>9.5</v>
      </c>
      <c r="AQ206" s="192">
        <f t="shared" si="190"/>
        <v>0</v>
      </c>
      <c r="AR206" s="202">
        <f t="shared" si="191"/>
        <v>10</v>
      </c>
      <c r="AS206" s="178">
        <f t="shared" si="192"/>
        <v>6</v>
      </c>
      <c r="AT206" s="201">
        <f>'Saisie '!AN148</f>
        <v>10</v>
      </c>
      <c r="AU206" s="177">
        <f t="shared" si="193"/>
        <v>3</v>
      </c>
      <c r="AV206" s="202">
        <f t="shared" si="194"/>
        <v>10</v>
      </c>
      <c r="AW206" s="177">
        <f t="shared" si="195"/>
        <v>3</v>
      </c>
      <c r="AX206" s="25">
        <f>'Saisie '!AP148</f>
        <v>8.5</v>
      </c>
      <c r="AY206" s="177">
        <f t="shared" si="196"/>
        <v>0</v>
      </c>
      <c r="AZ206" s="202">
        <f t="shared" si="197"/>
        <v>8.5</v>
      </c>
      <c r="BA206" s="252">
        <f t="shared" si="198"/>
        <v>0</v>
      </c>
      <c r="BB206" s="202">
        <f t="shared" si="199"/>
        <v>8.0833333333333321</v>
      </c>
      <c r="BC206" s="197">
        <f t="shared" si="200"/>
        <v>9</v>
      </c>
      <c r="BD206" s="179">
        <f t="shared" si="201"/>
        <v>8.8333333333333321</v>
      </c>
      <c r="BE206" s="199" t="str">
        <f t="shared" si="202"/>
        <v>Rattrapage</v>
      </c>
      <c r="BF206" s="193">
        <f t="shared" si="203"/>
        <v>30</v>
      </c>
      <c r="BG206" s="199" t="str">
        <f t="shared" si="205"/>
        <v>Rattrapage</v>
      </c>
    </row>
    <row r="207" spans="1:59" s="24" customFormat="1" ht="22.5" customHeight="1">
      <c r="A207" s="26">
        <v>21</v>
      </c>
      <c r="B207" s="354" t="s">
        <v>598</v>
      </c>
      <c r="C207" s="232" t="s">
        <v>599</v>
      </c>
      <c r="D207" s="232" t="s">
        <v>15</v>
      </c>
      <c r="E207" s="232" t="s">
        <v>883</v>
      </c>
      <c r="F207" s="232" t="s">
        <v>882</v>
      </c>
      <c r="G207" s="201">
        <f>'Saisie '!J149</f>
        <v>11</v>
      </c>
      <c r="H207" s="170"/>
      <c r="I207" s="201">
        <f>'Saisie '!M149</f>
        <v>6.333333333333333</v>
      </c>
      <c r="J207" s="170"/>
      <c r="K207" s="201">
        <f>'Saisie '!P149</f>
        <v>10.166666666666666</v>
      </c>
      <c r="L207" s="170">
        <f t="shared" si="170"/>
        <v>6</v>
      </c>
      <c r="M207" s="202">
        <f t="shared" si="171"/>
        <v>9.1666666666666661</v>
      </c>
      <c r="N207" s="171">
        <f t="shared" si="172"/>
        <v>6</v>
      </c>
      <c r="O207" s="25">
        <f>'Saisie '!R149</f>
        <v>8</v>
      </c>
      <c r="P207" s="172"/>
      <c r="Q207" s="25">
        <f>'Saisie '!T149</f>
        <v>6.5</v>
      </c>
      <c r="R207" s="170">
        <f t="shared" si="173"/>
        <v>0</v>
      </c>
      <c r="S207" s="202">
        <f t="shared" si="174"/>
        <v>7.25</v>
      </c>
      <c r="T207" s="171">
        <f t="shared" si="175"/>
        <v>0</v>
      </c>
      <c r="U207" s="201">
        <f>'Saisie '!V149</f>
        <v>13</v>
      </c>
      <c r="V207" s="170">
        <f t="shared" si="176"/>
        <v>3</v>
      </c>
      <c r="W207" s="202">
        <f t="shared" si="177"/>
        <v>13</v>
      </c>
      <c r="X207" s="170">
        <f t="shared" si="178"/>
        <v>3</v>
      </c>
      <c r="Y207" s="201">
        <f>'Saisie '!X149</f>
        <v>5.5</v>
      </c>
      <c r="Z207" s="170">
        <f t="shared" si="179"/>
        <v>0</v>
      </c>
      <c r="AA207" s="208">
        <f t="shared" si="180"/>
        <v>5.5</v>
      </c>
      <c r="AB207" s="170">
        <f t="shared" si="181"/>
        <v>0</v>
      </c>
      <c r="AC207" s="208">
        <f t="shared" si="182"/>
        <v>8.8000000000000007</v>
      </c>
      <c r="AD207" s="197">
        <f t="shared" si="183"/>
        <v>9</v>
      </c>
      <c r="AE207" s="199" t="str">
        <f t="shared" si="204"/>
        <v>Rattrapage</v>
      </c>
      <c r="AF207" s="25">
        <f>'Saisie '!AB149</f>
        <v>6.333333333333333</v>
      </c>
      <c r="AG207" s="176">
        <f t="shared" si="184"/>
        <v>0</v>
      </c>
      <c r="AH207" s="25">
        <f>'Saisie '!AE149</f>
        <v>6</v>
      </c>
      <c r="AI207" s="176">
        <f t="shared" si="185"/>
        <v>0</v>
      </c>
      <c r="AJ207" s="25">
        <f>'Saisie '!AH149</f>
        <v>6.5</v>
      </c>
      <c r="AK207" s="176">
        <f t="shared" si="186"/>
        <v>0</v>
      </c>
      <c r="AL207" s="202">
        <f t="shared" si="187"/>
        <v>6.2777777777777777</v>
      </c>
      <c r="AM207" s="178">
        <f t="shared" si="188"/>
        <v>0</v>
      </c>
      <c r="AN207" s="25">
        <f>'Saisie '!AJ149</f>
        <v>10</v>
      </c>
      <c r="AO207" s="192">
        <f t="shared" si="189"/>
        <v>3</v>
      </c>
      <c r="AP207" s="25">
        <f>'Saisie '!AL149</f>
        <v>11</v>
      </c>
      <c r="AQ207" s="192">
        <f t="shared" si="190"/>
        <v>3</v>
      </c>
      <c r="AR207" s="202">
        <f t="shared" si="191"/>
        <v>10.5</v>
      </c>
      <c r="AS207" s="178">
        <f t="shared" si="192"/>
        <v>6</v>
      </c>
      <c r="AT207" s="201">
        <f>'Saisie '!AN149</f>
        <v>10.5</v>
      </c>
      <c r="AU207" s="177">
        <f t="shared" si="193"/>
        <v>3</v>
      </c>
      <c r="AV207" s="202">
        <f t="shared" si="194"/>
        <v>10.5</v>
      </c>
      <c r="AW207" s="177">
        <f t="shared" si="195"/>
        <v>3</v>
      </c>
      <c r="AX207" s="25">
        <f>'Saisie '!AP149</f>
        <v>10</v>
      </c>
      <c r="AY207" s="177">
        <f t="shared" si="196"/>
        <v>3</v>
      </c>
      <c r="AZ207" s="202">
        <f t="shared" si="197"/>
        <v>10</v>
      </c>
      <c r="BA207" s="252">
        <f t="shared" si="198"/>
        <v>3</v>
      </c>
      <c r="BB207" s="202">
        <f t="shared" si="199"/>
        <v>7.9166666666666661</v>
      </c>
      <c r="BC207" s="197">
        <f t="shared" si="200"/>
        <v>12</v>
      </c>
      <c r="BD207" s="179">
        <f t="shared" si="201"/>
        <v>8.3583333333333343</v>
      </c>
      <c r="BE207" s="199" t="str">
        <f t="shared" si="202"/>
        <v>Rattrapage</v>
      </c>
      <c r="BF207" s="193">
        <f t="shared" si="203"/>
        <v>21</v>
      </c>
      <c r="BG207" s="199" t="str">
        <f t="shared" si="205"/>
        <v>Rattrapage</v>
      </c>
    </row>
    <row r="208" spans="1:59" s="24" customFormat="1" ht="22.5" customHeight="1">
      <c r="A208" s="26">
        <v>22</v>
      </c>
      <c r="B208" s="354">
        <v>113009573</v>
      </c>
      <c r="C208" s="232" t="s">
        <v>600</v>
      </c>
      <c r="D208" s="232" t="s">
        <v>463</v>
      </c>
      <c r="E208" s="232" t="s">
        <v>881</v>
      </c>
      <c r="F208" s="232" t="s">
        <v>772</v>
      </c>
      <c r="G208" s="201">
        <f>'Saisie '!J150</f>
        <v>11.666666666666666</v>
      </c>
      <c r="H208" s="170"/>
      <c r="I208" s="201">
        <f>'Saisie '!M150</f>
        <v>7</v>
      </c>
      <c r="J208" s="170"/>
      <c r="K208" s="201">
        <f>'Saisie '!P150</f>
        <v>11.333333333333334</v>
      </c>
      <c r="L208" s="170">
        <f t="shared" si="170"/>
        <v>6</v>
      </c>
      <c r="M208" s="202">
        <f t="shared" si="171"/>
        <v>10</v>
      </c>
      <c r="N208" s="171">
        <f t="shared" si="172"/>
        <v>18</v>
      </c>
      <c r="O208" s="25">
        <f>'Saisie '!R150</f>
        <v>11.5</v>
      </c>
      <c r="P208" s="172"/>
      <c r="Q208" s="25">
        <f>'Saisie '!T150</f>
        <v>7.5</v>
      </c>
      <c r="R208" s="170">
        <f t="shared" si="173"/>
        <v>0</v>
      </c>
      <c r="S208" s="202">
        <f t="shared" si="174"/>
        <v>9.5</v>
      </c>
      <c r="T208" s="171">
        <f t="shared" si="175"/>
        <v>0</v>
      </c>
      <c r="U208" s="201">
        <f>'Saisie '!V150</f>
        <v>11.5</v>
      </c>
      <c r="V208" s="170">
        <f t="shared" si="176"/>
        <v>3</v>
      </c>
      <c r="W208" s="202">
        <f t="shared" si="177"/>
        <v>11.5</v>
      </c>
      <c r="X208" s="170">
        <f t="shared" si="178"/>
        <v>3</v>
      </c>
      <c r="Y208" s="201">
        <f>'Saisie '!X150</f>
        <v>8</v>
      </c>
      <c r="Z208" s="170">
        <f t="shared" si="179"/>
        <v>0</v>
      </c>
      <c r="AA208" s="208">
        <f t="shared" si="180"/>
        <v>8</v>
      </c>
      <c r="AB208" s="170">
        <f t="shared" si="181"/>
        <v>0</v>
      </c>
      <c r="AC208" s="208">
        <f t="shared" si="182"/>
        <v>9.85</v>
      </c>
      <c r="AD208" s="197">
        <f t="shared" si="183"/>
        <v>21</v>
      </c>
      <c r="AE208" s="199" t="str">
        <f t="shared" si="204"/>
        <v>Rattrapage</v>
      </c>
      <c r="AF208" s="25">
        <f>'Saisie '!AB150</f>
        <v>10</v>
      </c>
      <c r="AG208" s="176">
        <f t="shared" si="184"/>
        <v>6</v>
      </c>
      <c r="AH208" s="25">
        <f>'Saisie '!AE150</f>
        <v>10.166666666666666</v>
      </c>
      <c r="AI208" s="176">
        <f t="shared" si="185"/>
        <v>6</v>
      </c>
      <c r="AJ208" s="25">
        <f>'Saisie '!AH150</f>
        <v>5</v>
      </c>
      <c r="AK208" s="176">
        <f t="shared" si="186"/>
        <v>0</v>
      </c>
      <c r="AL208" s="202">
        <f t="shared" si="187"/>
        <v>8.3888888888888875</v>
      </c>
      <c r="AM208" s="178">
        <f t="shared" si="188"/>
        <v>12</v>
      </c>
      <c r="AN208" s="25">
        <f>'Saisie '!AJ150</f>
        <v>10</v>
      </c>
      <c r="AO208" s="192">
        <f t="shared" si="189"/>
        <v>3</v>
      </c>
      <c r="AP208" s="25">
        <f>'Saisie '!AL150</f>
        <v>12.5</v>
      </c>
      <c r="AQ208" s="192">
        <f t="shared" si="190"/>
        <v>3</v>
      </c>
      <c r="AR208" s="202">
        <f t="shared" si="191"/>
        <v>11.25</v>
      </c>
      <c r="AS208" s="178">
        <f t="shared" si="192"/>
        <v>6</v>
      </c>
      <c r="AT208" s="201">
        <f>'Saisie '!AN150</f>
        <v>10.5</v>
      </c>
      <c r="AU208" s="177">
        <f t="shared" si="193"/>
        <v>3</v>
      </c>
      <c r="AV208" s="202">
        <f t="shared" si="194"/>
        <v>10.5</v>
      </c>
      <c r="AW208" s="177">
        <f t="shared" si="195"/>
        <v>3</v>
      </c>
      <c r="AX208" s="25">
        <f>'Saisie '!AP150</f>
        <v>8.5</v>
      </c>
      <c r="AY208" s="177">
        <f t="shared" si="196"/>
        <v>0</v>
      </c>
      <c r="AZ208" s="202">
        <f t="shared" si="197"/>
        <v>8.5</v>
      </c>
      <c r="BA208" s="252">
        <f t="shared" si="198"/>
        <v>0</v>
      </c>
      <c r="BB208" s="202">
        <f t="shared" si="199"/>
        <v>9.1833333333333336</v>
      </c>
      <c r="BC208" s="197">
        <f t="shared" si="200"/>
        <v>21</v>
      </c>
      <c r="BD208" s="179">
        <f t="shared" si="201"/>
        <v>9.5166666666666657</v>
      </c>
      <c r="BE208" s="199" t="str">
        <f t="shared" si="202"/>
        <v>Rattrapage</v>
      </c>
      <c r="BF208" s="193">
        <f t="shared" si="203"/>
        <v>42</v>
      </c>
      <c r="BG208" s="199" t="str">
        <f t="shared" si="205"/>
        <v>Rattrapage</v>
      </c>
    </row>
    <row r="209" spans="1:16383" s="24" customFormat="1" ht="22.5" customHeight="1">
      <c r="A209" s="26">
        <v>23</v>
      </c>
      <c r="B209" s="354">
        <v>113000135</v>
      </c>
      <c r="C209" s="232" t="s">
        <v>600</v>
      </c>
      <c r="D209" s="232" t="s">
        <v>34</v>
      </c>
      <c r="E209" s="232" t="s">
        <v>880</v>
      </c>
      <c r="F209" s="232" t="s">
        <v>767</v>
      </c>
      <c r="G209" s="201">
        <f>'Saisie '!J151</f>
        <v>13.333333333333334</v>
      </c>
      <c r="H209" s="170"/>
      <c r="I209" s="201">
        <f>'Saisie '!M151</f>
        <v>11</v>
      </c>
      <c r="J209" s="170"/>
      <c r="K209" s="201">
        <f>'Saisie '!P151</f>
        <v>10.833333333333334</v>
      </c>
      <c r="L209" s="170">
        <f t="shared" si="170"/>
        <v>6</v>
      </c>
      <c r="M209" s="202">
        <f t="shared" si="171"/>
        <v>11.722222222222223</v>
      </c>
      <c r="N209" s="171">
        <f t="shared" si="172"/>
        <v>18</v>
      </c>
      <c r="O209" s="25">
        <f>'Saisie '!R151</f>
        <v>9</v>
      </c>
      <c r="P209" s="172"/>
      <c r="Q209" s="25">
        <f>'Saisie '!T151</f>
        <v>10</v>
      </c>
      <c r="R209" s="170">
        <f t="shared" si="173"/>
        <v>3</v>
      </c>
      <c r="S209" s="202">
        <f t="shared" si="174"/>
        <v>9.5</v>
      </c>
      <c r="T209" s="171">
        <f t="shared" si="175"/>
        <v>3</v>
      </c>
      <c r="U209" s="201">
        <f>'Saisie '!V151</f>
        <v>12.5</v>
      </c>
      <c r="V209" s="170">
        <f t="shared" si="176"/>
        <v>3</v>
      </c>
      <c r="W209" s="202">
        <f t="shared" si="177"/>
        <v>12.5</v>
      </c>
      <c r="X209" s="170">
        <f t="shared" si="178"/>
        <v>3</v>
      </c>
      <c r="Y209" s="201">
        <f>'Saisie '!X151</f>
        <v>15</v>
      </c>
      <c r="Z209" s="170">
        <f t="shared" si="179"/>
        <v>3</v>
      </c>
      <c r="AA209" s="208">
        <f t="shared" si="180"/>
        <v>15</v>
      </c>
      <c r="AB209" s="170">
        <f t="shared" si="181"/>
        <v>3</v>
      </c>
      <c r="AC209" s="208">
        <f t="shared" si="182"/>
        <v>11.683333333333334</v>
      </c>
      <c r="AD209" s="197">
        <f t="shared" si="183"/>
        <v>30</v>
      </c>
      <c r="AE209" s="199" t="str">
        <f t="shared" si="204"/>
        <v>Admis(e)</v>
      </c>
      <c r="AF209" s="25">
        <f>'Saisie '!AB151</f>
        <v>11.666666666666666</v>
      </c>
      <c r="AG209" s="176">
        <f t="shared" si="184"/>
        <v>6</v>
      </c>
      <c r="AH209" s="25">
        <f>'Saisie '!AE151</f>
        <v>8.3333333333333339</v>
      </c>
      <c r="AI209" s="176">
        <f t="shared" si="185"/>
        <v>0</v>
      </c>
      <c r="AJ209" s="25">
        <f>'Saisie '!AH151</f>
        <v>12</v>
      </c>
      <c r="AK209" s="176">
        <f t="shared" si="186"/>
        <v>6</v>
      </c>
      <c r="AL209" s="202">
        <f t="shared" si="187"/>
        <v>10.666666666666666</v>
      </c>
      <c r="AM209" s="178">
        <f t="shared" si="188"/>
        <v>18</v>
      </c>
      <c r="AN209" s="25">
        <f>'Saisie '!AJ151</f>
        <v>11</v>
      </c>
      <c r="AO209" s="192">
        <f t="shared" si="189"/>
        <v>3</v>
      </c>
      <c r="AP209" s="25">
        <f>'Saisie '!AL151</f>
        <v>16</v>
      </c>
      <c r="AQ209" s="192">
        <f t="shared" si="190"/>
        <v>3</v>
      </c>
      <c r="AR209" s="202">
        <f t="shared" si="191"/>
        <v>13.5</v>
      </c>
      <c r="AS209" s="178">
        <f t="shared" si="192"/>
        <v>6</v>
      </c>
      <c r="AT209" s="201">
        <f>'Saisie '!AN151</f>
        <v>12.5</v>
      </c>
      <c r="AU209" s="177">
        <f t="shared" si="193"/>
        <v>3</v>
      </c>
      <c r="AV209" s="202">
        <f t="shared" si="194"/>
        <v>12.5</v>
      </c>
      <c r="AW209" s="177">
        <f t="shared" si="195"/>
        <v>3</v>
      </c>
      <c r="AX209" s="25">
        <f>'Saisie '!AP151</f>
        <v>15</v>
      </c>
      <c r="AY209" s="177">
        <f t="shared" si="196"/>
        <v>3</v>
      </c>
      <c r="AZ209" s="202">
        <f t="shared" si="197"/>
        <v>15</v>
      </c>
      <c r="BA209" s="252">
        <f t="shared" si="198"/>
        <v>3</v>
      </c>
      <c r="BB209" s="202">
        <f t="shared" si="199"/>
        <v>11.85</v>
      </c>
      <c r="BC209" s="197">
        <f t="shared" si="200"/>
        <v>30</v>
      </c>
      <c r="BD209" s="179">
        <f t="shared" si="201"/>
        <v>11.766666666666666</v>
      </c>
      <c r="BE209" s="199" t="str">
        <f t="shared" si="202"/>
        <v>Admis(e)</v>
      </c>
      <c r="BF209" s="193">
        <f t="shared" si="203"/>
        <v>60</v>
      </c>
      <c r="BG209" s="199" t="str">
        <f t="shared" si="205"/>
        <v>Admis(e)</v>
      </c>
    </row>
    <row r="210" spans="1:16383" s="24" customFormat="1" ht="22.5" customHeight="1">
      <c r="A210" s="26">
        <v>24</v>
      </c>
      <c r="B210" s="354" t="s">
        <v>601</v>
      </c>
      <c r="C210" s="232" t="s">
        <v>602</v>
      </c>
      <c r="D210" s="232" t="s">
        <v>24</v>
      </c>
      <c r="E210" s="232" t="s">
        <v>879</v>
      </c>
      <c r="F210" s="232" t="s">
        <v>765</v>
      </c>
      <c r="G210" s="201">
        <f>'Saisie '!J152</f>
        <v>13.333333333333334</v>
      </c>
      <c r="H210" s="170"/>
      <c r="I210" s="201">
        <f>'Saisie '!M152</f>
        <v>5.833333333333333</v>
      </c>
      <c r="J210" s="170"/>
      <c r="K210" s="201">
        <f>'Saisie '!P152</f>
        <v>8.6666666666666661</v>
      </c>
      <c r="L210" s="170">
        <f t="shared" si="170"/>
        <v>0</v>
      </c>
      <c r="M210" s="202">
        <f t="shared" si="171"/>
        <v>9.2777777777777786</v>
      </c>
      <c r="N210" s="171">
        <f t="shared" si="172"/>
        <v>0</v>
      </c>
      <c r="O210" s="25">
        <f>'Saisie '!R152</f>
        <v>15</v>
      </c>
      <c r="P210" s="172"/>
      <c r="Q210" s="25">
        <f>'Saisie '!T152</f>
        <v>9.5</v>
      </c>
      <c r="R210" s="170">
        <f t="shared" si="173"/>
        <v>0</v>
      </c>
      <c r="S210" s="202">
        <f t="shared" si="174"/>
        <v>12.25</v>
      </c>
      <c r="T210" s="171">
        <f t="shared" si="175"/>
        <v>6</v>
      </c>
      <c r="U210" s="201">
        <f>'Saisie '!V152</f>
        <v>11</v>
      </c>
      <c r="V210" s="170">
        <f t="shared" si="176"/>
        <v>3</v>
      </c>
      <c r="W210" s="202">
        <f t="shared" si="177"/>
        <v>11</v>
      </c>
      <c r="X210" s="170">
        <f t="shared" si="178"/>
        <v>3</v>
      </c>
      <c r="Y210" s="201">
        <f>'Saisie '!X152</f>
        <v>0</v>
      </c>
      <c r="Z210" s="170">
        <f t="shared" si="179"/>
        <v>0</v>
      </c>
      <c r="AA210" s="208">
        <f t="shared" si="180"/>
        <v>0</v>
      </c>
      <c r="AB210" s="170">
        <f t="shared" si="181"/>
        <v>0</v>
      </c>
      <c r="AC210" s="208">
        <f t="shared" si="182"/>
        <v>9.1166666666666671</v>
      </c>
      <c r="AD210" s="197">
        <f t="shared" si="183"/>
        <v>9</v>
      </c>
      <c r="AE210" s="199" t="str">
        <f t="shared" si="204"/>
        <v>Rattrapage</v>
      </c>
      <c r="AF210" s="25">
        <f>'Saisie '!AB152</f>
        <v>6.5</v>
      </c>
      <c r="AG210" s="176">
        <f t="shared" si="184"/>
        <v>0</v>
      </c>
      <c r="AH210" s="25">
        <f>'Saisie '!AE152</f>
        <v>12.833333333333334</v>
      </c>
      <c r="AI210" s="176">
        <f t="shared" si="185"/>
        <v>6</v>
      </c>
      <c r="AJ210" s="25">
        <f>'Saisie '!AH152</f>
        <v>6.5</v>
      </c>
      <c r="AK210" s="176">
        <f t="shared" si="186"/>
        <v>0</v>
      </c>
      <c r="AL210" s="202">
        <f t="shared" si="187"/>
        <v>8.6111111111111125</v>
      </c>
      <c r="AM210" s="178">
        <f t="shared" si="188"/>
        <v>6</v>
      </c>
      <c r="AN210" s="25">
        <f>'Saisie '!AJ152</f>
        <v>9</v>
      </c>
      <c r="AO210" s="192">
        <f t="shared" si="189"/>
        <v>0</v>
      </c>
      <c r="AP210" s="25">
        <f>'Saisie '!AL152</f>
        <v>10.5</v>
      </c>
      <c r="AQ210" s="192">
        <f t="shared" si="190"/>
        <v>3</v>
      </c>
      <c r="AR210" s="202">
        <f t="shared" si="191"/>
        <v>9.75</v>
      </c>
      <c r="AS210" s="178">
        <f t="shared" si="192"/>
        <v>3</v>
      </c>
      <c r="AT210" s="201">
        <f>'Saisie '!AN152</f>
        <v>12</v>
      </c>
      <c r="AU210" s="177">
        <f t="shared" si="193"/>
        <v>3</v>
      </c>
      <c r="AV210" s="202">
        <f t="shared" si="194"/>
        <v>12</v>
      </c>
      <c r="AW210" s="177">
        <f t="shared" si="195"/>
        <v>3</v>
      </c>
      <c r="AX210" s="25">
        <f>'Saisie '!AP152</f>
        <v>7</v>
      </c>
      <c r="AY210" s="177">
        <f t="shared" si="196"/>
        <v>0</v>
      </c>
      <c r="AZ210" s="202">
        <f t="shared" si="197"/>
        <v>7</v>
      </c>
      <c r="BA210" s="252">
        <f t="shared" si="198"/>
        <v>0</v>
      </c>
      <c r="BB210" s="202">
        <f t="shared" si="199"/>
        <v>9.0166666666666675</v>
      </c>
      <c r="BC210" s="197">
        <f t="shared" si="200"/>
        <v>12</v>
      </c>
      <c r="BD210" s="179">
        <f t="shared" si="201"/>
        <v>9.0666666666666664</v>
      </c>
      <c r="BE210" s="199" t="str">
        <f t="shared" si="202"/>
        <v>Rattrapage</v>
      </c>
      <c r="BF210" s="193">
        <f t="shared" si="203"/>
        <v>21</v>
      </c>
      <c r="BG210" s="199" t="str">
        <f t="shared" si="205"/>
        <v>Rattrapage</v>
      </c>
    </row>
    <row r="211" spans="1:16383" s="24" customFormat="1" ht="22.5" customHeight="1">
      <c r="A211" s="26">
        <v>25</v>
      </c>
      <c r="B211" s="354" t="s">
        <v>603</v>
      </c>
      <c r="C211" s="232" t="s">
        <v>604</v>
      </c>
      <c r="D211" s="232" t="s">
        <v>605</v>
      </c>
      <c r="E211" s="232" t="s">
        <v>878</v>
      </c>
      <c r="F211" s="232" t="s">
        <v>765</v>
      </c>
      <c r="G211" s="201">
        <f>'Saisie '!J153</f>
        <v>11.833333333333334</v>
      </c>
      <c r="H211" s="170"/>
      <c r="I211" s="201">
        <f>'Saisie '!M153</f>
        <v>4.166666666666667</v>
      </c>
      <c r="J211" s="170"/>
      <c r="K211" s="201">
        <f>'Saisie '!P153</f>
        <v>5.333333333333333</v>
      </c>
      <c r="L211" s="170">
        <f t="shared" si="170"/>
        <v>0</v>
      </c>
      <c r="M211" s="202">
        <f t="shared" si="171"/>
        <v>7.1111111111111107</v>
      </c>
      <c r="N211" s="171">
        <f t="shared" si="172"/>
        <v>0</v>
      </c>
      <c r="O211" s="25">
        <f>'Saisie '!R153</f>
        <v>9</v>
      </c>
      <c r="P211" s="172"/>
      <c r="Q211" s="25">
        <f>'Saisie '!T153</f>
        <v>7</v>
      </c>
      <c r="R211" s="170">
        <f t="shared" si="173"/>
        <v>0</v>
      </c>
      <c r="S211" s="202">
        <f t="shared" si="174"/>
        <v>8</v>
      </c>
      <c r="T211" s="171">
        <f t="shared" si="175"/>
        <v>0</v>
      </c>
      <c r="U211" s="201">
        <f>'Saisie '!V153</f>
        <v>13.5</v>
      </c>
      <c r="V211" s="170">
        <f t="shared" si="176"/>
        <v>3</v>
      </c>
      <c r="W211" s="202">
        <f t="shared" si="177"/>
        <v>13.5</v>
      </c>
      <c r="X211" s="170">
        <f t="shared" si="178"/>
        <v>3</v>
      </c>
      <c r="Y211" s="201">
        <f>'Saisie '!X153</f>
        <v>3.5</v>
      </c>
      <c r="Z211" s="170">
        <f t="shared" si="179"/>
        <v>0</v>
      </c>
      <c r="AA211" s="208">
        <f t="shared" si="180"/>
        <v>3.5</v>
      </c>
      <c r="AB211" s="170">
        <f t="shared" si="181"/>
        <v>0</v>
      </c>
      <c r="AC211" s="208">
        <f t="shared" si="182"/>
        <v>7.5666666666666655</v>
      </c>
      <c r="AD211" s="197">
        <f t="shared" si="183"/>
        <v>3</v>
      </c>
      <c r="AE211" s="199" t="str">
        <f t="shared" si="204"/>
        <v>Rattrapage</v>
      </c>
      <c r="AF211" s="25">
        <f>'Saisie '!AB153</f>
        <v>6.5</v>
      </c>
      <c r="AG211" s="176">
        <f t="shared" si="184"/>
        <v>0</v>
      </c>
      <c r="AH211" s="25">
        <f>'Saisie '!AE153</f>
        <v>14</v>
      </c>
      <c r="AI211" s="176">
        <f t="shared" si="185"/>
        <v>6</v>
      </c>
      <c r="AJ211" s="25">
        <f>'Saisie '!AH153</f>
        <v>7.75</v>
      </c>
      <c r="AK211" s="176">
        <f t="shared" si="186"/>
        <v>0</v>
      </c>
      <c r="AL211" s="202">
        <f t="shared" si="187"/>
        <v>9.4166666666666661</v>
      </c>
      <c r="AM211" s="178">
        <f t="shared" si="188"/>
        <v>6</v>
      </c>
      <c r="AN211" s="25">
        <f>'Saisie '!AJ153</f>
        <v>7</v>
      </c>
      <c r="AO211" s="192">
        <f t="shared" si="189"/>
        <v>0</v>
      </c>
      <c r="AP211" s="25">
        <f>'Saisie '!AL153</f>
        <v>13.5</v>
      </c>
      <c r="AQ211" s="192">
        <f t="shared" si="190"/>
        <v>3</v>
      </c>
      <c r="AR211" s="202">
        <f t="shared" si="191"/>
        <v>10.25</v>
      </c>
      <c r="AS211" s="178">
        <f t="shared" si="192"/>
        <v>6</v>
      </c>
      <c r="AT211" s="201">
        <f>'Saisie '!AN153</f>
        <v>12.5</v>
      </c>
      <c r="AU211" s="177">
        <f t="shared" si="193"/>
        <v>3</v>
      </c>
      <c r="AV211" s="202">
        <f t="shared" si="194"/>
        <v>12.5</v>
      </c>
      <c r="AW211" s="177">
        <f t="shared" si="195"/>
        <v>3</v>
      </c>
      <c r="AX211" s="25">
        <f>'Saisie '!AP153</f>
        <v>9</v>
      </c>
      <c r="AY211" s="177">
        <f t="shared" si="196"/>
        <v>0</v>
      </c>
      <c r="AZ211" s="202">
        <f t="shared" si="197"/>
        <v>9</v>
      </c>
      <c r="BA211" s="252">
        <f t="shared" si="198"/>
        <v>0</v>
      </c>
      <c r="BB211" s="202">
        <f t="shared" si="199"/>
        <v>9.85</v>
      </c>
      <c r="BC211" s="197">
        <f t="shared" si="200"/>
        <v>15</v>
      </c>
      <c r="BD211" s="179">
        <f t="shared" si="201"/>
        <v>8.7083333333333321</v>
      </c>
      <c r="BE211" s="199" t="str">
        <f t="shared" si="202"/>
        <v>Rattrapage</v>
      </c>
      <c r="BF211" s="193">
        <f t="shared" si="203"/>
        <v>18</v>
      </c>
      <c r="BG211" s="199" t="str">
        <f t="shared" si="205"/>
        <v>Rattrapage</v>
      </c>
    </row>
    <row r="212" spans="1:16383" s="24" customFormat="1" ht="22.5" customHeight="1">
      <c r="A212" s="26">
        <v>26</v>
      </c>
      <c r="B212" s="332" t="s">
        <v>214</v>
      </c>
      <c r="C212" s="232" t="s">
        <v>215</v>
      </c>
      <c r="D212" s="232" t="s">
        <v>216</v>
      </c>
      <c r="E212" s="232" t="s">
        <v>877</v>
      </c>
      <c r="F212" s="232" t="s">
        <v>761</v>
      </c>
      <c r="G212" s="201">
        <f>'Saisie '!J154</f>
        <v>10.33</v>
      </c>
      <c r="H212" s="170"/>
      <c r="I212" s="201">
        <f>'Saisie '!M154</f>
        <v>10.5</v>
      </c>
      <c r="J212" s="170"/>
      <c r="K212" s="201">
        <f>'Saisie '!P154</f>
        <v>10.33</v>
      </c>
      <c r="L212" s="170">
        <f t="shared" si="170"/>
        <v>6</v>
      </c>
      <c r="M212" s="202">
        <f t="shared" si="171"/>
        <v>10.386666666666665</v>
      </c>
      <c r="N212" s="171">
        <f t="shared" si="172"/>
        <v>18</v>
      </c>
      <c r="O212" s="25">
        <f>'Saisie '!R154</f>
        <v>10.5</v>
      </c>
      <c r="P212" s="172"/>
      <c r="Q212" s="25">
        <f>'Saisie '!T154</f>
        <v>10</v>
      </c>
      <c r="R212" s="170">
        <f t="shared" si="173"/>
        <v>3</v>
      </c>
      <c r="S212" s="202">
        <f t="shared" si="174"/>
        <v>10.25</v>
      </c>
      <c r="T212" s="171">
        <f t="shared" si="175"/>
        <v>6</v>
      </c>
      <c r="U212" s="201">
        <f>'Saisie '!V154</f>
        <v>11</v>
      </c>
      <c r="V212" s="170">
        <f t="shared" si="176"/>
        <v>3</v>
      </c>
      <c r="W212" s="202">
        <f t="shared" si="177"/>
        <v>11</v>
      </c>
      <c r="X212" s="170">
        <f t="shared" si="178"/>
        <v>3</v>
      </c>
      <c r="Y212" s="201">
        <f>'Saisie '!X154</f>
        <v>10</v>
      </c>
      <c r="Z212" s="170">
        <f t="shared" si="179"/>
        <v>3</v>
      </c>
      <c r="AA212" s="208">
        <f t="shared" si="180"/>
        <v>10</v>
      </c>
      <c r="AB212" s="170">
        <f t="shared" si="181"/>
        <v>3</v>
      </c>
      <c r="AC212" s="208">
        <f t="shared" si="182"/>
        <v>10.382</v>
      </c>
      <c r="AD212" s="197">
        <f t="shared" si="183"/>
        <v>30</v>
      </c>
      <c r="AE212" s="199" t="str">
        <f t="shared" si="204"/>
        <v>Admis(e)</v>
      </c>
      <c r="AF212" s="25">
        <f>'Saisie '!AB154</f>
        <v>9.5</v>
      </c>
      <c r="AG212" s="176">
        <f t="shared" si="184"/>
        <v>0</v>
      </c>
      <c r="AH212" s="25">
        <f>'Saisie '!AE154</f>
        <v>10</v>
      </c>
      <c r="AI212" s="176">
        <f t="shared" si="185"/>
        <v>6</v>
      </c>
      <c r="AJ212" s="25">
        <f>'Saisie '!AH154</f>
        <v>10.166666666666666</v>
      </c>
      <c r="AK212" s="176">
        <f t="shared" si="186"/>
        <v>6</v>
      </c>
      <c r="AL212" s="202">
        <f t="shared" si="187"/>
        <v>9.8888888888888875</v>
      </c>
      <c r="AM212" s="178">
        <f t="shared" si="188"/>
        <v>12</v>
      </c>
      <c r="AN212" s="25">
        <f>'Saisie '!AJ154</f>
        <v>12</v>
      </c>
      <c r="AO212" s="192">
        <f t="shared" si="189"/>
        <v>3</v>
      </c>
      <c r="AP212" s="25">
        <f>'Saisie '!AL154</f>
        <v>17.5</v>
      </c>
      <c r="AQ212" s="192">
        <f t="shared" si="190"/>
        <v>3</v>
      </c>
      <c r="AR212" s="202">
        <f t="shared" si="191"/>
        <v>14.75</v>
      </c>
      <c r="AS212" s="178">
        <f t="shared" si="192"/>
        <v>6</v>
      </c>
      <c r="AT212" s="201">
        <f>'Saisie '!AN154</f>
        <v>12</v>
      </c>
      <c r="AU212" s="177">
        <f t="shared" si="193"/>
        <v>3</v>
      </c>
      <c r="AV212" s="202">
        <f t="shared" si="194"/>
        <v>12</v>
      </c>
      <c r="AW212" s="177">
        <f t="shared" si="195"/>
        <v>3</v>
      </c>
      <c r="AX212" s="25">
        <f>'Saisie '!AP154</f>
        <v>12</v>
      </c>
      <c r="AY212" s="177">
        <f t="shared" si="196"/>
        <v>3</v>
      </c>
      <c r="AZ212" s="202">
        <f t="shared" si="197"/>
        <v>12</v>
      </c>
      <c r="BA212" s="252">
        <f t="shared" si="198"/>
        <v>3</v>
      </c>
      <c r="BB212" s="202">
        <f t="shared" si="199"/>
        <v>11.283333333333333</v>
      </c>
      <c r="BC212" s="197">
        <f t="shared" si="200"/>
        <v>30</v>
      </c>
      <c r="BD212" s="179">
        <f t="shared" si="201"/>
        <v>10.832666666666666</v>
      </c>
      <c r="BE212" s="199" t="str">
        <f t="shared" si="202"/>
        <v>Admis(e)</v>
      </c>
      <c r="BF212" s="193">
        <f t="shared" si="203"/>
        <v>60</v>
      </c>
      <c r="BG212" s="199" t="str">
        <f t="shared" si="205"/>
        <v>Admis(e)</v>
      </c>
    </row>
    <row r="213" spans="1:16383" s="24" customFormat="1" ht="22.5" customHeight="1">
      <c r="A213" s="26">
        <v>27</v>
      </c>
      <c r="B213" s="354" t="s">
        <v>606</v>
      </c>
      <c r="C213" s="232" t="s">
        <v>607</v>
      </c>
      <c r="D213" s="232" t="s">
        <v>608</v>
      </c>
      <c r="E213" s="232" t="s">
        <v>876</v>
      </c>
      <c r="F213" s="232" t="s">
        <v>777</v>
      </c>
      <c r="G213" s="201">
        <f>'Saisie '!J155</f>
        <v>11.166666666666666</v>
      </c>
      <c r="H213" s="170"/>
      <c r="I213" s="201">
        <f>'Saisie '!M155</f>
        <v>4.333333333333333</v>
      </c>
      <c r="J213" s="170"/>
      <c r="K213" s="201">
        <f>'Saisie '!P155</f>
        <v>10.833333333333334</v>
      </c>
      <c r="L213" s="170">
        <f t="shared" si="170"/>
        <v>6</v>
      </c>
      <c r="M213" s="202">
        <f t="shared" si="171"/>
        <v>8.7777777777777786</v>
      </c>
      <c r="N213" s="171">
        <f t="shared" si="172"/>
        <v>6</v>
      </c>
      <c r="O213" s="25">
        <f>'Saisie '!R155</f>
        <v>6</v>
      </c>
      <c r="P213" s="172"/>
      <c r="Q213" s="25">
        <f>'Saisie '!T155</f>
        <v>6.5</v>
      </c>
      <c r="R213" s="170">
        <f t="shared" si="173"/>
        <v>0</v>
      </c>
      <c r="S213" s="202">
        <f t="shared" si="174"/>
        <v>6.25</v>
      </c>
      <c r="T213" s="171">
        <f t="shared" si="175"/>
        <v>0</v>
      </c>
      <c r="U213" s="201">
        <f>'Saisie '!V155</f>
        <v>12.5</v>
      </c>
      <c r="V213" s="170">
        <f t="shared" si="176"/>
        <v>3</v>
      </c>
      <c r="W213" s="202">
        <f t="shared" si="177"/>
        <v>12.5</v>
      </c>
      <c r="X213" s="170">
        <f t="shared" si="178"/>
        <v>3</v>
      </c>
      <c r="Y213" s="201">
        <f>'Saisie '!X155</f>
        <v>12</v>
      </c>
      <c r="Z213" s="170">
        <f t="shared" si="179"/>
        <v>3</v>
      </c>
      <c r="AA213" s="208">
        <f t="shared" si="180"/>
        <v>12</v>
      </c>
      <c r="AB213" s="170">
        <f t="shared" si="181"/>
        <v>3</v>
      </c>
      <c r="AC213" s="208">
        <f t="shared" si="182"/>
        <v>8.9666666666666668</v>
      </c>
      <c r="AD213" s="197">
        <f t="shared" si="183"/>
        <v>12</v>
      </c>
      <c r="AE213" s="199" t="str">
        <f t="shared" si="204"/>
        <v>Rattrapage</v>
      </c>
      <c r="AF213" s="25">
        <f>'Saisie '!AB155</f>
        <v>11.333333333333334</v>
      </c>
      <c r="AG213" s="176">
        <f t="shared" si="184"/>
        <v>6</v>
      </c>
      <c r="AH213" s="25">
        <f>'Saisie '!AE155</f>
        <v>10.666666666666666</v>
      </c>
      <c r="AI213" s="176">
        <f t="shared" si="185"/>
        <v>6</v>
      </c>
      <c r="AJ213" s="25">
        <f>'Saisie '!AH155</f>
        <v>10</v>
      </c>
      <c r="AK213" s="176">
        <f t="shared" si="186"/>
        <v>6</v>
      </c>
      <c r="AL213" s="202">
        <f t="shared" si="187"/>
        <v>10.666666666666666</v>
      </c>
      <c r="AM213" s="178">
        <f t="shared" si="188"/>
        <v>18</v>
      </c>
      <c r="AN213" s="25">
        <f>'Saisie '!AJ155</f>
        <v>10</v>
      </c>
      <c r="AO213" s="192">
        <f t="shared" si="189"/>
        <v>3</v>
      </c>
      <c r="AP213" s="25">
        <f>'Saisie '!AL155</f>
        <v>14.5</v>
      </c>
      <c r="AQ213" s="192">
        <f t="shared" si="190"/>
        <v>3</v>
      </c>
      <c r="AR213" s="202">
        <f t="shared" si="191"/>
        <v>12.25</v>
      </c>
      <c r="AS213" s="178">
        <f t="shared" si="192"/>
        <v>6</v>
      </c>
      <c r="AT213" s="201">
        <f>'Saisie '!AN155</f>
        <v>11.5</v>
      </c>
      <c r="AU213" s="177">
        <f t="shared" si="193"/>
        <v>3</v>
      </c>
      <c r="AV213" s="202">
        <f t="shared" si="194"/>
        <v>11.5</v>
      </c>
      <c r="AW213" s="177">
        <f t="shared" si="195"/>
        <v>3</v>
      </c>
      <c r="AX213" s="25">
        <f>'Saisie '!AP155</f>
        <v>7</v>
      </c>
      <c r="AY213" s="177">
        <f t="shared" si="196"/>
        <v>0</v>
      </c>
      <c r="AZ213" s="202">
        <f t="shared" si="197"/>
        <v>7</v>
      </c>
      <c r="BA213" s="252">
        <f t="shared" si="198"/>
        <v>0</v>
      </c>
      <c r="BB213" s="202">
        <f t="shared" si="199"/>
        <v>10.7</v>
      </c>
      <c r="BC213" s="197">
        <f t="shared" si="200"/>
        <v>30</v>
      </c>
      <c r="BD213" s="179">
        <f t="shared" si="201"/>
        <v>9.8333333333333321</v>
      </c>
      <c r="BE213" s="199" t="str">
        <f t="shared" si="202"/>
        <v>Admis(e)</v>
      </c>
      <c r="BF213" s="193">
        <f t="shared" si="203"/>
        <v>42</v>
      </c>
      <c r="BG213" s="199" t="str">
        <f t="shared" si="205"/>
        <v>Rattrapage</v>
      </c>
    </row>
    <row r="214" spans="1:16383" s="168" customFormat="1" ht="15" customHeight="1">
      <c r="A214" s="165"/>
      <c r="B214" s="235"/>
      <c r="C214" s="235"/>
      <c r="D214" s="235"/>
      <c r="E214" s="162"/>
      <c r="F214" s="162"/>
      <c r="G214" s="161"/>
      <c r="H214" s="162"/>
      <c r="I214" s="161"/>
      <c r="J214" s="162"/>
      <c r="K214" s="161"/>
      <c r="L214" s="162"/>
      <c r="M214" s="161"/>
      <c r="N214" s="162"/>
      <c r="O214" s="161"/>
      <c r="P214" s="162"/>
      <c r="Q214" s="161"/>
      <c r="R214" s="162"/>
      <c r="S214" s="161"/>
      <c r="T214" s="162"/>
      <c r="U214" s="161"/>
      <c r="V214" s="162"/>
      <c r="W214" s="161"/>
      <c r="X214" s="162"/>
      <c r="Y214" s="161"/>
      <c r="Z214" s="162"/>
      <c r="AA214" s="161"/>
      <c r="AB214" s="162"/>
      <c r="AC214" s="163"/>
      <c r="AD214" s="162"/>
      <c r="AE214" s="235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215"/>
      <c r="AU214" s="167"/>
      <c r="AV214" s="167"/>
      <c r="AW214" s="167"/>
      <c r="AX214" s="167"/>
      <c r="AY214" s="167"/>
      <c r="AZ214" s="167"/>
      <c r="BA214" s="167"/>
      <c r="BB214" s="167"/>
      <c r="BC214" s="166"/>
      <c r="BD214" s="167"/>
      <c r="BE214" s="167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24"/>
      <c r="DC214" s="24"/>
      <c r="DD214" s="24"/>
      <c r="DE214" s="24"/>
      <c r="DF214" s="24"/>
      <c r="DG214" s="24"/>
      <c r="DH214" s="24"/>
      <c r="DI214" s="24"/>
      <c r="DJ214" s="24"/>
      <c r="DK214" s="24"/>
      <c r="DL214" s="24"/>
      <c r="DM214" s="24"/>
      <c r="DN214" s="24"/>
      <c r="DO214" s="24"/>
      <c r="DP214" s="24"/>
      <c r="DQ214" s="24"/>
      <c r="DR214" s="24"/>
      <c r="DS214" s="24"/>
      <c r="DT214" s="24"/>
      <c r="DU214" s="24"/>
      <c r="DV214" s="24"/>
      <c r="DW214" s="24"/>
      <c r="DX214" s="24"/>
      <c r="DY214" s="24"/>
      <c r="DZ214" s="24"/>
      <c r="EA214" s="24"/>
      <c r="EB214" s="24"/>
      <c r="EC214" s="24"/>
      <c r="ED214" s="24"/>
      <c r="EE214" s="24"/>
      <c r="EF214" s="24"/>
      <c r="EG214" s="24"/>
      <c r="EH214" s="24"/>
      <c r="EI214" s="24"/>
      <c r="EJ214" s="24"/>
      <c r="EK214" s="24"/>
      <c r="EL214" s="24"/>
      <c r="EM214" s="24"/>
      <c r="EN214" s="24"/>
      <c r="EO214" s="24"/>
      <c r="EP214" s="24"/>
      <c r="EQ214" s="24"/>
      <c r="ER214" s="24"/>
      <c r="ES214" s="24"/>
      <c r="ET214" s="24"/>
      <c r="EU214" s="24"/>
      <c r="EV214" s="24"/>
      <c r="EW214" s="24"/>
      <c r="EX214" s="24"/>
      <c r="EY214" s="24"/>
      <c r="EZ214" s="24"/>
      <c r="FA214" s="24"/>
      <c r="FB214" s="24"/>
      <c r="FC214" s="24"/>
      <c r="FD214" s="24"/>
      <c r="FE214" s="24"/>
      <c r="FF214" s="24"/>
      <c r="FG214" s="24"/>
      <c r="FH214" s="24"/>
      <c r="FI214" s="24"/>
      <c r="FJ214" s="24"/>
      <c r="FK214" s="24"/>
      <c r="FL214" s="24"/>
      <c r="FM214" s="24"/>
      <c r="FN214" s="24"/>
      <c r="FO214" s="24"/>
      <c r="FP214" s="24"/>
      <c r="FQ214" s="24"/>
      <c r="FR214" s="24"/>
      <c r="FS214" s="24"/>
      <c r="FT214" s="24"/>
      <c r="FU214" s="24"/>
      <c r="FV214" s="24"/>
      <c r="FW214" s="24"/>
      <c r="FX214" s="24"/>
      <c r="FY214" s="24"/>
      <c r="FZ214" s="24"/>
      <c r="GA214" s="24"/>
      <c r="GB214" s="24"/>
      <c r="GC214" s="24"/>
      <c r="GD214" s="24"/>
      <c r="GE214" s="24"/>
      <c r="GF214" s="24"/>
      <c r="GG214" s="24"/>
      <c r="GH214" s="24"/>
      <c r="GI214" s="24"/>
      <c r="GJ214" s="24"/>
      <c r="GK214" s="24"/>
      <c r="GL214" s="24"/>
      <c r="GM214" s="24"/>
      <c r="GN214" s="24"/>
      <c r="GO214" s="24"/>
      <c r="GP214" s="24"/>
      <c r="GQ214" s="24"/>
      <c r="GR214" s="24"/>
      <c r="GS214" s="24"/>
      <c r="GT214" s="24"/>
      <c r="GU214" s="24"/>
      <c r="GV214" s="24"/>
      <c r="GW214" s="24"/>
      <c r="GX214" s="24"/>
      <c r="GY214" s="24"/>
      <c r="GZ214" s="24"/>
      <c r="HA214" s="24"/>
      <c r="HB214" s="24"/>
      <c r="HC214" s="24"/>
      <c r="HD214" s="24"/>
      <c r="HE214" s="24"/>
      <c r="HF214" s="24"/>
      <c r="HG214" s="24"/>
      <c r="HH214" s="24"/>
      <c r="HI214" s="24"/>
      <c r="HJ214" s="24"/>
      <c r="HK214" s="24"/>
      <c r="HL214" s="24"/>
      <c r="HM214" s="24"/>
      <c r="HN214" s="24"/>
      <c r="HO214" s="24"/>
      <c r="HP214" s="24"/>
      <c r="HQ214" s="24"/>
      <c r="HR214" s="24"/>
      <c r="HS214" s="24"/>
      <c r="HT214" s="24"/>
      <c r="HU214" s="24"/>
      <c r="HV214" s="24"/>
      <c r="HW214" s="24"/>
      <c r="HX214" s="24"/>
      <c r="HY214" s="24"/>
      <c r="HZ214" s="24"/>
      <c r="IA214" s="24"/>
      <c r="IB214" s="24"/>
      <c r="IC214" s="24"/>
      <c r="ID214" s="24"/>
      <c r="IE214" s="24"/>
      <c r="IF214" s="24"/>
      <c r="IG214" s="24"/>
      <c r="IH214" s="24"/>
      <c r="II214" s="24"/>
      <c r="IJ214" s="24"/>
      <c r="IK214" s="24"/>
      <c r="IL214" s="24"/>
      <c r="IM214" s="24"/>
      <c r="IN214" s="24"/>
      <c r="IO214" s="24"/>
      <c r="IP214" s="24"/>
      <c r="IQ214" s="24"/>
      <c r="IR214" s="24"/>
      <c r="IS214" s="24"/>
      <c r="IT214" s="24"/>
      <c r="IU214" s="24"/>
      <c r="IV214" s="24"/>
      <c r="IW214" s="24"/>
      <c r="IX214" s="24"/>
      <c r="IY214" s="24"/>
      <c r="IZ214" s="24"/>
      <c r="JA214" s="24"/>
      <c r="JB214" s="24"/>
      <c r="JC214" s="24"/>
      <c r="JD214" s="24"/>
      <c r="JE214" s="24"/>
      <c r="JF214" s="24"/>
      <c r="JG214" s="24"/>
      <c r="JH214" s="24"/>
      <c r="JI214" s="24"/>
      <c r="JJ214" s="24"/>
      <c r="JK214" s="24"/>
      <c r="JL214" s="24"/>
      <c r="JM214" s="24"/>
      <c r="JN214" s="24"/>
      <c r="JO214" s="24"/>
      <c r="JP214" s="24"/>
      <c r="JQ214" s="24"/>
      <c r="JR214" s="24"/>
      <c r="JS214" s="24"/>
      <c r="JT214" s="24"/>
      <c r="JU214" s="24"/>
      <c r="JV214" s="24"/>
      <c r="JW214" s="24"/>
      <c r="JX214" s="24"/>
      <c r="JY214" s="24"/>
      <c r="JZ214" s="24"/>
      <c r="KA214" s="24"/>
      <c r="KB214" s="24"/>
      <c r="KC214" s="24"/>
      <c r="KD214" s="24"/>
      <c r="KE214" s="24"/>
      <c r="KF214" s="24"/>
      <c r="KG214" s="24"/>
      <c r="KH214" s="24"/>
      <c r="KI214" s="24"/>
      <c r="KJ214" s="24"/>
      <c r="KK214" s="24"/>
      <c r="KL214" s="24"/>
      <c r="KM214" s="24"/>
      <c r="KN214" s="24"/>
      <c r="KO214" s="24"/>
      <c r="KP214" s="24"/>
      <c r="KQ214" s="24"/>
      <c r="KR214" s="24"/>
      <c r="KS214" s="24"/>
      <c r="KT214" s="24"/>
      <c r="KU214" s="24"/>
      <c r="KV214" s="24"/>
      <c r="KW214" s="24"/>
      <c r="KX214" s="24"/>
      <c r="KY214" s="24"/>
      <c r="KZ214" s="24"/>
      <c r="LA214" s="24"/>
      <c r="LB214" s="24"/>
      <c r="LC214" s="24"/>
      <c r="LD214" s="24"/>
      <c r="LE214" s="24"/>
      <c r="LF214" s="24"/>
      <c r="LG214" s="24"/>
      <c r="LH214" s="24"/>
      <c r="LI214" s="24"/>
      <c r="LJ214" s="24"/>
      <c r="LK214" s="24"/>
      <c r="LL214" s="24"/>
      <c r="LM214" s="24"/>
      <c r="LN214" s="24"/>
      <c r="LO214" s="24"/>
      <c r="LP214" s="24"/>
      <c r="LQ214" s="24"/>
      <c r="LR214" s="24"/>
      <c r="LS214" s="24"/>
      <c r="LT214" s="24"/>
      <c r="LU214" s="24"/>
      <c r="LV214" s="24"/>
      <c r="LW214" s="24"/>
      <c r="LX214" s="24"/>
      <c r="LY214" s="24"/>
      <c r="LZ214" s="24"/>
      <c r="MA214" s="24"/>
      <c r="MB214" s="24"/>
      <c r="MC214" s="24"/>
      <c r="MD214" s="24"/>
      <c r="ME214" s="24"/>
      <c r="MF214" s="24"/>
      <c r="MG214" s="24"/>
      <c r="MH214" s="24"/>
      <c r="MI214" s="24"/>
      <c r="MJ214" s="24"/>
      <c r="MK214" s="24"/>
      <c r="ML214" s="24"/>
      <c r="MM214" s="24"/>
      <c r="MN214" s="24"/>
      <c r="MO214" s="24"/>
      <c r="MP214" s="24"/>
      <c r="MQ214" s="24"/>
      <c r="MR214" s="24"/>
      <c r="MS214" s="24"/>
      <c r="MT214" s="24"/>
      <c r="MU214" s="24"/>
      <c r="MV214" s="24"/>
      <c r="MW214" s="24"/>
      <c r="MX214" s="24"/>
      <c r="MY214" s="24"/>
      <c r="MZ214" s="24"/>
      <c r="NA214" s="24"/>
      <c r="NB214" s="24"/>
      <c r="NC214" s="24"/>
      <c r="ND214" s="24"/>
      <c r="NE214" s="24"/>
      <c r="NF214" s="24"/>
      <c r="NG214" s="24"/>
      <c r="NH214" s="24"/>
      <c r="NI214" s="24"/>
      <c r="NJ214" s="24"/>
      <c r="NK214" s="24"/>
      <c r="NL214" s="24"/>
      <c r="NM214" s="24"/>
      <c r="NN214" s="24"/>
      <c r="NO214" s="24"/>
      <c r="NP214" s="24"/>
      <c r="NQ214" s="24"/>
      <c r="NR214" s="24"/>
      <c r="NS214" s="24"/>
      <c r="NT214" s="24"/>
      <c r="NU214" s="24"/>
      <c r="NV214" s="24"/>
      <c r="NW214" s="24"/>
      <c r="NX214" s="24"/>
      <c r="NY214" s="24"/>
      <c r="NZ214" s="24"/>
      <c r="OA214" s="24"/>
      <c r="OB214" s="24"/>
      <c r="OC214" s="24"/>
      <c r="OD214" s="24"/>
      <c r="OE214" s="24"/>
      <c r="OF214" s="24"/>
      <c r="OG214" s="24"/>
      <c r="OH214" s="24"/>
      <c r="OI214" s="24"/>
      <c r="OJ214" s="24"/>
      <c r="OK214" s="24"/>
      <c r="OL214" s="24"/>
      <c r="OM214" s="24"/>
      <c r="ON214" s="24"/>
      <c r="OO214" s="24"/>
      <c r="OP214" s="24"/>
      <c r="OQ214" s="24"/>
      <c r="OR214" s="24"/>
      <c r="OS214" s="24"/>
      <c r="OT214" s="24"/>
      <c r="OU214" s="24"/>
      <c r="OV214" s="24"/>
      <c r="OW214" s="24"/>
      <c r="OX214" s="24"/>
      <c r="OY214" s="24"/>
      <c r="OZ214" s="24"/>
      <c r="PA214" s="24"/>
      <c r="PB214" s="24"/>
      <c r="PC214" s="24"/>
      <c r="PD214" s="24"/>
      <c r="PE214" s="24"/>
      <c r="PF214" s="24"/>
      <c r="PG214" s="24"/>
      <c r="PH214" s="24"/>
      <c r="PI214" s="24"/>
      <c r="PJ214" s="24"/>
      <c r="PK214" s="24"/>
      <c r="PL214" s="24"/>
      <c r="PM214" s="24"/>
      <c r="PN214" s="24"/>
      <c r="PO214" s="24"/>
      <c r="PP214" s="24"/>
      <c r="PQ214" s="24"/>
      <c r="PR214" s="24"/>
      <c r="PS214" s="24"/>
      <c r="PT214" s="24"/>
      <c r="PU214" s="24"/>
      <c r="PV214" s="24"/>
      <c r="PW214" s="24"/>
      <c r="PX214" s="24"/>
      <c r="PY214" s="24"/>
      <c r="PZ214" s="24"/>
      <c r="QA214" s="24"/>
      <c r="QB214" s="24"/>
      <c r="QC214" s="24"/>
      <c r="QD214" s="24"/>
      <c r="QE214" s="24"/>
      <c r="QF214" s="24"/>
      <c r="QG214" s="24"/>
      <c r="QH214" s="24"/>
      <c r="QI214" s="24"/>
      <c r="QJ214" s="24"/>
      <c r="QK214" s="24"/>
      <c r="QL214" s="24"/>
      <c r="QM214" s="24"/>
      <c r="QN214" s="24"/>
      <c r="QO214" s="24"/>
      <c r="QP214" s="24"/>
      <c r="QQ214" s="24"/>
      <c r="QR214" s="24"/>
      <c r="QS214" s="24"/>
      <c r="QT214" s="24"/>
      <c r="QU214" s="24"/>
      <c r="QV214" s="24"/>
      <c r="QW214" s="24"/>
      <c r="QX214" s="24"/>
      <c r="QY214" s="24"/>
      <c r="QZ214" s="24"/>
      <c r="RA214" s="24"/>
      <c r="RB214" s="24"/>
      <c r="RC214" s="24"/>
      <c r="RD214" s="24"/>
      <c r="RE214" s="24"/>
      <c r="RF214" s="24"/>
      <c r="RG214" s="24"/>
      <c r="RH214" s="24"/>
      <c r="RI214" s="24"/>
      <c r="RJ214" s="24"/>
      <c r="RK214" s="24"/>
      <c r="RL214" s="24"/>
      <c r="RM214" s="24"/>
      <c r="RN214" s="24"/>
      <c r="RO214" s="24"/>
      <c r="RP214" s="24"/>
      <c r="RQ214" s="24"/>
      <c r="RR214" s="24"/>
      <c r="RS214" s="24"/>
      <c r="RT214" s="24"/>
      <c r="RU214" s="24"/>
      <c r="RV214" s="24"/>
      <c r="RW214" s="24"/>
      <c r="RX214" s="24"/>
      <c r="RY214" s="24"/>
      <c r="RZ214" s="24"/>
      <c r="SA214" s="24"/>
      <c r="SB214" s="24"/>
      <c r="SC214" s="24"/>
      <c r="SD214" s="24"/>
      <c r="SE214" s="24"/>
      <c r="SF214" s="24"/>
      <c r="SG214" s="24"/>
      <c r="SH214" s="24"/>
      <c r="SI214" s="24"/>
      <c r="SJ214" s="24"/>
      <c r="SK214" s="24"/>
      <c r="SL214" s="24"/>
      <c r="SM214" s="24"/>
      <c r="SN214" s="24"/>
      <c r="SO214" s="24"/>
      <c r="SP214" s="24"/>
      <c r="SQ214" s="24"/>
      <c r="SR214" s="24"/>
      <c r="SS214" s="24"/>
      <c r="ST214" s="24"/>
      <c r="SU214" s="24"/>
      <c r="SV214" s="24"/>
      <c r="SW214" s="24"/>
      <c r="SX214" s="24"/>
      <c r="SY214" s="24"/>
      <c r="SZ214" s="24"/>
      <c r="TA214" s="24"/>
      <c r="TB214" s="24"/>
      <c r="TC214" s="24"/>
      <c r="TD214" s="24"/>
      <c r="TE214" s="24"/>
      <c r="TF214" s="24"/>
      <c r="TG214" s="24"/>
      <c r="TH214" s="24"/>
      <c r="TI214" s="24"/>
      <c r="TJ214" s="24"/>
      <c r="TK214" s="24"/>
      <c r="TL214" s="24"/>
      <c r="TM214" s="24"/>
      <c r="TN214" s="24"/>
      <c r="TO214" s="24"/>
      <c r="TP214" s="24"/>
      <c r="TQ214" s="24"/>
      <c r="TR214" s="24"/>
      <c r="TS214" s="24"/>
      <c r="TT214" s="24"/>
      <c r="TU214" s="24"/>
      <c r="TV214" s="24"/>
      <c r="TW214" s="24"/>
      <c r="TX214" s="24"/>
      <c r="TY214" s="24"/>
      <c r="TZ214" s="24"/>
      <c r="UA214" s="24"/>
      <c r="UB214" s="24"/>
      <c r="UC214" s="24"/>
      <c r="UD214" s="24"/>
      <c r="UE214" s="24"/>
      <c r="UF214" s="24"/>
      <c r="UG214" s="24"/>
      <c r="UH214" s="24"/>
      <c r="UI214" s="24"/>
      <c r="UJ214" s="24"/>
      <c r="UK214" s="24"/>
      <c r="UL214" s="24"/>
      <c r="UM214" s="24"/>
      <c r="UN214" s="24"/>
      <c r="UO214" s="24"/>
      <c r="UP214" s="24"/>
      <c r="UQ214" s="24"/>
      <c r="UR214" s="24"/>
      <c r="US214" s="24"/>
      <c r="UT214" s="24"/>
      <c r="UU214" s="24"/>
      <c r="UV214" s="24"/>
      <c r="UW214" s="24"/>
      <c r="UX214" s="24"/>
      <c r="UY214" s="24"/>
      <c r="UZ214" s="24"/>
      <c r="VA214" s="24"/>
      <c r="VB214" s="24"/>
      <c r="VC214" s="24"/>
      <c r="VD214" s="24"/>
      <c r="VE214" s="24"/>
      <c r="VF214" s="24"/>
      <c r="VG214" s="24"/>
      <c r="VH214" s="24"/>
      <c r="VI214" s="24"/>
      <c r="VJ214" s="24"/>
      <c r="VK214" s="24"/>
      <c r="VL214" s="24"/>
      <c r="VM214" s="24"/>
      <c r="VN214" s="24"/>
      <c r="VO214" s="24"/>
      <c r="VP214" s="24"/>
      <c r="VQ214" s="24"/>
      <c r="VR214" s="24"/>
      <c r="VS214" s="24"/>
      <c r="VT214" s="24"/>
      <c r="VU214" s="24"/>
      <c r="VV214" s="24"/>
      <c r="VW214" s="24"/>
      <c r="VX214" s="24"/>
      <c r="VY214" s="24"/>
      <c r="VZ214" s="24"/>
      <c r="WA214" s="24"/>
      <c r="WB214" s="24"/>
      <c r="WC214" s="24"/>
      <c r="WD214" s="24"/>
      <c r="WE214" s="24"/>
      <c r="WF214" s="24"/>
      <c r="WG214" s="24"/>
      <c r="WH214" s="24"/>
      <c r="WI214" s="24"/>
      <c r="WJ214" s="24"/>
      <c r="WK214" s="24"/>
      <c r="WL214" s="24"/>
      <c r="WM214" s="24"/>
      <c r="WN214" s="24"/>
      <c r="WO214" s="24"/>
      <c r="WP214" s="24"/>
      <c r="WQ214" s="24"/>
      <c r="WR214" s="24"/>
      <c r="WS214" s="24"/>
      <c r="WT214" s="24"/>
      <c r="WU214" s="24"/>
      <c r="WV214" s="24"/>
      <c r="WW214" s="24"/>
      <c r="WX214" s="24"/>
      <c r="WY214" s="24"/>
      <c r="WZ214" s="24"/>
      <c r="XA214" s="24"/>
      <c r="XB214" s="24"/>
      <c r="XC214" s="24"/>
      <c r="XD214" s="24"/>
      <c r="XE214" s="24"/>
      <c r="XF214" s="24"/>
      <c r="XG214" s="24"/>
      <c r="XH214" s="24"/>
      <c r="XI214" s="24"/>
      <c r="XJ214" s="24"/>
      <c r="XK214" s="24"/>
      <c r="XL214" s="24"/>
      <c r="XM214" s="24"/>
      <c r="XN214" s="24"/>
      <c r="XO214" s="24"/>
      <c r="XP214" s="24"/>
      <c r="XQ214" s="24"/>
      <c r="XR214" s="24"/>
      <c r="XS214" s="24"/>
      <c r="XT214" s="24"/>
      <c r="XU214" s="24"/>
      <c r="XV214" s="24"/>
      <c r="XW214" s="24"/>
      <c r="XX214" s="24"/>
      <c r="XY214" s="24"/>
      <c r="XZ214" s="24"/>
      <c r="YA214" s="24"/>
      <c r="YB214" s="24"/>
      <c r="YC214" s="24"/>
      <c r="YD214" s="24"/>
      <c r="YE214" s="24"/>
      <c r="YF214" s="24"/>
      <c r="YG214" s="24"/>
      <c r="YH214" s="24"/>
      <c r="YI214" s="24"/>
      <c r="YJ214" s="24"/>
      <c r="YK214" s="24"/>
      <c r="YL214" s="24"/>
      <c r="YM214" s="24"/>
      <c r="YN214" s="24"/>
      <c r="YO214" s="24"/>
      <c r="YP214" s="24"/>
      <c r="YQ214" s="24"/>
      <c r="YR214" s="24"/>
      <c r="YS214" s="24"/>
      <c r="YT214" s="24"/>
      <c r="YU214" s="24"/>
      <c r="YV214" s="24"/>
      <c r="YW214" s="24"/>
      <c r="YX214" s="24"/>
      <c r="YY214" s="24"/>
      <c r="YZ214" s="24"/>
      <c r="ZA214" s="24"/>
      <c r="ZB214" s="24"/>
      <c r="ZC214" s="24"/>
      <c r="ZD214" s="24"/>
      <c r="ZE214" s="24"/>
      <c r="ZF214" s="24"/>
      <c r="ZG214" s="24"/>
      <c r="ZH214" s="24"/>
      <c r="ZI214" s="24"/>
      <c r="ZJ214" s="24"/>
      <c r="ZK214" s="24"/>
      <c r="ZL214" s="24"/>
      <c r="ZM214" s="24"/>
      <c r="ZN214" s="24"/>
      <c r="ZO214" s="24"/>
      <c r="ZP214" s="24"/>
      <c r="ZQ214" s="24"/>
      <c r="ZR214" s="24"/>
      <c r="ZS214" s="24"/>
      <c r="ZT214" s="24"/>
      <c r="ZU214" s="24"/>
      <c r="ZV214" s="24"/>
      <c r="ZW214" s="24"/>
      <c r="ZX214" s="24"/>
      <c r="ZY214" s="24"/>
      <c r="ZZ214" s="24"/>
      <c r="AAA214" s="24"/>
      <c r="AAB214" s="24"/>
      <c r="AAC214" s="24"/>
      <c r="AAD214" s="24"/>
      <c r="AAE214" s="24"/>
      <c r="AAF214" s="24"/>
      <c r="AAG214" s="24"/>
      <c r="AAH214" s="24"/>
      <c r="AAI214" s="24"/>
      <c r="AAJ214" s="24"/>
      <c r="AAK214" s="24"/>
      <c r="AAL214" s="24"/>
      <c r="AAM214" s="24"/>
      <c r="AAN214" s="24"/>
      <c r="AAO214" s="24"/>
      <c r="AAP214" s="24"/>
      <c r="AAQ214" s="24"/>
      <c r="AAR214" s="24"/>
      <c r="AAS214" s="24"/>
      <c r="AAT214" s="24"/>
      <c r="AAU214" s="24"/>
      <c r="AAV214" s="24"/>
      <c r="AAW214" s="24"/>
      <c r="AAX214" s="24"/>
      <c r="AAY214" s="24"/>
      <c r="AAZ214" s="24"/>
      <c r="ABA214" s="24"/>
      <c r="ABB214" s="24"/>
      <c r="ABC214" s="24"/>
      <c r="ABD214" s="24"/>
      <c r="ABE214" s="24"/>
      <c r="ABF214" s="24"/>
      <c r="ABG214" s="24"/>
      <c r="ABH214" s="24"/>
      <c r="ABI214" s="24"/>
      <c r="ABJ214" s="24"/>
      <c r="ABK214" s="24"/>
      <c r="ABL214" s="24"/>
      <c r="ABM214" s="24"/>
      <c r="ABN214" s="24"/>
      <c r="ABO214" s="24"/>
      <c r="ABP214" s="24"/>
      <c r="ABQ214" s="24"/>
      <c r="ABR214" s="24"/>
      <c r="ABS214" s="24"/>
      <c r="ABT214" s="24"/>
      <c r="ABU214" s="24"/>
      <c r="ABV214" s="24"/>
      <c r="ABW214" s="24"/>
      <c r="ABX214" s="24"/>
      <c r="ABY214" s="24"/>
      <c r="ABZ214" s="24"/>
      <c r="ACA214" s="24"/>
      <c r="ACB214" s="24"/>
      <c r="ACC214" s="24"/>
      <c r="ACD214" s="24"/>
      <c r="ACE214" s="24"/>
      <c r="ACF214" s="24"/>
      <c r="ACG214" s="24"/>
      <c r="ACH214" s="24"/>
      <c r="ACI214" s="24"/>
      <c r="ACJ214" s="24"/>
      <c r="ACK214" s="24"/>
      <c r="ACL214" s="24"/>
      <c r="ACM214" s="24"/>
      <c r="ACN214" s="24"/>
      <c r="ACO214" s="24"/>
      <c r="ACP214" s="24"/>
      <c r="ACQ214" s="24"/>
      <c r="ACR214" s="24"/>
      <c r="ACS214" s="24"/>
      <c r="ACT214" s="24"/>
      <c r="ACU214" s="24"/>
      <c r="ACV214" s="24"/>
      <c r="ACW214" s="24"/>
      <c r="ACX214" s="24"/>
      <c r="ACY214" s="24"/>
      <c r="ACZ214" s="24"/>
      <c r="ADA214" s="24"/>
      <c r="ADB214" s="24"/>
      <c r="ADC214" s="24"/>
      <c r="ADD214" s="24"/>
      <c r="ADE214" s="24"/>
      <c r="ADF214" s="24"/>
      <c r="ADG214" s="24"/>
      <c r="ADH214" s="24"/>
      <c r="ADI214" s="24"/>
      <c r="ADJ214" s="24"/>
      <c r="ADK214" s="24"/>
      <c r="ADL214" s="24"/>
      <c r="ADM214" s="24"/>
      <c r="ADN214" s="24"/>
      <c r="ADO214" s="24"/>
      <c r="ADP214" s="24"/>
      <c r="ADQ214" s="24"/>
      <c r="ADR214" s="24"/>
      <c r="ADS214" s="24"/>
      <c r="ADT214" s="24"/>
      <c r="ADU214" s="24"/>
      <c r="ADV214" s="24"/>
      <c r="ADW214" s="24"/>
      <c r="ADX214" s="24"/>
      <c r="ADY214" s="24"/>
      <c r="ADZ214" s="24"/>
      <c r="AEA214" s="24"/>
      <c r="AEB214" s="24"/>
      <c r="AEC214" s="24"/>
      <c r="AED214" s="24"/>
      <c r="AEE214" s="24"/>
      <c r="AEF214" s="24"/>
      <c r="AEG214" s="24"/>
      <c r="AEH214" s="24"/>
      <c r="AEI214" s="24"/>
      <c r="AEJ214" s="24"/>
      <c r="AEK214" s="24"/>
      <c r="AEL214" s="24"/>
      <c r="AEM214" s="24"/>
      <c r="AEN214" s="24"/>
      <c r="AEO214" s="24"/>
      <c r="AEP214" s="24"/>
      <c r="AEQ214" s="24"/>
      <c r="AER214" s="24"/>
      <c r="AES214" s="24"/>
      <c r="AET214" s="24"/>
      <c r="AEU214" s="24"/>
      <c r="AEV214" s="24"/>
      <c r="AEW214" s="24"/>
      <c r="AEX214" s="24"/>
      <c r="AEY214" s="24"/>
      <c r="AEZ214" s="24"/>
      <c r="AFA214" s="24"/>
      <c r="AFB214" s="24"/>
      <c r="AFC214" s="24"/>
      <c r="AFD214" s="24"/>
      <c r="AFE214" s="24"/>
      <c r="AFF214" s="24"/>
      <c r="AFG214" s="24"/>
      <c r="AFH214" s="24"/>
      <c r="AFI214" s="24"/>
      <c r="AFJ214" s="24"/>
      <c r="AFK214" s="24"/>
      <c r="AFL214" s="24"/>
      <c r="AFM214" s="24"/>
      <c r="AFN214" s="24"/>
      <c r="AFO214" s="24"/>
      <c r="AFP214" s="24"/>
      <c r="AFQ214" s="24"/>
      <c r="AFR214" s="24"/>
      <c r="AFS214" s="24"/>
      <c r="AFT214" s="24"/>
      <c r="AFU214" s="24"/>
      <c r="AFV214" s="24"/>
      <c r="AFW214" s="24"/>
      <c r="AFX214" s="24"/>
      <c r="AFY214" s="24"/>
      <c r="AFZ214" s="24"/>
      <c r="AGA214" s="24"/>
      <c r="AGB214" s="24"/>
      <c r="AGC214" s="24"/>
      <c r="AGD214" s="24"/>
      <c r="AGE214" s="24"/>
      <c r="AGF214" s="24"/>
      <c r="AGG214" s="24"/>
      <c r="AGH214" s="24"/>
      <c r="AGI214" s="24"/>
      <c r="AGJ214" s="24"/>
      <c r="AGK214" s="24"/>
      <c r="AGL214" s="24"/>
      <c r="AGM214" s="24"/>
      <c r="AGN214" s="24"/>
      <c r="AGO214" s="24"/>
      <c r="AGP214" s="24"/>
      <c r="AGQ214" s="24"/>
      <c r="AGR214" s="24"/>
      <c r="AGS214" s="24"/>
      <c r="AGT214" s="24"/>
      <c r="AGU214" s="24"/>
      <c r="AGV214" s="24"/>
      <c r="AGW214" s="24"/>
      <c r="AGX214" s="24"/>
      <c r="AGY214" s="24"/>
      <c r="AGZ214" s="24"/>
      <c r="AHA214" s="24"/>
      <c r="AHB214" s="24"/>
      <c r="AHC214" s="24"/>
      <c r="AHD214" s="24"/>
      <c r="AHE214" s="24"/>
      <c r="AHF214" s="24"/>
      <c r="AHG214" s="24"/>
      <c r="AHH214" s="24"/>
      <c r="AHI214" s="24"/>
      <c r="AHJ214" s="24"/>
      <c r="AHK214" s="24"/>
      <c r="AHL214" s="24"/>
      <c r="AHM214" s="24"/>
      <c r="AHN214" s="24"/>
      <c r="AHO214" s="24"/>
      <c r="AHP214" s="24"/>
      <c r="AHQ214" s="24"/>
      <c r="AHR214" s="24"/>
      <c r="AHS214" s="24"/>
      <c r="AHT214" s="24"/>
      <c r="AHU214" s="24"/>
      <c r="AHV214" s="24"/>
      <c r="AHW214" s="24"/>
      <c r="AHX214" s="24"/>
      <c r="AHY214" s="24"/>
      <c r="AHZ214" s="24"/>
      <c r="AIA214" s="24"/>
      <c r="AIB214" s="24"/>
      <c r="AIC214" s="24"/>
      <c r="AID214" s="24"/>
      <c r="AIE214" s="24"/>
      <c r="AIF214" s="24"/>
      <c r="AIG214" s="24"/>
      <c r="AIH214" s="24"/>
      <c r="AII214" s="24"/>
      <c r="AIJ214" s="24"/>
      <c r="AIK214" s="24"/>
      <c r="AIL214" s="24"/>
      <c r="AIM214" s="24"/>
      <c r="AIN214" s="24"/>
      <c r="AIO214" s="24"/>
      <c r="AIP214" s="24"/>
      <c r="AIQ214" s="24"/>
      <c r="AIR214" s="24"/>
      <c r="AIS214" s="24"/>
      <c r="AIT214" s="24"/>
      <c r="AIU214" s="24"/>
      <c r="AIV214" s="24"/>
      <c r="AIW214" s="24"/>
      <c r="AIX214" s="24"/>
      <c r="AIY214" s="24"/>
      <c r="AIZ214" s="24"/>
      <c r="AJA214" s="24"/>
      <c r="AJB214" s="24"/>
      <c r="AJC214" s="24"/>
      <c r="AJD214" s="24"/>
      <c r="AJE214" s="24"/>
      <c r="AJF214" s="24"/>
      <c r="AJG214" s="24"/>
      <c r="AJH214" s="24"/>
      <c r="AJI214" s="24"/>
      <c r="AJJ214" s="24"/>
      <c r="AJK214" s="24"/>
      <c r="AJL214" s="24"/>
      <c r="AJM214" s="24"/>
      <c r="AJN214" s="24"/>
      <c r="AJO214" s="24"/>
      <c r="AJP214" s="24"/>
      <c r="AJQ214" s="24"/>
      <c r="AJR214" s="24"/>
      <c r="AJS214" s="24"/>
      <c r="AJT214" s="24"/>
      <c r="AJU214" s="24"/>
      <c r="AJV214" s="24"/>
      <c r="AJW214" s="24"/>
      <c r="AJX214" s="24"/>
      <c r="AJY214" s="24"/>
      <c r="AJZ214" s="24"/>
      <c r="AKA214" s="24"/>
      <c r="AKB214" s="24"/>
      <c r="AKC214" s="24"/>
      <c r="AKD214" s="24"/>
      <c r="AKE214" s="24"/>
      <c r="AKF214" s="24"/>
      <c r="AKG214" s="24"/>
      <c r="AKH214" s="24"/>
      <c r="AKI214" s="24"/>
      <c r="AKJ214" s="24"/>
      <c r="AKK214" s="24"/>
      <c r="AKL214" s="24"/>
      <c r="AKM214" s="24"/>
      <c r="AKN214" s="24"/>
      <c r="AKO214" s="24"/>
      <c r="AKP214" s="24"/>
      <c r="AKQ214" s="24"/>
      <c r="AKR214" s="24"/>
      <c r="AKS214" s="24"/>
      <c r="AKT214" s="24"/>
      <c r="AKU214" s="24"/>
      <c r="AKV214" s="24"/>
      <c r="AKW214" s="24"/>
      <c r="AKX214" s="24"/>
      <c r="AKY214" s="24"/>
      <c r="AKZ214" s="24"/>
      <c r="ALA214" s="24"/>
      <c r="ALB214" s="24"/>
      <c r="ALC214" s="24"/>
      <c r="ALD214" s="24"/>
      <c r="ALE214" s="24"/>
      <c r="ALF214" s="24"/>
      <c r="ALG214" s="24"/>
      <c r="ALH214" s="24"/>
      <c r="ALI214" s="24"/>
      <c r="ALJ214" s="24"/>
      <c r="ALK214" s="24"/>
      <c r="ALL214" s="24"/>
      <c r="ALM214" s="24"/>
      <c r="ALN214" s="24"/>
      <c r="ALO214" s="24"/>
      <c r="ALP214" s="24"/>
      <c r="ALQ214" s="24"/>
      <c r="ALR214" s="24"/>
      <c r="ALS214" s="24"/>
      <c r="ALT214" s="24"/>
      <c r="ALU214" s="24"/>
      <c r="ALV214" s="24"/>
      <c r="ALW214" s="24"/>
      <c r="ALX214" s="24"/>
      <c r="ALY214" s="24"/>
      <c r="ALZ214" s="24"/>
      <c r="AMA214" s="24"/>
      <c r="AMB214" s="24"/>
      <c r="AMC214" s="24"/>
      <c r="AMD214" s="24"/>
      <c r="AME214" s="24"/>
      <c r="AMF214" s="24"/>
      <c r="AMG214" s="24"/>
      <c r="AMH214" s="24"/>
      <c r="AMI214" s="24"/>
      <c r="AMJ214" s="24"/>
      <c r="AMK214" s="24"/>
      <c r="AML214" s="24"/>
      <c r="AMM214" s="24"/>
      <c r="AMN214" s="24"/>
      <c r="AMO214" s="24"/>
      <c r="AMP214" s="24"/>
      <c r="AMQ214" s="24"/>
      <c r="AMR214" s="24"/>
      <c r="AMS214" s="24"/>
      <c r="AMT214" s="24"/>
      <c r="AMU214" s="24"/>
      <c r="AMV214" s="24"/>
      <c r="AMW214" s="24"/>
      <c r="AMX214" s="24"/>
      <c r="AMY214" s="24"/>
      <c r="AMZ214" s="24"/>
      <c r="ANA214" s="24"/>
      <c r="ANB214" s="24"/>
      <c r="ANC214" s="24"/>
      <c r="AND214" s="24"/>
      <c r="ANE214" s="24"/>
      <c r="ANF214" s="24"/>
      <c r="ANG214" s="24"/>
      <c r="ANH214" s="24"/>
      <c r="ANI214" s="24"/>
      <c r="ANJ214" s="24"/>
      <c r="ANK214" s="24"/>
      <c r="ANL214" s="24"/>
      <c r="ANM214" s="24"/>
      <c r="ANN214" s="24"/>
      <c r="ANO214" s="24"/>
      <c r="ANP214" s="24"/>
      <c r="ANQ214" s="24"/>
      <c r="ANR214" s="24"/>
      <c r="ANS214" s="24"/>
      <c r="ANT214" s="24"/>
      <c r="ANU214" s="24"/>
      <c r="ANV214" s="24"/>
      <c r="ANW214" s="24"/>
      <c r="ANX214" s="24"/>
      <c r="ANY214" s="24"/>
      <c r="ANZ214" s="24"/>
      <c r="AOA214" s="24"/>
      <c r="AOB214" s="24"/>
      <c r="AOC214" s="24"/>
      <c r="AOD214" s="24"/>
      <c r="AOE214" s="24"/>
      <c r="AOF214" s="24"/>
      <c r="AOG214" s="24"/>
      <c r="AOH214" s="24"/>
      <c r="AOI214" s="24"/>
      <c r="AOJ214" s="24"/>
      <c r="AOK214" s="24"/>
      <c r="AOL214" s="24"/>
      <c r="AOM214" s="24"/>
      <c r="AON214" s="24"/>
      <c r="AOO214" s="24"/>
      <c r="AOP214" s="24"/>
      <c r="AOQ214" s="24"/>
      <c r="AOR214" s="24"/>
      <c r="AOS214" s="24"/>
      <c r="AOT214" s="24"/>
      <c r="AOU214" s="24"/>
      <c r="AOV214" s="24"/>
      <c r="AOW214" s="24"/>
      <c r="AOX214" s="24"/>
      <c r="AOY214" s="24"/>
      <c r="AOZ214" s="24"/>
      <c r="APA214" s="24"/>
      <c r="APB214" s="24"/>
      <c r="APC214" s="24"/>
      <c r="APD214" s="24"/>
      <c r="APE214" s="24"/>
      <c r="APF214" s="24"/>
      <c r="APG214" s="24"/>
      <c r="APH214" s="24"/>
      <c r="API214" s="24"/>
      <c r="APJ214" s="24"/>
      <c r="APK214" s="24"/>
      <c r="APL214" s="24"/>
      <c r="APM214" s="24"/>
      <c r="APN214" s="24"/>
      <c r="APO214" s="24"/>
      <c r="APP214" s="24"/>
      <c r="APQ214" s="24"/>
      <c r="APR214" s="24"/>
      <c r="APS214" s="24"/>
      <c r="APT214" s="24"/>
      <c r="APU214" s="24"/>
      <c r="APV214" s="24"/>
      <c r="APW214" s="24"/>
      <c r="APX214" s="24"/>
      <c r="APY214" s="24"/>
      <c r="APZ214" s="24"/>
      <c r="AQA214" s="24"/>
      <c r="AQB214" s="24"/>
      <c r="AQC214" s="24"/>
      <c r="AQD214" s="24"/>
      <c r="AQE214" s="24"/>
      <c r="AQF214" s="24"/>
      <c r="AQG214" s="24"/>
      <c r="AQH214" s="24"/>
      <c r="AQI214" s="24"/>
      <c r="AQJ214" s="24"/>
      <c r="AQK214" s="24"/>
      <c r="AQL214" s="24"/>
      <c r="AQM214" s="24"/>
      <c r="AQN214" s="24"/>
      <c r="AQO214" s="24"/>
      <c r="AQP214" s="24"/>
      <c r="AQQ214" s="24"/>
      <c r="AQR214" s="24"/>
      <c r="AQS214" s="24"/>
      <c r="AQT214" s="24"/>
      <c r="AQU214" s="24"/>
      <c r="AQV214" s="24"/>
      <c r="AQW214" s="24"/>
      <c r="AQX214" s="24"/>
      <c r="AQY214" s="24"/>
      <c r="AQZ214" s="24"/>
      <c r="ARA214" s="24"/>
      <c r="ARB214" s="24"/>
      <c r="ARC214" s="24"/>
      <c r="ARD214" s="24"/>
      <c r="ARE214" s="24"/>
      <c r="ARF214" s="24"/>
      <c r="ARG214" s="24"/>
      <c r="ARH214" s="24"/>
      <c r="ARI214" s="24"/>
      <c r="ARJ214" s="24"/>
      <c r="ARK214" s="24"/>
      <c r="ARL214" s="24"/>
      <c r="ARM214" s="24"/>
      <c r="ARN214" s="24"/>
      <c r="ARO214" s="24"/>
      <c r="ARP214" s="24"/>
      <c r="ARQ214" s="24"/>
      <c r="ARR214" s="24"/>
      <c r="ARS214" s="24"/>
      <c r="ART214" s="24"/>
      <c r="ARU214" s="24"/>
      <c r="ARV214" s="24"/>
      <c r="ARW214" s="24"/>
      <c r="ARX214" s="24"/>
      <c r="ARY214" s="24"/>
      <c r="ARZ214" s="24"/>
      <c r="ASA214" s="24"/>
      <c r="ASB214" s="24"/>
      <c r="ASC214" s="24"/>
      <c r="ASD214" s="24"/>
      <c r="ASE214" s="24"/>
      <c r="ASF214" s="24"/>
      <c r="ASG214" s="24"/>
      <c r="ASH214" s="24"/>
      <c r="ASI214" s="24"/>
      <c r="ASJ214" s="24"/>
      <c r="ASK214" s="24"/>
      <c r="ASL214" s="24"/>
      <c r="ASM214" s="24"/>
      <c r="ASN214" s="24"/>
      <c r="ASO214" s="24"/>
      <c r="ASP214" s="24"/>
      <c r="ASQ214" s="24"/>
      <c r="ASR214" s="24"/>
      <c r="ASS214" s="24"/>
      <c r="AST214" s="24"/>
      <c r="ASU214" s="24"/>
      <c r="ASV214" s="24"/>
      <c r="ASW214" s="24"/>
      <c r="ASX214" s="24"/>
      <c r="ASY214" s="24"/>
      <c r="ASZ214" s="24"/>
      <c r="ATA214" s="24"/>
      <c r="ATB214" s="24"/>
      <c r="ATC214" s="24"/>
      <c r="ATD214" s="24"/>
      <c r="ATE214" s="24"/>
      <c r="ATF214" s="24"/>
      <c r="ATG214" s="24"/>
      <c r="ATH214" s="24"/>
      <c r="ATI214" s="24"/>
      <c r="ATJ214" s="24"/>
      <c r="ATK214" s="24"/>
      <c r="ATL214" s="24"/>
      <c r="ATM214" s="24"/>
      <c r="ATN214" s="24"/>
      <c r="ATO214" s="24"/>
      <c r="ATP214" s="24"/>
      <c r="ATQ214" s="24"/>
      <c r="ATR214" s="24"/>
      <c r="ATS214" s="24"/>
      <c r="ATT214" s="24"/>
      <c r="ATU214" s="24"/>
      <c r="ATV214" s="24"/>
      <c r="ATW214" s="24"/>
      <c r="ATX214" s="24"/>
      <c r="ATY214" s="24"/>
      <c r="ATZ214" s="24"/>
      <c r="AUA214" s="24"/>
      <c r="AUB214" s="24"/>
      <c r="AUC214" s="24"/>
      <c r="AUD214" s="24"/>
      <c r="AUE214" s="24"/>
      <c r="AUF214" s="24"/>
      <c r="AUG214" s="24"/>
      <c r="AUH214" s="24"/>
      <c r="AUI214" s="24"/>
      <c r="AUJ214" s="24"/>
      <c r="AUK214" s="24"/>
      <c r="AUL214" s="24"/>
      <c r="AUM214" s="24"/>
      <c r="AUN214" s="24"/>
      <c r="AUO214" s="24"/>
      <c r="AUP214" s="24"/>
      <c r="AUQ214" s="24"/>
      <c r="AUR214" s="24"/>
      <c r="AUS214" s="24"/>
      <c r="AUT214" s="24"/>
      <c r="AUU214" s="24"/>
      <c r="AUV214" s="24"/>
      <c r="AUW214" s="24"/>
      <c r="AUX214" s="24"/>
      <c r="AUY214" s="24"/>
      <c r="AUZ214" s="24"/>
      <c r="AVA214" s="24"/>
      <c r="AVB214" s="24"/>
      <c r="AVC214" s="24"/>
      <c r="AVD214" s="24"/>
      <c r="AVE214" s="24"/>
      <c r="AVF214" s="24"/>
      <c r="AVG214" s="24"/>
      <c r="AVH214" s="24"/>
      <c r="AVI214" s="24"/>
      <c r="AVJ214" s="24"/>
      <c r="AVK214" s="24"/>
      <c r="AVL214" s="24"/>
      <c r="AVM214" s="24"/>
      <c r="AVN214" s="24"/>
      <c r="AVO214" s="24"/>
      <c r="AVP214" s="24"/>
      <c r="AVQ214" s="24"/>
      <c r="AVR214" s="24"/>
      <c r="AVS214" s="24"/>
      <c r="AVT214" s="24"/>
      <c r="AVU214" s="24"/>
      <c r="AVV214" s="24"/>
      <c r="AVW214" s="24"/>
      <c r="AVX214" s="24"/>
      <c r="AVY214" s="24"/>
      <c r="AVZ214" s="24"/>
      <c r="AWA214" s="24"/>
      <c r="AWB214" s="24"/>
      <c r="AWC214" s="24"/>
      <c r="AWD214" s="24"/>
      <c r="AWE214" s="24"/>
      <c r="AWF214" s="24"/>
      <c r="AWG214" s="24"/>
      <c r="AWH214" s="24"/>
      <c r="AWI214" s="24"/>
      <c r="AWJ214" s="24"/>
      <c r="AWK214" s="24"/>
      <c r="AWL214" s="24"/>
      <c r="AWM214" s="24"/>
      <c r="AWN214" s="24"/>
      <c r="AWO214" s="24"/>
      <c r="AWP214" s="24"/>
      <c r="AWQ214" s="24"/>
      <c r="AWR214" s="24"/>
      <c r="AWS214" s="24"/>
      <c r="AWT214" s="24"/>
      <c r="AWU214" s="24"/>
      <c r="AWV214" s="24"/>
      <c r="AWW214" s="24"/>
      <c r="AWX214" s="24"/>
      <c r="AWY214" s="24"/>
      <c r="AWZ214" s="24"/>
      <c r="AXA214" s="24"/>
      <c r="AXB214" s="24"/>
      <c r="AXC214" s="24"/>
      <c r="AXD214" s="24"/>
      <c r="AXE214" s="24"/>
      <c r="AXF214" s="24"/>
      <c r="AXG214" s="24"/>
      <c r="AXH214" s="24"/>
      <c r="AXI214" s="24"/>
      <c r="AXJ214" s="24"/>
      <c r="AXK214" s="24"/>
      <c r="AXL214" s="24"/>
      <c r="AXM214" s="24"/>
      <c r="AXN214" s="24"/>
      <c r="AXO214" s="24"/>
      <c r="AXP214" s="24"/>
      <c r="AXQ214" s="24"/>
      <c r="AXR214" s="24"/>
      <c r="AXS214" s="24"/>
      <c r="AXT214" s="24"/>
      <c r="AXU214" s="24"/>
      <c r="AXV214" s="24"/>
      <c r="AXW214" s="24"/>
      <c r="AXX214" s="24"/>
      <c r="AXY214" s="24"/>
      <c r="AXZ214" s="24"/>
      <c r="AYA214" s="24"/>
      <c r="AYB214" s="24"/>
      <c r="AYC214" s="24"/>
      <c r="AYD214" s="24"/>
      <c r="AYE214" s="24"/>
      <c r="AYF214" s="24"/>
      <c r="AYG214" s="24"/>
      <c r="AYH214" s="24"/>
      <c r="AYI214" s="24"/>
      <c r="AYJ214" s="24"/>
      <c r="AYK214" s="24"/>
      <c r="AYL214" s="24"/>
      <c r="AYM214" s="24"/>
      <c r="AYN214" s="24"/>
      <c r="AYO214" s="24"/>
      <c r="AYP214" s="24"/>
      <c r="AYQ214" s="24"/>
      <c r="AYR214" s="24"/>
      <c r="AYS214" s="24"/>
      <c r="AYT214" s="24"/>
      <c r="AYU214" s="24"/>
      <c r="AYV214" s="24"/>
      <c r="AYW214" s="24"/>
      <c r="AYX214" s="24"/>
      <c r="AYY214" s="24"/>
      <c r="AYZ214" s="24"/>
      <c r="AZA214" s="24"/>
      <c r="AZB214" s="24"/>
      <c r="AZC214" s="24"/>
      <c r="AZD214" s="24"/>
      <c r="AZE214" s="24"/>
      <c r="AZF214" s="24"/>
      <c r="AZG214" s="24"/>
      <c r="AZH214" s="24"/>
      <c r="AZI214" s="24"/>
      <c r="AZJ214" s="24"/>
      <c r="AZK214" s="24"/>
      <c r="AZL214" s="24"/>
      <c r="AZM214" s="24"/>
      <c r="AZN214" s="24"/>
      <c r="AZO214" s="24"/>
      <c r="AZP214" s="24"/>
      <c r="AZQ214" s="24"/>
      <c r="AZR214" s="24"/>
      <c r="AZS214" s="24"/>
      <c r="AZT214" s="24"/>
      <c r="AZU214" s="24"/>
      <c r="AZV214" s="24"/>
      <c r="AZW214" s="24"/>
      <c r="AZX214" s="24"/>
      <c r="AZY214" s="24"/>
      <c r="AZZ214" s="24"/>
      <c r="BAA214" s="24"/>
      <c r="BAB214" s="24"/>
      <c r="BAC214" s="24"/>
      <c r="BAD214" s="24"/>
      <c r="BAE214" s="24"/>
      <c r="BAF214" s="24"/>
      <c r="BAG214" s="24"/>
      <c r="BAH214" s="24"/>
      <c r="BAI214" s="24"/>
      <c r="BAJ214" s="24"/>
      <c r="BAK214" s="24"/>
      <c r="BAL214" s="24"/>
      <c r="BAM214" s="24"/>
      <c r="BAN214" s="24"/>
      <c r="BAO214" s="24"/>
      <c r="BAP214" s="24"/>
      <c r="BAQ214" s="24"/>
      <c r="BAR214" s="24"/>
      <c r="BAS214" s="24"/>
      <c r="BAT214" s="24"/>
      <c r="BAU214" s="24"/>
      <c r="BAV214" s="24"/>
      <c r="BAW214" s="24"/>
      <c r="BAX214" s="24"/>
      <c r="BAY214" s="24"/>
      <c r="BAZ214" s="24"/>
      <c r="BBA214" s="24"/>
      <c r="BBB214" s="24"/>
      <c r="BBC214" s="24"/>
      <c r="BBD214" s="24"/>
      <c r="BBE214" s="24"/>
      <c r="BBF214" s="24"/>
      <c r="BBG214" s="24"/>
      <c r="BBH214" s="24"/>
      <c r="BBI214" s="24"/>
      <c r="BBJ214" s="24"/>
      <c r="BBK214" s="24"/>
      <c r="BBL214" s="24"/>
      <c r="BBM214" s="24"/>
      <c r="BBN214" s="24"/>
      <c r="BBO214" s="24"/>
      <c r="BBP214" s="24"/>
      <c r="BBQ214" s="24"/>
      <c r="BBR214" s="24"/>
      <c r="BBS214" s="24"/>
      <c r="BBT214" s="24"/>
      <c r="BBU214" s="24"/>
      <c r="BBV214" s="24"/>
      <c r="BBW214" s="24"/>
      <c r="BBX214" s="24"/>
      <c r="BBY214" s="24"/>
      <c r="BBZ214" s="24"/>
      <c r="BCA214" s="24"/>
      <c r="BCB214" s="24"/>
      <c r="BCC214" s="24"/>
      <c r="BCD214" s="24"/>
      <c r="BCE214" s="24"/>
      <c r="BCF214" s="24"/>
      <c r="BCG214" s="24"/>
      <c r="BCH214" s="24"/>
      <c r="BCI214" s="24"/>
      <c r="BCJ214" s="24"/>
      <c r="BCK214" s="24"/>
      <c r="BCL214" s="24"/>
      <c r="BCM214" s="24"/>
      <c r="BCN214" s="24"/>
      <c r="BCO214" s="24"/>
      <c r="BCP214" s="24"/>
      <c r="BCQ214" s="24"/>
      <c r="BCR214" s="24"/>
      <c r="BCS214" s="24"/>
      <c r="BCT214" s="24"/>
      <c r="BCU214" s="24"/>
      <c r="BCV214" s="24"/>
      <c r="BCW214" s="24"/>
      <c r="BCX214" s="24"/>
      <c r="BCY214" s="24"/>
      <c r="BCZ214" s="24"/>
      <c r="BDA214" s="24"/>
      <c r="BDB214" s="24"/>
      <c r="BDC214" s="24"/>
      <c r="BDD214" s="24"/>
      <c r="BDE214" s="24"/>
      <c r="BDF214" s="24"/>
      <c r="BDG214" s="24"/>
      <c r="BDH214" s="24"/>
      <c r="BDI214" s="24"/>
      <c r="BDJ214" s="24"/>
      <c r="BDK214" s="24"/>
      <c r="BDL214" s="24"/>
      <c r="BDM214" s="24"/>
      <c r="BDN214" s="24"/>
      <c r="BDO214" s="24"/>
      <c r="BDP214" s="24"/>
      <c r="BDQ214" s="24"/>
      <c r="BDR214" s="24"/>
      <c r="BDS214" s="24"/>
      <c r="BDT214" s="24"/>
      <c r="BDU214" s="24"/>
      <c r="BDV214" s="24"/>
      <c r="BDW214" s="24"/>
      <c r="BDX214" s="24"/>
      <c r="BDY214" s="24"/>
      <c r="BDZ214" s="24"/>
      <c r="BEA214" s="24"/>
      <c r="BEB214" s="24"/>
      <c r="BEC214" s="24"/>
      <c r="BED214" s="24"/>
      <c r="BEE214" s="24"/>
      <c r="BEF214" s="24"/>
      <c r="BEG214" s="24"/>
      <c r="BEH214" s="24"/>
      <c r="BEI214" s="24"/>
      <c r="BEJ214" s="24"/>
      <c r="BEK214" s="24"/>
      <c r="BEL214" s="24"/>
      <c r="BEM214" s="24"/>
      <c r="BEN214" s="24"/>
      <c r="BEO214" s="24"/>
      <c r="BEP214" s="24"/>
      <c r="BEQ214" s="24"/>
      <c r="BER214" s="24"/>
      <c r="BES214" s="24"/>
      <c r="BET214" s="24"/>
      <c r="BEU214" s="24"/>
      <c r="BEV214" s="24"/>
      <c r="BEW214" s="24"/>
      <c r="BEX214" s="24"/>
      <c r="BEY214" s="24"/>
      <c r="BEZ214" s="24"/>
      <c r="BFA214" s="24"/>
      <c r="BFB214" s="24"/>
      <c r="BFC214" s="24"/>
      <c r="BFD214" s="24"/>
      <c r="BFE214" s="24"/>
      <c r="BFF214" s="24"/>
      <c r="BFG214" s="24"/>
      <c r="BFH214" s="24"/>
      <c r="BFI214" s="24"/>
      <c r="BFJ214" s="24"/>
      <c r="BFK214" s="24"/>
      <c r="BFL214" s="24"/>
      <c r="BFM214" s="24"/>
      <c r="BFN214" s="24"/>
      <c r="BFO214" s="24"/>
      <c r="BFP214" s="24"/>
      <c r="BFQ214" s="24"/>
      <c r="BFR214" s="24"/>
      <c r="BFS214" s="24"/>
      <c r="BFT214" s="24"/>
      <c r="BFU214" s="24"/>
      <c r="BFV214" s="24"/>
      <c r="BFW214" s="24"/>
      <c r="BFX214" s="24"/>
      <c r="BFY214" s="24"/>
      <c r="BFZ214" s="24"/>
      <c r="BGA214" s="24"/>
      <c r="BGB214" s="24"/>
      <c r="BGC214" s="24"/>
      <c r="BGD214" s="24"/>
      <c r="BGE214" s="24"/>
      <c r="BGF214" s="24"/>
      <c r="BGG214" s="24"/>
      <c r="BGH214" s="24"/>
      <c r="BGI214" s="24"/>
      <c r="BGJ214" s="24"/>
      <c r="BGK214" s="24"/>
      <c r="BGL214" s="24"/>
      <c r="BGM214" s="24"/>
      <c r="BGN214" s="24"/>
      <c r="BGO214" s="24"/>
      <c r="BGP214" s="24"/>
      <c r="BGQ214" s="24"/>
      <c r="BGR214" s="24"/>
      <c r="BGS214" s="24"/>
      <c r="BGT214" s="24"/>
      <c r="BGU214" s="24"/>
      <c r="BGV214" s="24"/>
      <c r="BGW214" s="24"/>
      <c r="BGX214" s="24"/>
      <c r="BGY214" s="24"/>
      <c r="BGZ214" s="24"/>
      <c r="BHA214" s="24"/>
      <c r="BHB214" s="24"/>
      <c r="BHC214" s="24"/>
      <c r="BHD214" s="24"/>
      <c r="BHE214" s="24"/>
      <c r="BHF214" s="24"/>
      <c r="BHG214" s="24"/>
      <c r="BHH214" s="24"/>
      <c r="BHI214" s="24"/>
      <c r="BHJ214" s="24"/>
      <c r="BHK214" s="24"/>
      <c r="BHL214" s="24"/>
      <c r="BHM214" s="24"/>
      <c r="BHN214" s="24"/>
      <c r="BHO214" s="24"/>
      <c r="BHP214" s="24"/>
      <c r="BHQ214" s="24"/>
      <c r="BHR214" s="24"/>
      <c r="BHS214" s="24"/>
      <c r="BHT214" s="24"/>
      <c r="BHU214" s="24"/>
      <c r="BHV214" s="24"/>
      <c r="BHW214" s="24"/>
      <c r="BHX214" s="24"/>
      <c r="BHY214" s="24"/>
      <c r="BHZ214" s="24"/>
      <c r="BIA214" s="24"/>
      <c r="BIB214" s="24"/>
      <c r="BIC214" s="24"/>
      <c r="BID214" s="24"/>
      <c r="BIE214" s="24"/>
      <c r="BIF214" s="24"/>
      <c r="BIG214" s="24"/>
      <c r="BIH214" s="24"/>
      <c r="BII214" s="24"/>
      <c r="BIJ214" s="24"/>
      <c r="BIK214" s="24"/>
      <c r="BIL214" s="24"/>
      <c r="BIM214" s="24"/>
      <c r="BIN214" s="24"/>
      <c r="BIO214" s="24"/>
      <c r="BIP214" s="24"/>
      <c r="BIQ214" s="24"/>
      <c r="BIR214" s="24"/>
      <c r="BIS214" s="24"/>
      <c r="BIT214" s="24"/>
      <c r="BIU214" s="24"/>
      <c r="BIV214" s="24"/>
      <c r="BIW214" s="24"/>
      <c r="BIX214" s="24"/>
      <c r="BIY214" s="24"/>
      <c r="BIZ214" s="24"/>
      <c r="BJA214" s="24"/>
      <c r="BJB214" s="24"/>
      <c r="BJC214" s="24"/>
      <c r="BJD214" s="24"/>
      <c r="BJE214" s="24"/>
      <c r="BJF214" s="24"/>
      <c r="BJG214" s="24"/>
      <c r="BJH214" s="24"/>
      <c r="BJI214" s="24"/>
      <c r="BJJ214" s="24"/>
      <c r="BJK214" s="24"/>
      <c r="BJL214" s="24"/>
      <c r="BJM214" s="24"/>
      <c r="BJN214" s="24"/>
      <c r="BJO214" s="24"/>
      <c r="BJP214" s="24"/>
      <c r="BJQ214" s="24"/>
      <c r="BJR214" s="24"/>
      <c r="BJS214" s="24"/>
      <c r="BJT214" s="24"/>
      <c r="BJU214" s="24"/>
      <c r="BJV214" s="24"/>
      <c r="BJW214" s="24"/>
      <c r="BJX214" s="24"/>
      <c r="BJY214" s="24"/>
      <c r="BJZ214" s="24"/>
      <c r="BKA214" s="24"/>
      <c r="BKB214" s="24"/>
      <c r="BKC214" s="24"/>
      <c r="BKD214" s="24"/>
      <c r="BKE214" s="24"/>
      <c r="BKF214" s="24"/>
      <c r="BKG214" s="24"/>
      <c r="BKH214" s="24"/>
      <c r="BKI214" s="24"/>
      <c r="BKJ214" s="24"/>
      <c r="BKK214" s="24"/>
      <c r="BKL214" s="24"/>
      <c r="BKM214" s="24"/>
      <c r="BKN214" s="24"/>
      <c r="BKO214" s="24"/>
      <c r="BKP214" s="24"/>
      <c r="BKQ214" s="24"/>
      <c r="BKR214" s="24"/>
      <c r="BKS214" s="24"/>
      <c r="BKT214" s="24"/>
      <c r="BKU214" s="24"/>
      <c r="BKV214" s="24"/>
      <c r="BKW214" s="24"/>
      <c r="BKX214" s="24"/>
      <c r="BKY214" s="24"/>
      <c r="BKZ214" s="24"/>
      <c r="BLA214" s="24"/>
      <c r="BLB214" s="24"/>
      <c r="BLC214" s="24"/>
      <c r="BLD214" s="24"/>
      <c r="BLE214" s="24"/>
      <c r="BLF214" s="24"/>
      <c r="BLG214" s="24"/>
      <c r="BLH214" s="24"/>
      <c r="BLI214" s="24"/>
      <c r="BLJ214" s="24"/>
      <c r="BLK214" s="24"/>
      <c r="BLL214" s="24"/>
      <c r="BLM214" s="24"/>
      <c r="BLN214" s="24"/>
      <c r="BLO214" s="24"/>
      <c r="BLP214" s="24"/>
      <c r="BLQ214" s="24"/>
      <c r="BLR214" s="24"/>
      <c r="BLS214" s="24"/>
      <c r="BLT214" s="24"/>
      <c r="BLU214" s="24"/>
      <c r="BLV214" s="24"/>
      <c r="BLW214" s="24"/>
      <c r="BLX214" s="24"/>
      <c r="BLY214" s="24"/>
      <c r="BLZ214" s="24"/>
      <c r="BMA214" s="24"/>
      <c r="BMB214" s="24"/>
      <c r="BMC214" s="24"/>
      <c r="BMD214" s="24"/>
      <c r="BME214" s="24"/>
      <c r="BMF214" s="24"/>
      <c r="BMG214" s="24"/>
      <c r="BMH214" s="24"/>
      <c r="BMI214" s="24"/>
      <c r="BMJ214" s="24"/>
      <c r="BMK214" s="24"/>
      <c r="BML214" s="24"/>
      <c r="BMM214" s="24"/>
      <c r="BMN214" s="24"/>
      <c r="BMO214" s="24"/>
      <c r="BMP214" s="24"/>
      <c r="BMQ214" s="24"/>
      <c r="BMR214" s="24"/>
      <c r="BMS214" s="24"/>
      <c r="BMT214" s="24"/>
      <c r="BMU214" s="24"/>
      <c r="BMV214" s="24"/>
      <c r="BMW214" s="24"/>
      <c r="BMX214" s="24"/>
      <c r="BMY214" s="24"/>
      <c r="BMZ214" s="24"/>
      <c r="BNA214" s="24"/>
      <c r="BNB214" s="24"/>
      <c r="BNC214" s="24"/>
      <c r="BND214" s="24"/>
      <c r="BNE214" s="24"/>
      <c r="BNF214" s="24"/>
      <c r="BNG214" s="24"/>
      <c r="BNH214" s="24"/>
      <c r="BNI214" s="24"/>
      <c r="BNJ214" s="24"/>
      <c r="BNK214" s="24"/>
      <c r="BNL214" s="24"/>
      <c r="BNM214" s="24"/>
      <c r="BNN214" s="24"/>
      <c r="BNO214" s="24"/>
      <c r="BNP214" s="24"/>
      <c r="BNQ214" s="24"/>
      <c r="BNR214" s="24"/>
      <c r="BNS214" s="24"/>
      <c r="BNT214" s="24"/>
      <c r="BNU214" s="24"/>
      <c r="BNV214" s="24"/>
      <c r="BNW214" s="24"/>
      <c r="BNX214" s="24"/>
      <c r="BNY214" s="24"/>
      <c r="BNZ214" s="24"/>
      <c r="BOA214" s="24"/>
      <c r="BOB214" s="24"/>
      <c r="BOC214" s="24"/>
      <c r="BOD214" s="24"/>
      <c r="BOE214" s="24"/>
      <c r="BOF214" s="24"/>
      <c r="BOG214" s="24"/>
      <c r="BOH214" s="24"/>
      <c r="BOI214" s="24"/>
      <c r="BOJ214" s="24"/>
      <c r="BOK214" s="24"/>
      <c r="BOL214" s="24"/>
      <c r="BOM214" s="24"/>
      <c r="BON214" s="24"/>
      <c r="BOO214" s="24"/>
      <c r="BOP214" s="24"/>
      <c r="BOQ214" s="24"/>
      <c r="BOR214" s="24"/>
      <c r="BOS214" s="24"/>
      <c r="BOT214" s="24"/>
      <c r="BOU214" s="24"/>
      <c r="BOV214" s="24"/>
      <c r="BOW214" s="24"/>
      <c r="BOX214" s="24"/>
      <c r="BOY214" s="24"/>
      <c r="BOZ214" s="24"/>
      <c r="BPA214" s="24"/>
      <c r="BPB214" s="24"/>
      <c r="BPC214" s="24"/>
      <c r="BPD214" s="24"/>
      <c r="BPE214" s="24"/>
      <c r="BPF214" s="24"/>
      <c r="BPG214" s="24"/>
      <c r="BPH214" s="24"/>
      <c r="BPI214" s="24"/>
      <c r="BPJ214" s="24"/>
      <c r="BPK214" s="24"/>
      <c r="BPL214" s="24"/>
      <c r="BPM214" s="24"/>
      <c r="BPN214" s="24"/>
      <c r="BPO214" s="24"/>
      <c r="BPP214" s="24"/>
      <c r="BPQ214" s="24"/>
      <c r="BPR214" s="24"/>
      <c r="BPS214" s="24"/>
      <c r="BPT214" s="24"/>
      <c r="BPU214" s="24"/>
      <c r="BPV214" s="24"/>
      <c r="BPW214" s="24"/>
      <c r="BPX214" s="24"/>
      <c r="BPY214" s="24"/>
      <c r="BPZ214" s="24"/>
      <c r="BQA214" s="24"/>
      <c r="BQB214" s="24"/>
      <c r="BQC214" s="24"/>
      <c r="BQD214" s="24"/>
      <c r="BQE214" s="24"/>
      <c r="BQF214" s="24"/>
      <c r="BQG214" s="24"/>
      <c r="BQH214" s="24"/>
      <c r="BQI214" s="24"/>
      <c r="BQJ214" s="24"/>
      <c r="BQK214" s="24"/>
      <c r="BQL214" s="24"/>
      <c r="BQM214" s="24"/>
      <c r="BQN214" s="24"/>
      <c r="BQO214" s="24"/>
      <c r="BQP214" s="24"/>
      <c r="BQQ214" s="24"/>
      <c r="BQR214" s="24"/>
      <c r="BQS214" s="24"/>
      <c r="BQT214" s="24"/>
      <c r="BQU214" s="24"/>
      <c r="BQV214" s="24"/>
      <c r="BQW214" s="24"/>
      <c r="BQX214" s="24"/>
      <c r="BQY214" s="24"/>
      <c r="BQZ214" s="24"/>
      <c r="BRA214" s="24"/>
      <c r="BRB214" s="24"/>
      <c r="BRC214" s="24"/>
      <c r="BRD214" s="24"/>
      <c r="BRE214" s="24"/>
      <c r="BRF214" s="24"/>
      <c r="BRG214" s="24"/>
      <c r="BRH214" s="24"/>
      <c r="BRI214" s="24"/>
      <c r="BRJ214" s="24"/>
      <c r="BRK214" s="24"/>
      <c r="BRL214" s="24"/>
      <c r="BRM214" s="24"/>
      <c r="BRN214" s="24"/>
      <c r="BRO214" s="24"/>
      <c r="BRP214" s="24"/>
      <c r="BRQ214" s="24"/>
      <c r="BRR214" s="24"/>
      <c r="BRS214" s="24"/>
      <c r="BRT214" s="24"/>
      <c r="BRU214" s="24"/>
      <c r="BRV214" s="24"/>
      <c r="BRW214" s="24"/>
      <c r="BRX214" s="24"/>
      <c r="BRY214" s="24"/>
      <c r="BRZ214" s="24"/>
      <c r="BSA214" s="24"/>
      <c r="BSB214" s="24"/>
      <c r="BSC214" s="24"/>
      <c r="BSD214" s="24"/>
      <c r="BSE214" s="24"/>
      <c r="BSF214" s="24"/>
      <c r="BSG214" s="24"/>
      <c r="BSH214" s="24"/>
      <c r="BSI214" s="24"/>
      <c r="BSJ214" s="24"/>
      <c r="BSK214" s="24"/>
      <c r="BSL214" s="24"/>
      <c r="BSM214" s="24"/>
      <c r="BSN214" s="24"/>
      <c r="BSO214" s="24"/>
      <c r="BSP214" s="24"/>
      <c r="BSQ214" s="24"/>
      <c r="BSR214" s="24"/>
      <c r="BSS214" s="24"/>
      <c r="BST214" s="24"/>
      <c r="BSU214" s="24"/>
      <c r="BSV214" s="24"/>
      <c r="BSW214" s="24"/>
      <c r="BSX214" s="24"/>
      <c r="BSY214" s="24"/>
      <c r="BSZ214" s="24"/>
      <c r="BTA214" s="24"/>
      <c r="BTB214" s="24"/>
      <c r="BTC214" s="24"/>
      <c r="BTD214" s="24"/>
      <c r="BTE214" s="24"/>
      <c r="BTF214" s="24"/>
      <c r="BTG214" s="24"/>
      <c r="BTH214" s="24"/>
      <c r="BTI214" s="24"/>
      <c r="BTJ214" s="24"/>
      <c r="BTK214" s="24"/>
      <c r="BTL214" s="24"/>
      <c r="BTM214" s="24"/>
      <c r="BTN214" s="24"/>
      <c r="BTO214" s="24"/>
      <c r="BTP214" s="24"/>
      <c r="BTQ214" s="24"/>
      <c r="BTR214" s="24"/>
      <c r="BTS214" s="24"/>
      <c r="BTT214" s="24"/>
      <c r="BTU214" s="24"/>
      <c r="BTV214" s="24"/>
      <c r="BTW214" s="24"/>
      <c r="BTX214" s="24"/>
      <c r="BTY214" s="24"/>
      <c r="BTZ214" s="24"/>
      <c r="BUA214" s="24"/>
      <c r="BUB214" s="24"/>
      <c r="BUC214" s="24"/>
      <c r="BUD214" s="24"/>
      <c r="BUE214" s="24"/>
      <c r="BUF214" s="24"/>
      <c r="BUG214" s="24"/>
      <c r="BUH214" s="24"/>
      <c r="BUI214" s="24"/>
      <c r="BUJ214" s="24"/>
      <c r="BUK214" s="24"/>
      <c r="BUL214" s="24"/>
      <c r="BUM214" s="24"/>
      <c r="BUN214" s="24"/>
      <c r="BUO214" s="24"/>
      <c r="BUP214" s="24"/>
      <c r="BUQ214" s="24"/>
      <c r="BUR214" s="24"/>
      <c r="BUS214" s="24"/>
      <c r="BUT214" s="24"/>
      <c r="BUU214" s="24"/>
      <c r="BUV214" s="24"/>
      <c r="BUW214" s="24"/>
      <c r="BUX214" s="24"/>
      <c r="BUY214" s="24"/>
      <c r="BUZ214" s="24"/>
      <c r="BVA214" s="24"/>
      <c r="BVB214" s="24"/>
      <c r="BVC214" s="24"/>
      <c r="BVD214" s="24"/>
      <c r="BVE214" s="24"/>
      <c r="BVF214" s="24"/>
      <c r="BVG214" s="24"/>
      <c r="BVH214" s="24"/>
      <c r="BVI214" s="24"/>
      <c r="BVJ214" s="24"/>
      <c r="BVK214" s="24"/>
      <c r="BVL214" s="24"/>
      <c r="BVM214" s="24"/>
      <c r="BVN214" s="24"/>
      <c r="BVO214" s="24"/>
      <c r="BVP214" s="24"/>
      <c r="BVQ214" s="24"/>
      <c r="BVR214" s="24"/>
      <c r="BVS214" s="24"/>
      <c r="BVT214" s="24"/>
      <c r="BVU214" s="24"/>
      <c r="BVV214" s="24"/>
      <c r="BVW214" s="24"/>
      <c r="BVX214" s="24"/>
      <c r="BVY214" s="24"/>
      <c r="BVZ214" s="24"/>
      <c r="BWA214" s="24"/>
      <c r="BWB214" s="24"/>
      <c r="BWC214" s="24"/>
      <c r="BWD214" s="24"/>
      <c r="BWE214" s="24"/>
      <c r="BWF214" s="24"/>
      <c r="BWG214" s="24"/>
      <c r="BWH214" s="24"/>
      <c r="BWI214" s="24"/>
      <c r="BWJ214" s="24"/>
      <c r="BWK214" s="24"/>
      <c r="BWL214" s="24"/>
      <c r="BWM214" s="24"/>
      <c r="BWN214" s="24"/>
      <c r="BWO214" s="24"/>
      <c r="BWP214" s="24"/>
      <c r="BWQ214" s="24"/>
      <c r="BWR214" s="24"/>
      <c r="BWS214" s="24"/>
      <c r="BWT214" s="24"/>
      <c r="BWU214" s="24"/>
      <c r="BWV214" s="24"/>
      <c r="BWW214" s="24"/>
      <c r="BWX214" s="24"/>
      <c r="BWY214" s="24"/>
      <c r="BWZ214" s="24"/>
      <c r="BXA214" s="24"/>
      <c r="BXB214" s="24"/>
      <c r="BXC214" s="24"/>
      <c r="BXD214" s="24"/>
      <c r="BXE214" s="24"/>
      <c r="BXF214" s="24"/>
      <c r="BXG214" s="24"/>
      <c r="BXH214" s="24"/>
      <c r="BXI214" s="24"/>
      <c r="BXJ214" s="24"/>
      <c r="BXK214" s="24"/>
      <c r="BXL214" s="24"/>
      <c r="BXM214" s="24"/>
      <c r="BXN214" s="24"/>
      <c r="BXO214" s="24"/>
      <c r="BXP214" s="24"/>
      <c r="BXQ214" s="24"/>
      <c r="BXR214" s="24"/>
      <c r="BXS214" s="24"/>
      <c r="BXT214" s="24"/>
      <c r="BXU214" s="24"/>
      <c r="BXV214" s="24"/>
      <c r="BXW214" s="24"/>
      <c r="BXX214" s="24"/>
      <c r="BXY214" s="24"/>
      <c r="BXZ214" s="24"/>
      <c r="BYA214" s="24"/>
      <c r="BYB214" s="24"/>
      <c r="BYC214" s="24"/>
      <c r="BYD214" s="24"/>
      <c r="BYE214" s="24"/>
      <c r="BYF214" s="24"/>
      <c r="BYG214" s="24"/>
      <c r="BYH214" s="24"/>
      <c r="BYI214" s="24"/>
      <c r="BYJ214" s="24"/>
      <c r="BYK214" s="24"/>
      <c r="BYL214" s="24"/>
      <c r="BYM214" s="24"/>
      <c r="BYN214" s="24"/>
      <c r="BYO214" s="24"/>
      <c r="BYP214" s="24"/>
      <c r="BYQ214" s="24"/>
      <c r="BYR214" s="24"/>
      <c r="BYS214" s="24"/>
      <c r="BYT214" s="24"/>
      <c r="BYU214" s="24"/>
      <c r="BYV214" s="24"/>
      <c r="BYW214" s="24"/>
      <c r="BYX214" s="24"/>
      <c r="BYY214" s="24"/>
      <c r="BYZ214" s="24"/>
      <c r="BZA214" s="24"/>
      <c r="BZB214" s="24"/>
      <c r="BZC214" s="24"/>
      <c r="BZD214" s="24"/>
      <c r="BZE214" s="24"/>
      <c r="BZF214" s="24"/>
      <c r="BZG214" s="24"/>
      <c r="BZH214" s="24"/>
      <c r="BZI214" s="24"/>
      <c r="BZJ214" s="24"/>
      <c r="BZK214" s="24"/>
      <c r="BZL214" s="24"/>
      <c r="BZM214" s="24"/>
      <c r="BZN214" s="24"/>
      <c r="BZO214" s="24"/>
      <c r="BZP214" s="24"/>
      <c r="BZQ214" s="24"/>
      <c r="BZR214" s="24"/>
      <c r="BZS214" s="24"/>
      <c r="BZT214" s="24"/>
      <c r="BZU214" s="24"/>
      <c r="BZV214" s="24"/>
      <c r="BZW214" s="24"/>
      <c r="BZX214" s="24"/>
      <c r="BZY214" s="24"/>
      <c r="BZZ214" s="24"/>
      <c r="CAA214" s="24"/>
      <c r="CAB214" s="24"/>
      <c r="CAC214" s="24"/>
      <c r="CAD214" s="24"/>
      <c r="CAE214" s="24"/>
      <c r="CAF214" s="24"/>
      <c r="CAG214" s="24"/>
      <c r="CAH214" s="24"/>
      <c r="CAI214" s="24"/>
      <c r="CAJ214" s="24"/>
      <c r="CAK214" s="24"/>
      <c r="CAL214" s="24"/>
      <c r="CAM214" s="24"/>
      <c r="CAN214" s="24"/>
      <c r="CAO214" s="24"/>
      <c r="CAP214" s="24"/>
      <c r="CAQ214" s="24"/>
      <c r="CAR214" s="24"/>
      <c r="CAS214" s="24"/>
      <c r="CAT214" s="24"/>
      <c r="CAU214" s="24"/>
      <c r="CAV214" s="24"/>
      <c r="CAW214" s="24"/>
      <c r="CAX214" s="24"/>
      <c r="CAY214" s="24"/>
      <c r="CAZ214" s="24"/>
      <c r="CBA214" s="24"/>
      <c r="CBB214" s="24"/>
      <c r="CBC214" s="24"/>
      <c r="CBD214" s="24"/>
      <c r="CBE214" s="24"/>
      <c r="CBF214" s="24"/>
      <c r="CBG214" s="24"/>
      <c r="CBH214" s="24"/>
      <c r="CBI214" s="24"/>
      <c r="CBJ214" s="24"/>
      <c r="CBK214" s="24"/>
      <c r="CBL214" s="24"/>
      <c r="CBM214" s="24"/>
      <c r="CBN214" s="24"/>
      <c r="CBO214" s="24"/>
      <c r="CBP214" s="24"/>
      <c r="CBQ214" s="24"/>
      <c r="CBR214" s="24"/>
      <c r="CBS214" s="24"/>
      <c r="CBT214" s="24"/>
      <c r="CBU214" s="24"/>
      <c r="CBV214" s="24"/>
      <c r="CBW214" s="24"/>
      <c r="CBX214" s="24"/>
      <c r="CBY214" s="24"/>
      <c r="CBZ214" s="24"/>
      <c r="CCA214" s="24"/>
      <c r="CCB214" s="24"/>
      <c r="CCC214" s="24"/>
      <c r="CCD214" s="24"/>
      <c r="CCE214" s="24"/>
      <c r="CCF214" s="24"/>
      <c r="CCG214" s="24"/>
      <c r="CCH214" s="24"/>
      <c r="CCI214" s="24"/>
      <c r="CCJ214" s="24"/>
      <c r="CCK214" s="24"/>
      <c r="CCL214" s="24"/>
      <c r="CCM214" s="24"/>
      <c r="CCN214" s="24"/>
      <c r="CCO214" s="24"/>
      <c r="CCP214" s="24"/>
      <c r="CCQ214" s="24"/>
      <c r="CCR214" s="24"/>
      <c r="CCS214" s="24"/>
      <c r="CCT214" s="24"/>
      <c r="CCU214" s="24"/>
      <c r="CCV214" s="24"/>
      <c r="CCW214" s="24"/>
      <c r="CCX214" s="24"/>
      <c r="CCY214" s="24"/>
      <c r="CCZ214" s="24"/>
      <c r="CDA214" s="24"/>
      <c r="CDB214" s="24"/>
      <c r="CDC214" s="24"/>
      <c r="CDD214" s="24"/>
      <c r="CDE214" s="24"/>
      <c r="CDF214" s="24"/>
      <c r="CDG214" s="24"/>
      <c r="CDH214" s="24"/>
      <c r="CDI214" s="24"/>
      <c r="CDJ214" s="24"/>
      <c r="CDK214" s="24"/>
      <c r="CDL214" s="24"/>
      <c r="CDM214" s="24"/>
      <c r="CDN214" s="24"/>
      <c r="CDO214" s="24"/>
      <c r="CDP214" s="24"/>
      <c r="CDQ214" s="24"/>
      <c r="CDR214" s="24"/>
      <c r="CDS214" s="24"/>
      <c r="CDT214" s="24"/>
      <c r="CDU214" s="24"/>
      <c r="CDV214" s="24"/>
      <c r="CDW214" s="24"/>
      <c r="CDX214" s="24"/>
      <c r="CDY214" s="24"/>
      <c r="CDZ214" s="24"/>
      <c r="CEA214" s="24"/>
      <c r="CEB214" s="24"/>
      <c r="CEC214" s="24"/>
      <c r="CED214" s="24"/>
      <c r="CEE214" s="24"/>
      <c r="CEF214" s="24"/>
      <c r="CEG214" s="24"/>
      <c r="CEH214" s="24"/>
      <c r="CEI214" s="24"/>
      <c r="CEJ214" s="24"/>
      <c r="CEK214" s="24"/>
      <c r="CEL214" s="24"/>
      <c r="CEM214" s="24"/>
      <c r="CEN214" s="24"/>
      <c r="CEO214" s="24"/>
      <c r="CEP214" s="24"/>
      <c r="CEQ214" s="24"/>
      <c r="CER214" s="24"/>
      <c r="CES214" s="24"/>
      <c r="CET214" s="24"/>
      <c r="CEU214" s="24"/>
      <c r="CEV214" s="24"/>
      <c r="CEW214" s="24"/>
      <c r="CEX214" s="24"/>
      <c r="CEY214" s="24"/>
      <c r="CEZ214" s="24"/>
      <c r="CFA214" s="24"/>
      <c r="CFB214" s="24"/>
      <c r="CFC214" s="24"/>
      <c r="CFD214" s="24"/>
      <c r="CFE214" s="24"/>
      <c r="CFF214" s="24"/>
      <c r="CFG214" s="24"/>
      <c r="CFH214" s="24"/>
      <c r="CFI214" s="24"/>
      <c r="CFJ214" s="24"/>
      <c r="CFK214" s="24"/>
      <c r="CFL214" s="24"/>
      <c r="CFM214" s="24"/>
      <c r="CFN214" s="24"/>
      <c r="CFO214" s="24"/>
      <c r="CFP214" s="24"/>
      <c r="CFQ214" s="24"/>
      <c r="CFR214" s="24"/>
      <c r="CFS214" s="24"/>
      <c r="CFT214" s="24"/>
      <c r="CFU214" s="24"/>
      <c r="CFV214" s="24"/>
      <c r="CFW214" s="24"/>
      <c r="CFX214" s="24"/>
      <c r="CFY214" s="24"/>
      <c r="CFZ214" s="24"/>
      <c r="CGA214" s="24"/>
      <c r="CGB214" s="24"/>
      <c r="CGC214" s="24"/>
      <c r="CGD214" s="24"/>
      <c r="CGE214" s="24"/>
      <c r="CGF214" s="24"/>
      <c r="CGG214" s="24"/>
      <c r="CGH214" s="24"/>
      <c r="CGI214" s="24"/>
      <c r="CGJ214" s="24"/>
      <c r="CGK214" s="24"/>
      <c r="CGL214" s="24"/>
      <c r="CGM214" s="24"/>
      <c r="CGN214" s="24"/>
      <c r="CGO214" s="24"/>
      <c r="CGP214" s="24"/>
      <c r="CGQ214" s="24"/>
      <c r="CGR214" s="24"/>
      <c r="CGS214" s="24"/>
      <c r="CGT214" s="24"/>
      <c r="CGU214" s="24"/>
      <c r="CGV214" s="24"/>
      <c r="CGW214" s="24"/>
      <c r="CGX214" s="24"/>
      <c r="CGY214" s="24"/>
      <c r="CGZ214" s="24"/>
      <c r="CHA214" s="24"/>
      <c r="CHB214" s="24"/>
      <c r="CHC214" s="24"/>
      <c r="CHD214" s="24"/>
      <c r="CHE214" s="24"/>
      <c r="CHF214" s="24"/>
      <c r="CHG214" s="24"/>
      <c r="CHH214" s="24"/>
      <c r="CHI214" s="24"/>
      <c r="CHJ214" s="24"/>
      <c r="CHK214" s="24"/>
      <c r="CHL214" s="24"/>
      <c r="CHM214" s="24"/>
      <c r="CHN214" s="24"/>
      <c r="CHO214" s="24"/>
      <c r="CHP214" s="24"/>
      <c r="CHQ214" s="24"/>
      <c r="CHR214" s="24"/>
      <c r="CHS214" s="24"/>
      <c r="CHT214" s="24"/>
      <c r="CHU214" s="24"/>
      <c r="CHV214" s="24"/>
      <c r="CHW214" s="24"/>
      <c r="CHX214" s="24"/>
      <c r="CHY214" s="24"/>
      <c r="CHZ214" s="24"/>
      <c r="CIA214" s="24"/>
      <c r="CIB214" s="24"/>
      <c r="CIC214" s="24"/>
      <c r="CID214" s="24"/>
      <c r="CIE214" s="24"/>
      <c r="CIF214" s="24"/>
      <c r="CIG214" s="24"/>
      <c r="CIH214" s="24"/>
      <c r="CII214" s="24"/>
      <c r="CIJ214" s="24"/>
      <c r="CIK214" s="24"/>
      <c r="CIL214" s="24"/>
      <c r="CIM214" s="24"/>
      <c r="CIN214" s="24"/>
      <c r="CIO214" s="24"/>
      <c r="CIP214" s="24"/>
      <c r="CIQ214" s="24"/>
      <c r="CIR214" s="24"/>
      <c r="CIS214" s="24"/>
      <c r="CIT214" s="24"/>
      <c r="CIU214" s="24"/>
      <c r="CIV214" s="24"/>
      <c r="CIW214" s="24"/>
      <c r="CIX214" s="24"/>
      <c r="CIY214" s="24"/>
      <c r="CIZ214" s="24"/>
      <c r="CJA214" s="24"/>
      <c r="CJB214" s="24"/>
      <c r="CJC214" s="24"/>
      <c r="CJD214" s="24"/>
      <c r="CJE214" s="24"/>
      <c r="CJF214" s="24"/>
      <c r="CJG214" s="24"/>
      <c r="CJH214" s="24"/>
      <c r="CJI214" s="24"/>
      <c r="CJJ214" s="24"/>
      <c r="CJK214" s="24"/>
      <c r="CJL214" s="24"/>
      <c r="CJM214" s="24"/>
      <c r="CJN214" s="24"/>
      <c r="CJO214" s="24"/>
      <c r="CJP214" s="24"/>
      <c r="CJQ214" s="24"/>
      <c r="CJR214" s="24"/>
      <c r="CJS214" s="24"/>
      <c r="CJT214" s="24"/>
      <c r="CJU214" s="24"/>
      <c r="CJV214" s="24"/>
      <c r="CJW214" s="24"/>
      <c r="CJX214" s="24"/>
      <c r="CJY214" s="24"/>
      <c r="CJZ214" s="24"/>
      <c r="CKA214" s="24"/>
      <c r="CKB214" s="24"/>
      <c r="CKC214" s="24"/>
      <c r="CKD214" s="24"/>
      <c r="CKE214" s="24"/>
      <c r="CKF214" s="24"/>
      <c r="CKG214" s="24"/>
      <c r="CKH214" s="24"/>
      <c r="CKI214" s="24"/>
      <c r="CKJ214" s="24"/>
      <c r="CKK214" s="24"/>
      <c r="CKL214" s="24"/>
      <c r="CKM214" s="24"/>
      <c r="CKN214" s="24"/>
      <c r="CKO214" s="24"/>
      <c r="CKP214" s="24"/>
      <c r="CKQ214" s="24"/>
      <c r="CKR214" s="24"/>
      <c r="CKS214" s="24"/>
      <c r="CKT214" s="24"/>
      <c r="CKU214" s="24"/>
      <c r="CKV214" s="24"/>
      <c r="CKW214" s="24"/>
      <c r="CKX214" s="24"/>
      <c r="CKY214" s="24"/>
      <c r="CKZ214" s="24"/>
      <c r="CLA214" s="24"/>
      <c r="CLB214" s="24"/>
      <c r="CLC214" s="24"/>
      <c r="CLD214" s="24"/>
      <c r="CLE214" s="24"/>
      <c r="CLF214" s="24"/>
      <c r="CLG214" s="24"/>
      <c r="CLH214" s="24"/>
      <c r="CLI214" s="24"/>
      <c r="CLJ214" s="24"/>
      <c r="CLK214" s="24"/>
      <c r="CLL214" s="24"/>
      <c r="CLM214" s="24"/>
      <c r="CLN214" s="24"/>
      <c r="CLO214" s="24"/>
      <c r="CLP214" s="24"/>
      <c r="CLQ214" s="24"/>
      <c r="CLR214" s="24"/>
      <c r="CLS214" s="24"/>
      <c r="CLT214" s="24"/>
      <c r="CLU214" s="24"/>
      <c r="CLV214" s="24"/>
      <c r="CLW214" s="24"/>
      <c r="CLX214" s="24"/>
      <c r="CLY214" s="24"/>
      <c r="CLZ214" s="24"/>
      <c r="CMA214" s="24"/>
      <c r="CMB214" s="24"/>
      <c r="CMC214" s="24"/>
      <c r="CMD214" s="24"/>
      <c r="CME214" s="24"/>
      <c r="CMF214" s="24"/>
      <c r="CMG214" s="24"/>
      <c r="CMH214" s="24"/>
      <c r="CMI214" s="24"/>
      <c r="CMJ214" s="24"/>
      <c r="CMK214" s="24"/>
      <c r="CML214" s="24"/>
      <c r="CMM214" s="24"/>
      <c r="CMN214" s="24"/>
      <c r="CMO214" s="24"/>
      <c r="CMP214" s="24"/>
      <c r="CMQ214" s="24"/>
      <c r="CMR214" s="24"/>
      <c r="CMS214" s="24"/>
      <c r="CMT214" s="24"/>
      <c r="CMU214" s="24"/>
      <c r="CMV214" s="24"/>
      <c r="CMW214" s="24"/>
      <c r="CMX214" s="24"/>
      <c r="CMY214" s="24"/>
      <c r="CMZ214" s="24"/>
      <c r="CNA214" s="24"/>
      <c r="CNB214" s="24"/>
      <c r="CNC214" s="24"/>
      <c r="CND214" s="24"/>
      <c r="CNE214" s="24"/>
      <c r="CNF214" s="24"/>
      <c r="CNG214" s="24"/>
      <c r="CNH214" s="24"/>
      <c r="CNI214" s="24"/>
      <c r="CNJ214" s="24"/>
      <c r="CNK214" s="24"/>
      <c r="CNL214" s="24"/>
      <c r="CNM214" s="24"/>
      <c r="CNN214" s="24"/>
      <c r="CNO214" s="24"/>
      <c r="CNP214" s="24"/>
      <c r="CNQ214" s="24"/>
      <c r="CNR214" s="24"/>
      <c r="CNS214" s="24"/>
      <c r="CNT214" s="24"/>
      <c r="CNU214" s="24"/>
      <c r="CNV214" s="24"/>
      <c r="CNW214" s="24"/>
      <c r="CNX214" s="24"/>
      <c r="CNY214" s="24"/>
      <c r="CNZ214" s="24"/>
      <c r="COA214" s="24"/>
      <c r="COB214" s="24"/>
      <c r="COC214" s="24"/>
      <c r="COD214" s="24"/>
      <c r="COE214" s="24"/>
      <c r="COF214" s="24"/>
      <c r="COG214" s="24"/>
      <c r="COH214" s="24"/>
      <c r="COI214" s="24"/>
      <c r="COJ214" s="24"/>
      <c r="COK214" s="24"/>
      <c r="COL214" s="24"/>
      <c r="COM214" s="24"/>
      <c r="CON214" s="24"/>
      <c r="COO214" s="24"/>
      <c r="COP214" s="24"/>
      <c r="COQ214" s="24"/>
      <c r="COR214" s="24"/>
      <c r="COS214" s="24"/>
      <c r="COT214" s="24"/>
      <c r="COU214" s="24"/>
      <c r="COV214" s="24"/>
      <c r="COW214" s="24"/>
      <c r="COX214" s="24"/>
      <c r="COY214" s="24"/>
      <c r="COZ214" s="24"/>
      <c r="CPA214" s="24"/>
      <c r="CPB214" s="24"/>
      <c r="CPC214" s="24"/>
      <c r="CPD214" s="24"/>
      <c r="CPE214" s="24"/>
      <c r="CPF214" s="24"/>
      <c r="CPG214" s="24"/>
      <c r="CPH214" s="24"/>
      <c r="CPI214" s="24"/>
      <c r="CPJ214" s="24"/>
      <c r="CPK214" s="24"/>
      <c r="CPL214" s="24"/>
      <c r="CPM214" s="24"/>
      <c r="CPN214" s="24"/>
      <c r="CPO214" s="24"/>
      <c r="CPP214" s="24"/>
      <c r="CPQ214" s="24"/>
      <c r="CPR214" s="24"/>
      <c r="CPS214" s="24"/>
      <c r="CPT214" s="24"/>
      <c r="CPU214" s="24"/>
      <c r="CPV214" s="24"/>
      <c r="CPW214" s="24"/>
      <c r="CPX214" s="24"/>
      <c r="CPY214" s="24"/>
      <c r="CPZ214" s="24"/>
      <c r="CQA214" s="24"/>
      <c r="CQB214" s="24"/>
      <c r="CQC214" s="24"/>
      <c r="CQD214" s="24"/>
      <c r="CQE214" s="24"/>
      <c r="CQF214" s="24"/>
      <c r="CQG214" s="24"/>
      <c r="CQH214" s="24"/>
      <c r="CQI214" s="24"/>
      <c r="CQJ214" s="24"/>
      <c r="CQK214" s="24"/>
      <c r="CQL214" s="24"/>
      <c r="CQM214" s="24"/>
      <c r="CQN214" s="24"/>
      <c r="CQO214" s="24"/>
      <c r="CQP214" s="24"/>
      <c r="CQQ214" s="24"/>
      <c r="CQR214" s="24"/>
      <c r="CQS214" s="24"/>
      <c r="CQT214" s="24"/>
      <c r="CQU214" s="24"/>
      <c r="CQV214" s="24"/>
      <c r="CQW214" s="24"/>
      <c r="CQX214" s="24"/>
      <c r="CQY214" s="24"/>
      <c r="CQZ214" s="24"/>
      <c r="CRA214" s="24"/>
      <c r="CRB214" s="24"/>
      <c r="CRC214" s="24"/>
      <c r="CRD214" s="24"/>
      <c r="CRE214" s="24"/>
      <c r="CRF214" s="24"/>
      <c r="CRG214" s="24"/>
      <c r="CRH214" s="24"/>
      <c r="CRI214" s="24"/>
      <c r="CRJ214" s="24"/>
      <c r="CRK214" s="24"/>
      <c r="CRL214" s="24"/>
      <c r="CRM214" s="24"/>
      <c r="CRN214" s="24"/>
      <c r="CRO214" s="24"/>
      <c r="CRP214" s="24"/>
      <c r="CRQ214" s="24"/>
      <c r="CRR214" s="24"/>
      <c r="CRS214" s="24"/>
      <c r="CRT214" s="24"/>
      <c r="CRU214" s="24"/>
      <c r="CRV214" s="24"/>
      <c r="CRW214" s="24"/>
      <c r="CRX214" s="24"/>
      <c r="CRY214" s="24"/>
      <c r="CRZ214" s="24"/>
      <c r="CSA214" s="24"/>
      <c r="CSB214" s="24"/>
      <c r="CSC214" s="24"/>
      <c r="CSD214" s="24"/>
      <c r="CSE214" s="24"/>
      <c r="CSF214" s="24"/>
      <c r="CSG214" s="24"/>
      <c r="CSH214" s="24"/>
      <c r="CSI214" s="24"/>
      <c r="CSJ214" s="24"/>
      <c r="CSK214" s="24"/>
      <c r="CSL214" s="24"/>
      <c r="CSM214" s="24"/>
      <c r="CSN214" s="24"/>
      <c r="CSO214" s="24"/>
      <c r="CSP214" s="24"/>
      <c r="CSQ214" s="24"/>
      <c r="CSR214" s="24"/>
      <c r="CSS214" s="24"/>
      <c r="CST214" s="24"/>
      <c r="CSU214" s="24"/>
      <c r="CSV214" s="24"/>
      <c r="CSW214" s="24"/>
      <c r="CSX214" s="24"/>
      <c r="CSY214" s="24"/>
      <c r="CSZ214" s="24"/>
      <c r="CTA214" s="24"/>
      <c r="CTB214" s="24"/>
      <c r="CTC214" s="24"/>
      <c r="CTD214" s="24"/>
      <c r="CTE214" s="24"/>
      <c r="CTF214" s="24"/>
      <c r="CTG214" s="24"/>
      <c r="CTH214" s="24"/>
      <c r="CTI214" s="24"/>
      <c r="CTJ214" s="24"/>
      <c r="CTK214" s="24"/>
      <c r="CTL214" s="24"/>
      <c r="CTM214" s="24"/>
      <c r="CTN214" s="24"/>
      <c r="CTO214" s="24"/>
      <c r="CTP214" s="24"/>
      <c r="CTQ214" s="24"/>
      <c r="CTR214" s="24"/>
      <c r="CTS214" s="24"/>
      <c r="CTT214" s="24"/>
      <c r="CTU214" s="24"/>
      <c r="CTV214" s="24"/>
      <c r="CTW214" s="24"/>
      <c r="CTX214" s="24"/>
      <c r="CTY214" s="24"/>
      <c r="CTZ214" s="24"/>
      <c r="CUA214" s="24"/>
      <c r="CUB214" s="24"/>
      <c r="CUC214" s="24"/>
      <c r="CUD214" s="24"/>
      <c r="CUE214" s="24"/>
      <c r="CUF214" s="24"/>
      <c r="CUG214" s="24"/>
      <c r="CUH214" s="24"/>
      <c r="CUI214" s="24"/>
      <c r="CUJ214" s="24"/>
      <c r="CUK214" s="24"/>
      <c r="CUL214" s="24"/>
      <c r="CUM214" s="24"/>
      <c r="CUN214" s="24"/>
      <c r="CUO214" s="24"/>
      <c r="CUP214" s="24"/>
      <c r="CUQ214" s="24"/>
      <c r="CUR214" s="24"/>
      <c r="CUS214" s="24"/>
      <c r="CUT214" s="24"/>
      <c r="CUU214" s="24"/>
      <c r="CUV214" s="24"/>
      <c r="CUW214" s="24"/>
      <c r="CUX214" s="24"/>
      <c r="CUY214" s="24"/>
      <c r="CUZ214" s="24"/>
      <c r="CVA214" s="24"/>
      <c r="CVB214" s="24"/>
      <c r="CVC214" s="24"/>
      <c r="CVD214" s="24"/>
      <c r="CVE214" s="24"/>
      <c r="CVF214" s="24"/>
      <c r="CVG214" s="24"/>
      <c r="CVH214" s="24"/>
      <c r="CVI214" s="24"/>
      <c r="CVJ214" s="24"/>
      <c r="CVK214" s="24"/>
      <c r="CVL214" s="24"/>
      <c r="CVM214" s="24"/>
      <c r="CVN214" s="24"/>
      <c r="CVO214" s="24"/>
      <c r="CVP214" s="24"/>
      <c r="CVQ214" s="24"/>
      <c r="CVR214" s="24"/>
      <c r="CVS214" s="24"/>
      <c r="CVT214" s="24"/>
      <c r="CVU214" s="24"/>
      <c r="CVV214" s="24"/>
      <c r="CVW214" s="24"/>
      <c r="CVX214" s="24"/>
      <c r="CVY214" s="24"/>
      <c r="CVZ214" s="24"/>
      <c r="CWA214" s="24"/>
      <c r="CWB214" s="24"/>
      <c r="CWC214" s="24"/>
      <c r="CWD214" s="24"/>
      <c r="CWE214" s="24"/>
      <c r="CWF214" s="24"/>
      <c r="CWG214" s="24"/>
      <c r="CWH214" s="24"/>
      <c r="CWI214" s="24"/>
      <c r="CWJ214" s="24"/>
      <c r="CWK214" s="24"/>
      <c r="CWL214" s="24"/>
      <c r="CWM214" s="24"/>
      <c r="CWN214" s="24"/>
      <c r="CWO214" s="24"/>
      <c r="CWP214" s="24"/>
      <c r="CWQ214" s="24"/>
      <c r="CWR214" s="24"/>
      <c r="CWS214" s="24"/>
      <c r="CWT214" s="24"/>
      <c r="CWU214" s="24"/>
      <c r="CWV214" s="24"/>
      <c r="CWW214" s="24"/>
      <c r="CWX214" s="24"/>
      <c r="CWY214" s="24"/>
      <c r="CWZ214" s="24"/>
      <c r="CXA214" s="24"/>
      <c r="CXB214" s="24"/>
      <c r="CXC214" s="24"/>
      <c r="CXD214" s="24"/>
      <c r="CXE214" s="24"/>
      <c r="CXF214" s="24"/>
      <c r="CXG214" s="24"/>
      <c r="CXH214" s="24"/>
      <c r="CXI214" s="24"/>
      <c r="CXJ214" s="24"/>
      <c r="CXK214" s="24"/>
      <c r="CXL214" s="24"/>
      <c r="CXM214" s="24"/>
      <c r="CXN214" s="24"/>
      <c r="CXO214" s="24"/>
      <c r="CXP214" s="24"/>
      <c r="CXQ214" s="24"/>
      <c r="CXR214" s="24"/>
      <c r="CXS214" s="24"/>
      <c r="CXT214" s="24"/>
      <c r="CXU214" s="24"/>
      <c r="CXV214" s="24"/>
      <c r="CXW214" s="24"/>
      <c r="CXX214" s="24"/>
      <c r="CXY214" s="24"/>
      <c r="CXZ214" s="24"/>
      <c r="CYA214" s="24"/>
      <c r="CYB214" s="24"/>
      <c r="CYC214" s="24"/>
      <c r="CYD214" s="24"/>
      <c r="CYE214" s="24"/>
      <c r="CYF214" s="24"/>
      <c r="CYG214" s="24"/>
      <c r="CYH214" s="24"/>
      <c r="CYI214" s="24"/>
      <c r="CYJ214" s="24"/>
      <c r="CYK214" s="24"/>
      <c r="CYL214" s="24"/>
      <c r="CYM214" s="24"/>
      <c r="CYN214" s="24"/>
      <c r="CYO214" s="24"/>
      <c r="CYP214" s="24"/>
      <c r="CYQ214" s="24"/>
      <c r="CYR214" s="24"/>
      <c r="CYS214" s="24"/>
      <c r="CYT214" s="24"/>
      <c r="CYU214" s="24"/>
      <c r="CYV214" s="24"/>
      <c r="CYW214" s="24"/>
      <c r="CYX214" s="24"/>
      <c r="CYY214" s="24"/>
      <c r="CYZ214" s="24"/>
      <c r="CZA214" s="24"/>
      <c r="CZB214" s="24"/>
      <c r="CZC214" s="24"/>
      <c r="CZD214" s="24"/>
      <c r="CZE214" s="24"/>
      <c r="CZF214" s="24"/>
      <c r="CZG214" s="24"/>
      <c r="CZH214" s="24"/>
      <c r="CZI214" s="24"/>
      <c r="CZJ214" s="24"/>
      <c r="CZK214" s="24"/>
      <c r="CZL214" s="24"/>
      <c r="CZM214" s="24"/>
      <c r="CZN214" s="24"/>
      <c r="CZO214" s="24"/>
      <c r="CZP214" s="24"/>
      <c r="CZQ214" s="24"/>
      <c r="CZR214" s="24"/>
      <c r="CZS214" s="24"/>
      <c r="CZT214" s="24"/>
      <c r="CZU214" s="24"/>
      <c r="CZV214" s="24"/>
      <c r="CZW214" s="24"/>
      <c r="CZX214" s="24"/>
      <c r="CZY214" s="24"/>
      <c r="CZZ214" s="24"/>
      <c r="DAA214" s="24"/>
      <c r="DAB214" s="24"/>
      <c r="DAC214" s="24"/>
      <c r="DAD214" s="24"/>
      <c r="DAE214" s="24"/>
      <c r="DAF214" s="24"/>
      <c r="DAG214" s="24"/>
      <c r="DAH214" s="24"/>
      <c r="DAI214" s="24"/>
      <c r="DAJ214" s="24"/>
      <c r="DAK214" s="24"/>
      <c r="DAL214" s="24"/>
      <c r="DAM214" s="24"/>
      <c r="DAN214" s="24"/>
      <c r="DAO214" s="24"/>
      <c r="DAP214" s="24"/>
      <c r="DAQ214" s="24"/>
      <c r="DAR214" s="24"/>
      <c r="DAS214" s="24"/>
      <c r="DAT214" s="24"/>
      <c r="DAU214" s="24"/>
      <c r="DAV214" s="24"/>
      <c r="DAW214" s="24"/>
      <c r="DAX214" s="24"/>
      <c r="DAY214" s="24"/>
      <c r="DAZ214" s="24"/>
      <c r="DBA214" s="24"/>
      <c r="DBB214" s="24"/>
      <c r="DBC214" s="24"/>
      <c r="DBD214" s="24"/>
      <c r="DBE214" s="24"/>
      <c r="DBF214" s="24"/>
      <c r="DBG214" s="24"/>
      <c r="DBH214" s="24"/>
      <c r="DBI214" s="24"/>
      <c r="DBJ214" s="24"/>
      <c r="DBK214" s="24"/>
      <c r="DBL214" s="24"/>
      <c r="DBM214" s="24"/>
      <c r="DBN214" s="24"/>
      <c r="DBO214" s="24"/>
      <c r="DBP214" s="24"/>
      <c r="DBQ214" s="24"/>
      <c r="DBR214" s="24"/>
      <c r="DBS214" s="24"/>
      <c r="DBT214" s="24"/>
      <c r="DBU214" s="24"/>
      <c r="DBV214" s="24"/>
      <c r="DBW214" s="24"/>
      <c r="DBX214" s="24"/>
      <c r="DBY214" s="24"/>
      <c r="DBZ214" s="24"/>
      <c r="DCA214" s="24"/>
      <c r="DCB214" s="24"/>
      <c r="DCC214" s="24"/>
      <c r="DCD214" s="24"/>
      <c r="DCE214" s="24"/>
      <c r="DCF214" s="24"/>
      <c r="DCG214" s="24"/>
      <c r="DCH214" s="24"/>
      <c r="DCI214" s="24"/>
      <c r="DCJ214" s="24"/>
      <c r="DCK214" s="24"/>
      <c r="DCL214" s="24"/>
      <c r="DCM214" s="24"/>
      <c r="DCN214" s="24"/>
      <c r="DCO214" s="24"/>
      <c r="DCP214" s="24"/>
      <c r="DCQ214" s="24"/>
      <c r="DCR214" s="24"/>
      <c r="DCS214" s="24"/>
      <c r="DCT214" s="24"/>
      <c r="DCU214" s="24"/>
      <c r="DCV214" s="24"/>
      <c r="DCW214" s="24"/>
      <c r="DCX214" s="24"/>
      <c r="DCY214" s="24"/>
      <c r="DCZ214" s="24"/>
      <c r="DDA214" s="24"/>
      <c r="DDB214" s="24"/>
      <c r="DDC214" s="24"/>
      <c r="DDD214" s="24"/>
      <c r="DDE214" s="24"/>
      <c r="DDF214" s="24"/>
      <c r="DDG214" s="24"/>
      <c r="DDH214" s="24"/>
      <c r="DDI214" s="24"/>
      <c r="DDJ214" s="24"/>
      <c r="DDK214" s="24"/>
      <c r="DDL214" s="24"/>
      <c r="DDM214" s="24"/>
      <c r="DDN214" s="24"/>
      <c r="DDO214" s="24"/>
      <c r="DDP214" s="24"/>
      <c r="DDQ214" s="24"/>
      <c r="DDR214" s="24"/>
      <c r="DDS214" s="24"/>
      <c r="DDT214" s="24"/>
      <c r="DDU214" s="24"/>
      <c r="DDV214" s="24"/>
      <c r="DDW214" s="24"/>
      <c r="DDX214" s="24"/>
      <c r="DDY214" s="24"/>
      <c r="DDZ214" s="24"/>
      <c r="DEA214" s="24"/>
      <c r="DEB214" s="24"/>
      <c r="DEC214" s="24"/>
      <c r="DED214" s="24"/>
      <c r="DEE214" s="24"/>
      <c r="DEF214" s="24"/>
      <c r="DEG214" s="24"/>
      <c r="DEH214" s="24"/>
      <c r="DEI214" s="24"/>
      <c r="DEJ214" s="24"/>
      <c r="DEK214" s="24"/>
      <c r="DEL214" s="24"/>
      <c r="DEM214" s="24"/>
      <c r="DEN214" s="24"/>
      <c r="DEO214" s="24"/>
      <c r="DEP214" s="24"/>
      <c r="DEQ214" s="24"/>
      <c r="DER214" s="24"/>
      <c r="DES214" s="24"/>
      <c r="DET214" s="24"/>
      <c r="DEU214" s="24"/>
      <c r="DEV214" s="24"/>
      <c r="DEW214" s="24"/>
      <c r="DEX214" s="24"/>
      <c r="DEY214" s="24"/>
      <c r="DEZ214" s="24"/>
      <c r="DFA214" s="24"/>
      <c r="DFB214" s="24"/>
      <c r="DFC214" s="24"/>
      <c r="DFD214" s="24"/>
      <c r="DFE214" s="24"/>
      <c r="DFF214" s="24"/>
      <c r="DFG214" s="24"/>
      <c r="DFH214" s="24"/>
      <c r="DFI214" s="24"/>
      <c r="DFJ214" s="24"/>
      <c r="DFK214" s="24"/>
      <c r="DFL214" s="24"/>
      <c r="DFM214" s="24"/>
      <c r="DFN214" s="24"/>
      <c r="DFO214" s="24"/>
      <c r="DFP214" s="24"/>
      <c r="DFQ214" s="24"/>
      <c r="DFR214" s="24"/>
      <c r="DFS214" s="24"/>
      <c r="DFT214" s="24"/>
      <c r="DFU214" s="24"/>
      <c r="DFV214" s="24"/>
      <c r="DFW214" s="24"/>
      <c r="DFX214" s="24"/>
      <c r="DFY214" s="24"/>
      <c r="DFZ214" s="24"/>
      <c r="DGA214" s="24"/>
      <c r="DGB214" s="24"/>
      <c r="DGC214" s="24"/>
      <c r="DGD214" s="24"/>
      <c r="DGE214" s="24"/>
      <c r="DGF214" s="24"/>
      <c r="DGG214" s="24"/>
      <c r="DGH214" s="24"/>
      <c r="DGI214" s="24"/>
      <c r="DGJ214" s="24"/>
      <c r="DGK214" s="24"/>
      <c r="DGL214" s="24"/>
      <c r="DGM214" s="24"/>
      <c r="DGN214" s="24"/>
      <c r="DGO214" s="24"/>
      <c r="DGP214" s="24"/>
      <c r="DGQ214" s="24"/>
      <c r="DGR214" s="24"/>
      <c r="DGS214" s="24"/>
      <c r="DGT214" s="24"/>
      <c r="DGU214" s="24"/>
      <c r="DGV214" s="24"/>
      <c r="DGW214" s="24"/>
      <c r="DGX214" s="24"/>
      <c r="DGY214" s="24"/>
      <c r="DGZ214" s="24"/>
      <c r="DHA214" s="24"/>
      <c r="DHB214" s="24"/>
      <c r="DHC214" s="24"/>
      <c r="DHD214" s="24"/>
      <c r="DHE214" s="24"/>
      <c r="DHF214" s="24"/>
      <c r="DHG214" s="24"/>
      <c r="DHH214" s="24"/>
      <c r="DHI214" s="24"/>
      <c r="DHJ214" s="24"/>
      <c r="DHK214" s="24"/>
      <c r="DHL214" s="24"/>
      <c r="DHM214" s="24"/>
      <c r="DHN214" s="24"/>
      <c r="DHO214" s="24"/>
      <c r="DHP214" s="24"/>
      <c r="DHQ214" s="24"/>
      <c r="DHR214" s="24"/>
      <c r="DHS214" s="24"/>
      <c r="DHT214" s="24"/>
      <c r="DHU214" s="24"/>
      <c r="DHV214" s="24"/>
      <c r="DHW214" s="24"/>
      <c r="DHX214" s="24"/>
      <c r="DHY214" s="24"/>
      <c r="DHZ214" s="24"/>
      <c r="DIA214" s="24"/>
      <c r="DIB214" s="24"/>
      <c r="DIC214" s="24"/>
      <c r="DID214" s="24"/>
      <c r="DIE214" s="24"/>
      <c r="DIF214" s="24"/>
      <c r="DIG214" s="24"/>
      <c r="DIH214" s="24"/>
      <c r="DII214" s="24"/>
      <c r="DIJ214" s="24"/>
      <c r="DIK214" s="24"/>
      <c r="DIL214" s="24"/>
      <c r="DIM214" s="24"/>
      <c r="DIN214" s="24"/>
      <c r="DIO214" s="24"/>
      <c r="DIP214" s="24"/>
      <c r="DIQ214" s="24"/>
      <c r="DIR214" s="24"/>
      <c r="DIS214" s="24"/>
      <c r="DIT214" s="24"/>
      <c r="DIU214" s="24"/>
      <c r="DIV214" s="24"/>
      <c r="DIW214" s="24"/>
      <c r="DIX214" s="24"/>
      <c r="DIY214" s="24"/>
      <c r="DIZ214" s="24"/>
      <c r="DJA214" s="24"/>
      <c r="DJB214" s="24"/>
      <c r="DJC214" s="24"/>
      <c r="DJD214" s="24"/>
      <c r="DJE214" s="24"/>
      <c r="DJF214" s="24"/>
      <c r="DJG214" s="24"/>
      <c r="DJH214" s="24"/>
      <c r="DJI214" s="24"/>
      <c r="DJJ214" s="24"/>
      <c r="DJK214" s="24"/>
      <c r="DJL214" s="24"/>
      <c r="DJM214" s="24"/>
      <c r="DJN214" s="24"/>
      <c r="DJO214" s="24"/>
      <c r="DJP214" s="24"/>
      <c r="DJQ214" s="24"/>
      <c r="DJR214" s="24"/>
      <c r="DJS214" s="24"/>
      <c r="DJT214" s="24"/>
      <c r="DJU214" s="24"/>
      <c r="DJV214" s="24"/>
      <c r="DJW214" s="24"/>
      <c r="DJX214" s="24"/>
      <c r="DJY214" s="24"/>
      <c r="DJZ214" s="24"/>
      <c r="DKA214" s="24"/>
      <c r="DKB214" s="24"/>
      <c r="DKC214" s="24"/>
      <c r="DKD214" s="24"/>
      <c r="DKE214" s="24"/>
      <c r="DKF214" s="24"/>
      <c r="DKG214" s="24"/>
      <c r="DKH214" s="24"/>
      <c r="DKI214" s="24"/>
      <c r="DKJ214" s="24"/>
      <c r="DKK214" s="24"/>
      <c r="DKL214" s="24"/>
      <c r="DKM214" s="24"/>
      <c r="DKN214" s="24"/>
      <c r="DKO214" s="24"/>
      <c r="DKP214" s="24"/>
      <c r="DKQ214" s="24"/>
      <c r="DKR214" s="24"/>
      <c r="DKS214" s="24"/>
      <c r="DKT214" s="24"/>
      <c r="DKU214" s="24"/>
      <c r="DKV214" s="24"/>
      <c r="DKW214" s="24"/>
      <c r="DKX214" s="24"/>
      <c r="DKY214" s="24"/>
      <c r="DKZ214" s="24"/>
      <c r="DLA214" s="24"/>
      <c r="DLB214" s="24"/>
      <c r="DLC214" s="24"/>
      <c r="DLD214" s="24"/>
      <c r="DLE214" s="24"/>
      <c r="DLF214" s="24"/>
      <c r="DLG214" s="24"/>
      <c r="DLH214" s="24"/>
      <c r="DLI214" s="24"/>
      <c r="DLJ214" s="24"/>
      <c r="DLK214" s="24"/>
      <c r="DLL214" s="24"/>
      <c r="DLM214" s="24"/>
      <c r="DLN214" s="24"/>
      <c r="DLO214" s="24"/>
      <c r="DLP214" s="24"/>
      <c r="DLQ214" s="24"/>
      <c r="DLR214" s="24"/>
      <c r="DLS214" s="24"/>
      <c r="DLT214" s="24"/>
      <c r="DLU214" s="24"/>
      <c r="DLV214" s="24"/>
      <c r="DLW214" s="24"/>
      <c r="DLX214" s="24"/>
      <c r="DLY214" s="24"/>
      <c r="DLZ214" s="24"/>
      <c r="DMA214" s="24"/>
      <c r="DMB214" s="24"/>
      <c r="DMC214" s="24"/>
      <c r="DMD214" s="24"/>
      <c r="DME214" s="24"/>
      <c r="DMF214" s="24"/>
      <c r="DMG214" s="24"/>
      <c r="DMH214" s="24"/>
      <c r="DMI214" s="24"/>
      <c r="DMJ214" s="24"/>
      <c r="DMK214" s="24"/>
      <c r="DML214" s="24"/>
      <c r="DMM214" s="24"/>
      <c r="DMN214" s="24"/>
      <c r="DMO214" s="24"/>
      <c r="DMP214" s="24"/>
      <c r="DMQ214" s="24"/>
      <c r="DMR214" s="24"/>
      <c r="DMS214" s="24"/>
      <c r="DMT214" s="24"/>
      <c r="DMU214" s="24"/>
      <c r="DMV214" s="24"/>
      <c r="DMW214" s="24"/>
      <c r="DMX214" s="24"/>
      <c r="DMY214" s="24"/>
      <c r="DMZ214" s="24"/>
      <c r="DNA214" s="24"/>
      <c r="DNB214" s="24"/>
      <c r="DNC214" s="24"/>
      <c r="DND214" s="24"/>
      <c r="DNE214" s="24"/>
      <c r="DNF214" s="24"/>
      <c r="DNG214" s="24"/>
      <c r="DNH214" s="24"/>
      <c r="DNI214" s="24"/>
      <c r="DNJ214" s="24"/>
      <c r="DNK214" s="24"/>
      <c r="DNL214" s="24"/>
      <c r="DNM214" s="24"/>
      <c r="DNN214" s="24"/>
      <c r="DNO214" s="24"/>
      <c r="DNP214" s="24"/>
      <c r="DNQ214" s="24"/>
      <c r="DNR214" s="24"/>
      <c r="DNS214" s="24"/>
      <c r="DNT214" s="24"/>
      <c r="DNU214" s="24"/>
      <c r="DNV214" s="24"/>
      <c r="DNW214" s="24"/>
      <c r="DNX214" s="24"/>
      <c r="DNY214" s="24"/>
      <c r="DNZ214" s="24"/>
      <c r="DOA214" s="24"/>
      <c r="DOB214" s="24"/>
      <c r="DOC214" s="24"/>
      <c r="DOD214" s="24"/>
      <c r="DOE214" s="24"/>
      <c r="DOF214" s="24"/>
      <c r="DOG214" s="24"/>
      <c r="DOH214" s="24"/>
      <c r="DOI214" s="24"/>
      <c r="DOJ214" s="24"/>
      <c r="DOK214" s="24"/>
      <c r="DOL214" s="24"/>
      <c r="DOM214" s="24"/>
      <c r="DON214" s="24"/>
      <c r="DOO214" s="24"/>
      <c r="DOP214" s="24"/>
      <c r="DOQ214" s="24"/>
      <c r="DOR214" s="24"/>
      <c r="DOS214" s="24"/>
      <c r="DOT214" s="24"/>
      <c r="DOU214" s="24"/>
      <c r="DOV214" s="24"/>
      <c r="DOW214" s="24"/>
      <c r="DOX214" s="24"/>
      <c r="DOY214" s="24"/>
      <c r="DOZ214" s="24"/>
      <c r="DPA214" s="24"/>
      <c r="DPB214" s="24"/>
      <c r="DPC214" s="24"/>
      <c r="DPD214" s="24"/>
      <c r="DPE214" s="24"/>
      <c r="DPF214" s="24"/>
      <c r="DPG214" s="24"/>
      <c r="DPH214" s="24"/>
      <c r="DPI214" s="24"/>
      <c r="DPJ214" s="24"/>
      <c r="DPK214" s="24"/>
      <c r="DPL214" s="24"/>
      <c r="DPM214" s="24"/>
      <c r="DPN214" s="24"/>
      <c r="DPO214" s="24"/>
      <c r="DPP214" s="24"/>
      <c r="DPQ214" s="24"/>
      <c r="DPR214" s="24"/>
      <c r="DPS214" s="24"/>
      <c r="DPT214" s="24"/>
      <c r="DPU214" s="24"/>
      <c r="DPV214" s="24"/>
      <c r="DPW214" s="24"/>
      <c r="DPX214" s="24"/>
      <c r="DPY214" s="24"/>
      <c r="DPZ214" s="24"/>
      <c r="DQA214" s="24"/>
      <c r="DQB214" s="24"/>
      <c r="DQC214" s="24"/>
      <c r="DQD214" s="24"/>
      <c r="DQE214" s="24"/>
      <c r="DQF214" s="24"/>
      <c r="DQG214" s="24"/>
      <c r="DQH214" s="24"/>
      <c r="DQI214" s="24"/>
      <c r="DQJ214" s="24"/>
      <c r="DQK214" s="24"/>
      <c r="DQL214" s="24"/>
      <c r="DQM214" s="24"/>
      <c r="DQN214" s="24"/>
      <c r="DQO214" s="24"/>
      <c r="DQP214" s="24"/>
      <c r="DQQ214" s="24"/>
      <c r="DQR214" s="24"/>
      <c r="DQS214" s="24"/>
      <c r="DQT214" s="24"/>
      <c r="DQU214" s="24"/>
      <c r="DQV214" s="24"/>
      <c r="DQW214" s="24"/>
      <c r="DQX214" s="24"/>
      <c r="DQY214" s="24"/>
      <c r="DQZ214" s="24"/>
      <c r="DRA214" s="24"/>
      <c r="DRB214" s="24"/>
      <c r="DRC214" s="24"/>
      <c r="DRD214" s="24"/>
      <c r="DRE214" s="24"/>
      <c r="DRF214" s="24"/>
      <c r="DRG214" s="24"/>
      <c r="DRH214" s="24"/>
      <c r="DRI214" s="24"/>
      <c r="DRJ214" s="24"/>
      <c r="DRK214" s="24"/>
      <c r="DRL214" s="24"/>
      <c r="DRM214" s="24"/>
      <c r="DRN214" s="24"/>
      <c r="DRO214" s="24"/>
      <c r="DRP214" s="24"/>
      <c r="DRQ214" s="24"/>
      <c r="DRR214" s="24"/>
      <c r="DRS214" s="24"/>
      <c r="DRT214" s="24"/>
      <c r="DRU214" s="24"/>
      <c r="DRV214" s="24"/>
      <c r="DRW214" s="24"/>
      <c r="DRX214" s="24"/>
      <c r="DRY214" s="24"/>
      <c r="DRZ214" s="24"/>
      <c r="DSA214" s="24"/>
      <c r="DSB214" s="24"/>
      <c r="DSC214" s="24"/>
      <c r="DSD214" s="24"/>
      <c r="DSE214" s="24"/>
      <c r="DSF214" s="24"/>
      <c r="DSG214" s="24"/>
      <c r="DSH214" s="24"/>
      <c r="DSI214" s="24"/>
      <c r="DSJ214" s="24"/>
      <c r="DSK214" s="24"/>
      <c r="DSL214" s="24"/>
      <c r="DSM214" s="24"/>
      <c r="DSN214" s="24"/>
      <c r="DSO214" s="24"/>
      <c r="DSP214" s="24"/>
      <c r="DSQ214" s="24"/>
      <c r="DSR214" s="24"/>
      <c r="DSS214" s="24"/>
      <c r="DST214" s="24"/>
      <c r="DSU214" s="24"/>
      <c r="DSV214" s="24"/>
      <c r="DSW214" s="24"/>
      <c r="DSX214" s="24"/>
      <c r="DSY214" s="24"/>
      <c r="DSZ214" s="24"/>
      <c r="DTA214" s="24"/>
      <c r="DTB214" s="24"/>
      <c r="DTC214" s="24"/>
      <c r="DTD214" s="24"/>
      <c r="DTE214" s="24"/>
      <c r="DTF214" s="24"/>
      <c r="DTG214" s="24"/>
      <c r="DTH214" s="24"/>
      <c r="DTI214" s="24"/>
      <c r="DTJ214" s="24"/>
      <c r="DTK214" s="24"/>
      <c r="DTL214" s="24"/>
      <c r="DTM214" s="24"/>
      <c r="DTN214" s="24"/>
      <c r="DTO214" s="24"/>
      <c r="DTP214" s="24"/>
      <c r="DTQ214" s="24"/>
      <c r="DTR214" s="24"/>
      <c r="DTS214" s="24"/>
      <c r="DTT214" s="24"/>
      <c r="DTU214" s="24"/>
      <c r="DTV214" s="24"/>
      <c r="DTW214" s="24"/>
      <c r="DTX214" s="24"/>
      <c r="DTY214" s="24"/>
      <c r="DTZ214" s="24"/>
      <c r="DUA214" s="24"/>
      <c r="DUB214" s="24"/>
      <c r="DUC214" s="24"/>
      <c r="DUD214" s="24"/>
      <c r="DUE214" s="24"/>
      <c r="DUF214" s="24"/>
      <c r="DUG214" s="24"/>
      <c r="DUH214" s="24"/>
      <c r="DUI214" s="24"/>
      <c r="DUJ214" s="24"/>
      <c r="DUK214" s="24"/>
      <c r="DUL214" s="24"/>
      <c r="DUM214" s="24"/>
      <c r="DUN214" s="24"/>
      <c r="DUO214" s="24"/>
      <c r="DUP214" s="24"/>
      <c r="DUQ214" s="24"/>
      <c r="DUR214" s="24"/>
      <c r="DUS214" s="24"/>
      <c r="DUT214" s="24"/>
      <c r="DUU214" s="24"/>
      <c r="DUV214" s="24"/>
      <c r="DUW214" s="24"/>
      <c r="DUX214" s="24"/>
      <c r="DUY214" s="24"/>
      <c r="DUZ214" s="24"/>
      <c r="DVA214" s="24"/>
      <c r="DVB214" s="24"/>
      <c r="DVC214" s="24"/>
      <c r="DVD214" s="24"/>
      <c r="DVE214" s="24"/>
      <c r="DVF214" s="24"/>
      <c r="DVG214" s="24"/>
      <c r="DVH214" s="24"/>
      <c r="DVI214" s="24"/>
      <c r="DVJ214" s="24"/>
      <c r="DVK214" s="24"/>
      <c r="DVL214" s="24"/>
      <c r="DVM214" s="24"/>
      <c r="DVN214" s="24"/>
      <c r="DVO214" s="24"/>
      <c r="DVP214" s="24"/>
      <c r="DVQ214" s="24"/>
      <c r="DVR214" s="24"/>
      <c r="DVS214" s="24"/>
      <c r="DVT214" s="24"/>
      <c r="DVU214" s="24"/>
      <c r="DVV214" s="24"/>
      <c r="DVW214" s="24"/>
      <c r="DVX214" s="24"/>
      <c r="DVY214" s="24"/>
      <c r="DVZ214" s="24"/>
      <c r="DWA214" s="24"/>
      <c r="DWB214" s="24"/>
      <c r="DWC214" s="24"/>
      <c r="DWD214" s="24"/>
      <c r="DWE214" s="24"/>
      <c r="DWF214" s="24"/>
      <c r="DWG214" s="24"/>
      <c r="DWH214" s="24"/>
      <c r="DWI214" s="24"/>
      <c r="DWJ214" s="24"/>
      <c r="DWK214" s="24"/>
      <c r="DWL214" s="24"/>
      <c r="DWM214" s="24"/>
      <c r="DWN214" s="24"/>
      <c r="DWO214" s="24"/>
      <c r="DWP214" s="24"/>
      <c r="DWQ214" s="24"/>
      <c r="DWR214" s="24"/>
      <c r="DWS214" s="24"/>
      <c r="DWT214" s="24"/>
      <c r="DWU214" s="24"/>
      <c r="DWV214" s="24"/>
      <c r="DWW214" s="24"/>
      <c r="DWX214" s="24"/>
      <c r="DWY214" s="24"/>
      <c r="DWZ214" s="24"/>
      <c r="DXA214" s="24"/>
      <c r="DXB214" s="24"/>
      <c r="DXC214" s="24"/>
      <c r="DXD214" s="24"/>
      <c r="DXE214" s="24"/>
      <c r="DXF214" s="24"/>
      <c r="DXG214" s="24"/>
      <c r="DXH214" s="24"/>
      <c r="DXI214" s="24"/>
      <c r="DXJ214" s="24"/>
      <c r="DXK214" s="24"/>
      <c r="DXL214" s="24"/>
      <c r="DXM214" s="24"/>
      <c r="DXN214" s="24"/>
      <c r="DXO214" s="24"/>
      <c r="DXP214" s="24"/>
      <c r="DXQ214" s="24"/>
      <c r="DXR214" s="24"/>
      <c r="DXS214" s="24"/>
      <c r="DXT214" s="24"/>
      <c r="DXU214" s="24"/>
      <c r="DXV214" s="24"/>
      <c r="DXW214" s="24"/>
      <c r="DXX214" s="24"/>
      <c r="DXY214" s="24"/>
      <c r="DXZ214" s="24"/>
      <c r="DYA214" s="24"/>
      <c r="DYB214" s="24"/>
      <c r="DYC214" s="24"/>
      <c r="DYD214" s="24"/>
      <c r="DYE214" s="24"/>
      <c r="DYF214" s="24"/>
      <c r="DYG214" s="24"/>
      <c r="DYH214" s="24"/>
      <c r="DYI214" s="24"/>
      <c r="DYJ214" s="24"/>
      <c r="DYK214" s="24"/>
      <c r="DYL214" s="24"/>
      <c r="DYM214" s="24"/>
      <c r="DYN214" s="24"/>
      <c r="DYO214" s="24"/>
      <c r="DYP214" s="24"/>
      <c r="DYQ214" s="24"/>
      <c r="DYR214" s="24"/>
      <c r="DYS214" s="24"/>
      <c r="DYT214" s="24"/>
      <c r="DYU214" s="24"/>
      <c r="DYV214" s="24"/>
      <c r="DYW214" s="24"/>
      <c r="DYX214" s="24"/>
      <c r="DYY214" s="24"/>
      <c r="DYZ214" s="24"/>
      <c r="DZA214" s="24"/>
      <c r="DZB214" s="24"/>
      <c r="DZC214" s="24"/>
      <c r="DZD214" s="24"/>
      <c r="DZE214" s="24"/>
      <c r="DZF214" s="24"/>
      <c r="DZG214" s="24"/>
      <c r="DZH214" s="24"/>
      <c r="DZI214" s="24"/>
      <c r="DZJ214" s="24"/>
      <c r="DZK214" s="24"/>
      <c r="DZL214" s="24"/>
      <c r="DZM214" s="24"/>
      <c r="DZN214" s="24"/>
      <c r="DZO214" s="24"/>
      <c r="DZP214" s="24"/>
      <c r="DZQ214" s="24"/>
      <c r="DZR214" s="24"/>
      <c r="DZS214" s="24"/>
      <c r="DZT214" s="24"/>
      <c r="DZU214" s="24"/>
      <c r="DZV214" s="24"/>
      <c r="DZW214" s="24"/>
      <c r="DZX214" s="24"/>
      <c r="DZY214" s="24"/>
      <c r="DZZ214" s="24"/>
      <c r="EAA214" s="24"/>
      <c r="EAB214" s="24"/>
      <c r="EAC214" s="24"/>
      <c r="EAD214" s="24"/>
      <c r="EAE214" s="24"/>
      <c r="EAF214" s="24"/>
      <c r="EAG214" s="24"/>
      <c r="EAH214" s="24"/>
      <c r="EAI214" s="24"/>
      <c r="EAJ214" s="24"/>
      <c r="EAK214" s="24"/>
      <c r="EAL214" s="24"/>
      <c r="EAM214" s="24"/>
      <c r="EAN214" s="24"/>
      <c r="EAO214" s="24"/>
      <c r="EAP214" s="24"/>
      <c r="EAQ214" s="24"/>
      <c r="EAR214" s="24"/>
      <c r="EAS214" s="24"/>
      <c r="EAT214" s="24"/>
      <c r="EAU214" s="24"/>
      <c r="EAV214" s="24"/>
      <c r="EAW214" s="24"/>
      <c r="EAX214" s="24"/>
      <c r="EAY214" s="24"/>
      <c r="EAZ214" s="24"/>
      <c r="EBA214" s="24"/>
      <c r="EBB214" s="24"/>
      <c r="EBC214" s="24"/>
      <c r="EBD214" s="24"/>
      <c r="EBE214" s="24"/>
      <c r="EBF214" s="24"/>
      <c r="EBG214" s="24"/>
      <c r="EBH214" s="24"/>
      <c r="EBI214" s="24"/>
      <c r="EBJ214" s="24"/>
      <c r="EBK214" s="24"/>
      <c r="EBL214" s="24"/>
      <c r="EBM214" s="24"/>
      <c r="EBN214" s="24"/>
      <c r="EBO214" s="24"/>
      <c r="EBP214" s="24"/>
      <c r="EBQ214" s="24"/>
      <c r="EBR214" s="24"/>
      <c r="EBS214" s="24"/>
      <c r="EBT214" s="24"/>
      <c r="EBU214" s="24"/>
      <c r="EBV214" s="24"/>
      <c r="EBW214" s="24"/>
      <c r="EBX214" s="24"/>
      <c r="EBY214" s="24"/>
      <c r="EBZ214" s="24"/>
      <c r="ECA214" s="24"/>
      <c r="ECB214" s="24"/>
      <c r="ECC214" s="24"/>
      <c r="ECD214" s="24"/>
      <c r="ECE214" s="24"/>
      <c r="ECF214" s="24"/>
      <c r="ECG214" s="24"/>
      <c r="ECH214" s="24"/>
      <c r="ECI214" s="24"/>
      <c r="ECJ214" s="24"/>
      <c r="ECK214" s="24"/>
      <c r="ECL214" s="24"/>
      <c r="ECM214" s="24"/>
      <c r="ECN214" s="24"/>
      <c r="ECO214" s="24"/>
      <c r="ECP214" s="24"/>
      <c r="ECQ214" s="24"/>
      <c r="ECR214" s="24"/>
      <c r="ECS214" s="24"/>
      <c r="ECT214" s="24"/>
      <c r="ECU214" s="24"/>
      <c r="ECV214" s="24"/>
      <c r="ECW214" s="24"/>
      <c r="ECX214" s="24"/>
      <c r="ECY214" s="24"/>
      <c r="ECZ214" s="24"/>
      <c r="EDA214" s="24"/>
      <c r="EDB214" s="24"/>
      <c r="EDC214" s="24"/>
      <c r="EDD214" s="24"/>
      <c r="EDE214" s="24"/>
      <c r="EDF214" s="24"/>
      <c r="EDG214" s="24"/>
      <c r="EDH214" s="24"/>
      <c r="EDI214" s="24"/>
      <c r="EDJ214" s="24"/>
      <c r="EDK214" s="24"/>
      <c r="EDL214" s="24"/>
      <c r="EDM214" s="24"/>
      <c r="EDN214" s="24"/>
      <c r="EDO214" s="24"/>
      <c r="EDP214" s="24"/>
      <c r="EDQ214" s="24"/>
      <c r="EDR214" s="24"/>
      <c r="EDS214" s="24"/>
      <c r="EDT214" s="24"/>
      <c r="EDU214" s="24"/>
      <c r="EDV214" s="24"/>
      <c r="EDW214" s="24"/>
      <c r="EDX214" s="24"/>
      <c r="EDY214" s="24"/>
      <c r="EDZ214" s="24"/>
      <c r="EEA214" s="24"/>
      <c r="EEB214" s="24"/>
      <c r="EEC214" s="24"/>
      <c r="EED214" s="24"/>
      <c r="EEE214" s="24"/>
      <c r="EEF214" s="24"/>
      <c r="EEG214" s="24"/>
      <c r="EEH214" s="24"/>
      <c r="EEI214" s="24"/>
      <c r="EEJ214" s="24"/>
      <c r="EEK214" s="24"/>
      <c r="EEL214" s="24"/>
      <c r="EEM214" s="24"/>
      <c r="EEN214" s="24"/>
      <c r="EEO214" s="24"/>
      <c r="EEP214" s="24"/>
      <c r="EEQ214" s="24"/>
      <c r="EER214" s="24"/>
      <c r="EES214" s="24"/>
      <c r="EET214" s="24"/>
      <c r="EEU214" s="24"/>
      <c r="EEV214" s="24"/>
      <c r="EEW214" s="24"/>
      <c r="EEX214" s="24"/>
      <c r="EEY214" s="24"/>
      <c r="EEZ214" s="24"/>
      <c r="EFA214" s="24"/>
      <c r="EFB214" s="24"/>
      <c r="EFC214" s="24"/>
      <c r="EFD214" s="24"/>
      <c r="EFE214" s="24"/>
      <c r="EFF214" s="24"/>
      <c r="EFG214" s="24"/>
      <c r="EFH214" s="24"/>
      <c r="EFI214" s="24"/>
      <c r="EFJ214" s="24"/>
      <c r="EFK214" s="24"/>
      <c r="EFL214" s="24"/>
      <c r="EFM214" s="24"/>
      <c r="EFN214" s="24"/>
      <c r="EFO214" s="24"/>
      <c r="EFP214" s="24"/>
      <c r="EFQ214" s="24"/>
      <c r="EFR214" s="24"/>
      <c r="EFS214" s="24"/>
      <c r="EFT214" s="24"/>
      <c r="EFU214" s="24"/>
      <c r="EFV214" s="24"/>
      <c r="EFW214" s="24"/>
      <c r="EFX214" s="24"/>
      <c r="EFY214" s="24"/>
      <c r="EFZ214" s="24"/>
      <c r="EGA214" s="24"/>
      <c r="EGB214" s="24"/>
      <c r="EGC214" s="24"/>
      <c r="EGD214" s="24"/>
      <c r="EGE214" s="24"/>
      <c r="EGF214" s="24"/>
      <c r="EGG214" s="24"/>
      <c r="EGH214" s="24"/>
      <c r="EGI214" s="24"/>
      <c r="EGJ214" s="24"/>
      <c r="EGK214" s="24"/>
      <c r="EGL214" s="24"/>
      <c r="EGM214" s="24"/>
      <c r="EGN214" s="24"/>
      <c r="EGO214" s="24"/>
      <c r="EGP214" s="24"/>
      <c r="EGQ214" s="24"/>
      <c r="EGR214" s="24"/>
      <c r="EGS214" s="24"/>
      <c r="EGT214" s="24"/>
      <c r="EGU214" s="24"/>
      <c r="EGV214" s="24"/>
      <c r="EGW214" s="24"/>
      <c r="EGX214" s="24"/>
      <c r="EGY214" s="24"/>
      <c r="EGZ214" s="24"/>
      <c r="EHA214" s="24"/>
      <c r="EHB214" s="24"/>
      <c r="EHC214" s="24"/>
      <c r="EHD214" s="24"/>
      <c r="EHE214" s="24"/>
      <c r="EHF214" s="24"/>
      <c r="EHG214" s="24"/>
      <c r="EHH214" s="24"/>
      <c r="EHI214" s="24"/>
      <c r="EHJ214" s="24"/>
      <c r="EHK214" s="24"/>
      <c r="EHL214" s="24"/>
      <c r="EHM214" s="24"/>
      <c r="EHN214" s="24"/>
      <c r="EHO214" s="24"/>
      <c r="EHP214" s="24"/>
      <c r="EHQ214" s="24"/>
      <c r="EHR214" s="24"/>
      <c r="EHS214" s="24"/>
      <c r="EHT214" s="24"/>
      <c r="EHU214" s="24"/>
      <c r="EHV214" s="24"/>
      <c r="EHW214" s="24"/>
      <c r="EHX214" s="24"/>
      <c r="EHY214" s="24"/>
      <c r="EHZ214" s="24"/>
      <c r="EIA214" s="24"/>
      <c r="EIB214" s="24"/>
      <c r="EIC214" s="24"/>
      <c r="EID214" s="24"/>
      <c r="EIE214" s="24"/>
      <c r="EIF214" s="24"/>
      <c r="EIG214" s="24"/>
      <c r="EIH214" s="24"/>
      <c r="EII214" s="24"/>
      <c r="EIJ214" s="24"/>
      <c r="EIK214" s="24"/>
      <c r="EIL214" s="24"/>
      <c r="EIM214" s="24"/>
      <c r="EIN214" s="24"/>
      <c r="EIO214" s="24"/>
      <c r="EIP214" s="24"/>
      <c r="EIQ214" s="24"/>
      <c r="EIR214" s="24"/>
      <c r="EIS214" s="24"/>
      <c r="EIT214" s="24"/>
      <c r="EIU214" s="24"/>
      <c r="EIV214" s="24"/>
      <c r="EIW214" s="24"/>
      <c r="EIX214" s="24"/>
      <c r="EIY214" s="24"/>
      <c r="EIZ214" s="24"/>
      <c r="EJA214" s="24"/>
      <c r="EJB214" s="24"/>
      <c r="EJC214" s="24"/>
      <c r="EJD214" s="24"/>
      <c r="EJE214" s="24"/>
      <c r="EJF214" s="24"/>
      <c r="EJG214" s="24"/>
      <c r="EJH214" s="24"/>
      <c r="EJI214" s="24"/>
      <c r="EJJ214" s="24"/>
      <c r="EJK214" s="24"/>
      <c r="EJL214" s="24"/>
      <c r="EJM214" s="24"/>
      <c r="EJN214" s="24"/>
      <c r="EJO214" s="24"/>
      <c r="EJP214" s="24"/>
      <c r="EJQ214" s="24"/>
      <c r="EJR214" s="24"/>
      <c r="EJS214" s="24"/>
      <c r="EJT214" s="24"/>
      <c r="EJU214" s="24"/>
      <c r="EJV214" s="24"/>
      <c r="EJW214" s="24"/>
      <c r="EJX214" s="24"/>
      <c r="EJY214" s="24"/>
      <c r="EJZ214" s="24"/>
      <c r="EKA214" s="24"/>
      <c r="EKB214" s="24"/>
      <c r="EKC214" s="24"/>
      <c r="EKD214" s="24"/>
      <c r="EKE214" s="24"/>
      <c r="EKF214" s="24"/>
      <c r="EKG214" s="24"/>
      <c r="EKH214" s="24"/>
      <c r="EKI214" s="24"/>
      <c r="EKJ214" s="24"/>
      <c r="EKK214" s="24"/>
      <c r="EKL214" s="24"/>
      <c r="EKM214" s="24"/>
      <c r="EKN214" s="24"/>
      <c r="EKO214" s="24"/>
      <c r="EKP214" s="24"/>
      <c r="EKQ214" s="24"/>
      <c r="EKR214" s="24"/>
      <c r="EKS214" s="24"/>
      <c r="EKT214" s="24"/>
      <c r="EKU214" s="24"/>
      <c r="EKV214" s="24"/>
      <c r="EKW214" s="24"/>
      <c r="EKX214" s="24"/>
      <c r="EKY214" s="24"/>
      <c r="EKZ214" s="24"/>
      <c r="ELA214" s="24"/>
      <c r="ELB214" s="24"/>
      <c r="ELC214" s="24"/>
      <c r="ELD214" s="24"/>
      <c r="ELE214" s="24"/>
      <c r="ELF214" s="24"/>
      <c r="ELG214" s="24"/>
      <c r="ELH214" s="24"/>
      <c r="ELI214" s="24"/>
      <c r="ELJ214" s="24"/>
      <c r="ELK214" s="24"/>
      <c r="ELL214" s="24"/>
      <c r="ELM214" s="24"/>
      <c r="ELN214" s="24"/>
      <c r="ELO214" s="24"/>
      <c r="ELP214" s="24"/>
      <c r="ELQ214" s="24"/>
      <c r="ELR214" s="24"/>
      <c r="ELS214" s="24"/>
      <c r="ELT214" s="24"/>
      <c r="ELU214" s="24"/>
      <c r="ELV214" s="24"/>
      <c r="ELW214" s="24"/>
      <c r="ELX214" s="24"/>
      <c r="ELY214" s="24"/>
      <c r="ELZ214" s="24"/>
      <c r="EMA214" s="24"/>
      <c r="EMB214" s="24"/>
      <c r="EMC214" s="24"/>
      <c r="EMD214" s="24"/>
      <c r="EME214" s="24"/>
      <c r="EMF214" s="24"/>
      <c r="EMG214" s="24"/>
      <c r="EMH214" s="24"/>
      <c r="EMI214" s="24"/>
      <c r="EMJ214" s="24"/>
      <c r="EMK214" s="24"/>
      <c r="EML214" s="24"/>
      <c r="EMM214" s="24"/>
      <c r="EMN214" s="24"/>
      <c r="EMO214" s="24"/>
      <c r="EMP214" s="24"/>
      <c r="EMQ214" s="24"/>
      <c r="EMR214" s="24"/>
      <c r="EMS214" s="24"/>
      <c r="EMT214" s="24"/>
      <c r="EMU214" s="24"/>
      <c r="EMV214" s="24"/>
      <c r="EMW214" s="24"/>
      <c r="EMX214" s="24"/>
      <c r="EMY214" s="24"/>
      <c r="EMZ214" s="24"/>
      <c r="ENA214" s="24"/>
      <c r="ENB214" s="24"/>
      <c r="ENC214" s="24"/>
      <c r="END214" s="24"/>
      <c r="ENE214" s="24"/>
      <c r="ENF214" s="24"/>
      <c r="ENG214" s="24"/>
      <c r="ENH214" s="24"/>
      <c r="ENI214" s="24"/>
      <c r="ENJ214" s="24"/>
      <c r="ENK214" s="24"/>
      <c r="ENL214" s="24"/>
      <c r="ENM214" s="24"/>
      <c r="ENN214" s="24"/>
      <c r="ENO214" s="24"/>
      <c r="ENP214" s="24"/>
      <c r="ENQ214" s="24"/>
      <c r="ENR214" s="24"/>
      <c r="ENS214" s="24"/>
      <c r="ENT214" s="24"/>
      <c r="ENU214" s="24"/>
      <c r="ENV214" s="24"/>
      <c r="ENW214" s="24"/>
      <c r="ENX214" s="24"/>
      <c r="ENY214" s="24"/>
      <c r="ENZ214" s="24"/>
      <c r="EOA214" s="24"/>
      <c r="EOB214" s="24"/>
      <c r="EOC214" s="24"/>
      <c r="EOD214" s="24"/>
      <c r="EOE214" s="24"/>
      <c r="EOF214" s="24"/>
      <c r="EOG214" s="24"/>
      <c r="EOH214" s="24"/>
      <c r="EOI214" s="24"/>
      <c r="EOJ214" s="24"/>
      <c r="EOK214" s="24"/>
      <c r="EOL214" s="24"/>
      <c r="EOM214" s="24"/>
      <c r="EON214" s="24"/>
      <c r="EOO214" s="24"/>
      <c r="EOP214" s="24"/>
      <c r="EOQ214" s="24"/>
      <c r="EOR214" s="24"/>
      <c r="EOS214" s="24"/>
      <c r="EOT214" s="24"/>
      <c r="EOU214" s="24"/>
      <c r="EOV214" s="24"/>
      <c r="EOW214" s="24"/>
      <c r="EOX214" s="24"/>
      <c r="EOY214" s="24"/>
      <c r="EOZ214" s="24"/>
      <c r="EPA214" s="24"/>
      <c r="EPB214" s="24"/>
      <c r="EPC214" s="24"/>
      <c r="EPD214" s="24"/>
      <c r="EPE214" s="24"/>
      <c r="EPF214" s="24"/>
      <c r="EPG214" s="24"/>
      <c r="EPH214" s="24"/>
      <c r="EPI214" s="24"/>
      <c r="EPJ214" s="24"/>
      <c r="EPK214" s="24"/>
      <c r="EPL214" s="24"/>
      <c r="EPM214" s="24"/>
      <c r="EPN214" s="24"/>
      <c r="EPO214" s="24"/>
      <c r="EPP214" s="24"/>
      <c r="EPQ214" s="24"/>
      <c r="EPR214" s="24"/>
      <c r="EPS214" s="24"/>
      <c r="EPT214" s="24"/>
      <c r="EPU214" s="24"/>
      <c r="EPV214" s="24"/>
      <c r="EPW214" s="24"/>
      <c r="EPX214" s="24"/>
      <c r="EPY214" s="24"/>
      <c r="EPZ214" s="24"/>
      <c r="EQA214" s="24"/>
      <c r="EQB214" s="24"/>
      <c r="EQC214" s="24"/>
      <c r="EQD214" s="24"/>
      <c r="EQE214" s="24"/>
      <c r="EQF214" s="24"/>
      <c r="EQG214" s="24"/>
      <c r="EQH214" s="24"/>
      <c r="EQI214" s="24"/>
      <c r="EQJ214" s="24"/>
      <c r="EQK214" s="24"/>
      <c r="EQL214" s="24"/>
      <c r="EQM214" s="24"/>
      <c r="EQN214" s="24"/>
      <c r="EQO214" s="24"/>
      <c r="EQP214" s="24"/>
      <c r="EQQ214" s="24"/>
      <c r="EQR214" s="24"/>
      <c r="EQS214" s="24"/>
      <c r="EQT214" s="24"/>
      <c r="EQU214" s="24"/>
      <c r="EQV214" s="24"/>
      <c r="EQW214" s="24"/>
      <c r="EQX214" s="24"/>
      <c r="EQY214" s="24"/>
      <c r="EQZ214" s="24"/>
      <c r="ERA214" s="24"/>
      <c r="ERB214" s="24"/>
      <c r="ERC214" s="24"/>
      <c r="ERD214" s="24"/>
      <c r="ERE214" s="24"/>
      <c r="ERF214" s="24"/>
      <c r="ERG214" s="24"/>
      <c r="ERH214" s="24"/>
      <c r="ERI214" s="24"/>
      <c r="ERJ214" s="24"/>
      <c r="ERK214" s="24"/>
      <c r="ERL214" s="24"/>
      <c r="ERM214" s="24"/>
      <c r="ERN214" s="24"/>
      <c r="ERO214" s="24"/>
      <c r="ERP214" s="24"/>
      <c r="ERQ214" s="24"/>
      <c r="ERR214" s="24"/>
      <c r="ERS214" s="24"/>
      <c r="ERT214" s="24"/>
      <c r="ERU214" s="24"/>
      <c r="ERV214" s="24"/>
      <c r="ERW214" s="24"/>
      <c r="ERX214" s="24"/>
      <c r="ERY214" s="24"/>
      <c r="ERZ214" s="24"/>
      <c r="ESA214" s="24"/>
      <c r="ESB214" s="24"/>
      <c r="ESC214" s="24"/>
      <c r="ESD214" s="24"/>
      <c r="ESE214" s="24"/>
      <c r="ESF214" s="24"/>
      <c r="ESG214" s="24"/>
      <c r="ESH214" s="24"/>
      <c r="ESI214" s="24"/>
      <c r="ESJ214" s="24"/>
      <c r="ESK214" s="24"/>
      <c r="ESL214" s="24"/>
      <c r="ESM214" s="24"/>
      <c r="ESN214" s="24"/>
      <c r="ESO214" s="24"/>
      <c r="ESP214" s="24"/>
      <c r="ESQ214" s="24"/>
      <c r="ESR214" s="24"/>
      <c r="ESS214" s="24"/>
      <c r="EST214" s="24"/>
      <c r="ESU214" s="24"/>
      <c r="ESV214" s="24"/>
      <c r="ESW214" s="24"/>
      <c r="ESX214" s="24"/>
      <c r="ESY214" s="24"/>
      <c r="ESZ214" s="24"/>
      <c r="ETA214" s="24"/>
      <c r="ETB214" s="24"/>
      <c r="ETC214" s="24"/>
      <c r="ETD214" s="24"/>
      <c r="ETE214" s="24"/>
      <c r="ETF214" s="24"/>
      <c r="ETG214" s="24"/>
      <c r="ETH214" s="24"/>
      <c r="ETI214" s="24"/>
      <c r="ETJ214" s="24"/>
      <c r="ETK214" s="24"/>
      <c r="ETL214" s="24"/>
      <c r="ETM214" s="24"/>
      <c r="ETN214" s="24"/>
      <c r="ETO214" s="24"/>
      <c r="ETP214" s="24"/>
      <c r="ETQ214" s="24"/>
      <c r="ETR214" s="24"/>
      <c r="ETS214" s="24"/>
      <c r="ETT214" s="24"/>
      <c r="ETU214" s="24"/>
      <c r="ETV214" s="24"/>
      <c r="ETW214" s="24"/>
      <c r="ETX214" s="24"/>
      <c r="ETY214" s="24"/>
      <c r="ETZ214" s="24"/>
      <c r="EUA214" s="24"/>
      <c r="EUB214" s="24"/>
      <c r="EUC214" s="24"/>
      <c r="EUD214" s="24"/>
      <c r="EUE214" s="24"/>
      <c r="EUF214" s="24"/>
      <c r="EUG214" s="24"/>
      <c r="EUH214" s="24"/>
      <c r="EUI214" s="24"/>
      <c r="EUJ214" s="24"/>
      <c r="EUK214" s="24"/>
      <c r="EUL214" s="24"/>
      <c r="EUM214" s="24"/>
      <c r="EUN214" s="24"/>
      <c r="EUO214" s="24"/>
      <c r="EUP214" s="24"/>
      <c r="EUQ214" s="24"/>
      <c r="EUR214" s="24"/>
      <c r="EUS214" s="24"/>
      <c r="EUT214" s="24"/>
      <c r="EUU214" s="24"/>
      <c r="EUV214" s="24"/>
      <c r="EUW214" s="24"/>
      <c r="EUX214" s="24"/>
      <c r="EUY214" s="24"/>
      <c r="EUZ214" s="24"/>
      <c r="EVA214" s="24"/>
      <c r="EVB214" s="24"/>
      <c r="EVC214" s="24"/>
      <c r="EVD214" s="24"/>
      <c r="EVE214" s="24"/>
      <c r="EVF214" s="24"/>
      <c r="EVG214" s="24"/>
      <c r="EVH214" s="24"/>
      <c r="EVI214" s="24"/>
      <c r="EVJ214" s="24"/>
      <c r="EVK214" s="24"/>
      <c r="EVL214" s="24"/>
      <c r="EVM214" s="24"/>
      <c r="EVN214" s="24"/>
      <c r="EVO214" s="24"/>
      <c r="EVP214" s="24"/>
      <c r="EVQ214" s="24"/>
      <c r="EVR214" s="24"/>
      <c r="EVS214" s="24"/>
      <c r="EVT214" s="24"/>
      <c r="EVU214" s="24"/>
      <c r="EVV214" s="24"/>
      <c r="EVW214" s="24"/>
      <c r="EVX214" s="24"/>
      <c r="EVY214" s="24"/>
      <c r="EVZ214" s="24"/>
      <c r="EWA214" s="24"/>
      <c r="EWB214" s="24"/>
      <c r="EWC214" s="24"/>
      <c r="EWD214" s="24"/>
      <c r="EWE214" s="24"/>
      <c r="EWF214" s="24"/>
      <c r="EWG214" s="24"/>
      <c r="EWH214" s="24"/>
      <c r="EWI214" s="24"/>
      <c r="EWJ214" s="24"/>
      <c r="EWK214" s="24"/>
      <c r="EWL214" s="24"/>
      <c r="EWM214" s="24"/>
      <c r="EWN214" s="24"/>
      <c r="EWO214" s="24"/>
      <c r="EWP214" s="24"/>
      <c r="EWQ214" s="24"/>
      <c r="EWR214" s="24"/>
      <c r="EWS214" s="24"/>
      <c r="EWT214" s="24"/>
      <c r="EWU214" s="24"/>
      <c r="EWV214" s="24"/>
      <c r="EWW214" s="24"/>
      <c r="EWX214" s="24"/>
      <c r="EWY214" s="24"/>
      <c r="EWZ214" s="24"/>
      <c r="EXA214" s="24"/>
      <c r="EXB214" s="24"/>
      <c r="EXC214" s="24"/>
      <c r="EXD214" s="24"/>
      <c r="EXE214" s="24"/>
      <c r="EXF214" s="24"/>
      <c r="EXG214" s="24"/>
      <c r="EXH214" s="24"/>
      <c r="EXI214" s="24"/>
      <c r="EXJ214" s="24"/>
      <c r="EXK214" s="24"/>
      <c r="EXL214" s="24"/>
      <c r="EXM214" s="24"/>
      <c r="EXN214" s="24"/>
      <c r="EXO214" s="24"/>
      <c r="EXP214" s="24"/>
      <c r="EXQ214" s="24"/>
      <c r="EXR214" s="24"/>
      <c r="EXS214" s="24"/>
      <c r="EXT214" s="24"/>
      <c r="EXU214" s="24"/>
      <c r="EXV214" s="24"/>
      <c r="EXW214" s="24"/>
      <c r="EXX214" s="24"/>
      <c r="EXY214" s="24"/>
      <c r="EXZ214" s="24"/>
      <c r="EYA214" s="24"/>
      <c r="EYB214" s="24"/>
      <c r="EYC214" s="24"/>
      <c r="EYD214" s="24"/>
      <c r="EYE214" s="24"/>
      <c r="EYF214" s="24"/>
      <c r="EYG214" s="24"/>
      <c r="EYH214" s="24"/>
      <c r="EYI214" s="24"/>
      <c r="EYJ214" s="24"/>
      <c r="EYK214" s="24"/>
      <c r="EYL214" s="24"/>
      <c r="EYM214" s="24"/>
      <c r="EYN214" s="24"/>
      <c r="EYO214" s="24"/>
      <c r="EYP214" s="24"/>
      <c r="EYQ214" s="24"/>
      <c r="EYR214" s="24"/>
      <c r="EYS214" s="24"/>
      <c r="EYT214" s="24"/>
      <c r="EYU214" s="24"/>
      <c r="EYV214" s="24"/>
      <c r="EYW214" s="24"/>
      <c r="EYX214" s="24"/>
      <c r="EYY214" s="24"/>
      <c r="EYZ214" s="24"/>
      <c r="EZA214" s="24"/>
      <c r="EZB214" s="24"/>
      <c r="EZC214" s="24"/>
      <c r="EZD214" s="24"/>
      <c r="EZE214" s="24"/>
      <c r="EZF214" s="24"/>
      <c r="EZG214" s="24"/>
      <c r="EZH214" s="24"/>
      <c r="EZI214" s="24"/>
      <c r="EZJ214" s="24"/>
      <c r="EZK214" s="24"/>
      <c r="EZL214" s="24"/>
      <c r="EZM214" s="24"/>
      <c r="EZN214" s="24"/>
      <c r="EZO214" s="24"/>
      <c r="EZP214" s="24"/>
      <c r="EZQ214" s="24"/>
      <c r="EZR214" s="24"/>
      <c r="EZS214" s="24"/>
      <c r="EZT214" s="24"/>
      <c r="EZU214" s="24"/>
      <c r="EZV214" s="24"/>
      <c r="EZW214" s="24"/>
      <c r="EZX214" s="24"/>
      <c r="EZY214" s="24"/>
      <c r="EZZ214" s="24"/>
      <c r="FAA214" s="24"/>
      <c r="FAB214" s="24"/>
      <c r="FAC214" s="24"/>
      <c r="FAD214" s="24"/>
      <c r="FAE214" s="24"/>
      <c r="FAF214" s="24"/>
      <c r="FAG214" s="24"/>
      <c r="FAH214" s="24"/>
      <c r="FAI214" s="24"/>
      <c r="FAJ214" s="24"/>
      <c r="FAK214" s="24"/>
      <c r="FAL214" s="24"/>
      <c r="FAM214" s="24"/>
      <c r="FAN214" s="24"/>
      <c r="FAO214" s="24"/>
      <c r="FAP214" s="24"/>
      <c r="FAQ214" s="24"/>
      <c r="FAR214" s="24"/>
      <c r="FAS214" s="24"/>
      <c r="FAT214" s="24"/>
      <c r="FAU214" s="24"/>
      <c r="FAV214" s="24"/>
      <c r="FAW214" s="24"/>
      <c r="FAX214" s="24"/>
      <c r="FAY214" s="24"/>
      <c r="FAZ214" s="24"/>
      <c r="FBA214" s="24"/>
      <c r="FBB214" s="24"/>
      <c r="FBC214" s="24"/>
      <c r="FBD214" s="24"/>
      <c r="FBE214" s="24"/>
      <c r="FBF214" s="24"/>
      <c r="FBG214" s="24"/>
      <c r="FBH214" s="24"/>
      <c r="FBI214" s="24"/>
      <c r="FBJ214" s="24"/>
      <c r="FBK214" s="24"/>
      <c r="FBL214" s="24"/>
      <c r="FBM214" s="24"/>
      <c r="FBN214" s="24"/>
      <c r="FBO214" s="24"/>
      <c r="FBP214" s="24"/>
      <c r="FBQ214" s="24"/>
      <c r="FBR214" s="24"/>
      <c r="FBS214" s="24"/>
      <c r="FBT214" s="24"/>
      <c r="FBU214" s="24"/>
      <c r="FBV214" s="24"/>
      <c r="FBW214" s="24"/>
      <c r="FBX214" s="24"/>
      <c r="FBY214" s="24"/>
      <c r="FBZ214" s="24"/>
      <c r="FCA214" s="24"/>
      <c r="FCB214" s="24"/>
      <c r="FCC214" s="24"/>
      <c r="FCD214" s="24"/>
      <c r="FCE214" s="24"/>
      <c r="FCF214" s="24"/>
      <c r="FCG214" s="24"/>
      <c r="FCH214" s="24"/>
      <c r="FCI214" s="24"/>
      <c r="FCJ214" s="24"/>
      <c r="FCK214" s="24"/>
      <c r="FCL214" s="24"/>
      <c r="FCM214" s="24"/>
      <c r="FCN214" s="24"/>
      <c r="FCO214" s="24"/>
      <c r="FCP214" s="24"/>
      <c r="FCQ214" s="24"/>
      <c r="FCR214" s="24"/>
      <c r="FCS214" s="24"/>
      <c r="FCT214" s="24"/>
      <c r="FCU214" s="24"/>
      <c r="FCV214" s="24"/>
      <c r="FCW214" s="24"/>
      <c r="FCX214" s="24"/>
      <c r="FCY214" s="24"/>
      <c r="FCZ214" s="24"/>
      <c r="FDA214" s="24"/>
      <c r="FDB214" s="24"/>
      <c r="FDC214" s="24"/>
      <c r="FDD214" s="24"/>
      <c r="FDE214" s="24"/>
      <c r="FDF214" s="24"/>
      <c r="FDG214" s="24"/>
      <c r="FDH214" s="24"/>
      <c r="FDI214" s="24"/>
      <c r="FDJ214" s="24"/>
      <c r="FDK214" s="24"/>
      <c r="FDL214" s="24"/>
      <c r="FDM214" s="24"/>
      <c r="FDN214" s="24"/>
      <c r="FDO214" s="24"/>
      <c r="FDP214" s="24"/>
      <c r="FDQ214" s="24"/>
      <c r="FDR214" s="24"/>
      <c r="FDS214" s="24"/>
      <c r="FDT214" s="24"/>
      <c r="FDU214" s="24"/>
      <c r="FDV214" s="24"/>
      <c r="FDW214" s="24"/>
      <c r="FDX214" s="24"/>
      <c r="FDY214" s="24"/>
      <c r="FDZ214" s="24"/>
      <c r="FEA214" s="24"/>
      <c r="FEB214" s="24"/>
      <c r="FEC214" s="24"/>
      <c r="FED214" s="24"/>
      <c r="FEE214" s="24"/>
      <c r="FEF214" s="24"/>
      <c r="FEG214" s="24"/>
      <c r="FEH214" s="24"/>
      <c r="FEI214" s="24"/>
      <c r="FEJ214" s="24"/>
      <c r="FEK214" s="24"/>
      <c r="FEL214" s="24"/>
      <c r="FEM214" s="24"/>
      <c r="FEN214" s="24"/>
      <c r="FEO214" s="24"/>
      <c r="FEP214" s="24"/>
      <c r="FEQ214" s="24"/>
      <c r="FER214" s="24"/>
      <c r="FES214" s="24"/>
      <c r="FET214" s="24"/>
      <c r="FEU214" s="24"/>
      <c r="FEV214" s="24"/>
      <c r="FEW214" s="24"/>
      <c r="FEX214" s="24"/>
      <c r="FEY214" s="24"/>
      <c r="FEZ214" s="24"/>
      <c r="FFA214" s="24"/>
      <c r="FFB214" s="24"/>
      <c r="FFC214" s="24"/>
      <c r="FFD214" s="24"/>
      <c r="FFE214" s="24"/>
      <c r="FFF214" s="24"/>
      <c r="FFG214" s="24"/>
      <c r="FFH214" s="24"/>
      <c r="FFI214" s="24"/>
      <c r="FFJ214" s="24"/>
      <c r="FFK214" s="24"/>
      <c r="FFL214" s="24"/>
      <c r="FFM214" s="24"/>
      <c r="FFN214" s="24"/>
      <c r="FFO214" s="24"/>
      <c r="FFP214" s="24"/>
      <c r="FFQ214" s="24"/>
      <c r="FFR214" s="24"/>
      <c r="FFS214" s="24"/>
      <c r="FFT214" s="24"/>
      <c r="FFU214" s="24"/>
      <c r="FFV214" s="24"/>
      <c r="FFW214" s="24"/>
      <c r="FFX214" s="24"/>
      <c r="FFY214" s="24"/>
      <c r="FFZ214" s="24"/>
      <c r="FGA214" s="24"/>
      <c r="FGB214" s="24"/>
      <c r="FGC214" s="24"/>
      <c r="FGD214" s="24"/>
      <c r="FGE214" s="24"/>
      <c r="FGF214" s="24"/>
      <c r="FGG214" s="24"/>
      <c r="FGH214" s="24"/>
      <c r="FGI214" s="24"/>
      <c r="FGJ214" s="24"/>
      <c r="FGK214" s="24"/>
      <c r="FGL214" s="24"/>
      <c r="FGM214" s="24"/>
      <c r="FGN214" s="24"/>
      <c r="FGO214" s="24"/>
      <c r="FGP214" s="24"/>
      <c r="FGQ214" s="24"/>
      <c r="FGR214" s="24"/>
      <c r="FGS214" s="24"/>
      <c r="FGT214" s="24"/>
      <c r="FGU214" s="24"/>
      <c r="FGV214" s="24"/>
      <c r="FGW214" s="24"/>
      <c r="FGX214" s="24"/>
      <c r="FGY214" s="24"/>
      <c r="FGZ214" s="24"/>
      <c r="FHA214" s="24"/>
      <c r="FHB214" s="24"/>
      <c r="FHC214" s="24"/>
      <c r="FHD214" s="24"/>
      <c r="FHE214" s="24"/>
      <c r="FHF214" s="24"/>
      <c r="FHG214" s="24"/>
      <c r="FHH214" s="24"/>
      <c r="FHI214" s="24"/>
      <c r="FHJ214" s="24"/>
      <c r="FHK214" s="24"/>
      <c r="FHL214" s="24"/>
      <c r="FHM214" s="24"/>
      <c r="FHN214" s="24"/>
      <c r="FHO214" s="24"/>
      <c r="FHP214" s="24"/>
      <c r="FHQ214" s="24"/>
      <c r="FHR214" s="24"/>
      <c r="FHS214" s="24"/>
      <c r="FHT214" s="24"/>
      <c r="FHU214" s="24"/>
      <c r="FHV214" s="24"/>
      <c r="FHW214" s="24"/>
      <c r="FHX214" s="24"/>
      <c r="FHY214" s="24"/>
      <c r="FHZ214" s="24"/>
      <c r="FIA214" s="24"/>
      <c r="FIB214" s="24"/>
      <c r="FIC214" s="24"/>
      <c r="FID214" s="24"/>
      <c r="FIE214" s="24"/>
      <c r="FIF214" s="24"/>
      <c r="FIG214" s="24"/>
      <c r="FIH214" s="24"/>
      <c r="FII214" s="24"/>
      <c r="FIJ214" s="24"/>
      <c r="FIK214" s="24"/>
      <c r="FIL214" s="24"/>
      <c r="FIM214" s="24"/>
      <c r="FIN214" s="24"/>
      <c r="FIO214" s="24"/>
      <c r="FIP214" s="24"/>
      <c r="FIQ214" s="24"/>
      <c r="FIR214" s="24"/>
      <c r="FIS214" s="24"/>
      <c r="FIT214" s="24"/>
      <c r="FIU214" s="24"/>
      <c r="FIV214" s="24"/>
      <c r="FIW214" s="24"/>
      <c r="FIX214" s="24"/>
      <c r="FIY214" s="24"/>
      <c r="FIZ214" s="24"/>
      <c r="FJA214" s="24"/>
      <c r="FJB214" s="24"/>
      <c r="FJC214" s="24"/>
      <c r="FJD214" s="24"/>
      <c r="FJE214" s="24"/>
      <c r="FJF214" s="24"/>
      <c r="FJG214" s="24"/>
      <c r="FJH214" s="24"/>
      <c r="FJI214" s="24"/>
      <c r="FJJ214" s="24"/>
      <c r="FJK214" s="24"/>
      <c r="FJL214" s="24"/>
      <c r="FJM214" s="24"/>
      <c r="FJN214" s="24"/>
      <c r="FJO214" s="24"/>
      <c r="FJP214" s="24"/>
      <c r="FJQ214" s="24"/>
      <c r="FJR214" s="24"/>
      <c r="FJS214" s="24"/>
      <c r="FJT214" s="24"/>
      <c r="FJU214" s="24"/>
      <c r="FJV214" s="24"/>
      <c r="FJW214" s="24"/>
      <c r="FJX214" s="24"/>
      <c r="FJY214" s="24"/>
      <c r="FJZ214" s="24"/>
      <c r="FKA214" s="24"/>
      <c r="FKB214" s="24"/>
      <c r="FKC214" s="24"/>
      <c r="FKD214" s="24"/>
      <c r="FKE214" s="24"/>
      <c r="FKF214" s="24"/>
      <c r="FKG214" s="24"/>
      <c r="FKH214" s="24"/>
      <c r="FKI214" s="24"/>
      <c r="FKJ214" s="24"/>
      <c r="FKK214" s="24"/>
      <c r="FKL214" s="24"/>
      <c r="FKM214" s="24"/>
      <c r="FKN214" s="24"/>
      <c r="FKO214" s="24"/>
      <c r="FKP214" s="24"/>
      <c r="FKQ214" s="24"/>
      <c r="FKR214" s="24"/>
      <c r="FKS214" s="24"/>
      <c r="FKT214" s="24"/>
      <c r="FKU214" s="24"/>
      <c r="FKV214" s="24"/>
      <c r="FKW214" s="24"/>
      <c r="FKX214" s="24"/>
      <c r="FKY214" s="24"/>
      <c r="FKZ214" s="24"/>
      <c r="FLA214" s="24"/>
      <c r="FLB214" s="24"/>
      <c r="FLC214" s="24"/>
      <c r="FLD214" s="24"/>
      <c r="FLE214" s="24"/>
      <c r="FLF214" s="24"/>
      <c r="FLG214" s="24"/>
      <c r="FLH214" s="24"/>
      <c r="FLI214" s="24"/>
      <c r="FLJ214" s="24"/>
      <c r="FLK214" s="24"/>
      <c r="FLL214" s="24"/>
      <c r="FLM214" s="24"/>
      <c r="FLN214" s="24"/>
      <c r="FLO214" s="24"/>
      <c r="FLP214" s="24"/>
      <c r="FLQ214" s="24"/>
      <c r="FLR214" s="24"/>
      <c r="FLS214" s="24"/>
      <c r="FLT214" s="24"/>
      <c r="FLU214" s="24"/>
      <c r="FLV214" s="24"/>
      <c r="FLW214" s="24"/>
      <c r="FLX214" s="24"/>
      <c r="FLY214" s="24"/>
      <c r="FLZ214" s="24"/>
      <c r="FMA214" s="24"/>
      <c r="FMB214" s="24"/>
      <c r="FMC214" s="24"/>
      <c r="FMD214" s="24"/>
      <c r="FME214" s="24"/>
      <c r="FMF214" s="24"/>
      <c r="FMG214" s="24"/>
      <c r="FMH214" s="24"/>
      <c r="FMI214" s="24"/>
      <c r="FMJ214" s="24"/>
      <c r="FMK214" s="24"/>
      <c r="FML214" s="24"/>
      <c r="FMM214" s="24"/>
      <c r="FMN214" s="24"/>
      <c r="FMO214" s="24"/>
      <c r="FMP214" s="24"/>
      <c r="FMQ214" s="24"/>
      <c r="FMR214" s="24"/>
      <c r="FMS214" s="24"/>
      <c r="FMT214" s="24"/>
      <c r="FMU214" s="24"/>
      <c r="FMV214" s="24"/>
      <c r="FMW214" s="24"/>
      <c r="FMX214" s="24"/>
      <c r="FMY214" s="24"/>
      <c r="FMZ214" s="24"/>
      <c r="FNA214" s="24"/>
      <c r="FNB214" s="24"/>
      <c r="FNC214" s="24"/>
      <c r="FND214" s="24"/>
      <c r="FNE214" s="24"/>
      <c r="FNF214" s="24"/>
      <c r="FNG214" s="24"/>
      <c r="FNH214" s="24"/>
      <c r="FNI214" s="24"/>
      <c r="FNJ214" s="24"/>
      <c r="FNK214" s="24"/>
      <c r="FNL214" s="24"/>
      <c r="FNM214" s="24"/>
      <c r="FNN214" s="24"/>
      <c r="FNO214" s="24"/>
      <c r="FNP214" s="24"/>
      <c r="FNQ214" s="24"/>
      <c r="FNR214" s="24"/>
      <c r="FNS214" s="24"/>
      <c r="FNT214" s="24"/>
      <c r="FNU214" s="24"/>
      <c r="FNV214" s="24"/>
      <c r="FNW214" s="24"/>
      <c r="FNX214" s="24"/>
      <c r="FNY214" s="24"/>
      <c r="FNZ214" s="24"/>
      <c r="FOA214" s="24"/>
      <c r="FOB214" s="24"/>
      <c r="FOC214" s="24"/>
      <c r="FOD214" s="24"/>
      <c r="FOE214" s="24"/>
      <c r="FOF214" s="24"/>
      <c r="FOG214" s="24"/>
      <c r="FOH214" s="24"/>
      <c r="FOI214" s="24"/>
      <c r="FOJ214" s="24"/>
      <c r="FOK214" s="24"/>
      <c r="FOL214" s="24"/>
      <c r="FOM214" s="24"/>
      <c r="FON214" s="24"/>
      <c r="FOO214" s="24"/>
      <c r="FOP214" s="24"/>
      <c r="FOQ214" s="24"/>
      <c r="FOR214" s="24"/>
      <c r="FOS214" s="24"/>
      <c r="FOT214" s="24"/>
      <c r="FOU214" s="24"/>
      <c r="FOV214" s="24"/>
      <c r="FOW214" s="24"/>
      <c r="FOX214" s="24"/>
      <c r="FOY214" s="24"/>
      <c r="FOZ214" s="24"/>
      <c r="FPA214" s="24"/>
      <c r="FPB214" s="24"/>
      <c r="FPC214" s="24"/>
      <c r="FPD214" s="24"/>
      <c r="FPE214" s="24"/>
      <c r="FPF214" s="24"/>
      <c r="FPG214" s="24"/>
      <c r="FPH214" s="24"/>
      <c r="FPI214" s="24"/>
      <c r="FPJ214" s="24"/>
      <c r="FPK214" s="24"/>
      <c r="FPL214" s="24"/>
      <c r="FPM214" s="24"/>
      <c r="FPN214" s="24"/>
      <c r="FPO214" s="24"/>
      <c r="FPP214" s="24"/>
      <c r="FPQ214" s="24"/>
      <c r="FPR214" s="24"/>
      <c r="FPS214" s="24"/>
      <c r="FPT214" s="24"/>
      <c r="FPU214" s="24"/>
      <c r="FPV214" s="24"/>
      <c r="FPW214" s="24"/>
      <c r="FPX214" s="24"/>
      <c r="FPY214" s="24"/>
      <c r="FPZ214" s="24"/>
      <c r="FQA214" s="24"/>
      <c r="FQB214" s="24"/>
      <c r="FQC214" s="24"/>
      <c r="FQD214" s="24"/>
      <c r="FQE214" s="24"/>
      <c r="FQF214" s="24"/>
      <c r="FQG214" s="24"/>
      <c r="FQH214" s="24"/>
      <c r="FQI214" s="24"/>
      <c r="FQJ214" s="24"/>
      <c r="FQK214" s="24"/>
      <c r="FQL214" s="24"/>
      <c r="FQM214" s="24"/>
      <c r="FQN214" s="24"/>
      <c r="FQO214" s="24"/>
      <c r="FQP214" s="24"/>
      <c r="FQQ214" s="24"/>
      <c r="FQR214" s="24"/>
      <c r="FQS214" s="24"/>
      <c r="FQT214" s="24"/>
      <c r="FQU214" s="24"/>
      <c r="FQV214" s="24"/>
      <c r="FQW214" s="24"/>
      <c r="FQX214" s="24"/>
      <c r="FQY214" s="24"/>
      <c r="FQZ214" s="24"/>
      <c r="FRA214" s="24"/>
      <c r="FRB214" s="24"/>
      <c r="FRC214" s="24"/>
      <c r="FRD214" s="24"/>
      <c r="FRE214" s="24"/>
      <c r="FRF214" s="24"/>
      <c r="FRG214" s="24"/>
      <c r="FRH214" s="24"/>
      <c r="FRI214" s="24"/>
      <c r="FRJ214" s="24"/>
      <c r="FRK214" s="24"/>
      <c r="FRL214" s="24"/>
      <c r="FRM214" s="24"/>
      <c r="FRN214" s="24"/>
      <c r="FRO214" s="24"/>
      <c r="FRP214" s="24"/>
      <c r="FRQ214" s="24"/>
      <c r="FRR214" s="24"/>
      <c r="FRS214" s="24"/>
      <c r="FRT214" s="24"/>
      <c r="FRU214" s="24"/>
      <c r="FRV214" s="24"/>
      <c r="FRW214" s="24"/>
      <c r="FRX214" s="24"/>
      <c r="FRY214" s="24"/>
      <c r="FRZ214" s="24"/>
      <c r="FSA214" s="24"/>
      <c r="FSB214" s="24"/>
      <c r="FSC214" s="24"/>
      <c r="FSD214" s="24"/>
      <c r="FSE214" s="24"/>
      <c r="FSF214" s="24"/>
      <c r="FSG214" s="24"/>
      <c r="FSH214" s="24"/>
      <c r="FSI214" s="24"/>
      <c r="FSJ214" s="24"/>
      <c r="FSK214" s="24"/>
      <c r="FSL214" s="24"/>
      <c r="FSM214" s="24"/>
      <c r="FSN214" s="24"/>
      <c r="FSO214" s="24"/>
      <c r="FSP214" s="24"/>
      <c r="FSQ214" s="24"/>
      <c r="FSR214" s="24"/>
      <c r="FSS214" s="24"/>
      <c r="FST214" s="24"/>
      <c r="FSU214" s="24"/>
      <c r="FSV214" s="24"/>
      <c r="FSW214" s="24"/>
      <c r="FSX214" s="24"/>
      <c r="FSY214" s="24"/>
      <c r="FSZ214" s="24"/>
      <c r="FTA214" s="24"/>
      <c r="FTB214" s="24"/>
      <c r="FTC214" s="24"/>
      <c r="FTD214" s="24"/>
      <c r="FTE214" s="24"/>
      <c r="FTF214" s="24"/>
      <c r="FTG214" s="24"/>
      <c r="FTH214" s="24"/>
      <c r="FTI214" s="24"/>
      <c r="FTJ214" s="24"/>
      <c r="FTK214" s="24"/>
      <c r="FTL214" s="24"/>
      <c r="FTM214" s="24"/>
      <c r="FTN214" s="24"/>
      <c r="FTO214" s="24"/>
      <c r="FTP214" s="24"/>
      <c r="FTQ214" s="24"/>
      <c r="FTR214" s="24"/>
      <c r="FTS214" s="24"/>
      <c r="FTT214" s="24"/>
      <c r="FTU214" s="24"/>
      <c r="FTV214" s="24"/>
      <c r="FTW214" s="24"/>
      <c r="FTX214" s="24"/>
      <c r="FTY214" s="24"/>
      <c r="FTZ214" s="24"/>
      <c r="FUA214" s="24"/>
      <c r="FUB214" s="24"/>
      <c r="FUC214" s="24"/>
      <c r="FUD214" s="24"/>
      <c r="FUE214" s="24"/>
      <c r="FUF214" s="24"/>
      <c r="FUG214" s="24"/>
      <c r="FUH214" s="24"/>
      <c r="FUI214" s="24"/>
      <c r="FUJ214" s="24"/>
      <c r="FUK214" s="24"/>
      <c r="FUL214" s="24"/>
      <c r="FUM214" s="24"/>
      <c r="FUN214" s="24"/>
      <c r="FUO214" s="24"/>
      <c r="FUP214" s="24"/>
      <c r="FUQ214" s="24"/>
      <c r="FUR214" s="24"/>
      <c r="FUS214" s="24"/>
      <c r="FUT214" s="24"/>
      <c r="FUU214" s="24"/>
      <c r="FUV214" s="24"/>
      <c r="FUW214" s="24"/>
      <c r="FUX214" s="24"/>
      <c r="FUY214" s="24"/>
      <c r="FUZ214" s="24"/>
      <c r="FVA214" s="24"/>
      <c r="FVB214" s="24"/>
      <c r="FVC214" s="24"/>
      <c r="FVD214" s="24"/>
      <c r="FVE214" s="24"/>
      <c r="FVF214" s="24"/>
      <c r="FVG214" s="24"/>
      <c r="FVH214" s="24"/>
      <c r="FVI214" s="24"/>
      <c r="FVJ214" s="24"/>
      <c r="FVK214" s="24"/>
      <c r="FVL214" s="24"/>
      <c r="FVM214" s="24"/>
      <c r="FVN214" s="24"/>
      <c r="FVO214" s="24"/>
      <c r="FVP214" s="24"/>
      <c r="FVQ214" s="24"/>
      <c r="FVR214" s="24"/>
      <c r="FVS214" s="24"/>
      <c r="FVT214" s="24"/>
      <c r="FVU214" s="24"/>
      <c r="FVV214" s="24"/>
      <c r="FVW214" s="24"/>
      <c r="FVX214" s="24"/>
      <c r="FVY214" s="24"/>
      <c r="FVZ214" s="24"/>
      <c r="FWA214" s="24"/>
      <c r="FWB214" s="24"/>
      <c r="FWC214" s="24"/>
      <c r="FWD214" s="24"/>
      <c r="FWE214" s="24"/>
      <c r="FWF214" s="24"/>
      <c r="FWG214" s="24"/>
      <c r="FWH214" s="24"/>
      <c r="FWI214" s="24"/>
      <c r="FWJ214" s="24"/>
      <c r="FWK214" s="24"/>
      <c r="FWL214" s="24"/>
      <c r="FWM214" s="24"/>
      <c r="FWN214" s="24"/>
      <c r="FWO214" s="24"/>
      <c r="FWP214" s="24"/>
      <c r="FWQ214" s="24"/>
      <c r="FWR214" s="24"/>
      <c r="FWS214" s="24"/>
      <c r="FWT214" s="24"/>
      <c r="FWU214" s="24"/>
      <c r="FWV214" s="24"/>
      <c r="FWW214" s="24"/>
      <c r="FWX214" s="24"/>
      <c r="FWY214" s="24"/>
      <c r="FWZ214" s="24"/>
      <c r="FXA214" s="24"/>
      <c r="FXB214" s="24"/>
      <c r="FXC214" s="24"/>
      <c r="FXD214" s="24"/>
      <c r="FXE214" s="24"/>
      <c r="FXF214" s="24"/>
      <c r="FXG214" s="24"/>
      <c r="FXH214" s="24"/>
      <c r="FXI214" s="24"/>
      <c r="FXJ214" s="24"/>
      <c r="FXK214" s="24"/>
      <c r="FXL214" s="24"/>
      <c r="FXM214" s="24"/>
      <c r="FXN214" s="24"/>
      <c r="FXO214" s="24"/>
      <c r="FXP214" s="24"/>
      <c r="FXQ214" s="24"/>
      <c r="FXR214" s="24"/>
      <c r="FXS214" s="24"/>
      <c r="FXT214" s="24"/>
      <c r="FXU214" s="24"/>
      <c r="FXV214" s="24"/>
      <c r="FXW214" s="24"/>
      <c r="FXX214" s="24"/>
      <c r="FXY214" s="24"/>
      <c r="FXZ214" s="24"/>
      <c r="FYA214" s="24"/>
      <c r="FYB214" s="24"/>
      <c r="FYC214" s="24"/>
      <c r="FYD214" s="24"/>
      <c r="FYE214" s="24"/>
      <c r="FYF214" s="24"/>
      <c r="FYG214" s="24"/>
      <c r="FYH214" s="24"/>
      <c r="FYI214" s="24"/>
      <c r="FYJ214" s="24"/>
      <c r="FYK214" s="24"/>
      <c r="FYL214" s="24"/>
      <c r="FYM214" s="24"/>
      <c r="FYN214" s="24"/>
      <c r="FYO214" s="24"/>
      <c r="FYP214" s="24"/>
      <c r="FYQ214" s="24"/>
      <c r="FYR214" s="24"/>
      <c r="FYS214" s="24"/>
      <c r="FYT214" s="24"/>
      <c r="FYU214" s="24"/>
      <c r="FYV214" s="24"/>
      <c r="FYW214" s="24"/>
      <c r="FYX214" s="24"/>
      <c r="FYY214" s="24"/>
      <c r="FYZ214" s="24"/>
      <c r="FZA214" s="24"/>
      <c r="FZB214" s="24"/>
      <c r="FZC214" s="24"/>
      <c r="FZD214" s="24"/>
      <c r="FZE214" s="24"/>
      <c r="FZF214" s="24"/>
      <c r="FZG214" s="24"/>
      <c r="FZH214" s="24"/>
      <c r="FZI214" s="24"/>
      <c r="FZJ214" s="24"/>
      <c r="FZK214" s="24"/>
      <c r="FZL214" s="24"/>
      <c r="FZM214" s="24"/>
      <c r="FZN214" s="24"/>
      <c r="FZO214" s="24"/>
      <c r="FZP214" s="24"/>
      <c r="FZQ214" s="24"/>
      <c r="FZR214" s="24"/>
      <c r="FZS214" s="24"/>
      <c r="FZT214" s="24"/>
      <c r="FZU214" s="24"/>
      <c r="FZV214" s="24"/>
      <c r="FZW214" s="24"/>
      <c r="FZX214" s="24"/>
      <c r="FZY214" s="24"/>
      <c r="FZZ214" s="24"/>
      <c r="GAA214" s="24"/>
      <c r="GAB214" s="24"/>
      <c r="GAC214" s="24"/>
      <c r="GAD214" s="24"/>
      <c r="GAE214" s="24"/>
      <c r="GAF214" s="24"/>
      <c r="GAG214" s="24"/>
      <c r="GAH214" s="24"/>
      <c r="GAI214" s="24"/>
      <c r="GAJ214" s="24"/>
      <c r="GAK214" s="24"/>
      <c r="GAL214" s="24"/>
      <c r="GAM214" s="24"/>
      <c r="GAN214" s="24"/>
      <c r="GAO214" s="24"/>
      <c r="GAP214" s="24"/>
      <c r="GAQ214" s="24"/>
      <c r="GAR214" s="24"/>
      <c r="GAS214" s="24"/>
      <c r="GAT214" s="24"/>
      <c r="GAU214" s="24"/>
      <c r="GAV214" s="24"/>
      <c r="GAW214" s="24"/>
      <c r="GAX214" s="24"/>
      <c r="GAY214" s="24"/>
      <c r="GAZ214" s="24"/>
      <c r="GBA214" s="24"/>
      <c r="GBB214" s="24"/>
      <c r="GBC214" s="24"/>
      <c r="GBD214" s="24"/>
      <c r="GBE214" s="24"/>
      <c r="GBF214" s="24"/>
      <c r="GBG214" s="24"/>
      <c r="GBH214" s="24"/>
      <c r="GBI214" s="24"/>
      <c r="GBJ214" s="24"/>
      <c r="GBK214" s="24"/>
      <c r="GBL214" s="24"/>
      <c r="GBM214" s="24"/>
      <c r="GBN214" s="24"/>
      <c r="GBO214" s="24"/>
      <c r="GBP214" s="24"/>
      <c r="GBQ214" s="24"/>
      <c r="GBR214" s="24"/>
      <c r="GBS214" s="24"/>
      <c r="GBT214" s="24"/>
      <c r="GBU214" s="24"/>
      <c r="GBV214" s="24"/>
      <c r="GBW214" s="24"/>
      <c r="GBX214" s="24"/>
      <c r="GBY214" s="24"/>
      <c r="GBZ214" s="24"/>
      <c r="GCA214" s="24"/>
      <c r="GCB214" s="24"/>
      <c r="GCC214" s="24"/>
      <c r="GCD214" s="24"/>
      <c r="GCE214" s="24"/>
      <c r="GCF214" s="24"/>
      <c r="GCG214" s="24"/>
      <c r="GCH214" s="24"/>
      <c r="GCI214" s="24"/>
      <c r="GCJ214" s="24"/>
      <c r="GCK214" s="24"/>
      <c r="GCL214" s="24"/>
      <c r="GCM214" s="24"/>
      <c r="GCN214" s="24"/>
      <c r="GCO214" s="24"/>
      <c r="GCP214" s="24"/>
      <c r="GCQ214" s="24"/>
      <c r="GCR214" s="24"/>
      <c r="GCS214" s="24"/>
      <c r="GCT214" s="24"/>
      <c r="GCU214" s="24"/>
      <c r="GCV214" s="24"/>
      <c r="GCW214" s="24"/>
      <c r="GCX214" s="24"/>
      <c r="GCY214" s="24"/>
      <c r="GCZ214" s="24"/>
      <c r="GDA214" s="24"/>
      <c r="GDB214" s="24"/>
      <c r="GDC214" s="24"/>
      <c r="GDD214" s="24"/>
      <c r="GDE214" s="24"/>
      <c r="GDF214" s="24"/>
      <c r="GDG214" s="24"/>
      <c r="GDH214" s="24"/>
      <c r="GDI214" s="24"/>
      <c r="GDJ214" s="24"/>
      <c r="GDK214" s="24"/>
      <c r="GDL214" s="24"/>
      <c r="GDM214" s="24"/>
      <c r="GDN214" s="24"/>
      <c r="GDO214" s="24"/>
      <c r="GDP214" s="24"/>
      <c r="GDQ214" s="24"/>
      <c r="GDR214" s="24"/>
      <c r="GDS214" s="24"/>
      <c r="GDT214" s="24"/>
      <c r="GDU214" s="24"/>
      <c r="GDV214" s="24"/>
      <c r="GDW214" s="24"/>
      <c r="GDX214" s="24"/>
      <c r="GDY214" s="24"/>
      <c r="GDZ214" s="24"/>
      <c r="GEA214" s="24"/>
      <c r="GEB214" s="24"/>
      <c r="GEC214" s="24"/>
      <c r="GED214" s="24"/>
      <c r="GEE214" s="24"/>
      <c r="GEF214" s="24"/>
      <c r="GEG214" s="24"/>
      <c r="GEH214" s="24"/>
      <c r="GEI214" s="24"/>
      <c r="GEJ214" s="24"/>
      <c r="GEK214" s="24"/>
      <c r="GEL214" s="24"/>
      <c r="GEM214" s="24"/>
      <c r="GEN214" s="24"/>
      <c r="GEO214" s="24"/>
      <c r="GEP214" s="24"/>
      <c r="GEQ214" s="24"/>
      <c r="GER214" s="24"/>
      <c r="GES214" s="24"/>
      <c r="GET214" s="24"/>
      <c r="GEU214" s="24"/>
      <c r="GEV214" s="24"/>
      <c r="GEW214" s="24"/>
      <c r="GEX214" s="24"/>
      <c r="GEY214" s="24"/>
      <c r="GEZ214" s="24"/>
      <c r="GFA214" s="24"/>
      <c r="GFB214" s="24"/>
      <c r="GFC214" s="24"/>
      <c r="GFD214" s="24"/>
      <c r="GFE214" s="24"/>
      <c r="GFF214" s="24"/>
      <c r="GFG214" s="24"/>
      <c r="GFH214" s="24"/>
      <c r="GFI214" s="24"/>
      <c r="GFJ214" s="24"/>
      <c r="GFK214" s="24"/>
      <c r="GFL214" s="24"/>
      <c r="GFM214" s="24"/>
      <c r="GFN214" s="24"/>
      <c r="GFO214" s="24"/>
      <c r="GFP214" s="24"/>
      <c r="GFQ214" s="24"/>
      <c r="GFR214" s="24"/>
      <c r="GFS214" s="24"/>
      <c r="GFT214" s="24"/>
      <c r="GFU214" s="24"/>
      <c r="GFV214" s="24"/>
      <c r="GFW214" s="24"/>
      <c r="GFX214" s="24"/>
      <c r="GFY214" s="24"/>
      <c r="GFZ214" s="24"/>
      <c r="GGA214" s="24"/>
      <c r="GGB214" s="24"/>
      <c r="GGC214" s="24"/>
      <c r="GGD214" s="24"/>
      <c r="GGE214" s="24"/>
      <c r="GGF214" s="24"/>
      <c r="GGG214" s="24"/>
      <c r="GGH214" s="24"/>
      <c r="GGI214" s="24"/>
      <c r="GGJ214" s="24"/>
      <c r="GGK214" s="24"/>
      <c r="GGL214" s="24"/>
      <c r="GGM214" s="24"/>
      <c r="GGN214" s="24"/>
      <c r="GGO214" s="24"/>
      <c r="GGP214" s="24"/>
      <c r="GGQ214" s="24"/>
      <c r="GGR214" s="24"/>
      <c r="GGS214" s="24"/>
      <c r="GGT214" s="24"/>
      <c r="GGU214" s="24"/>
      <c r="GGV214" s="24"/>
      <c r="GGW214" s="24"/>
      <c r="GGX214" s="24"/>
      <c r="GGY214" s="24"/>
      <c r="GGZ214" s="24"/>
      <c r="GHA214" s="24"/>
      <c r="GHB214" s="24"/>
      <c r="GHC214" s="24"/>
      <c r="GHD214" s="24"/>
      <c r="GHE214" s="24"/>
      <c r="GHF214" s="24"/>
      <c r="GHG214" s="24"/>
      <c r="GHH214" s="24"/>
      <c r="GHI214" s="24"/>
      <c r="GHJ214" s="24"/>
      <c r="GHK214" s="24"/>
      <c r="GHL214" s="24"/>
      <c r="GHM214" s="24"/>
      <c r="GHN214" s="24"/>
      <c r="GHO214" s="24"/>
      <c r="GHP214" s="24"/>
      <c r="GHQ214" s="24"/>
      <c r="GHR214" s="24"/>
      <c r="GHS214" s="24"/>
      <c r="GHT214" s="24"/>
      <c r="GHU214" s="24"/>
      <c r="GHV214" s="24"/>
      <c r="GHW214" s="24"/>
      <c r="GHX214" s="24"/>
      <c r="GHY214" s="24"/>
      <c r="GHZ214" s="24"/>
      <c r="GIA214" s="24"/>
      <c r="GIB214" s="24"/>
      <c r="GIC214" s="24"/>
      <c r="GID214" s="24"/>
      <c r="GIE214" s="24"/>
      <c r="GIF214" s="24"/>
      <c r="GIG214" s="24"/>
      <c r="GIH214" s="24"/>
      <c r="GII214" s="24"/>
      <c r="GIJ214" s="24"/>
      <c r="GIK214" s="24"/>
      <c r="GIL214" s="24"/>
      <c r="GIM214" s="24"/>
      <c r="GIN214" s="24"/>
      <c r="GIO214" s="24"/>
      <c r="GIP214" s="24"/>
      <c r="GIQ214" s="24"/>
      <c r="GIR214" s="24"/>
      <c r="GIS214" s="24"/>
      <c r="GIT214" s="24"/>
      <c r="GIU214" s="24"/>
      <c r="GIV214" s="24"/>
      <c r="GIW214" s="24"/>
      <c r="GIX214" s="24"/>
      <c r="GIY214" s="24"/>
      <c r="GIZ214" s="24"/>
      <c r="GJA214" s="24"/>
      <c r="GJB214" s="24"/>
      <c r="GJC214" s="24"/>
      <c r="GJD214" s="24"/>
      <c r="GJE214" s="24"/>
      <c r="GJF214" s="24"/>
      <c r="GJG214" s="24"/>
      <c r="GJH214" s="24"/>
      <c r="GJI214" s="24"/>
      <c r="GJJ214" s="24"/>
      <c r="GJK214" s="24"/>
      <c r="GJL214" s="24"/>
      <c r="GJM214" s="24"/>
      <c r="GJN214" s="24"/>
      <c r="GJO214" s="24"/>
      <c r="GJP214" s="24"/>
      <c r="GJQ214" s="24"/>
      <c r="GJR214" s="24"/>
      <c r="GJS214" s="24"/>
      <c r="GJT214" s="24"/>
      <c r="GJU214" s="24"/>
      <c r="GJV214" s="24"/>
      <c r="GJW214" s="24"/>
      <c r="GJX214" s="24"/>
      <c r="GJY214" s="24"/>
      <c r="GJZ214" s="24"/>
      <c r="GKA214" s="24"/>
      <c r="GKB214" s="24"/>
      <c r="GKC214" s="24"/>
      <c r="GKD214" s="24"/>
      <c r="GKE214" s="24"/>
      <c r="GKF214" s="24"/>
      <c r="GKG214" s="24"/>
      <c r="GKH214" s="24"/>
      <c r="GKI214" s="24"/>
      <c r="GKJ214" s="24"/>
      <c r="GKK214" s="24"/>
      <c r="GKL214" s="24"/>
      <c r="GKM214" s="24"/>
      <c r="GKN214" s="24"/>
      <c r="GKO214" s="24"/>
      <c r="GKP214" s="24"/>
      <c r="GKQ214" s="24"/>
      <c r="GKR214" s="24"/>
      <c r="GKS214" s="24"/>
      <c r="GKT214" s="24"/>
      <c r="GKU214" s="24"/>
      <c r="GKV214" s="24"/>
      <c r="GKW214" s="24"/>
      <c r="GKX214" s="24"/>
      <c r="GKY214" s="24"/>
      <c r="GKZ214" s="24"/>
      <c r="GLA214" s="24"/>
      <c r="GLB214" s="24"/>
      <c r="GLC214" s="24"/>
      <c r="GLD214" s="24"/>
      <c r="GLE214" s="24"/>
      <c r="GLF214" s="24"/>
      <c r="GLG214" s="24"/>
      <c r="GLH214" s="24"/>
      <c r="GLI214" s="24"/>
      <c r="GLJ214" s="24"/>
      <c r="GLK214" s="24"/>
      <c r="GLL214" s="24"/>
      <c r="GLM214" s="24"/>
      <c r="GLN214" s="24"/>
      <c r="GLO214" s="24"/>
      <c r="GLP214" s="24"/>
      <c r="GLQ214" s="24"/>
      <c r="GLR214" s="24"/>
      <c r="GLS214" s="24"/>
      <c r="GLT214" s="24"/>
      <c r="GLU214" s="24"/>
      <c r="GLV214" s="24"/>
      <c r="GLW214" s="24"/>
      <c r="GLX214" s="24"/>
      <c r="GLY214" s="24"/>
      <c r="GLZ214" s="24"/>
      <c r="GMA214" s="24"/>
      <c r="GMB214" s="24"/>
      <c r="GMC214" s="24"/>
      <c r="GMD214" s="24"/>
      <c r="GME214" s="24"/>
      <c r="GMF214" s="24"/>
      <c r="GMG214" s="24"/>
      <c r="GMH214" s="24"/>
      <c r="GMI214" s="24"/>
      <c r="GMJ214" s="24"/>
      <c r="GMK214" s="24"/>
      <c r="GML214" s="24"/>
      <c r="GMM214" s="24"/>
      <c r="GMN214" s="24"/>
      <c r="GMO214" s="24"/>
      <c r="GMP214" s="24"/>
      <c r="GMQ214" s="24"/>
      <c r="GMR214" s="24"/>
      <c r="GMS214" s="24"/>
      <c r="GMT214" s="24"/>
      <c r="GMU214" s="24"/>
      <c r="GMV214" s="24"/>
      <c r="GMW214" s="24"/>
      <c r="GMX214" s="24"/>
      <c r="GMY214" s="24"/>
      <c r="GMZ214" s="24"/>
      <c r="GNA214" s="24"/>
      <c r="GNB214" s="24"/>
      <c r="GNC214" s="24"/>
      <c r="GND214" s="24"/>
      <c r="GNE214" s="24"/>
      <c r="GNF214" s="24"/>
      <c r="GNG214" s="24"/>
      <c r="GNH214" s="24"/>
      <c r="GNI214" s="24"/>
      <c r="GNJ214" s="24"/>
      <c r="GNK214" s="24"/>
      <c r="GNL214" s="24"/>
      <c r="GNM214" s="24"/>
      <c r="GNN214" s="24"/>
      <c r="GNO214" s="24"/>
      <c r="GNP214" s="24"/>
      <c r="GNQ214" s="24"/>
      <c r="GNR214" s="24"/>
      <c r="GNS214" s="24"/>
      <c r="GNT214" s="24"/>
      <c r="GNU214" s="24"/>
      <c r="GNV214" s="24"/>
      <c r="GNW214" s="24"/>
      <c r="GNX214" s="24"/>
      <c r="GNY214" s="24"/>
      <c r="GNZ214" s="24"/>
      <c r="GOA214" s="24"/>
      <c r="GOB214" s="24"/>
      <c r="GOC214" s="24"/>
      <c r="GOD214" s="24"/>
      <c r="GOE214" s="24"/>
      <c r="GOF214" s="24"/>
      <c r="GOG214" s="24"/>
      <c r="GOH214" s="24"/>
      <c r="GOI214" s="24"/>
      <c r="GOJ214" s="24"/>
      <c r="GOK214" s="24"/>
      <c r="GOL214" s="24"/>
      <c r="GOM214" s="24"/>
      <c r="GON214" s="24"/>
      <c r="GOO214" s="24"/>
      <c r="GOP214" s="24"/>
      <c r="GOQ214" s="24"/>
      <c r="GOR214" s="24"/>
      <c r="GOS214" s="24"/>
      <c r="GOT214" s="24"/>
      <c r="GOU214" s="24"/>
      <c r="GOV214" s="24"/>
      <c r="GOW214" s="24"/>
      <c r="GOX214" s="24"/>
      <c r="GOY214" s="24"/>
      <c r="GOZ214" s="24"/>
      <c r="GPA214" s="24"/>
      <c r="GPB214" s="24"/>
      <c r="GPC214" s="24"/>
      <c r="GPD214" s="24"/>
      <c r="GPE214" s="24"/>
      <c r="GPF214" s="24"/>
      <c r="GPG214" s="24"/>
      <c r="GPH214" s="24"/>
      <c r="GPI214" s="24"/>
      <c r="GPJ214" s="24"/>
      <c r="GPK214" s="24"/>
      <c r="GPL214" s="24"/>
      <c r="GPM214" s="24"/>
      <c r="GPN214" s="24"/>
      <c r="GPO214" s="24"/>
      <c r="GPP214" s="24"/>
      <c r="GPQ214" s="24"/>
      <c r="GPR214" s="24"/>
      <c r="GPS214" s="24"/>
      <c r="GPT214" s="24"/>
      <c r="GPU214" s="24"/>
      <c r="GPV214" s="24"/>
      <c r="GPW214" s="24"/>
      <c r="GPX214" s="24"/>
      <c r="GPY214" s="24"/>
      <c r="GPZ214" s="24"/>
      <c r="GQA214" s="24"/>
      <c r="GQB214" s="24"/>
      <c r="GQC214" s="24"/>
      <c r="GQD214" s="24"/>
      <c r="GQE214" s="24"/>
      <c r="GQF214" s="24"/>
      <c r="GQG214" s="24"/>
      <c r="GQH214" s="24"/>
      <c r="GQI214" s="24"/>
      <c r="GQJ214" s="24"/>
      <c r="GQK214" s="24"/>
      <c r="GQL214" s="24"/>
      <c r="GQM214" s="24"/>
      <c r="GQN214" s="24"/>
      <c r="GQO214" s="24"/>
      <c r="GQP214" s="24"/>
      <c r="GQQ214" s="24"/>
      <c r="GQR214" s="24"/>
      <c r="GQS214" s="24"/>
      <c r="GQT214" s="24"/>
      <c r="GQU214" s="24"/>
      <c r="GQV214" s="24"/>
      <c r="GQW214" s="24"/>
      <c r="GQX214" s="24"/>
      <c r="GQY214" s="24"/>
      <c r="GQZ214" s="24"/>
      <c r="GRA214" s="24"/>
      <c r="GRB214" s="24"/>
      <c r="GRC214" s="24"/>
      <c r="GRD214" s="24"/>
      <c r="GRE214" s="24"/>
      <c r="GRF214" s="24"/>
      <c r="GRG214" s="24"/>
      <c r="GRH214" s="24"/>
      <c r="GRI214" s="24"/>
      <c r="GRJ214" s="24"/>
      <c r="GRK214" s="24"/>
      <c r="GRL214" s="24"/>
      <c r="GRM214" s="24"/>
      <c r="GRN214" s="24"/>
      <c r="GRO214" s="24"/>
      <c r="GRP214" s="24"/>
      <c r="GRQ214" s="24"/>
      <c r="GRR214" s="24"/>
      <c r="GRS214" s="24"/>
      <c r="GRT214" s="24"/>
      <c r="GRU214" s="24"/>
      <c r="GRV214" s="24"/>
      <c r="GRW214" s="24"/>
      <c r="GRX214" s="24"/>
      <c r="GRY214" s="24"/>
      <c r="GRZ214" s="24"/>
      <c r="GSA214" s="24"/>
      <c r="GSB214" s="24"/>
      <c r="GSC214" s="24"/>
      <c r="GSD214" s="24"/>
      <c r="GSE214" s="24"/>
      <c r="GSF214" s="24"/>
      <c r="GSG214" s="24"/>
      <c r="GSH214" s="24"/>
      <c r="GSI214" s="24"/>
      <c r="GSJ214" s="24"/>
      <c r="GSK214" s="24"/>
      <c r="GSL214" s="24"/>
      <c r="GSM214" s="24"/>
      <c r="GSN214" s="24"/>
      <c r="GSO214" s="24"/>
      <c r="GSP214" s="24"/>
      <c r="GSQ214" s="24"/>
      <c r="GSR214" s="24"/>
      <c r="GSS214" s="24"/>
      <c r="GST214" s="24"/>
      <c r="GSU214" s="24"/>
      <c r="GSV214" s="24"/>
      <c r="GSW214" s="24"/>
      <c r="GSX214" s="24"/>
      <c r="GSY214" s="24"/>
      <c r="GSZ214" s="24"/>
      <c r="GTA214" s="24"/>
      <c r="GTB214" s="24"/>
      <c r="GTC214" s="24"/>
      <c r="GTD214" s="24"/>
      <c r="GTE214" s="24"/>
      <c r="GTF214" s="24"/>
      <c r="GTG214" s="24"/>
      <c r="GTH214" s="24"/>
      <c r="GTI214" s="24"/>
      <c r="GTJ214" s="24"/>
      <c r="GTK214" s="24"/>
      <c r="GTL214" s="24"/>
      <c r="GTM214" s="24"/>
      <c r="GTN214" s="24"/>
      <c r="GTO214" s="24"/>
      <c r="GTP214" s="24"/>
      <c r="GTQ214" s="24"/>
      <c r="GTR214" s="24"/>
      <c r="GTS214" s="24"/>
      <c r="GTT214" s="24"/>
      <c r="GTU214" s="24"/>
      <c r="GTV214" s="24"/>
      <c r="GTW214" s="24"/>
      <c r="GTX214" s="24"/>
      <c r="GTY214" s="24"/>
      <c r="GTZ214" s="24"/>
      <c r="GUA214" s="24"/>
      <c r="GUB214" s="24"/>
      <c r="GUC214" s="24"/>
      <c r="GUD214" s="24"/>
      <c r="GUE214" s="24"/>
      <c r="GUF214" s="24"/>
      <c r="GUG214" s="24"/>
      <c r="GUH214" s="24"/>
      <c r="GUI214" s="24"/>
      <c r="GUJ214" s="24"/>
      <c r="GUK214" s="24"/>
      <c r="GUL214" s="24"/>
      <c r="GUM214" s="24"/>
      <c r="GUN214" s="24"/>
      <c r="GUO214" s="24"/>
      <c r="GUP214" s="24"/>
      <c r="GUQ214" s="24"/>
      <c r="GUR214" s="24"/>
      <c r="GUS214" s="24"/>
      <c r="GUT214" s="24"/>
      <c r="GUU214" s="24"/>
      <c r="GUV214" s="24"/>
      <c r="GUW214" s="24"/>
      <c r="GUX214" s="24"/>
      <c r="GUY214" s="24"/>
      <c r="GUZ214" s="24"/>
      <c r="GVA214" s="24"/>
      <c r="GVB214" s="24"/>
      <c r="GVC214" s="24"/>
      <c r="GVD214" s="24"/>
      <c r="GVE214" s="24"/>
      <c r="GVF214" s="24"/>
      <c r="GVG214" s="24"/>
      <c r="GVH214" s="24"/>
      <c r="GVI214" s="24"/>
      <c r="GVJ214" s="24"/>
      <c r="GVK214" s="24"/>
      <c r="GVL214" s="24"/>
      <c r="GVM214" s="24"/>
      <c r="GVN214" s="24"/>
      <c r="GVO214" s="24"/>
      <c r="GVP214" s="24"/>
      <c r="GVQ214" s="24"/>
      <c r="GVR214" s="24"/>
      <c r="GVS214" s="24"/>
      <c r="GVT214" s="24"/>
      <c r="GVU214" s="24"/>
      <c r="GVV214" s="24"/>
      <c r="GVW214" s="24"/>
      <c r="GVX214" s="24"/>
      <c r="GVY214" s="24"/>
      <c r="GVZ214" s="24"/>
      <c r="GWA214" s="24"/>
      <c r="GWB214" s="24"/>
      <c r="GWC214" s="24"/>
      <c r="GWD214" s="24"/>
      <c r="GWE214" s="24"/>
      <c r="GWF214" s="24"/>
      <c r="GWG214" s="24"/>
      <c r="GWH214" s="24"/>
      <c r="GWI214" s="24"/>
      <c r="GWJ214" s="24"/>
      <c r="GWK214" s="24"/>
      <c r="GWL214" s="24"/>
      <c r="GWM214" s="24"/>
      <c r="GWN214" s="24"/>
      <c r="GWO214" s="24"/>
      <c r="GWP214" s="24"/>
      <c r="GWQ214" s="24"/>
      <c r="GWR214" s="24"/>
      <c r="GWS214" s="24"/>
      <c r="GWT214" s="24"/>
      <c r="GWU214" s="24"/>
      <c r="GWV214" s="24"/>
      <c r="GWW214" s="24"/>
      <c r="GWX214" s="24"/>
      <c r="GWY214" s="24"/>
      <c r="GWZ214" s="24"/>
      <c r="GXA214" s="24"/>
      <c r="GXB214" s="24"/>
      <c r="GXC214" s="24"/>
      <c r="GXD214" s="24"/>
      <c r="GXE214" s="24"/>
      <c r="GXF214" s="24"/>
      <c r="GXG214" s="24"/>
      <c r="GXH214" s="24"/>
      <c r="GXI214" s="24"/>
      <c r="GXJ214" s="24"/>
      <c r="GXK214" s="24"/>
      <c r="GXL214" s="24"/>
      <c r="GXM214" s="24"/>
      <c r="GXN214" s="24"/>
      <c r="GXO214" s="24"/>
      <c r="GXP214" s="24"/>
      <c r="GXQ214" s="24"/>
      <c r="GXR214" s="24"/>
      <c r="GXS214" s="24"/>
      <c r="GXT214" s="24"/>
      <c r="GXU214" s="24"/>
      <c r="GXV214" s="24"/>
      <c r="GXW214" s="24"/>
      <c r="GXX214" s="24"/>
      <c r="GXY214" s="24"/>
      <c r="GXZ214" s="24"/>
      <c r="GYA214" s="24"/>
      <c r="GYB214" s="24"/>
      <c r="GYC214" s="24"/>
      <c r="GYD214" s="24"/>
      <c r="GYE214" s="24"/>
      <c r="GYF214" s="24"/>
      <c r="GYG214" s="24"/>
      <c r="GYH214" s="24"/>
      <c r="GYI214" s="24"/>
      <c r="GYJ214" s="24"/>
      <c r="GYK214" s="24"/>
      <c r="GYL214" s="24"/>
      <c r="GYM214" s="24"/>
      <c r="GYN214" s="24"/>
      <c r="GYO214" s="24"/>
      <c r="GYP214" s="24"/>
      <c r="GYQ214" s="24"/>
      <c r="GYR214" s="24"/>
      <c r="GYS214" s="24"/>
      <c r="GYT214" s="24"/>
      <c r="GYU214" s="24"/>
      <c r="GYV214" s="24"/>
      <c r="GYW214" s="24"/>
      <c r="GYX214" s="24"/>
      <c r="GYY214" s="24"/>
      <c r="GYZ214" s="24"/>
      <c r="GZA214" s="24"/>
      <c r="GZB214" s="24"/>
      <c r="GZC214" s="24"/>
      <c r="GZD214" s="24"/>
      <c r="GZE214" s="24"/>
      <c r="GZF214" s="24"/>
      <c r="GZG214" s="24"/>
      <c r="GZH214" s="24"/>
      <c r="GZI214" s="24"/>
      <c r="GZJ214" s="24"/>
      <c r="GZK214" s="24"/>
      <c r="GZL214" s="24"/>
      <c r="GZM214" s="24"/>
      <c r="GZN214" s="24"/>
      <c r="GZO214" s="24"/>
      <c r="GZP214" s="24"/>
      <c r="GZQ214" s="24"/>
      <c r="GZR214" s="24"/>
      <c r="GZS214" s="24"/>
      <c r="GZT214" s="24"/>
      <c r="GZU214" s="24"/>
      <c r="GZV214" s="24"/>
      <c r="GZW214" s="24"/>
      <c r="GZX214" s="24"/>
      <c r="GZY214" s="24"/>
      <c r="GZZ214" s="24"/>
      <c r="HAA214" s="24"/>
      <c r="HAB214" s="24"/>
      <c r="HAC214" s="24"/>
      <c r="HAD214" s="24"/>
      <c r="HAE214" s="24"/>
      <c r="HAF214" s="24"/>
      <c r="HAG214" s="24"/>
      <c r="HAH214" s="24"/>
      <c r="HAI214" s="24"/>
      <c r="HAJ214" s="24"/>
      <c r="HAK214" s="24"/>
      <c r="HAL214" s="24"/>
      <c r="HAM214" s="24"/>
      <c r="HAN214" s="24"/>
      <c r="HAO214" s="24"/>
      <c r="HAP214" s="24"/>
      <c r="HAQ214" s="24"/>
      <c r="HAR214" s="24"/>
      <c r="HAS214" s="24"/>
      <c r="HAT214" s="24"/>
      <c r="HAU214" s="24"/>
      <c r="HAV214" s="24"/>
      <c r="HAW214" s="24"/>
      <c r="HAX214" s="24"/>
      <c r="HAY214" s="24"/>
      <c r="HAZ214" s="24"/>
      <c r="HBA214" s="24"/>
      <c r="HBB214" s="24"/>
      <c r="HBC214" s="24"/>
      <c r="HBD214" s="24"/>
      <c r="HBE214" s="24"/>
      <c r="HBF214" s="24"/>
      <c r="HBG214" s="24"/>
      <c r="HBH214" s="24"/>
      <c r="HBI214" s="24"/>
      <c r="HBJ214" s="24"/>
      <c r="HBK214" s="24"/>
      <c r="HBL214" s="24"/>
      <c r="HBM214" s="24"/>
      <c r="HBN214" s="24"/>
      <c r="HBO214" s="24"/>
      <c r="HBP214" s="24"/>
      <c r="HBQ214" s="24"/>
      <c r="HBR214" s="24"/>
      <c r="HBS214" s="24"/>
      <c r="HBT214" s="24"/>
      <c r="HBU214" s="24"/>
      <c r="HBV214" s="24"/>
      <c r="HBW214" s="24"/>
      <c r="HBX214" s="24"/>
      <c r="HBY214" s="24"/>
      <c r="HBZ214" s="24"/>
      <c r="HCA214" s="24"/>
      <c r="HCB214" s="24"/>
      <c r="HCC214" s="24"/>
      <c r="HCD214" s="24"/>
      <c r="HCE214" s="24"/>
      <c r="HCF214" s="24"/>
      <c r="HCG214" s="24"/>
      <c r="HCH214" s="24"/>
      <c r="HCI214" s="24"/>
      <c r="HCJ214" s="24"/>
      <c r="HCK214" s="24"/>
      <c r="HCL214" s="24"/>
      <c r="HCM214" s="24"/>
      <c r="HCN214" s="24"/>
      <c r="HCO214" s="24"/>
      <c r="HCP214" s="24"/>
      <c r="HCQ214" s="24"/>
      <c r="HCR214" s="24"/>
      <c r="HCS214" s="24"/>
      <c r="HCT214" s="24"/>
      <c r="HCU214" s="24"/>
      <c r="HCV214" s="24"/>
      <c r="HCW214" s="24"/>
      <c r="HCX214" s="24"/>
      <c r="HCY214" s="24"/>
      <c r="HCZ214" s="24"/>
      <c r="HDA214" s="24"/>
      <c r="HDB214" s="24"/>
      <c r="HDC214" s="24"/>
      <c r="HDD214" s="24"/>
      <c r="HDE214" s="24"/>
      <c r="HDF214" s="24"/>
      <c r="HDG214" s="24"/>
      <c r="HDH214" s="24"/>
      <c r="HDI214" s="24"/>
      <c r="HDJ214" s="24"/>
      <c r="HDK214" s="24"/>
      <c r="HDL214" s="24"/>
      <c r="HDM214" s="24"/>
      <c r="HDN214" s="24"/>
      <c r="HDO214" s="24"/>
      <c r="HDP214" s="24"/>
      <c r="HDQ214" s="24"/>
      <c r="HDR214" s="24"/>
      <c r="HDS214" s="24"/>
      <c r="HDT214" s="24"/>
      <c r="HDU214" s="24"/>
      <c r="HDV214" s="24"/>
      <c r="HDW214" s="24"/>
      <c r="HDX214" s="24"/>
      <c r="HDY214" s="24"/>
      <c r="HDZ214" s="24"/>
      <c r="HEA214" s="24"/>
      <c r="HEB214" s="24"/>
      <c r="HEC214" s="24"/>
      <c r="HED214" s="24"/>
      <c r="HEE214" s="24"/>
      <c r="HEF214" s="24"/>
      <c r="HEG214" s="24"/>
      <c r="HEH214" s="24"/>
      <c r="HEI214" s="24"/>
      <c r="HEJ214" s="24"/>
      <c r="HEK214" s="24"/>
      <c r="HEL214" s="24"/>
      <c r="HEM214" s="24"/>
      <c r="HEN214" s="24"/>
      <c r="HEO214" s="24"/>
      <c r="HEP214" s="24"/>
      <c r="HEQ214" s="24"/>
      <c r="HER214" s="24"/>
      <c r="HES214" s="24"/>
      <c r="HET214" s="24"/>
      <c r="HEU214" s="24"/>
      <c r="HEV214" s="24"/>
      <c r="HEW214" s="24"/>
      <c r="HEX214" s="24"/>
      <c r="HEY214" s="24"/>
      <c r="HEZ214" s="24"/>
      <c r="HFA214" s="24"/>
      <c r="HFB214" s="24"/>
      <c r="HFC214" s="24"/>
      <c r="HFD214" s="24"/>
      <c r="HFE214" s="24"/>
      <c r="HFF214" s="24"/>
      <c r="HFG214" s="24"/>
      <c r="HFH214" s="24"/>
      <c r="HFI214" s="24"/>
      <c r="HFJ214" s="24"/>
      <c r="HFK214" s="24"/>
      <c r="HFL214" s="24"/>
      <c r="HFM214" s="24"/>
      <c r="HFN214" s="24"/>
      <c r="HFO214" s="24"/>
      <c r="HFP214" s="24"/>
      <c r="HFQ214" s="24"/>
      <c r="HFR214" s="24"/>
      <c r="HFS214" s="24"/>
      <c r="HFT214" s="24"/>
      <c r="HFU214" s="24"/>
      <c r="HFV214" s="24"/>
      <c r="HFW214" s="24"/>
      <c r="HFX214" s="24"/>
      <c r="HFY214" s="24"/>
      <c r="HFZ214" s="24"/>
      <c r="HGA214" s="24"/>
      <c r="HGB214" s="24"/>
      <c r="HGC214" s="24"/>
      <c r="HGD214" s="24"/>
      <c r="HGE214" s="24"/>
      <c r="HGF214" s="24"/>
      <c r="HGG214" s="24"/>
      <c r="HGH214" s="24"/>
      <c r="HGI214" s="24"/>
      <c r="HGJ214" s="24"/>
      <c r="HGK214" s="24"/>
      <c r="HGL214" s="24"/>
      <c r="HGM214" s="24"/>
      <c r="HGN214" s="24"/>
      <c r="HGO214" s="24"/>
      <c r="HGP214" s="24"/>
      <c r="HGQ214" s="24"/>
      <c r="HGR214" s="24"/>
      <c r="HGS214" s="24"/>
      <c r="HGT214" s="24"/>
      <c r="HGU214" s="24"/>
      <c r="HGV214" s="24"/>
      <c r="HGW214" s="24"/>
      <c r="HGX214" s="24"/>
      <c r="HGY214" s="24"/>
      <c r="HGZ214" s="24"/>
      <c r="HHA214" s="24"/>
      <c r="HHB214" s="24"/>
      <c r="HHC214" s="24"/>
      <c r="HHD214" s="24"/>
      <c r="HHE214" s="24"/>
      <c r="HHF214" s="24"/>
      <c r="HHG214" s="24"/>
      <c r="HHH214" s="24"/>
      <c r="HHI214" s="24"/>
      <c r="HHJ214" s="24"/>
      <c r="HHK214" s="24"/>
      <c r="HHL214" s="24"/>
      <c r="HHM214" s="24"/>
      <c r="HHN214" s="24"/>
      <c r="HHO214" s="24"/>
      <c r="HHP214" s="24"/>
      <c r="HHQ214" s="24"/>
      <c r="HHR214" s="24"/>
      <c r="HHS214" s="24"/>
      <c r="HHT214" s="24"/>
      <c r="HHU214" s="24"/>
      <c r="HHV214" s="24"/>
      <c r="HHW214" s="24"/>
      <c r="HHX214" s="24"/>
      <c r="HHY214" s="24"/>
      <c r="HHZ214" s="24"/>
      <c r="HIA214" s="24"/>
      <c r="HIB214" s="24"/>
      <c r="HIC214" s="24"/>
      <c r="HID214" s="24"/>
      <c r="HIE214" s="24"/>
      <c r="HIF214" s="24"/>
      <c r="HIG214" s="24"/>
      <c r="HIH214" s="24"/>
      <c r="HII214" s="24"/>
      <c r="HIJ214" s="24"/>
      <c r="HIK214" s="24"/>
      <c r="HIL214" s="24"/>
      <c r="HIM214" s="24"/>
      <c r="HIN214" s="24"/>
      <c r="HIO214" s="24"/>
      <c r="HIP214" s="24"/>
      <c r="HIQ214" s="24"/>
      <c r="HIR214" s="24"/>
      <c r="HIS214" s="24"/>
      <c r="HIT214" s="24"/>
      <c r="HIU214" s="24"/>
      <c r="HIV214" s="24"/>
      <c r="HIW214" s="24"/>
      <c r="HIX214" s="24"/>
      <c r="HIY214" s="24"/>
      <c r="HIZ214" s="24"/>
      <c r="HJA214" s="24"/>
      <c r="HJB214" s="24"/>
      <c r="HJC214" s="24"/>
      <c r="HJD214" s="24"/>
      <c r="HJE214" s="24"/>
      <c r="HJF214" s="24"/>
      <c r="HJG214" s="24"/>
      <c r="HJH214" s="24"/>
      <c r="HJI214" s="24"/>
      <c r="HJJ214" s="24"/>
      <c r="HJK214" s="24"/>
      <c r="HJL214" s="24"/>
      <c r="HJM214" s="24"/>
      <c r="HJN214" s="24"/>
      <c r="HJO214" s="24"/>
      <c r="HJP214" s="24"/>
      <c r="HJQ214" s="24"/>
      <c r="HJR214" s="24"/>
      <c r="HJS214" s="24"/>
      <c r="HJT214" s="24"/>
      <c r="HJU214" s="24"/>
      <c r="HJV214" s="24"/>
      <c r="HJW214" s="24"/>
      <c r="HJX214" s="24"/>
      <c r="HJY214" s="24"/>
      <c r="HJZ214" s="24"/>
      <c r="HKA214" s="24"/>
      <c r="HKB214" s="24"/>
      <c r="HKC214" s="24"/>
      <c r="HKD214" s="24"/>
      <c r="HKE214" s="24"/>
      <c r="HKF214" s="24"/>
      <c r="HKG214" s="24"/>
      <c r="HKH214" s="24"/>
      <c r="HKI214" s="24"/>
      <c r="HKJ214" s="24"/>
      <c r="HKK214" s="24"/>
      <c r="HKL214" s="24"/>
      <c r="HKM214" s="24"/>
      <c r="HKN214" s="24"/>
      <c r="HKO214" s="24"/>
      <c r="HKP214" s="24"/>
      <c r="HKQ214" s="24"/>
      <c r="HKR214" s="24"/>
      <c r="HKS214" s="24"/>
      <c r="HKT214" s="24"/>
      <c r="HKU214" s="24"/>
      <c r="HKV214" s="24"/>
      <c r="HKW214" s="24"/>
      <c r="HKX214" s="24"/>
      <c r="HKY214" s="24"/>
      <c r="HKZ214" s="24"/>
      <c r="HLA214" s="24"/>
      <c r="HLB214" s="24"/>
      <c r="HLC214" s="24"/>
      <c r="HLD214" s="24"/>
      <c r="HLE214" s="24"/>
      <c r="HLF214" s="24"/>
      <c r="HLG214" s="24"/>
      <c r="HLH214" s="24"/>
      <c r="HLI214" s="24"/>
      <c r="HLJ214" s="24"/>
      <c r="HLK214" s="24"/>
      <c r="HLL214" s="24"/>
      <c r="HLM214" s="24"/>
      <c r="HLN214" s="24"/>
      <c r="HLO214" s="24"/>
      <c r="HLP214" s="24"/>
      <c r="HLQ214" s="24"/>
      <c r="HLR214" s="24"/>
      <c r="HLS214" s="24"/>
      <c r="HLT214" s="24"/>
      <c r="HLU214" s="24"/>
      <c r="HLV214" s="24"/>
      <c r="HLW214" s="24"/>
      <c r="HLX214" s="24"/>
      <c r="HLY214" s="24"/>
      <c r="HLZ214" s="24"/>
      <c r="HMA214" s="24"/>
      <c r="HMB214" s="24"/>
      <c r="HMC214" s="24"/>
      <c r="HMD214" s="24"/>
      <c r="HME214" s="24"/>
      <c r="HMF214" s="24"/>
      <c r="HMG214" s="24"/>
      <c r="HMH214" s="24"/>
      <c r="HMI214" s="24"/>
      <c r="HMJ214" s="24"/>
      <c r="HMK214" s="24"/>
      <c r="HML214" s="24"/>
      <c r="HMM214" s="24"/>
      <c r="HMN214" s="24"/>
      <c r="HMO214" s="24"/>
      <c r="HMP214" s="24"/>
      <c r="HMQ214" s="24"/>
      <c r="HMR214" s="24"/>
      <c r="HMS214" s="24"/>
      <c r="HMT214" s="24"/>
      <c r="HMU214" s="24"/>
      <c r="HMV214" s="24"/>
      <c r="HMW214" s="24"/>
      <c r="HMX214" s="24"/>
      <c r="HMY214" s="24"/>
      <c r="HMZ214" s="24"/>
      <c r="HNA214" s="24"/>
      <c r="HNB214" s="24"/>
      <c r="HNC214" s="24"/>
      <c r="HND214" s="24"/>
      <c r="HNE214" s="24"/>
      <c r="HNF214" s="24"/>
      <c r="HNG214" s="24"/>
      <c r="HNH214" s="24"/>
      <c r="HNI214" s="24"/>
      <c r="HNJ214" s="24"/>
      <c r="HNK214" s="24"/>
      <c r="HNL214" s="24"/>
      <c r="HNM214" s="24"/>
      <c r="HNN214" s="24"/>
      <c r="HNO214" s="24"/>
      <c r="HNP214" s="24"/>
      <c r="HNQ214" s="24"/>
      <c r="HNR214" s="24"/>
      <c r="HNS214" s="24"/>
      <c r="HNT214" s="24"/>
      <c r="HNU214" s="24"/>
      <c r="HNV214" s="24"/>
      <c r="HNW214" s="24"/>
      <c r="HNX214" s="24"/>
      <c r="HNY214" s="24"/>
      <c r="HNZ214" s="24"/>
      <c r="HOA214" s="24"/>
      <c r="HOB214" s="24"/>
      <c r="HOC214" s="24"/>
      <c r="HOD214" s="24"/>
      <c r="HOE214" s="24"/>
      <c r="HOF214" s="24"/>
      <c r="HOG214" s="24"/>
      <c r="HOH214" s="24"/>
      <c r="HOI214" s="24"/>
      <c r="HOJ214" s="24"/>
      <c r="HOK214" s="24"/>
      <c r="HOL214" s="24"/>
      <c r="HOM214" s="24"/>
      <c r="HON214" s="24"/>
      <c r="HOO214" s="24"/>
      <c r="HOP214" s="24"/>
      <c r="HOQ214" s="24"/>
      <c r="HOR214" s="24"/>
      <c r="HOS214" s="24"/>
      <c r="HOT214" s="24"/>
      <c r="HOU214" s="24"/>
      <c r="HOV214" s="24"/>
      <c r="HOW214" s="24"/>
      <c r="HOX214" s="24"/>
      <c r="HOY214" s="24"/>
      <c r="HOZ214" s="24"/>
      <c r="HPA214" s="24"/>
      <c r="HPB214" s="24"/>
      <c r="HPC214" s="24"/>
      <c r="HPD214" s="24"/>
      <c r="HPE214" s="24"/>
      <c r="HPF214" s="24"/>
      <c r="HPG214" s="24"/>
      <c r="HPH214" s="24"/>
      <c r="HPI214" s="24"/>
      <c r="HPJ214" s="24"/>
      <c r="HPK214" s="24"/>
      <c r="HPL214" s="24"/>
      <c r="HPM214" s="24"/>
      <c r="HPN214" s="24"/>
      <c r="HPO214" s="24"/>
      <c r="HPP214" s="24"/>
      <c r="HPQ214" s="24"/>
      <c r="HPR214" s="24"/>
      <c r="HPS214" s="24"/>
      <c r="HPT214" s="24"/>
      <c r="HPU214" s="24"/>
      <c r="HPV214" s="24"/>
      <c r="HPW214" s="24"/>
      <c r="HPX214" s="24"/>
      <c r="HPY214" s="24"/>
      <c r="HPZ214" s="24"/>
      <c r="HQA214" s="24"/>
      <c r="HQB214" s="24"/>
      <c r="HQC214" s="24"/>
      <c r="HQD214" s="24"/>
      <c r="HQE214" s="24"/>
      <c r="HQF214" s="24"/>
      <c r="HQG214" s="24"/>
      <c r="HQH214" s="24"/>
      <c r="HQI214" s="24"/>
      <c r="HQJ214" s="24"/>
      <c r="HQK214" s="24"/>
      <c r="HQL214" s="24"/>
      <c r="HQM214" s="24"/>
      <c r="HQN214" s="24"/>
      <c r="HQO214" s="24"/>
      <c r="HQP214" s="24"/>
      <c r="HQQ214" s="24"/>
      <c r="HQR214" s="24"/>
      <c r="HQS214" s="24"/>
      <c r="HQT214" s="24"/>
      <c r="HQU214" s="24"/>
      <c r="HQV214" s="24"/>
      <c r="HQW214" s="24"/>
      <c r="HQX214" s="24"/>
      <c r="HQY214" s="24"/>
      <c r="HQZ214" s="24"/>
      <c r="HRA214" s="24"/>
      <c r="HRB214" s="24"/>
      <c r="HRC214" s="24"/>
      <c r="HRD214" s="24"/>
      <c r="HRE214" s="24"/>
      <c r="HRF214" s="24"/>
      <c r="HRG214" s="24"/>
      <c r="HRH214" s="24"/>
      <c r="HRI214" s="24"/>
      <c r="HRJ214" s="24"/>
      <c r="HRK214" s="24"/>
      <c r="HRL214" s="24"/>
      <c r="HRM214" s="24"/>
      <c r="HRN214" s="24"/>
      <c r="HRO214" s="24"/>
      <c r="HRP214" s="24"/>
      <c r="HRQ214" s="24"/>
      <c r="HRR214" s="24"/>
      <c r="HRS214" s="24"/>
      <c r="HRT214" s="24"/>
      <c r="HRU214" s="24"/>
      <c r="HRV214" s="24"/>
      <c r="HRW214" s="24"/>
      <c r="HRX214" s="24"/>
      <c r="HRY214" s="24"/>
      <c r="HRZ214" s="24"/>
      <c r="HSA214" s="24"/>
      <c r="HSB214" s="24"/>
      <c r="HSC214" s="24"/>
      <c r="HSD214" s="24"/>
      <c r="HSE214" s="24"/>
      <c r="HSF214" s="24"/>
      <c r="HSG214" s="24"/>
      <c r="HSH214" s="24"/>
      <c r="HSI214" s="24"/>
      <c r="HSJ214" s="24"/>
      <c r="HSK214" s="24"/>
      <c r="HSL214" s="24"/>
      <c r="HSM214" s="24"/>
      <c r="HSN214" s="24"/>
      <c r="HSO214" s="24"/>
      <c r="HSP214" s="24"/>
      <c r="HSQ214" s="24"/>
      <c r="HSR214" s="24"/>
      <c r="HSS214" s="24"/>
      <c r="HST214" s="24"/>
      <c r="HSU214" s="24"/>
      <c r="HSV214" s="24"/>
      <c r="HSW214" s="24"/>
      <c r="HSX214" s="24"/>
      <c r="HSY214" s="24"/>
      <c r="HSZ214" s="24"/>
      <c r="HTA214" s="24"/>
      <c r="HTB214" s="24"/>
      <c r="HTC214" s="24"/>
      <c r="HTD214" s="24"/>
      <c r="HTE214" s="24"/>
      <c r="HTF214" s="24"/>
      <c r="HTG214" s="24"/>
      <c r="HTH214" s="24"/>
      <c r="HTI214" s="24"/>
      <c r="HTJ214" s="24"/>
      <c r="HTK214" s="24"/>
      <c r="HTL214" s="24"/>
      <c r="HTM214" s="24"/>
      <c r="HTN214" s="24"/>
      <c r="HTO214" s="24"/>
      <c r="HTP214" s="24"/>
      <c r="HTQ214" s="24"/>
      <c r="HTR214" s="24"/>
      <c r="HTS214" s="24"/>
      <c r="HTT214" s="24"/>
      <c r="HTU214" s="24"/>
      <c r="HTV214" s="24"/>
      <c r="HTW214" s="24"/>
      <c r="HTX214" s="24"/>
      <c r="HTY214" s="24"/>
      <c r="HTZ214" s="24"/>
      <c r="HUA214" s="24"/>
      <c r="HUB214" s="24"/>
      <c r="HUC214" s="24"/>
      <c r="HUD214" s="24"/>
      <c r="HUE214" s="24"/>
      <c r="HUF214" s="24"/>
      <c r="HUG214" s="24"/>
      <c r="HUH214" s="24"/>
      <c r="HUI214" s="24"/>
      <c r="HUJ214" s="24"/>
      <c r="HUK214" s="24"/>
      <c r="HUL214" s="24"/>
      <c r="HUM214" s="24"/>
      <c r="HUN214" s="24"/>
      <c r="HUO214" s="24"/>
      <c r="HUP214" s="24"/>
      <c r="HUQ214" s="24"/>
      <c r="HUR214" s="24"/>
      <c r="HUS214" s="24"/>
      <c r="HUT214" s="24"/>
      <c r="HUU214" s="24"/>
      <c r="HUV214" s="24"/>
      <c r="HUW214" s="24"/>
      <c r="HUX214" s="24"/>
      <c r="HUY214" s="24"/>
      <c r="HUZ214" s="24"/>
      <c r="HVA214" s="24"/>
      <c r="HVB214" s="24"/>
      <c r="HVC214" s="24"/>
      <c r="HVD214" s="24"/>
      <c r="HVE214" s="24"/>
      <c r="HVF214" s="24"/>
      <c r="HVG214" s="24"/>
      <c r="HVH214" s="24"/>
      <c r="HVI214" s="24"/>
      <c r="HVJ214" s="24"/>
      <c r="HVK214" s="24"/>
      <c r="HVL214" s="24"/>
      <c r="HVM214" s="24"/>
      <c r="HVN214" s="24"/>
      <c r="HVO214" s="24"/>
      <c r="HVP214" s="24"/>
      <c r="HVQ214" s="24"/>
      <c r="HVR214" s="24"/>
      <c r="HVS214" s="24"/>
      <c r="HVT214" s="24"/>
      <c r="HVU214" s="24"/>
      <c r="HVV214" s="24"/>
      <c r="HVW214" s="24"/>
      <c r="HVX214" s="24"/>
      <c r="HVY214" s="24"/>
      <c r="HVZ214" s="24"/>
      <c r="HWA214" s="24"/>
      <c r="HWB214" s="24"/>
      <c r="HWC214" s="24"/>
      <c r="HWD214" s="24"/>
      <c r="HWE214" s="24"/>
      <c r="HWF214" s="24"/>
      <c r="HWG214" s="24"/>
      <c r="HWH214" s="24"/>
      <c r="HWI214" s="24"/>
      <c r="HWJ214" s="24"/>
      <c r="HWK214" s="24"/>
      <c r="HWL214" s="24"/>
      <c r="HWM214" s="24"/>
      <c r="HWN214" s="24"/>
      <c r="HWO214" s="24"/>
      <c r="HWP214" s="24"/>
      <c r="HWQ214" s="24"/>
      <c r="HWR214" s="24"/>
      <c r="HWS214" s="24"/>
      <c r="HWT214" s="24"/>
      <c r="HWU214" s="24"/>
      <c r="HWV214" s="24"/>
      <c r="HWW214" s="24"/>
      <c r="HWX214" s="24"/>
      <c r="HWY214" s="24"/>
      <c r="HWZ214" s="24"/>
      <c r="HXA214" s="24"/>
      <c r="HXB214" s="24"/>
      <c r="HXC214" s="24"/>
      <c r="HXD214" s="24"/>
      <c r="HXE214" s="24"/>
      <c r="HXF214" s="24"/>
      <c r="HXG214" s="24"/>
      <c r="HXH214" s="24"/>
      <c r="HXI214" s="24"/>
      <c r="HXJ214" s="24"/>
      <c r="HXK214" s="24"/>
      <c r="HXL214" s="24"/>
      <c r="HXM214" s="24"/>
      <c r="HXN214" s="24"/>
      <c r="HXO214" s="24"/>
      <c r="HXP214" s="24"/>
      <c r="HXQ214" s="24"/>
      <c r="HXR214" s="24"/>
      <c r="HXS214" s="24"/>
      <c r="HXT214" s="24"/>
      <c r="HXU214" s="24"/>
      <c r="HXV214" s="24"/>
      <c r="HXW214" s="24"/>
      <c r="HXX214" s="24"/>
      <c r="HXY214" s="24"/>
      <c r="HXZ214" s="24"/>
      <c r="HYA214" s="24"/>
      <c r="HYB214" s="24"/>
      <c r="HYC214" s="24"/>
      <c r="HYD214" s="24"/>
      <c r="HYE214" s="24"/>
      <c r="HYF214" s="24"/>
      <c r="HYG214" s="24"/>
      <c r="HYH214" s="24"/>
      <c r="HYI214" s="24"/>
      <c r="HYJ214" s="24"/>
      <c r="HYK214" s="24"/>
      <c r="HYL214" s="24"/>
      <c r="HYM214" s="24"/>
      <c r="HYN214" s="24"/>
      <c r="HYO214" s="24"/>
      <c r="HYP214" s="24"/>
      <c r="HYQ214" s="24"/>
      <c r="HYR214" s="24"/>
      <c r="HYS214" s="24"/>
      <c r="HYT214" s="24"/>
      <c r="HYU214" s="24"/>
      <c r="HYV214" s="24"/>
      <c r="HYW214" s="24"/>
      <c r="HYX214" s="24"/>
      <c r="HYY214" s="24"/>
      <c r="HYZ214" s="24"/>
      <c r="HZA214" s="24"/>
      <c r="HZB214" s="24"/>
      <c r="HZC214" s="24"/>
      <c r="HZD214" s="24"/>
      <c r="HZE214" s="24"/>
      <c r="HZF214" s="24"/>
      <c r="HZG214" s="24"/>
      <c r="HZH214" s="24"/>
      <c r="HZI214" s="24"/>
      <c r="HZJ214" s="24"/>
      <c r="HZK214" s="24"/>
      <c r="HZL214" s="24"/>
      <c r="HZM214" s="24"/>
      <c r="HZN214" s="24"/>
      <c r="HZO214" s="24"/>
      <c r="HZP214" s="24"/>
      <c r="HZQ214" s="24"/>
      <c r="HZR214" s="24"/>
      <c r="HZS214" s="24"/>
      <c r="HZT214" s="24"/>
      <c r="HZU214" s="24"/>
      <c r="HZV214" s="24"/>
      <c r="HZW214" s="24"/>
      <c r="HZX214" s="24"/>
      <c r="HZY214" s="24"/>
      <c r="HZZ214" s="24"/>
      <c r="IAA214" s="24"/>
      <c r="IAB214" s="24"/>
      <c r="IAC214" s="24"/>
      <c r="IAD214" s="24"/>
      <c r="IAE214" s="24"/>
      <c r="IAF214" s="24"/>
      <c r="IAG214" s="24"/>
      <c r="IAH214" s="24"/>
      <c r="IAI214" s="24"/>
      <c r="IAJ214" s="24"/>
      <c r="IAK214" s="24"/>
      <c r="IAL214" s="24"/>
      <c r="IAM214" s="24"/>
      <c r="IAN214" s="24"/>
      <c r="IAO214" s="24"/>
      <c r="IAP214" s="24"/>
      <c r="IAQ214" s="24"/>
      <c r="IAR214" s="24"/>
      <c r="IAS214" s="24"/>
      <c r="IAT214" s="24"/>
      <c r="IAU214" s="24"/>
      <c r="IAV214" s="24"/>
      <c r="IAW214" s="24"/>
      <c r="IAX214" s="24"/>
      <c r="IAY214" s="24"/>
      <c r="IAZ214" s="24"/>
      <c r="IBA214" s="24"/>
      <c r="IBB214" s="24"/>
      <c r="IBC214" s="24"/>
      <c r="IBD214" s="24"/>
      <c r="IBE214" s="24"/>
      <c r="IBF214" s="24"/>
      <c r="IBG214" s="24"/>
      <c r="IBH214" s="24"/>
      <c r="IBI214" s="24"/>
      <c r="IBJ214" s="24"/>
      <c r="IBK214" s="24"/>
      <c r="IBL214" s="24"/>
      <c r="IBM214" s="24"/>
      <c r="IBN214" s="24"/>
      <c r="IBO214" s="24"/>
      <c r="IBP214" s="24"/>
      <c r="IBQ214" s="24"/>
      <c r="IBR214" s="24"/>
      <c r="IBS214" s="24"/>
      <c r="IBT214" s="24"/>
      <c r="IBU214" s="24"/>
      <c r="IBV214" s="24"/>
      <c r="IBW214" s="24"/>
      <c r="IBX214" s="24"/>
      <c r="IBY214" s="24"/>
      <c r="IBZ214" s="24"/>
      <c r="ICA214" s="24"/>
      <c r="ICB214" s="24"/>
      <c r="ICC214" s="24"/>
      <c r="ICD214" s="24"/>
      <c r="ICE214" s="24"/>
      <c r="ICF214" s="24"/>
      <c r="ICG214" s="24"/>
      <c r="ICH214" s="24"/>
      <c r="ICI214" s="24"/>
      <c r="ICJ214" s="24"/>
      <c r="ICK214" s="24"/>
      <c r="ICL214" s="24"/>
      <c r="ICM214" s="24"/>
      <c r="ICN214" s="24"/>
      <c r="ICO214" s="24"/>
      <c r="ICP214" s="24"/>
      <c r="ICQ214" s="24"/>
      <c r="ICR214" s="24"/>
      <c r="ICS214" s="24"/>
      <c r="ICT214" s="24"/>
      <c r="ICU214" s="24"/>
      <c r="ICV214" s="24"/>
      <c r="ICW214" s="24"/>
      <c r="ICX214" s="24"/>
      <c r="ICY214" s="24"/>
      <c r="ICZ214" s="24"/>
      <c r="IDA214" s="24"/>
      <c r="IDB214" s="24"/>
      <c r="IDC214" s="24"/>
      <c r="IDD214" s="24"/>
      <c r="IDE214" s="24"/>
      <c r="IDF214" s="24"/>
      <c r="IDG214" s="24"/>
      <c r="IDH214" s="24"/>
      <c r="IDI214" s="24"/>
      <c r="IDJ214" s="24"/>
      <c r="IDK214" s="24"/>
      <c r="IDL214" s="24"/>
      <c r="IDM214" s="24"/>
      <c r="IDN214" s="24"/>
      <c r="IDO214" s="24"/>
      <c r="IDP214" s="24"/>
      <c r="IDQ214" s="24"/>
      <c r="IDR214" s="24"/>
      <c r="IDS214" s="24"/>
      <c r="IDT214" s="24"/>
      <c r="IDU214" s="24"/>
      <c r="IDV214" s="24"/>
      <c r="IDW214" s="24"/>
      <c r="IDX214" s="24"/>
      <c r="IDY214" s="24"/>
      <c r="IDZ214" s="24"/>
      <c r="IEA214" s="24"/>
      <c r="IEB214" s="24"/>
      <c r="IEC214" s="24"/>
      <c r="IED214" s="24"/>
      <c r="IEE214" s="24"/>
      <c r="IEF214" s="24"/>
      <c r="IEG214" s="24"/>
      <c r="IEH214" s="24"/>
      <c r="IEI214" s="24"/>
      <c r="IEJ214" s="24"/>
      <c r="IEK214" s="24"/>
      <c r="IEL214" s="24"/>
      <c r="IEM214" s="24"/>
      <c r="IEN214" s="24"/>
      <c r="IEO214" s="24"/>
      <c r="IEP214" s="24"/>
      <c r="IEQ214" s="24"/>
      <c r="IER214" s="24"/>
      <c r="IES214" s="24"/>
      <c r="IET214" s="24"/>
      <c r="IEU214" s="24"/>
      <c r="IEV214" s="24"/>
      <c r="IEW214" s="24"/>
      <c r="IEX214" s="24"/>
      <c r="IEY214" s="24"/>
      <c r="IEZ214" s="24"/>
      <c r="IFA214" s="24"/>
      <c r="IFB214" s="24"/>
      <c r="IFC214" s="24"/>
      <c r="IFD214" s="24"/>
      <c r="IFE214" s="24"/>
      <c r="IFF214" s="24"/>
      <c r="IFG214" s="24"/>
      <c r="IFH214" s="24"/>
      <c r="IFI214" s="24"/>
      <c r="IFJ214" s="24"/>
      <c r="IFK214" s="24"/>
      <c r="IFL214" s="24"/>
      <c r="IFM214" s="24"/>
      <c r="IFN214" s="24"/>
      <c r="IFO214" s="24"/>
      <c r="IFP214" s="24"/>
      <c r="IFQ214" s="24"/>
      <c r="IFR214" s="24"/>
      <c r="IFS214" s="24"/>
      <c r="IFT214" s="24"/>
      <c r="IFU214" s="24"/>
      <c r="IFV214" s="24"/>
      <c r="IFW214" s="24"/>
      <c r="IFX214" s="24"/>
      <c r="IFY214" s="24"/>
      <c r="IFZ214" s="24"/>
      <c r="IGA214" s="24"/>
      <c r="IGB214" s="24"/>
      <c r="IGC214" s="24"/>
      <c r="IGD214" s="24"/>
      <c r="IGE214" s="24"/>
      <c r="IGF214" s="24"/>
      <c r="IGG214" s="24"/>
      <c r="IGH214" s="24"/>
      <c r="IGI214" s="24"/>
      <c r="IGJ214" s="24"/>
      <c r="IGK214" s="24"/>
      <c r="IGL214" s="24"/>
      <c r="IGM214" s="24"/>
      <c r="IGN214" s="24"/>
      <c r="IGO214" s="24"/>
      <c r="IGP214" s="24"/>
      <c r="IGQ214" s="24"/>
      <c r="IGR214" s="24"/>
      <c r="IGS214" s="24"/>
      <c r="IGT214" s="24"/>
      <c r="IGU214" s="24"/>
      <c r="IGV214" s="24"/>
      <c r="IGW214" s="24"/>
      <c r="IGX214" s="24"/>
      <c r="IGY214" s="24"/>
      <c r="IGZ214" s="24"/>
      <c r="IHA214" s="24"/>
      <c r="IHB214" s="24"/>
      <c r="IHC214" s="24"/>
      <c r="IHD214" s="24"/>
      <c r="IHE214" s="24"/>
      <c r="IHF214" s="24"/>
      <c r="IHG214" s="24"/>
      <c r="IHH214" s="24"/>
      <c r="IHI214" s="24"/>
      <c r="IHJ214" s="24"/>
      <c r="IHK214" s="24"/>
      <c r="IHL214" s="24"/>
      <c r="IHM214" s="24"/>
      <c r="IHN214" s="24"/>
      <c r="IHO214" s="24"/>
      <c r="IHP214" s="24"/>
      <c r="IHQ214" s="24"/>
      <c r="IHR214" s="24"/>
      <c r="IHS214" s="24"/>
      <c r="IHT214" s="24"/>
      <c r="IHU214" s="24"/>
      <c r="IHV214" s="24"/>
      <c r="IHW214" s="24"/>
      <c r="IHX214" s="24"/>
      <c r="IHY214" s="24"/>
      <c r="IHZ214" s="24"/>
      <c r="IIA214" s="24"/>
      <c r="IIB214" s="24"/>
      <c r="IIC214" s="24"/>
      <c r="IID214" s="24"/>
      <c r="IIE214" s="24"/>
      <c r="IIF214" s="24"/>
      <c r="IIG214" s="24"/>
      <c r="IIH214" s="24"/>
      <c r="III214" s="24"/>
      <c r="IIJ214" s="24"/>
      <c r="IIK214" s="24"/>
      <c r="IIL214" s="24"/>
      <c r="IIM214" s="24"/>
      <c r="IIN214" s="24"/>
      <c r="IIO214" s="24"/>
      <c r="IIP214" s="24"/>
      <c r="IIQ214" s="24"/>
      <c r="IIR214" s="24"/>
      <c r="IIS214" s="24"/>
      <c r="IIT214" s="24"/>
      <c r="IIU214" s="24"/>
      <c r="IIV214" s="24"/>
      <c r="IIW214" s="24"/>
      <c r="IIX214" s="24"/>
      <c r="IIY214" s="24"/>
      <c r="IIZ214" s="24"/>
      <c r="IJA214" s="24"/>
      <c r="IJB214" s="24"/>
      <c r="IJC214" s="24"/>
      <c r="IJD214" s="24"/>
      <c r="IJE214" s="24"/>
      <c r="IJF214" s="24"/>
      <c r="IJG214" s="24"/>
      <c r="IJH214" s="24"/>
      <c r="IJI214" s="24"/>
      <c r="IJJ214" s="24"/>
      <c r="IJK214" s="24"/>
      <c r="IJL214" s="24"/>
      <c r="IJM214" s="24"/>
      <c r="IJN214" s="24"/>
      <c r="IJO214" s="24"/>
      <c r="IJP214" s="24"/>
      <c r="IJQ214" s="24"/>
      <c r="IJR214" s="24"/>
      <c r="IJS214" s="24"/>
      <c r="IJT214" s="24"/>
      <c r="IJU214" s="24"/>
      <c r="IJV214" s="24"/>
      <c r="IJW214" s="24"/>
      <c r="IJX214" s="24"/>
      <c r="IJY214" s="24"/>
      <c r="IJZ214" s="24"/>
      <c r="IKA214" s="24"/>
      <c r="IKB214" s="24"/>
      <c r="IKC214" s="24"/>
      <c r="IKD214" s="24"/>
      <c r="IKE214" s="24"/>
      <c r="IKF214" s="24"/>
      <c r="IKG214" s="24"/>
      <c r="IKH214" s="24"/>
      <c r="IKI214" s="24"/>
      <c r="IKJ214" s="24"/>
      <c r="IKK214" s="24"/>
      <c r="IKL214" s="24"/>
      <c r="IKM214" s="24"/>
      <c r="IKN214" s="24"/>
      <c r="IKO214" s="24"/>
      <c r="IKP214" s="24"/>
      <c r="IKQ214" s="24"/>
      <c r="IKR214" s="24"/>
      <c r="IKS214" s="24"/>
      <c r="IKT214" s="24"/>
      <c r="IKU214" s="24"/>
      <c r="IKV214" s="24"/>
      <c r="IKW214" s="24"/>
      <c r="IKX214" s="24"/>
      <c r="IKY214" s="24"/>
      <c r="IKZ214" s="24"/>
      <c r="ILA214" s="24"/>
      <c r="ILB214" s="24"/>
      <c r="ILC214" s="24"/>
      <c r="ILD214" s="24"/>
      <c r="ILE214" s="24"/>
      <c r="ILF214" s="24"/>
      <c r="ILG214" s="24"/>
      <c r="ILH214" s="24"/>
      <c r="ILI214" s="24"/>
      <c r="ILJ214" s="24"/>
      <c r="ILK214" s="24"/>
      <c r="ILL214" s="24"/>
      <c r="ILM214" s="24"/>
      <c r="ILN214" s="24"/>
      <c r="ILO214" s="24"/>
      <c r="ILP214" s="24"/>
      <c r="ILQ214" s="24"/>
      <c r="ILR214" s="24"/>
      <c r="ILS214" s="24"/>
      <c r="ILT214" s="24"/>
      <c r="ILU214" s="24"/>
      <c r="ILV214" s="24"/>
      <c r="ILW214" s="24"/>
      <c r="ILX214" s="24"/>
      <c r="ILY214" s="24"/>
      <c r="ILZ214" s="24"/>
      <c r="IMA214" s="24"/>
      <c r="IMB214" s="24"/>
      <c r="IMC214" s="24"/>
      <c r="IMD214" s="24"/>
      <c r="IME214" s="24"/>
      <c r="IMF214" s="24"/>
      <c r="IMG214" s="24"/>
      <c r="IMH214" s="24"/>
      <c r="IMI214" s="24"/>
      <c r="IMJ214" s="24"/>
      <c r="IMK214" s="24"/>
      <c r="IML214" s="24"/>
      <c r="IMM214" s="24"/>
      <c r="IMN214" s="24"/>
      <c r="IMO214" s="24"/>
      <c r="IMP214" s="24"/>
      <c r="IMQ214" s="24"/>
      <c r="IMR214" s="24"/>
      <c r="IMS214" s="24"/>
      <c r="IMT214" s="24"/>
      <c r="IMU214" s="24"/>
      <c r="IMV214" s="24"/>
      <c r="IMW214" s="24"/>
      <c r="IMX214" s="24"/>
      <c r="IMY214" s="24"/>
      <c r="IMZ214" s="24"/>
      <c r="INA214" s="24"/>
      <c r="INB214" s="24"/>
      <c r="INC214" s="24"/>
      <c r="IND214" s="24"/>
      <c r="INE214" s="24"/>
      <c r="INF214" s="24"/>
      <c r="ING214" s="24"/>
      <c r="INH214" s="24"/>
      <c r="INI214" s="24"/>
      <c r="INJ214" s="24"/>
      <c r="INK214" s="24"/>
      <c r="INL214" s="24"/>
      <c r="INM214" s="24"/>
      <c r="INN214" s="24"/>
      <c r="INO214" s="24"/>
      <c r="INP214" s="24"/>
      <c r="INQ214" s="24"/>
      <c r="INR214" s="24"/>
      <c r="INS214" s="24"/>
      <c r="INT214" s="24"/>
      <c r="INU214" s="24"/>
      <c r="INV214" s="24"/>
      <c r="INW214" s="24"/>
      <c r="INX214" s="24"/>
      <c r="INY214" s="24"/>
      <c r="INZ214" s="24"/>
      <c r="IOA214" s="24"/>
      <c r="IOB214" s="24"/>
      <c r="IOC214" s="24"/>
      <c r="IOD214" s="24"/>
      <c r="IOE214" s="24"/>
      <c r="IOF214" s="24"/>
      <c r="IOG214" s="24"/>
      <c r="IOH214" s="24"/>
      <c r="IOI214" s="24"/>
      <c r="IOJ214" s="24"/>
      <c r="IOK214" s="24"/>
      <c r="IOL214" s="24"/>
      <c r="IOM214" s="24"/>
      <c r="ION214" s="24"/>
      <c r="IOO214" s="24"/>
      <c r="IOP214" s="24"/>
      <c r="IOQ214" s="24"/>
      <c r="IOR214" s="24"/>
      <c r="IOS214" s="24"/>
      <c r="IOT214" s="24"/>
      <c r="IOU214" s="24"/>
      <c r="IOV214" s="24"/>
      <c r="IOW214" s="24"/>
      <c r="IOX214" s="24"/>
      <c r="IOY214" s="24"/>
      <c r="IOZ214" s="24"/>
      <c r="IPA214" s="24"/>
      <c r="IPB214" s="24"/>
      <c r="IPC214" s="24"/>
      <c r="IPD214" s="24"/>
      <c r="IPE214" s="24"/>
      <c r="IPF214" s="24"/>
      <c r="IPG214" s="24"/>
      <c r="IPH214" s="24"/>
      <c r="IPI214" s="24"/>
      <c r="IPJ214" s="24"/>
      <c r="IPK214" s="24"/>
      <c r="IPL214" s="24"/>
      <c r="IPM214" s="24"/>
      <c r="IPN214" s="24"/>
      <c r="IPO214" s="24"/>
      <c r="IPP214" s="24"/>
      <c r="IPQ214" s="24"/>
      <c r="IPR214" s="24"/>
      <c r="IPS214" s="24"/>
      <c r="IPT214" s="24"/>
      <c r="IPU214" s="24"/>
      <c r="IPV214" s="24"/>
      <c r="IPW214" s="24"/>
      <c r="IPX214" s="24"/>
      <c r="IPY214" s="24"/>
      <c r="IPZ214" s="24"/>
      <c r="IQA214" s="24"/>
      <c r="IQB214" s="24"/>
      <c r="IQC214" s="24"/>
      <c r="IQD214" s="24"/>
      <c r="IQE214" s="24"/>
      <c r="IQF214" s="24"/>
      <c r="IQG214" s="24"/>
      <c r="IQH214" s="24"/>
      <c r="IQI214" s="24"/>
      <c r="IQJ214" s="24"/>
      <c r="IQK214" s="24"/>
      <c r="IQL214" s="24"/>
      <c r="IQM214" s="24"/>
      <c r="IQN214" s="24"/>
      <c r="IQO214" s="24"/>
      <c r="IQP214" s="24"/>
      <c r="IQQ214" s="24"/>
      <c r="IQR214" s="24"/>
      <c r="IQS214" s="24"/>
      <c r="IQT214" s="24"/>
      <c r="IQU214" s="24"/>
      <c r="IQV214" s="24"/>
      <c r="IQW214" s="24"/>
      <c r="IQX214" s="24"/>
      <c r="IQY214" s="24"/>
      <c r="IQZ214" s="24"/>
      <c r="IRA214" s="24"/>
      <c r="IRB214" s="24"/>
      <c r="IRC214" s="24"/>
      <c r="IRD214" s="24"/>
      <c r="IRE214" s="24"/>
      <c r="IRF214" s="24"/>
      <c r="IRG214" s="24"/>
      <c r="IRH214" s="24"/>
      <c r="IRI214" s="24"/>
      <c r="IRJ214" s="24"/>
      <c r="IRK214" s="24"/>
      <c r="IRL214" s="24"/>
      <c r="IRM214" s="24"/>
      <c r="IRN214" s="24"/>
      <c r="IRO214" s="24"/>
      <c r="IRP214" s="24"/>
      <c r="IRQ214" s="24"/>
      <c r="IRR214" s="24"/>
      <c r="IRS214" s="24"/>
      <c r="IRT214" s="24"/>
      <c r="IRU214" s="24"/>
      <c r="IRV214" s="24"/>
      <c r="IRW214" s="24"/>
      <c r="IRX214" s="24"/>
      <c r="IRY214" s="24"/>
      <c r="IRZ214" s="24"/>
      <c r="ISA214" s="24"/>
      <c r="ISB214" s="24"/>
      <c r="ISC214" s="24"/>
      <c r="ISD214" s="24"/>
      <c r="ISE214" s="24"/>
      <c r="ISF214" s="24"/>
      <c r="ISG214" s="24"/>
      <c r="ISH214" s="24"/>
      <c r="ISI214" s="24"/>
      <c r="ISJ214" s="24"/>
      <c r="ISK214" s="24"/>
      <c r="ISL214" s="24"/>
      <c r="ISM214" s="24"/>
      <c r="ISN214" s="24"/>
      <c r="ISO214" s="24"/>
      <c r="ISP214" s="24"/>
      <c r="ISQ214" s="24"/>
      <c r="ISR214" s="24"/>
      <c r="ISS214" s="24"/>
      <c r="IST214" s="24"/>
      <c r="ISU214" s="24"/>
      <c r="ISV214" s="24"/>
      <c r="ISW214" s="24"/>
      <c r="ISX214" s="24"/>
      <c r="ISY214" s="24"/>
      <c r="ISZ214" s="24"/>
      <c r="ITA214" s="24"/>
      <c r="ITB214" s="24"/>
      <c r="ITC214" s="24"/>
      <c r="ITD214" s="24"/>
      <c r="ITE214" s="24"/>
      <c r="ITF214" s="24"/>
      <c r="ITG214" s="24"/>
      <c r="ITH214" s="24"/>
      <c r="ITI214" s="24"/>
      <c r="ITJ214" s="24"/>
      <c r="ITK214" s="24"/>
      <c r="ITL214" s="24"/>
      <c r="ITM214" s="24"/>
      <c r="ITN214" s="24"/>
      <c r="ITO214" s="24"/>
      <c r="ITP214" s="24"/>
      <c r="ITQ214" s="24"/>
      <c r="ITR214" s="24"/>
      <c r="ITS214" s="24"/>
      <c r="ITT214" s="24"/>
      <c r="ITU214" s="24"/>
      <c r="ITV214" s="24"/>
      <c r="ITW214" s="24"/>
      <c r="ITX214" s="24"/>
      <c r="ITY214" s="24"/>
      <c r="ITZ214" s="24"/>
      <c r="IUA214" s="24"/>
      <c r="IUB214" s="24"/>
      <c r="IUC214" s="24"/>
      <c r="IUD214" s="24"/>
      <c r="IUE214" s="24"/>
      <c r="IUF214" s="24"/>
      <c r="IUG214" s="24"/>
      <c r="IUH214" s="24"/>
      <c r="IUI214" s="24"/>
      <c r="IUJ214" s="24"/>
      <c r="IUK214" s="24"/>
      <c r="IUL214" s="24"/>
      <c r="IUM214" s="24"/>
      <c r="IUN214" s="24"/>
      <c r="IUO214" s="24"/>
      <c r="IUP214" s="24"/>
      <c r="IUQ214" s="24"/>
      <c r="IUR214" s="24"/>
      <c r="IUS214" s="24"/>
      <c r="IUT214" s="24"/>
      <c r="IUU214" s="24"/>
      <c r="IUV214" s="24"/>
      <c r="IUW214" s="24"/>
      <c r="IUX214" s="24"/>
      <c r="IUY214" s="24"/>
      <c r="IUZ214" s="24"/>
      <c r="IVA214" s="24"/>
      <c r="IVB214" s="24"/>
      <c r="IVC214" s="24"/>
      <c r="IVD214" s="24"/>
      <c r="IVE214" s="24"/>
      <c r="IVF214" s="24"/>
      <c r="IVG214" s="24"/>
      <c r="IVH214" s="24"/>
      <c r="IVI214" s="24"/>
      <c r="IVJ214" s="24"/>
      <c r="IVK214" s="24"/>
      <c r="IVL214" s="24"/>
      <c r="IVM214" s="24"/>
      <c r="IVN214" s="24"/>
      <c r="IVO214" s="24"/>
      <c r="IVP214" s="24"/>
      <c r="IVQ214" s="24"/>
      <c r="IVR214" s="24"/>
      <c r="IVS214" s="24"/>
      <c r="IVT214" s="24"/>
      <c r="IVU214" s="24"/>
      <c r="IVV214" s="24"/>
      <c r="IVW214" s="24"/>
      <c r="IVX214" s="24"/>
      <c r="IVY214" s="24"/>
      <c r="IVZ214" s="24"/>
      <c r="IWA214" s="24"/>
      <c r="IWB214" s="24"/>
      <c r="IWC214" s="24"/>
      <c r="IWD214" s="24"/>
      <c r="IWE214" s="24"/>
      <c r="IWF214" s="24"/>
      <c r="IWG214" s="24"/>
      <c r="IWH214" s="24"/>
      <c r="IWI214" s="24"/>
      <c r="IWJ214" s="24"/>
      <c r="IWK214" s="24"/>
      <c r="IWL214" s="24"/>
      <c r="IWM214" s="24"/>
      <c r="IWN214" s="24"/>
      <c r="IWO214" s="24"/>
      <c r="IWP214" s="24"/>
      <c r="IWQ214" s="24"/>
      <c r="IWR214" s="24"/>
      <c r="IWS214" s="24"/>
      <c r="IWT214" s="24"/>
      <c r="IWU214" s="24"/>
      <c r="IWV214" s="24"/>
      <c r="IWW214" s="24"/>
      <c r="IWX214" s="24"/>
      <c r="IWY214" s="24"/>
      <c r="IWZ214" s="24"/>
      <c r="IXA214" s="24"/>
      <c r="IXB214" s="24"/>
      <c r="IXC214" s="24"/>
      <c r="IXD214" s="24"/>
      <c r="IXE214" s="24"/>
      <c r="IXF214" s="24"/>
      <c r="IXG214" s="24"/>
      <c r="IXH214" s="24"/>
      <c r="IXI214" s="24"/>
      <c r="IXJ214" s="24"/>
      <c r="IXK214" s="24"/>
      <c r="IXL214" s="24"/>
      <c r="IXM214" s="24"/>
      <c r="IXN214" s="24"/>
      <c r="IXO214" s="24"/>
      <c r="IXP214" s="24"/>
      <c r="IXQ214" s="24"/>
      <c r="IXR214" s="24"/>
      <c r="IXS214" s="24"/>
      <c r="IXT214" s="24"/>
      <c r="IXU214" s="24"/>
      <c r="IXV214" s="24"/>
      <c r="IXW214" s="24"/>
      <c r="IXX214" s="24"/>
      <c r="IXY214" s="24"/>
      <c r="IXZ214" s="24"/>
      <c r="IYA214" s="24"/>
      <c r="IYB214" s="24"/>
      <c r="IYC214" s="24"/>
      <c r="IYD214" s="24"/>
      <c r="IYE214" s="24"/>
      <c r="IYF214" s="24"/>
      <c r="IYG214" s="24"/>
      <c r="IYH214" s="24"/>
      <c r="IYI214" s="24"/>
      <c r="IYJ214" s="24"/>
      <c r="IYK214" s="24"/>
      <c r="IYL214" s="24"/>
      <c r="IYM214" s="24"/>
      <c r="IYN214" s="24"/>
      <c r="IYO214" s="24"/>
      <c r="IYP214" s="24"/>
      <c r="IYQ214" s="24"/>
      <c r="IYR214" s="24"/>
      <c r="IYS214" s="24"/>
      <c r="IYT214" s="24"/>
      <c r="IYU214" s="24"/>
      <c r="IYV214" s="24"/>
      <c r="IYW214" s="24"/>
      <c r="IYX214" s="24"/>
      <c r="IYY214" s="24"/>
      <c r="IYZ214" s="24"/>
      <c r="IZA214" s="24"/>
      <c r="IZB214" s="24"/>
      <c r="IZC214" s="24"/>
      <c r="IZD214" s="24"/>
      <c r="IZE214" s="24"/>
      <c r="IZF214" s="24"/>
      <c r="IZG214" s="24"/>
      <c r="IZH214" s="24"/>
      <c r="IZI214" s="24"/>
      <c r="IZJ214" s="24"/>
      <c r="IZK214" s="24"/>
      <c r="IZL214" s="24"/>
      <c r="IZM214" s="24"/>
      <c r="IZN214" s="24"/>
      <c r="IZO214" s="24"/>
      <c r="IZP214" s="24"/>
      <c r="IZQ214" s="24"/>
      <c r="IZR214" s="24"/>
      <c r="IZS214" s="24"/>
      <c r="IZT214" s="24"/>
      <c r="IZU214" s="24"/>
      <c r="IZV214" s="24"/>
      <c r="IZW214" s="24"/>
      <c r="IZX214" s="24"/>
      <c r="IZY214" s="24"/>
      <c r="IZZ214" s="24"/>
      <c r="JAA214" s="24"/>
      <c r="JAB214" s="24"/>
      <c r="JAC214" s="24"/>
      <c r="JAD214" s="24"/>
      <c r="JAE214" s="24"/>
      <c r="JAF214" s="24"/>
      <c r="JAG214" s="24"/>
      <c r="JAH214" s="24"/>
      <c r="JAI214" s="24"/>
      <c r="JAJ214" s="24"/>
      <c r="JAK214" s="24"/>
      <c r="JAL214" s="24"/>
      <c r="JAM214" s="24"/>
      <c r="JAN214" s="24"/>
      <c r="JAO214" s="24"/>
      <c r="JAP214" s="24"/>
      <c r="JAQ214" s="24"/>
      <c r="JAR214" s="24"/>
      <c r="JAS214" s="24"/>
      <c r="JAT214" s="24"/>
      <c r="JAU214" s="24"/>
      <c r="JAV214" s="24"/>
      <c r="JAW214" s="24"/>
      <c r="JAX214" s="24"/>
      <c r="JAY214" s="24"/>
      <c r="JAZ214" s="24"/>
      <c r="JBA214" s="24"/>
      <c r="JBB214" s="24"/>
      <c r="JBC214" s="24"/>
      <c r="JBD214" s="24"/>
      <c r="JBE214" s="24"/>
      <c r="JBF214" s="24"/>
      <c r="JBG214" s="24"/>
      <c r="JBH214" s="24"/>
      <c r="JBI214" s="24"/>
      <c r="JBJ214" s="24"/>
      <c r="JBK214" s="24"/>
      <c r="JBL214" s="24"/>
      <c r="JBM214" s="24"/>
      <c r="JBN214" s="24"/>
      <c r="JBO214" s="24"/>
      <c r="JBP214" s="24"/>
      <c r="JBQ214" s="24"/>
      <c r="JBR214" s="24"/>
      <c r="JBS214" s="24"/>
      <c r="JBT214" s="24"/>
      <c r="JBU214" s="24"/>
      <c r="JBV214" s="24"/>
      <c r="JBW214" s="24"/>
      <c r="JBX214" s="24"/>
      <c r="JBY214" s="24"/>
      <c r="JBZ214" s="24"/>
      <c r="JCA214" s="24"/>
      <c r="JCB214" s="24"/>
      <c r="JCC214" s="24"/>
      <c r="JCD214" s="24"/>
      <c r="JCE214" s="24"/>
      <c r="JCF214" s="24"/>
      <c r="JCG214" s="24"/>
      <c r="JCH214" s="24"/>
      <c r="JCI214" s="24"/>
      <c r="JCJ214" s="24"/>
      <c r="JCK214" s="24"/>
      <c r="JCL214" s="24"/>
      <c r="JCM214" s="24"/>
      <c r="JCN214" s="24"/>
      <c r="JCO214" s="24"/>
      <c r="JCP214" s="24"/>
      <c r="JCQ214" s="24"/>
      <c r="JCR214" s="24"/>
      <c r="JCS214" s="24"/>
      <c r="JCT214" s="24"/>
      <c r="JCU214" s="24"/>
      <c r="JCV214" s="24"/>
      <c r="JCW214" s="24"/>
      <c r="JCX214" s="24"/>
      <c r="JCY214" s="24"/>
      <c r="JCZ214" s="24"/>
      <c r="JDA214" s="24"/>
      <c r="JDB214" s="24"/>
      <c r="JDC214" s="24"/>
      <c r="JDD214" s="24"/>
      <c r="JDE214" s="24"/>
      <c r="JDF214" s="24"/>
      <c r="JDG214" s="24"/>
      <c r="JDH214" s="24"/>
      <c r="JDI214" s="24"/>
      <c r="JDJ214" s="24"/>
      <c r="JDK214" s="24"/>
      <c r="JDL214" s="24"/>
      <c r="JDM214" s="24"/>
      <c r="JDN214" s="24"/>
      <c r="JDO214" s="24"/>
      <c r="JDP214" s="24"/>
      <c r="JDQ214" s="24"/>
      <c r="JDR214" s="24"/>
      <c r="JDS214" s="24"/>
      <c r="JDT214" s="24"/>
      <c r="JDU214" s="24"/>
      <c r="JDV214" s="24"/>
      <c r="JDW214" s="24"/>
      <c r="JDX214" s="24"/>
      <c r="JDY214" s="24"/>
      <c r="JDZ214" s="24"/>
      <c r="JEA214" s="24"/>
      <c r="JEB214" s="24"/>
      <c r="JEC214" s="24"/>
      <c r="JED214" s="24"/>
      <c r="JEE214" s="24"/>
      <c r="JEF214" s="24"/>
      <c r="JEG214" s="24"/>
      <c r="JEH214" s="24"/>
      <c r="JEI214" s="24"/>
      <c r="JEJ214" s="24"/>
      <c r="JEK214" s="24"/>
      <c r="JEL214" s="24"/>
      <c r="JEM214" s="24"/>
      <c r="JEN214" s="24"/>
      <c r="JEO214" s="24"/>
      <c r="JEP214" s="24"/>
      <c r="JEQ214" s="24"/>
      <c r="JER214" s="24"/>
      <c r="JES214" s="24"/>
      <c r="JET214" s="24"/>
      <c r="JEU214" s="24"/>
      <c r="JEV214" s="24"/>
      <c r="JEW214" s="24"/>
      <c r="JEX214" s="24"/>
      <c r="JEY214" s="24"/>
      <c r="JEZ214" s="24"/>
      <c r="JFA214" s="24"/>
      <c r="JFB214" s="24"/>
      <c r="JFC214" s="24"/>
      <c r="JFD214" s="24"/>
      <c r="JFE214" s="24"/>
      <c r="JFF214" s="24"/>
      <c r="JFG214" s="24"/>
      <c r="JFH214" s="24"/>
      <c r="JFI214" s="24"/>
      <c r="JFJ214" s="24"/>
      <c r="JFK214" s="24"/>
      <c r="JFL214" s="24"/>
      <c r="JFM214" s="24"/>
      <c r="JFN214" s="24"/>
      <c r="JFO214" s="24"/>
      <c r="JFP214" s="24"/>
      <c r="JFQ214" s="24"/>
      <c r="JFR214" s="24"/>
      <c r="JFS214" s="24"/>
      <c r="JFT214" s="24"/>
      <c r="JFU214" s="24"/>
      <c r="JFV214" s="24"/>
      <c r="JFW214" s="24"/>
      <c r="JFX214" s="24"/>
      <c r="JFY214" s="24"/>
      <c r="JFZ214" s="24"/>
      <c r="JGA214" s="24"/>
      <c r="JGB214" s="24"/>
      <c r="JGC214" s="24"/>
      <c r="JGD214" s="24"/>
      <c r="JGE214" s="24"/>
      <c r="JGF214" s="24"/>
      <c r="JGG214" s="24"/>
      <c r="JGH214" s="24"/>
      <c r="JGI214" s="24"/>
      <c r="JGJ214" s="24"/>
      <c r="JGK214" s="24"/>
      <c r="JGL214" s="24"/>
      <c r="JGM214" s="24"/>
      <c r="JGN214" s="24"/>
      <c r="JGO214" s="24"/>
      <c r="JGP214" s="24"/>
      <c r="JGQ214" s="24"/>
      <c r="JGR214" s="24"/>
      <c r="JGS214" s="24"/>
      <c r="JGT214" s="24"/>
      <c r="JGU214" s="24"/>
      <c r="JGV214" s="24"/>
      <c r="JGW214" s="24"/>
      <c r="JGX214" s="24"/>
      <c r="JGY214" s="24"/>
      <c r="JGZ214" s="24"/>
      <c r="JHA214" s="24"/>
      <c r="JHB214" s="24"/>
      <c r="JHC214" s="24"/>
      <c r="JHD214" s="24"/>
      <c r="JHE214" s="24"/>
      <c r="JHF214" s="24"/>
      <c r="JHG214" s="24"/>
      <c r="JHH214" s="24"/>
      <c r="JHI214" s="24"/>
      <c r="JHJ214" s="24"/>
      <c r="JHK214" s="24"/>
      <c r="JHL214" s="24"/>
      <c r="JHM214" s="24"/>
      <c r="JHN214" s="24"/>
      <c r="JHO214" s="24"/>
      <c r="JHP214" s="24"/>
      <c r="JHQ214" s="24"/>
      <c r="JHR214" s="24"/>
      <c r="JHS214" s="24"/>
      <c r="JHT214" s="24"/>
      <c r="JHU214" s="24"/>
      <c r="JHV214" s="24"/>
      <c r="JHW214" s="24"/>
      <c r="JHX214" s="24"/>
      <c r="JHY214" s="24"/>
      <c r="JHZ214" s="24"/>
      <c r="JIA214" s="24"/>
      <c r="JIB214" s="24"/>
      <c r="JIC214" s="24"/>
      <c r="JID214" s="24"/>
      <c r="JIE214" s="24"/>
      <c r="JIF214" s="24"/>
      <c r="JIG214" s="24"/>
      <c r="JIH214" s="24"/>
      <c r="JII214" s="24"/>
      <c r="JIJ214" s="24"/>
      <c r="JIK214" s="24"/>
      <c r="JIL214" s="24"/>
      <c r="JIM214" s="24"/>
      <c r="JIN214" s="24"/>
      <c r="JIO214" s="24"/>
      <c r="JIP214" s="24"/>
      <c r="JIQ214" s="24"/>
      <c r="JIR214" s="24"/>
      <c r="JIS214" s="24"/>
      <c r="JIT214" s="24"/>
      <c r="JIU214" s="24"/>
      <c r="JIV214" s="24"/>
      <c r="JIW214" s="24"/>
      <c r="JIX214" s="24"/>
      <c r="JIY214" s="24"/>
      <c r="JIZ214" s="24"/>
      <c r="JJA214" s="24"/>
      <c r="JJB214" s="24"/>
      <c r="JJC214" s="24"/>
      <c r="JJD214" s="24"/>
      <c r="JJE214" s="24"/>
      <c r="JJF214" s="24"/>
      <c r="JJG214" s="24"/>
      <c r="JJH214" s="24"/>
      <c r="JJI214" s="24"/>
      <c r="JJJ214" s="24"/>
      <c r="JJK214" s="24"/>
      <c r="JJL214" s="24"/>
      <c r="JJM214" s="24"/>
      <c r="JJN214" s="24"/>
      <c r="JJO214" s="24"/>
      <c r="JJP214" s="24"/>
      <c r="JJQ214" s="24"/>
      <c r="JJR214" s="24"/>
      <c r="JJS214" s="24"/>
      <c r="JJT214" s="24"/>
      <c r="JJU214" s="24"/>
      <c r="JJV214" s="24"/>
      <c r="JJW214" s="24"/>
      <c r="JJX214" s="24"/>
      <c r="JJY214" s="24"/>
      <c r="JJZ214" s="24"/>
      <c r="JKA214" s="24"/>
      <c r="JKB214" s="24"/>
      <c r="JKC214" s="24"/>
      <c r="JKD214" s="24"/>
      <c r="JKE214" s="24"/>
      <c r="JKF214" s="24"/>
      <c r="JKG214" s="24"/>
      <c r="JKH214" s="24"/>
      <c r="JKI214" s="24"/>
      <c r="JKJ214" s="24"/>
      <c r="JKK214" s="24"/>
      <c r="JKL214" s="24"/>
      <c r="JKM214" s="24"/>
      <c r="JKN214" s="24"/>
      <c r="JKO214" s="24"/>
      <c r="JKP214" s="24"/>
      <c r="JKQ214" s="24"/>
      <c r="JKR214" s="24"/>
      <c r="JKS214" s="24"/>
      <c r="JKT214" s="24"/>
      <c r="JKU214" s="24"/>
      <c r="JKV214" s="24"/>
      <c r="JKW214" s="24"/>
      <c r="JKX214" s="24"/>
      <c r="JKY214" s="24"/>
      <c r="JKZ214" s="24"/>
      <c r="JLA214" s="24"/>
      <c r="JLB214" s="24"/>
      <c r="JLC214" s="24"/>
      <c r="JLD214" s="24"/>
      <c r="JLE214" s="24"/>
      <c r="JLF214" s="24"/>
      <c r="JLG214" s="24"/>
      <c r="JLH214" s="24"/>
      <c r="JLI214" s="24"/>
      <c r="JLJ214" s="24"/>
      <c r="JLK214" s="24"/>
      <c r="JLL214" s="24"/>
      <c r="JLM214" s="24"/>
      <c r="JLN214" s="24"/>
      <c r="JLO214" s="24"/>
      <c r="JLP214" s="24"/>
      <c r="JLQ214" s="24"/>
      <c r="JLR214" s="24"/>
      <c r="JLS214" s="24"/>
      <c r="JLT214" s="24"/>
      <c r="JLU214" s="24"/>
      <c r="JLV214" s="24"/>
      <c r="JLW214" s="24"/>
      <c r="JLX214" s="24"/>
      <c r="JLY214" s="24"/>
      <c r="JLZ214" s="24"/>
      <c r="JMA214" s="24"/>
      <c r="JMB214" s="24"/>
      <c r="JMC214" s="24"/>
      <c r="JMD214" s="24"/>
      <c r="JME214" s="24"/>
      <c r="JMF214" s="24"/>
      <c r="JMG214" s="24"/>
      <c r="JMH214" s="24"/>
      <c r="JMI214" s="24"/>
      <c r="JMJ214" s="24"/>
      <c r="JMK214" s="24"/>
      <c r="JML214" s="24"/>
      <c r="JMM214" s="24"/>
      <c r="JMN214" s="24"/>
      <c r="JMO214" s="24"/>
      <c r="JMP214" s="24"/>
      <c r="JMQ214" s="24"/>
      <c r="JMR214" s="24"/>
      <c r="JMS214" s="24"/>
      <c r="JMT214" s="24"/>
      <c r="JMU214" s="24"/>
      <c r="JMV214" s="24"/>
      <c r="JMW214" s="24"/>
      <c r="JMX214" s="24"/>
      <c r="JMY214" s="24"/>
      <c r="JMZ214" s="24"/>
      <c r="JNA214" s="24"/>
      <c r="JNB214" s="24"/>
      <c r="JNC214" s="24"/>
      <c r="JND214" s="24"/>
      <c r="JNE214" s="24"/>
      <c r="JNF214" s="24"/>
      <c r="JNG214" s="24"/>
      <c r="JNH214" s="24"/>
      <c r="JNI214" s="24"/>
      <c r="JNJ214" s="24"/>
      <c r="JNK214" s="24"/>
      <c r="JNL214" s="24"/>
      <c r="JNM214" s="24"/>
      <c r="JNN214" s="24"/>
      <c r="JNO214" s="24"/>
      <c r="JNP214" s="24"/>
      <c r="JNQ214" s="24"/>
      <c r="JNR214" s="24"/>
      <c r="JNS214" s="24"/>
      <c r="JNT214" s="24"/>
      <c r="JNU214" s="24"/>
      <c r="JNV214" s="24"/>
      <c r="JNW214" s="24"/>
      <c r="JNX214" s="24"/>
      <c r="JNY214" s="24"/>
      <c r="JNZ214" s="24"/>
      <c r="JOA214" s="24"/>
      <c r="JOB214" s="24"/>
      <c r="JOC214" s="24"/>
      <c r="JOD214" s="24"/>
      <c r="JOE214" s="24"/>
      <c r="JOF214" s="24"/>
      <c r="JOG214" s="24"/>
      <c r="JOH214" s="24"/>
      <c r="JOI214" s="24"/>
      <c r="JOJ214" s="24"/>
      <c r="JOK214" s="24"/>
      <c r="JOL214" s="24"/>
      <c r="JOM214" s="24"/>
      <c r="JON214" s="24"/>
      <c r="JOO214" s="24"/>
      <c r="JOP214" s="24"/>
      <c r="JOQ214" s="24"/>
      <c r="JOR214" s="24"/>
      <c r="JOS214" s="24"/>
      <c r="JOT214" s="24"/>
      <c r="JOU214" s="24"/>
      <c r="JOV214" s="24"/>
      <c r="JOW214" s="24"/>
      <c r="JOX214" s="24"/>
      <c r="JOY214" s="24"/>
      <c r="JOZ214" s="24"/>
      <c r="JPA214" s="24"/>
      <c r="JPB214" s="24"/>
      <c r="JPC214" s="24"/>
      <c r="JPD214" s="24"/>
      <c r="JPE214" s="24"/>
      <c r="JPF214" s="24"/>
      <c r="JPG214" s="24"/>
      <c r="JPH214" s="24"/>
      <c r="JPI214" s="24"/>
      <c r="JPJ214" s="24"/>
      <c r="JPK214" s="24"/>
      <c r="JPL214" s="24"/>
      <c r="JPM214" s="24"/>
      <c r="JPN214" s="24"/>
      <c r="JPO214" s="24"/>
      <c r="JPP214" s="24"/>
      <c r="JPQ214" s="24"/>
      <c r="JPR214" s="24"/>
      <c r="JPS214" s="24"/>
      <c r="JPT214" s="24"/>
      <c r="JPU214" s="24"/>
      <c r="JPV214" s="24"/>
      <c r="JPW214" s="24"/>
      <c r="JPX214" s="24"/>
      <c r="JPY214" s="24"/>
      <c r="JPZ214" s="24"/>
      <c r="JQA214" s="24"/>
      <c r="JQB214" s="24"/>
      <c r="JQC214" s="24"/>
      <c r="JQD214" s="24"/>
      <c r="JQE214" s="24"/>
      <c r="JQF214" s="24"/>
      <c r="JQG214" s="24"/>
      <c r="JQH214" s="24"/>
      <c r="JQI214" s="24"/>
      <c r="JQJ214" s="24"/>
      <c r="JQK214" s="24"/>
      <c r="JQL214" s="24"/>
      <c r="JQM214" s="24"/>
      <c r="JQN214" s="24"/>
      <c r="JQO214" s="24"/>
      <c r="JQP214" s="24"/>
      <c r="JQQ214" s="24"/>
      <c r="JQR214" s="24"/>
      <c r="JQS214" s="24"/>
      <c r="JQT214" s="24"/>
      <c r="JQU214" s="24"/>
      <c r="JQV214" s="24"/>
      <c r="JQW214" s="24"/>
      <c r="JQX214" s="24"/>
      <c r="JQY214" s="24"/>
      <c r="JQZ214" s="24"/>
      <c r="JRA214" s="24"/>
      <c r="JRB214" s="24"/>
      <c r="JRC214" s="24"/>
      <c r="JRD214" s="24"/>
      <c r="JRE214" s="24"/>
      <c r="JRF214" s="24"/>
      <c r="JRG214" s="24"/>
      <c r="JRH214" s="24"/>
      <c r="JRI214" s="24"/>
      <c r="JRJ214" s="24"/>
      <c r="JRK214" s="24"/>
      <c r="JRL214" s="24"/>
      <c r="JRM214" s="24"/>
      <c r="JRN214" s="24"/>
      <c r="JRO214" s="24"/>
      <c r="JRP214" s="24"/>
      <c r="JRQ214" s="24"/>
      <c r="JRR214" s="24"/>
      <c r="JRS214" s="24"/>
      <c r="JRT214" s="24"/>
      <c r="JRU214" s="24"/>
      <c r="JRV214" s="24"/>
      <c r="JRW214" s="24"/>
      <c r="JRX214" s="24"/>
      <c r="JRY214" s="24"/>
      <c r="JRZ214" s="24"/>
      <c r="JSA214" s="24"/>
      <c r="JSB214" s="24"/>
      <c r="JSC214" s="24"/>
      <c r="JSD214" s="24"/>
      <c r="JSE214" s="24"/>
      <c r="JSF214" s="24"/>
      <c r="JSG214" s="24"/>
      <c r="JSH214" s="24"/>
      <c r="JSI214" s="24"/>
      <c r="JSJ214" s="24"/>
      <c r="JSK214" s="24"/>
      <c r="JSL214" s="24"/>
      <c r="JSM214" s="24"/>
      <c r="JSN214" s="24"/>
      <c r="JSO214" s="24"/>
      <c r="JSP214" s="24"/>
      <c r="JSQ214" s="24"/>
      <c r="JSR214" s="24"/>
      <c r="JSS214" s="24"/>
      <c r="JST214" s="24"/>
      <c r="JSU214" s="24"/>
      <c r="JSV214" s="24"/>
      <c r="JSW214" s="24"/>
      <c r="JSX214" s="24"/>
      <c r="JSY214" s="24"/>
      <c r="JSZ214" s="24"/>
      <c r="JTA214" s="24"/>
      <c r="JTB214" s="24"/>
      <c r="JTC214" s="24"/>
      <c r="JTD214" s="24"/>
      <c r="JTE214" s="24"/>
      <c r="JTF214" s="24"/>
      <c r="JTG214" s="24"/>
      <c r="JTH214" s="24"/>
      <c r="JTI214" s="24"/>
      <c r="JTJ214" s="24"/>
      <c r="JTK214" s="24"/>
      <c r="JTL214" s="24"/>
      <c r="JTM214" s="24"/>
      <c r="JTN214" s="24"/>
      <c r="JTO214" s="24"/>
      <c r="JTP214" s="24"/>
      <c r="JTQ214" s="24"/>
      <c r="JTR214" s="24"/>
      <c r="JTS214" s="24"/>
      <c r="JTT214" s="24"/>
      <c r="JTU214" s="24"/>
      <c r="JTV214" s="24"/>
      <c r="JTW214" s="24"/>
      <c r="JTX214" s="24"/>
      <c r="JTY214" s="24"/>
      <c r="JTZ214" s="24"/>
      <c r="JUA214" s="24"/>
      <c r="JUB214" s="24"/>
      <c r="JUC214" s="24"/>
      <c r="JUD214" s="24"/>
      <c r="JUE214" s="24"/>
      <c r="JUF214" s="24"/>
      <c r="JUG214" s="24"/>
      <c r="JUH214" s="24"/>
      <c r="JUI214" s="24"/>
      <c r="JUJ214" s="24"/>
      <c r="JUK214" s="24"/>
      <c r="JUL214" s="24"/>
      <c r="JUM214" s="24"/>
      <c r="JUN214" s="24"/>
      <c r="JUO214" s="24"/>
      <c r="JUP214" s="24"/>
      <c r="JUQ214" s="24"/>
      <c r="JUR214" s="24"/>
      <c r="JUS214" s="24"/>
      <c r="JUT214" s="24"/>
      <c r="JUU214" s="24"/>
      <c r="JUV214" s="24"/>
      <c r="JUW214" s="24"/>
      <c r="JUX214" s="24"/>
      <c r="JUY214" s="24"/>
      <c r="JUZ214" s="24"/>
      <c r="JVA214" s="24"/>
      <c r="JVB214" s="24"/>
      <c r="JVC214" s="24"/>
      <c r="JVD214" s="24"/>
      <c r="JVE214" s="24"/>
      <c r="JVF214" s="24"/>
      <c r="JVG214" s="24"/>
      <c r="JVH214" s="24"/>
      <c r="JVI214" s="24"/>
      <c r="JVJ214" s="24"/>
      <c r="JVK214" s="24"/>
      <c r="JVL214" s="24"/>
      <c r="JVM214" s="24"/>
      <c r="JVN214" s="24"/>
      <c r="JVO214" s="24"/>
      <c r="JVP214" s="24"/>
      <c r="JVQ214" s="24"/>
      <c r="JVR214" s="24"/>
      <c r="JVS214" s="24"/>
      <c r="JVT214" s="24"/>
      <c r="JVU214" s="24"/>
      <c r="JVV214" s="24"/>
      <c r="JVW214" s="24"/>
      <c r="JVX214" s="24"/>
      <c r="JVY214" s="24"/>
      <c r="JVZ214" s="24"/>
      <c r="JWA214" s="24"/>
      <c r="JWB214" s="24"/>
      <c r="JWC214" s="24"/>
      <c r="JWD214" s="24"/>
      <c r="JWE214" s="24"/>
      <c r="JWF214" s="24"/>
      <c r="JWG214" s="24"/>
      <c r="JWH214" s="24"/>
      <c r="JWI214" s="24"/>
      <c r="JWJ214" s="24"/>
      <c r="JWK214" s="24"/>
      <c r="JWL214" s="24"/>
      <c r="JWM214" s="24"/>
      <c r="JWN214" s="24"/>
      <c r="JWO214" s="24"/>
      <c r="JWP214" s="24"/>
      <c r="JWQ214" s="24"/>
      <c r="JWR214" s="24"/>
      <c r="JWS214" s="24"/>
      <c r="JWT214" s="24"/>
      <c r="JWU214" s="24"/>
      <c r="JWV214" s="24"/>
      <c r="JWW214" s="24"/>
      <c r="JWX214" s="24"/>
      <c r="JWY214" s="24"/>
      <c r="JWZ214" s="24"/>
      <c r="JXA214" s="24"/>
      <c r="JXB214" s="24"/>
      <c r="JXC214" s="24"/>
      <c r="JXD214" s="24"/>
      <c r="JXE214" s="24"/>
      <c r="JXF214" s="24"/>
      <c r="JXG214" s="24"/>
      <c r="JXH214" s="24"/>
      <c r="JXI214" s="24"/>
      <c r="JXJ214" s="24"/>
      <c r="JXK214" s="24"/>
      <c r="JXL214" s="24"/>
      <c r="JXM214" s="24"/>
      <c r="JXN214" s="24"/>
      <c r="JXO214" s="24"/>
      <c r="JXP214" s="24"/>
      <c r="JXQ214" s="24"/>
      <c r="JXR214" s="24"/>
      <c r="JXS214" s="24"/>
      <c r="JXT214" s="24"/>
      <c r="JXU214" s="24"/>
      <c r="JXV214" s="24"/>
      <c r="JXW214" s="24"/>
      <c r="JXX214" s="24"/>
      <c r="JXY214" s="24"/>
      <c r="JXZ214" s="24"/>
      <c r="JYA214" s="24"/>
      <c r="JYB214" s="24"/>
      <c r="JYC214" s="24"/>
      <c r="JYD214" s="24"/>
      <c r="JYE214" s="24"/>
      <c r="JYF214" s="24"/>
      <c r="JYG214" s="24"/>
      <c r="JYH214" s="24"/>
      <c r="JYI214" s="24"/>
      <c r="JYJ214" s="24"/>
      <c r="JYK214" s="24"/>
      <c r="JYL214" s="24"/>
      <c r="JYM214" s="24"/>
      <c r="JYN214" s="24"/>
      <c r="JYO214" s="24"/>
      <c r="JYP214" s="24"/>
      <c r="JYQ214" s="24"/>
      <c r="JYR214" s="24"/>
      <c r="JYS214" s="24"/>
      <c r="JYT214" s="24"/>
      <c r="JYU214" s="24"/>
      <c r="JYV214" s="24"/>
      <c r="JYW214" s="24"/>
      <c r="JYX214" s="24"/>
      <c r="JYY214" s="24"/>
      <c r="JYZ214" s="24"/>
      <c r="JZA214" s="24"/>
      <c r="JZB214" s="24"/>
      <c r="JZC214" s="24"/>
      <c r="JZD214" s="24"/>
      <c r="JZE214" s="24"/>
      <c r="JZF214" s="24"/>
      <c r="JZG214" s="24"/>
      <c r="JZH214" s="24"/>
      <c r="JZI214" s="24"/>
      <c r="JZJ214" s="24"/>
      <c r="JZK214" s="24"/>
      <c r="JZL214" s="24"/>
      <c r="JZM214" s="24"/>
      <c r="JZN214" s="24"/>
      <c r="JZO214" s="24"/>
      <c r="JZP214" s="24"/>
      <c r="JZQ214" s="24"/>
      <c r="JZR214" s="24"/>
      <c r="JZS214" s="24"/>
      <c r="JZT214" s="24"/>
      <c r="JZU214" s="24"/>
      <c r="JZV214" s="24"/>
      <c r="JZW214" s="24"/>
      <c r="JZX214" s="24"/>
      <c r="JZY214" s="24"/>
      <c r="JZZ214" s="24"/>
      <c r="KAA214" s="24"/>
      <c r="KAB214" s="24"/>
      <c r="KAC214" s="24"/>
      <c r="KAD214" s="24"/>
      <c r="KAE214" s="24"/>
      <c r="KAF214" s="24"/>
      <c r="KAG214" s="24"/>
      <c r="KAH214" s="24"/>
      <c r="KAI214" s="24"/>
      <c r="KAJ214" s="24"/>
      <c r="KAK214" s="24"/>
      <c r="KAL214" s="24"/>
      <c r="KAM214" s="24"/>
      <c r="KAN214" s="24"/>
      <c r="KAO214" s="24"/>
      <c r="KAP214" s="24"/>
      <c r="KAQ214" s="24"/>
      <c r="KAR214" s="24"/>
      <c r="KAS214" s="24"/>
      <c r="KAT214" s="24"/>
      <c r="KAU214" s="24"/>
      <c r="KAV214" s="24"/>
      <c r="KAW214" s="24"/>
      <c r="KAX214" s="24"/>
      <c r="KAY214" s="24"/>
      <c r="KAZ214" s="24"/>
      <c r="KBA214" s="24"/>
      <c r="KBB214" s="24"/>
      <c r="KBC214" s="24"/>
      <c r="KBD214" s="24"/>
      <c r="KBE214" s="24"/>
      <c r="KBF214" s="24"/>
      <c r="KBG214" s="24"/>
      <c r="KBH214" s="24"/>
      <c r="KBI214" s="24"/>
      <c r="KBJ214" s="24"/>
      <c r="KBK214" s="24"/>
      <c r="KBL214" s="24"/>
      <c r="KBM214" s="24"/>
      <c r="KBN214" s="24"/>
      <c r="KBO214" s="24"/>
      <c r="KBP214" s="24"/>
      <c r="KBQ214" s="24"/>
      <c r="KBR214" s="24"/>
      <c r="KBS214" s="24"/>
      <c r="KBT214" s="24"/>
      <c r="KBU214" s="24"/>
      <c r="KBV214" s="24"/>
      <c r="KBW214" s="24"/>
      <c r="KBX214" s="24"/>
      <c r="KBY214" s="24"/>
      <c r="KBZ214" s="24"/>
      <c r="KCA214" s="24"/>
      <c r="KCB214" s="24"/>
      <c r="KCC214" s="24"/>
      <c r="KCD214" s="24"/>
      <c r="KCE214" s="24"/>
      <c r="KCF214" s="24"/>
      <c r="KCG214" s="24"/>
      <c r="KCH214" s="24"/>
      <c r="KCI214" s="24"/>
      <c r="KCJ214" s="24"/>
      <c r="KCK214" s="24"/>
      <c r="KCL214" s="24"/>
      <c r="KCM214" s="24"/>
      <c r="KCN214" s="24"/>
      <c r="KCO214" s="24"/>
      <c r="KCP214" s="24"/>
      <c r="KCQ214" s="24"/>
      <c r="KCR214" s="24"/>
      <c r="KCS214" s="24"/>
      <c r="KCT214" s="24"/>
      <c r="KCU214" s="24"/>
      <c r="KCV214" s="24"/>
      <c r="KCW214" s="24"/>
      <c r="KCX214" s="24"/>
      <c r="KCY214" s="24"/>
      <c r="KCZ214" s="24"/>
      <c r="KDA214" s="24"/>
      <c r="KDB214" s="24"/>
      <c r="KDC214" s="24"/>
      <c r="KDD214" s="24"/>
      <c r="KDE214" s="24"/>
      <c r="KDF214" s="24"/>
      <c r="KDG214" s="24"/>
      <c r="KDH214" s="24"/>
      <c r="KDI214" s="24"/>
      <c r="KDJ214" s="24"/>
      <c r="KDK214" s="24"/>
      <c r="KDL214" s="24"/>
      <c r="KDM214" s="24"/>
      <c r="KDN214" s="24"/>
      <c r="KDO214" s="24"/>
      <c r="KDP214" s="24"/>
      <c r="KDQ214" s="24"/>
      <c r="KDR214" s="24"/>
      <c r="KDS214" s="24"/>
      <c r="KDT214" s="24"/>
      <c r="KDU214" s="24"/>
      <c r="KDV214" s="24"/>
      <c r="KDW214" s="24"/>
      <c r="KDX214" s="24"/>
      <c r="KDY214" s="24"/>
      <c r="KDZ214" s="24"/>
      <c r="KEA214" s="24"/>
      <c r="KEB214" s="24"/>
      <c r="KEC214" s="24"/>
      <c r="KED214" s="24"/>
      <c r="KEE214" s="24"/>
      <c r="KEF214" s="24"/>
      <c r="KEG214" s="24"/>
      <c r="KEH214" s="24"/>
      <c r="KEI214" s="24"/>
      <c r="KEJ214" s="24"/>
      <c r="KEK214" s="24"/>
      <c r="KEL214" s="24"/>
      <c r="KEM214" s="24"/>
      <c r="KEN214" s="24"/>
      <c r="KEO214" s="24"/>
      <c r="KEP214" s="24"/>
      <c r="KEQ214" s="24"/>
      <c r="KER214" s="24"/>
      <c r="KES214" s="24"/>
      <c r="KET214" s="24"/>
      <c r="KEU214" s="24"/>
      <c r="KEV214" s="24"/>
      <c r="KEW214" s="24"/>
      <c r="KEX214" s="24"/>
      <c r="KEY214" s="24"/>
      <c r="KEZ214" s="24"/>
      <c r="KFA214" s="24"/>
      <c r="KFB214" s="24"/>
      <c r="KFC214" s="24"/>
      <c r="KFD214" s="24"/>
      <c r="KFE214" s="24"/>
      <c r="KFF214" s="24"/>
      <c r="KFG214" s="24"/>
      <c r="KFH214" s="24"/>
      <c r="KFI214" s="24"/>
      <c r="KFJ214" s="24"/>
      <c r="KFK214" s="24"/>
      <c r="KFL214" s="24"/>
      <c r="KFM214" s="24"/>
      <c r="KFN214" s="24"/>
      <c r="KFO214" s="24"/>
      <c r="KFP214" s="24"/>
      <c r="KFQ214" s="24"/>
      <c r="KFR214" s="24"/>
      <c r="KFS214" s="24"/>
      <c r="KFT214" s="24"/>
      <c r="KFU214" s="24"/>
      <c r="KFV214" s="24"/>
      <c r="KFW214" s="24"/>
      <c r="KFX214" s="24"/>
      <c r="KFY214" s="24"/>
      <c r="KFZ214" s="24"/>
      <c r="KGA214" s="24"/>
      <c r="KGB214" s="24"/>
      <c r="KGC214" s="24"/>
      <c r="KGD214" s="24"/>
      <c r="KGE214" s="24"/>
      <c r="KGF214" s="24"/>
      <c r="KGG214" s="24"/>
      <c r="KGH214" s="24"/>
      <c r="KGI214" s="24"/>
      <c r="KGJ214" s="24"/>
      <c r="KGK214" s="24"/>
      <c r="KGL214" s="24"/>
      <c r="KGM214" s="24"/>
      <c r="KGN214" s="24"/>
      <c r="KGO214" s="24"/>
      <c r="KGP214" s="24"/>
      <c r="KGQ214" s="24"/>
      <c r="KGR214" s="24"/>
      <c r="KGS214" s="24"/>
      <c r="KGT214" s="24"/>
      <c r="KGU214" s="24"/>
      <c r="KGV214" s="24"/>
      <c r="KGW214" s="24"/>
      <c r="KGX214" s="24"/>
      <c r="KGY214" s="24"/>
      <c r="KGZ214" s="24"/>
      <c r="KHA214" s="24"/>
      <c r="KHB214" s="24"/>
      <c r="KHC214" s="24"/>
      <c r="KHD214" s="24"/>
      <c r="KHE214" s="24"/>
      <c r="KHF214" s="24"/>
      <c r="KHG214" s="24"/>
      <c r="KHH214" s="24"/>
      <c r="KHI214" s="24"/>
      <c r="KHJ214" s="24"/>
      <c r="KHK214" s="24"/>
      <c r="KHL214" s="24"/>
      <c r="KHM214" s="24"/>
      <c r="KHN214" s="24"/>
      <c r="KHO214" s="24"/>
      <c r="KHP214" s="24"/>
      <c r="KHQ214" s="24"/>
      <c r="KHR214" s="24"/>
      <c r="KHS214" s="24"/>
      <c r="KHT214" s="24"/>
      <c r="KHU214" s="24"/>
      <c r="KHV214" s="24"/>
      <c r="KHW214" s="24"/>
      <c r="KHX214" s="24"/>
      <c r="KHY214" s="24"/>
      <c r="KHZ214" s="24"/>
      <c r="KIA214" s="24"/>
      <c r="KIB214" s="24"/>
      <c r="KIC214" s="24"/>
      <c r="KID214" s="24"/>
      <c r="KIE214" s="24"/>
      <c r="KIF214" s="24"/>
      <c r="KIG214" s="24"/>
      <c r="KIH214" s="24"/>
      <c r="KII214" s="24"/>
      <c r="KIJ214" s="24"/>
      <c r="KIK214" s="24"/>
      <c r="KIL214" s="24"/>
      <c r="KIM214" s="24"/>
      <c r="KIN214" s="24"/>
      <c r="KIO214" s="24"/>
      <c r="KIP214" s="24"/>
      <c r="KIQ214" s="24"/>
      <c r="KIR214" s="24"/>
      <c r="KIS214" s="24"/>
      <c r="KIT214" s="24"/>
      <c r="KIU214" s="24"/>
      <c r="KIV214" s="24"/>
      <c r="KIW214" s="24"/>
      <c r="KIX214" s="24"/>
      <c r="KIY214" s="24"/>
      <c r="KIZ214" s="24"/>
      <c r="KJA214" s="24"/>
      <c r="KJB214" s="24"/>
      <c r="KJC214" s="24"/>
      <c r="KJD214" s="24"/>
      <c r="KJE214" s="24"/>
      <c r="KJF214" s="24"/>
      <c r="KJG214" s="24"/>
      <c r="KJH214" s="24"/>
      <c r="KJI214" s="24"/>
      <c r="KJJ214" s="24"/>
      <c r="KJK214" s="24"/>
      <c r="KJL214" s="24"/>
      <c r="KJM214" s="24"/>
      <c r="KJN214" s="24"/>
      <c r="KJO214" s="24"/>
      <c r="KJP214" s="24"/>
      <c r="KJQ214" s="24"/>
      <c r="KJR214" s="24"/>
      <c r="KJS214" s="24"/>
      <c r="KJT214" s="24"/>
      <c r="KJU214" s="24"/>
      <c r="KJV214" s="24"/>
      <c r="KJW214" s="24"/>
      <c r="KJX214" s="24"/>
      <c r="KJY214" s="24"/>
      <c r="KJZ214" s="24"/>
      <c r="KKA214" s="24"/>
      <c r="KKB214" s="24"/>
      <c r="KKC214" s="24"/>
      <c r="KKD214" s="24"/>
      <c r="KKE214" s="24"/>
      <c r="KKF214" s="24"/>
      <c r="KKG214" s="24"/>
      <c r="KKH214" s="24"/>
      <c r="KKI214" s="24"/>
      <c r="KKJ214" s="24"/>
      <c r="KKK214" s="24"/>
      <c r="KKL214" s="24"/>
      <c r="KKM214" s="24"/>
      <c r="KKN214" s="24"/>
      <c r="KKO214" s="24"/>
      <c r="KKP214" s="24"/>
      <c r="KKQ214" s="24"/>
      <c r="KKR214" s="24"/>
      <c r="KKS214" s="24"/>
      <c r="KKT214" s="24"/>
      <c r="KKU214" s="24"/>
      <c r="KKV214" s="24"/>
      <c r="KKW214" s="24"/>
      <c r="KKX214" s="24"/>
      <c r="KKY214" s="24"/>
      <c r="KKZ214" s="24"/>
      <c r="KLA214" s="24"/>
      <c r="KLB214" s="24"/>
      <c r="KLC214" s="24"/>
      <c r="KLD214" s="24"/>
      <c r="KLE214" s="24"/>
      <c r="KLF214" s="24"/>
      <c r="KLG214" s="24"/>
      <c r="KLH214" s="24"/>
      <c r="KLI214" s="24"/>
      <c r="KLJ214" s="24"/>
      <c r="KLK214" s="24"/>
      <c r="KLL214" s="24"/>
      <c r="KLM214" s="24"/>
      <c r="KLN214" s="24"/>
      <c r="KLO214" s="24"/>
      <c r="KLP214" s="24"/>
      <c r="KLQ214" s="24"/>
      <c r="KLR214" s="24"/>
      <c r="KLS214" s="24"/>
      <c r="KLT214" s="24"/>
      <c r="KLU214" s="24"/>
      <c r="KLV214" s="24"/>
      <c r="KLW214" s="24"/>
      <c r="KLX214" s="24"/>
      <c r="KLY214" s="24"/>
      <c r="KLZ214" s="24"/>
      <c r="KMA214" s="24"/>
      <c r="KMB214" s="24"/>
      <c r="KMC214" s="24"/>
      <c r="KMD214" s="24"/>
      <c r="KME214" s="24"/>
      <c r="KMF214" s="24"/>
      <c r="KMG214" s="24"/>
      <c r="KMH214" s="24"/>
      <c r="KMI214" s="24"/>
      <c r="KMJ214" s="24"/>
      <c r="KMK214" s="24"/>
      <c r="KML214" s="24"/>
      <c r="KMM214" s="24"/>
      <c r="KMN214" s="24"/>
      <c r="KMO214" s="24"/>
      <c r="KMP214" s="24"/>
      <c r="KMQ214" s="24"/>
      <c r="KMR214" s="24"/>
      <c r="KMS214" s="24"/>
      <c r="KMT214" s="24"/>
      <c r="KMU214" s="24"/>
      <c r="KMV214" s="24"/>
      <c r="KMW214" s="24"/>
      <c r="KMX214" s="24"/>
      <c r="KMY214" s="24"/>
      <c r="KMZ214" s="24"/>
      <c r="KNA214" s="24"/>
      <c r="KNB214" s="24"/>
      <c r="KNC214" s="24"/>
      <c r="KND214" s="24"/>
      <c r="KNE214" s="24"/>
      <c r="KNF214" s="24"/>
      <c r="KNG214" s="24"/>
      <c r="KNH214" s="24"/>
      <c r="KNI214" s="24"/>
      <c r="KNJ214" s="24"/>
      <c r="KNK214" s="24"/>
      <c r="KNL214" s="24"/>
      <c r="KNM214" s="24"/>
      <c r="KNN214" s="24"/>
      <c r="KNO214" s="24"/>
      <c r="KNP214" s="24"/>
      <c r="KNQ214" s="24"/>
      <c r="KNR214" s="24"/>
      <c r="KNS214" s="24"/>
      <c r="KNT214" s="24"/>
      <c r="KNU214" s="24"/>
      <c r="KNV214" s="24"/>
      <c r="KNW214" s="24"/>
      <c r="KNX214" s="24"/>
      <c r="KNY214" s="24"/>
      <c r="KNZ214" s="24"/>
      <c r="KOA214" s="24"/>
      <c r="KOB214" s="24"/>
      <c r="KOC214" s="24"/>
      <c r="KOD214" s="24"/>
      <c r="KOE214" s="24"/>
      <c r="KOF214" s="24"/>
      <c r="KOG214" s="24"/>
      <c r="KOH214" s="24"/>
      <c r="KOI214" s="24"/>
      <c r="KOJ214" s="24"/>
      <c r="KOK214" s="24"/>
      <c r="KOL214" s="24"/>
      <c r="KOM214" s="24"/>
      <c r="KON214" s="24"/>
      <c r="KOO214" s="24"/>
      <c r="KOP214" s="24"/>
      <c r="KOQ214" s="24"/>
      <c r="KOR214" s="24"/>
      <c r="KOS214" s="24"/>
      <c r="KOT214" s="24"/>
      <c r="KOU214" s="24"/>
      <c r="KOV214" s="24"/>
      <c r="KOW214" s="24"/>
      <c r="KOX214" s="24"/>
      <c r="KOY214" s="24"/>
      <c r="KOZ214" s="24"/>
      <c r="KPA214" s="24"/>
      <c r="KPB214" s="24"/>
      <c r="KPC214" s="24"/>
      <c r="KPD214" s="24"/>
      <c r="KPE214" s="24"/>
      <c r="KPF214" s="24"/>
      <c r="KPG214" s="24"/>
      <c r="KPH214" s="24"/>
      <c r="KPI214" s="24"/>
      <c r="KPJ214" s="24"/>
      <c r="KPK214" s="24"/>
      <c r="KPL214" s="24"/>
      <c r="KPM214" s="24"/>
      <c r="KPN214" s="24"/>
      <c r="KPO214" s="24"/>
      <c r="KPP214" s="24"/>
      <c r="KPQ214" s="24"/>
      <c r="KPR214" s="24"/>
      <c r="KPS214" s="24"/>
      <c r="KPT214" s="24"/>
      <c r="KPU214" s="24"/>
      <c r="KPV214" s="24"/>
      <c r="KPW214" s="24"/>
      <c r="KPX214" s="24"/>
      <c r="KPY214" s="24"/>
      <c r="KPZ214" s="24"/>
      <c r="KQA214" s="24"/>
      <c r="KQB214" s="24"/>
      <c r="KQC214" s="24"/>
      <c r="KQD214" s="24"/>
      <c r="KQE214" s="24"/>
      <c r="KQF214" s="24"/>
      <c r="KQG214" s="24"/>
      <c r="KQH214" s="24"/>
      <c r="KQI214" s="24"/>
      <c r="KQJ214" s="24"/>
      <c r="KQK214" s="24"/>
      <c r="KQL214" s="24"/>
      <c r="KQM214" s="24"/>
      <c r="KQN214" s="24"/>
      <c r="KQO214" s="24"/>
      <c r="KQP214" s="24"/>
      <c r="KQQ214" s="24"/>
      <c r="KQR214" s="24"/>
      <c r="KQS214" s="24"/>
      <c r="KQT214" s="24"/>
      <c r="KQU214" s="24"/>
      <c r="KQV214" s="24"/>
      <c r="KQW214" s="24"/>
      <c r="KQX214" s="24"/>
      <c r="KQY214" s="24"/>
      <c r="KQZ214" s="24"/>
      <c r="KRA214" s="24"/>
      <c r="KRB214" s="24"/>
      <c r="KRC214" s="24"/>
      <c r="KRD214" s="24"/>
      <c r="KRE214" s="24"/>
      <c r="KRF214" s="24"/>
      <c r="KRG214" s="24"/>
      <c r="KRH214" s="24"/>
      <c r="KRI214" s="24"/>
      <c r="KRJ214" s="24"/>
      <c r="KRK214" s="24"/>
      <c r="KRL214" s="24"/>
      <c r="KRM214" s="24"/>
      <c r="KRN214" s="24"/>
      <c r="KRO214" s="24"/>
      <c r="KRP214" s="24"/>
      <c r="KRQ214" s="24"/>
      <c r="KRR214" s="24"/>
      <c r="KRS214" s="24"/>
      <c r="KRT214" s="24"/>
      <c r="KRU214" s="24"/>
      <c r="KRV214" s="24"/>
      <c r="KRW214" s="24"/>
      <c r="KRX214" s="24"/>
      <c r="KRY214" s="24"/>
      <c r="KRZ214" s="24"/>
      <c r="KSA214" s="24"/>
      <c r="KSB214" s="24"/>
      <c r="KSC214" s="24"/>
      <c r="KSD214" s="24"/>
      <c r="KSE214" s="24"/>
      <c r="KSF214" s="24"/>
      <c r="KSG214" s="24"/>
      <c r="KSH214" s="24"/>
      <c r="KSI214" s="24"/>
      <c r="KSJ214" s="24"/>
      <c r="KSK214" s="24"/>
      <c r="KSL214" s="24"/>
      <c r="KSM214" s="24"/>
      <c r="KSN214" s="24"/>
      <c r="KSO214" s="24"/>
      <c r="KSP214" s="24"/>
      <c r="KSQ214" s="24"/>
      <c r="KSR214" s="24"/>
      <c r="KSS214" s="24"/>
      <c r="KST214" s="24"/>
      <c r="KSU214" s="24"/>
      <c r="KSV214" s="24"/>
      <c r="KSW214" s="24"/>
      <c r="KSX214" s="24"/>
      <c r="KSY214" s="24"/>
      <c r="KSZ214" s="24"/>
      <c r="KTA214" s="24"/>
      <c r="KTB214" s="24"/>
      <c r="KTC214" s="24"/>
      <c r="KTD214" s="24"/>
      <c r="KTE214" s="24"/>
      <c r="KTF214" s="24"/>
      <c r="KTG214" s="24"/>
      <c r="KTH214" s="24"/>
      <c r="KTI214" s="24"/>
      <c r="KTJ214" s="24"/>
      <c r="KTK214" s="24"/>
      <c r="KTL214" s="24"/>
      <c r="KTM214" s="24"/>
      <c r="KTN214" s="24"/>
      <c r="KTO214" s="24"/>
      <c r="KTP214" s="24"/>
      <c r="KTQ214" s="24"/>
      <c r="KTR214" s="24"/>
      <c r="KTS214" s="24"/>
      <c r="KTT214" s="24"/>
      <c r="KTU214" s="24"/>
      <c r="KTV214" s="24"/>
      <c r="KTW214" s="24"/>
      <c r="KTX214" s="24"/>
      <c r="KTY214" s="24"/>
      <c r="KTZ214" s="24"/>
      <c r="KUA214" s="24"/>
      <c r="KUB214" s="24"/>
      <c r="KUC214" s="24"/>
      <c r="KUD214" s="24"/>
      <c r="KUE214" s="24"/>
      <c r="KUF214" s="24"/>
      <c r="KUG214" s="24"/>
      <c r="KUH214" s="24"/>
      <c r="KUI214" s="24"/>
      <c r="KUJ214" s="24"/>
      <c r="KUK214" s="24"/>
      <c r="KUL214" s="24"/>
      <c r="KUM214" s="24"/>
      <c r="KUN214" s="24"/>
      <c r="KUO214" s="24"/>
      <c r="KUP214" s="24"/>
      <c r="KUQ214" s="24"/>
      <c r="KUR214" s="24"/>
      <c r="KUS214" s="24"/>
      <c r="KUT214" s="24"/>
      <c r="KUU214" s="24"/>
      <c r="KUV214" s="24"/>
      <c r="KUW214" s="24"/>
      <c r="KUX214" s="24"/>
      <c r="KUY214" s="24"/>
      <c r="KUZ214" s="24"/>
      <c r="KVA214" s="24"/>
      <c r="KVB214" s="24"/>
      <c r="KVC214" s="24"/>
      <c r="KVD214" s="24"/>
      <c r="KVE214" s="24"/>
      <c r="KVF214" s="24"/>
      <c r="KVG214" s="24"/>
      <c r="KVH214" s="24"/>
      <c r="KVI214" s="24"/>
      <c r="KVJ214" s="24"/>
      <c r="KVK214" s="24"/>
      <c r="KVL214" s="24"/>
      <c r="KVM214" s="24"/>
      <c r="KVN214" s="24"/>
      <c r="KVO214" s="24"/>
      <c r="KVP214" s="24"/>
      <c r="KVQ214" s="24"/>
      <c r="KVR214" s="24"/>
      <c r="KVS214" s="24"/>
      <c r="KVT214" s="24"/>
      <c r="KVU214" s="24"/>
      <c r="KVV214" s="24"/>
      <c r="KVW214" s="24"/>
      <c r="KVX214" s="24"/>
      <c r="KVY214" s="24"/>
      <c r="KVZ214" s="24"/>
      <c r="KWA214" s="24"/>
      <c r="KWB214" s="24"/>
      <c r="KWC214" s="24"/>
      <c r="KWD214" s="24"/>
      <c r="KWE214" s="24"/>
      <c r="KWF214" s="24"/>
      <c r="KWG214" s="24"/>
      <c r="KWH214" s="24"/>
      <c r="KWI214" s="24"/>
      <c r="KWJ214" s="24"/>
      <c r="KWK214" s="24"/>
      <c r="KWL214" s="24"/>
      <c r="KWM214" s="24"/>
      <c r="KWN214" s="24"/>
      <c r="KWO214" s="24"/>
      <c r="KWP214" s="24"/>
      <c r="KWQ214" s="24"/>
      <c r="KWR214" s="24"/>
      <c r="KWS214" s="24"/>
      <c r="KWT214" s="24"/>
      <c r="KWU214" s="24"/>
      <c r="KWV214" s="24"/>
      <c r="KWW214" s="24"/>
      <c r="KWX214" s="24"/>
      <c r="KWY214" s="24"/>
      <c r="KWZ214" s="24"/>
      <c r="KXA214" s="24"/>
      <c r="KXB214" s="24"/>
      <c r="KXC214" s="24"/>
      <c r="KXD214" s="24"/>
      <c r="KXE214" s="24"/>
      <c r="KXF214" s="24"/>
      <c r="KXG214" s="24"/>
      <c r="KXH214" s="24"/>
      <c r="KXI214" s="24"/>
      <c r="KXJ214" s="24"/>
      <c r="KXK214" s="24"/>
      <c r="KXL214" s="24"/>
      <c r="KXM214" s="24"/>
      <c r="KXN214" s="24"/>
      <c r="KXO214" s="24"/>
      <c r="KXP214" s="24"/>
      <c r="KXQ214" s="24"/>
      <c r="KXR214" s="24"/>
      <c r="KXS214" s="24"/>
      <c r="KXT214" s="24"/>
      <c r="KXU214" s="24"/>
      <c r="KXV214" s="24"/>
      <c r="KXW214" s="24"/>
      <c r="KXX214" s="24"/>
      <c r="KXY214" s="24"/>
      <c r="KXZ214" s="24"/>
      <c r="KYA214" s="24"/>
      <c r="KYB214" s="24"/>
      <c r="KYC214" s="24"/>
      <c r="KYD214" s="24"/>
      <c r="KYE214" s="24"/>
      <c r="KYF214" s="24"/>
      <c r="KYG214" s="24"/>
      <c r="KYH214" s="24"/>
      <c r="KYI214" s="24"/>
      <c r="KYJ214" s="24"/>
      <c r="KYK214" s="24"/>
      <c r="KYL214" s="24"/>
      <c r="KYM214" s="24"/>
      <c r="KYN214" s="24"/>
      <c r="KYO214" s="24"/>
      <c r="KYP214" s="24"/>
      <c r="KYQ214" s="24"/>
      <c r="KYR214" s="24"/>
      <c r="KYS214" s="24"/>
      <c r="KYT214" s="24"/>
      <c r="KYU214" s="24"/>
      <c r="KYV214" s="24"/>
      <c r="KYW214" s="24"/>
      <c r="KYX214" s="24"/>
      <c r="KYY214" s="24"/>
      <c r="KYZ214" s="24"/>
      <c r="KZA214" s="24"/>
      <c r="KZB214" s="24"/>
      <c r="KZC214" s="24"/>
      <c r="KZD214" s="24"/>
      <c r="KZE214" s="24"/>
      <c r="KZF214" s="24"/>
      <c r="KZG214" s="24"/>
      <c r="KZH214" s="24"/>
      <c r="KZI214" s="24"/>
      <c r="KZJ214" s="24"/>
      <c r="KZK214" s="24"/>
      <c r="KZL214" s="24"/>
      <c r="KZM214" s="24"/>
      <c r="KZN214" s="24"/>
      <c r="KZO214" s="24"/>
      <c r="KZP214" s="24"/>
      <c r="KZQ214" s="24"/>
      <c r="KZR214" s="24"/>
      <c r="KZS214" s="24"/>
      <c r="KZT214" s="24"/>
      <c r="KZU214" s="24"/>
      <c r="KZV214" s="24"/>
      <c r="KZW214" s="24"/>
      <c r="KZX214" s="24"/>
      <c r="KZY214" s="24"/>
      <c r="KZZ214" s="24"/>
      <c r="LAA214" s="24"/>
      <c r="LAB214" s="24"/>
      <c r="LAC214" s="24"/>
      <c r="LAD214" s="24"/>
      <c r="LAE214" s="24"/>
      <c r="LAF214" s="24"/>
      <c r="LAG214" s="24"/>
      <c r="LAH214" s="24"/>
      <c r="LAI214" s="24"/>
      <c r="LAJ214" s="24"/>
      <c r="LAK214" s="24"/>
      <c r="LAL214" s="24"/>
      <c r="LAM214" s="24"/>
      <c r="LAN214" s="24"/>
      <c r="LAO214" s="24"/>
      <c r="LAP214" s="24"/>
      <c r="LAQ214" s="24"/>
      <c r="LAR214" s="24"/>
      <c r="LAS214" s="24"/>
      <c r="LAT214" s="24"/>
      <c r="LAU214" s="24"/>
      <c r="LAV214" s="24"/>
      <c r="LAW214" s="24"/>
      <c r="LAX214" s="24"/>
      <c r="LAY214" s="24"/>
      <c r="LAZ214" s="24"/>
      <c r="LBA214" s="24"/>
      <c r="LBB214" s="24"/>
      <c r="LBC214" s="24"/>
      <c r="LBD214" s="24"/>
      <c r="LBE214" s="24"/>
      <c r="LBF214" s="24"/>
      <c r="LBG214" s="24"/>
      <c r="LBH214" s="24"/>
      <c r="LBI214" s="24"/>
      <c r="LBJ214" s="24"/>
      <c r="LBK214" s="24"/>
      <c r="LBL214" s="24"/>
      <c r="LBM214" s="24"/>
      <c r="LBN214" s="24"/>
      <c r="LBO214" s="24"/>
      <c r="LBP214" s="24"/>
      <c r="LBQ214" s="24"/>
      <c r="LBR214" s="24"/>
      <c r="LBS214" s="24"/>
      <c r="LBT214" s="24"/>
      <c r="LBU214" s="24"/>
      <c r="LBV214" s="24"/>
      <c r="LBW214" s="24"/>
      <c r="LBX214" s="24"/>
      <c r="LBY214" s="24"/>
      <c r="LBZ214" s="24"/>
      <c r="LCA214" s="24"/>
      <c r="LCB214" s="24"/>
      <c r="LCC214" s="24"/>
      <c r="LCD214" s="24"/>
      <c r="LCE214" s="24"/>
      <c r="LCF214" s="24"/>
      <c r="LCG214" s="24"/>
      <c r="LCH214" s="24"/>
      <c r="LCI214" s="24"/>
      <c r="LCJ214" s="24"/>
      <c r="LCK214" s="24"/>
      <c r="LCL214" s="24"/>
      <c r="LCM214" s="24"/>
      <c r="LCN214" s="24"/>
      <c r="LCO214" s="24"/>
      <c r="LCP214" s="24"/>
      <c r="LCQ214" s="24"/>
      <c r="LCR214" s="24"/>
      <c r="LCS214" s="24"/>
      <c r="LCT214" s="24"/>
      <c r="LCU214" s="24"/>
      <c r="LCV214" s="24"/>
      <c r="LCW214" s="24"/>
      <c r="LCX214" s="24"/>
      <c r="LCY214" s="24"/>
      <c r="LCZ214" s="24"/>
      <c r="LDA214" s="24"/>
      <c r="LDB214" s="24"/>
      <c r="LDC214" s="24"/>
      <c r="LDD214" s="24"/>
      <c r="LDE214" s="24"/>
      <c r="LDF214" s="24"/>
      <c r="LDG214" s="24"/>
      <c r="LDH214" s="24"/>
      <c r="LDI214" s="24"/>
      <c r="LDJ214" s="24"/>
      <c r="LDK214" s="24"/>
      <c r="LDL214" s="24"/>
      <c r="LDM214" s="24"/>
      <c r="LDN214" s="24"/>
      <c r="LDO214" s="24"/>
      <c r="LDP214" s="24"/>
      <c r="LDQ214" s="24"/>
      <c r="LDR214" s="24"/>
      <c r="LDS214" s="24"/>
      <c r="LDT214" s="24"/>
      <c r="LDU214" s="24"/>
      <c r="LDV214" s="24"/>
      <c r="LDW214" s="24"/>
      <c r="LDX214" s="24"/>
      <c r="LDY214" s="24"/>
      <c r="LDZ214" s="24"/>
      <c r="LEA214" s="24"/>
      <c r="LEB214" s="24"/>
      <c r="LEC214" s="24"/>
      <c r="LED214" s="24"/>
      <c r="LEE214" s="24"/>
      <c r="LEF214" s="24"/>
      <c r="LEG214" s="24"/>
      <c r="LEH214" s="24"/>
      <c r="LEI214" s="24"/>
      <c r="LEJ214" s="24"/>
      <c r="LEK214" s="24"/>
      <c r="LEL214" s="24"/>
      <c r="LEM214" s="24"/>
      <c r="LEN214" s="24"/>
      <c r="LEO214" s="24"/>
      <c r="LEP214" s="24"/>
      <c r="LEQ214" s="24"/>
      <c r="LER214" s="24"/>
      <c r="LES214" s="24"/>
      <c r="LET214" s="24"/>
      <c r="LEU214" s="24"/>
      <c r="LEV214" s="24"/>
      <c r="LEW214" s="24"/>
      <c r="LEX214" s="24"/>
      <c r="LEY214" s="24"/>
      <c r="LEZ214" s="24"/>
      <c r="LFA214" s="24"/>
      <c r="LFB214" s="24"/>
      <c r="LFC214" s="24"/>
      <c r="LFD214" s="24"/>
      <c r="LFE214" s="24"/>
      <c r="LFF214" s="24"/>
      <c r="LFG214" s="24"/>
      <c r="LFH214" s="24"/>
      <c r="LFI214" s="24"/>
      <c r="LFJ214" s="24"/>
      <c r="LFK214" s="24"/>
      <c r="LFL214" s="24"/>
      <c r="LFM214" s="24"/>
      <c r="LFN214" s="24"/>
      <c r="LFO214" s="24"/>
      <c r="LFP214" s="24"/>
      <c r="LFQ214" s="24"/>
      <c r="LFR214" s="24"/>
      <c r="LFS214" s="24"/>
      <c r="LFT214" s="24"/>
      <c r="LFU214" s="24"/>
      <c r="LFV214" s="24"/>
      <c r="LFW214" s="24"/>
      <c r="LFX214" s="24"/>
      <c r="LFY214" s="24"/>
      <c r="LFZ214" s="24"/>
      <c r="LGA214" s="24"/>
      <c r="LGB214" s="24"/>
      <c r="LGC214" s="24"/>
      <c r="LGD214" s="24"/>
      <c r="LGE214" s="24"/>
      <c r="LGF214" s="24"/>
      <c r="LGG214" s="24"/>
      <c r="LGH214" s="24"/>
      <c r="LGI214" s="24"/>
      <c r="LGJ214" s="24"/>
      <c r="LGK214" s="24"/>
      <c r="LGL214" s="24"/>
      <c r="LGM214" s="24"/>
      <c r="LGN214" s="24"/>
      <c r="LGO214" s="24"/>
      <c r="LGP214" s="24"/>
      <c r="LGQ214" s="24"/>
      <c r="LGR214" s="24"/>
      <c r="LGS214" s="24"/>
      <c r="LGT214" s="24"/>
      <c r="LGU214" s="24"/>
      <c r="LGV214" s="24"/>
      <c r="LGW214" s="24"/>
      <c r="LGX214" s="24"/>
      <c r="LGY214" s="24"/>
      <c r="LGZ214" s="24"/>
      <c r="LHA214" s="24"/>
      <c r="LHB214" s="24"/>
      <c r="LHC214" s="24"/>
      <c r="LHD214" s="24"/>
      <c r="LHE214" s="24"/>
      <c r="LHF214" s="24"/>
      <c r="LHG214" s="24"/>
      <c r="LHH214" s="24"/>
      <c r="LHI214" s="24"/>
      <c r="LHJ214" s="24"/>
      <c r="LHK214" s="24"/>
      <c r="LHL214" s="24"/>
      <c r="LHM214" s="24"/>
      <c r="LHN214" s="24"/>
      <c r="LHO214" s="24"/>
      <c r="LHP214" s="24"/>
      <c r="LHQ214" s="24"/>
      <c r="LHR214" s="24"/>
      <c r="LHS214" s="24"/>
      <c r="LHT214" s="24"/>
      <c r="LHU214" s="24"/>
      <c r="LHV214" s="24"/>
      <c r="LHW214" s="24"/>
      <c r="LHX214" s="24"/>
      <c r="LHY214" s="24"/>
      <c r="LHZ214" s="24"/>
      <c r="LIA214" s="24"/>
      <c r="LIB214" s="24"/>
      <c r="LIC214" s="24"/>
      <c r="LID214" s="24"/>
      <c r="LIE214" s="24"/>
      <c r="LIF214" s="24"/>
      <c r="LIG214" s="24"/>
      <c r="LIH214" s="24"/>
      <c r="LII214" s="24"/>
      <c r="LIJ214" s="24"/>
      <c r="LIK214" s="24"/>
      <c r="LIL214" s="24"/>
      <c r="LIM214" s="24"/>
      <c r="LIN214" s="24"/>
      <c r="LIO214" s="24"/>
      <c r="LIP214" s="24"/>
      <c r="LIQ214" s="24"/>
      <c r="LIR214" s="24"/>
      <c r="LIS214" s="24"/>
      <c r="LIT214" s="24"/>
      <c r="LIU214" s="24"/>
      <c r="LIV214" s="24"/>
      <c r="LIW214" s="24"/>
      <c r="LIX214" s="24"/>
      <c r="LIY214" s="24"/>
      <c r="LIZ214" s="24"/>
      <c r="LJA214" s="24"/>
      <c r="LJB214" s="24"/>
      <c r="LJC214" s="24"/>
      <c r="LJD214" s="24"/>
      <c r="LJE214" s="24"/>
      <c r="LJF214" s="24"/>
      <c r="LJG214" s="24"/>
      <c r="LJH214" s="24"/>
      <c r="LJI214" s="24"/>
      <c r="LJJ214" s="24"/>
      <c r="LJK214" s="24"/>
      <c r="LJL214" s="24"/>
      <c r="LJM214" s="24"/>
      <c r="LJN214" s="24"/>
      <c r="LJO214" s="24"/>
      <c r="LJP214" s="24"/>
      <c r="LJQ214" s="24"/>
      <c r="LJR214" s="24"/>
      <c r="LJS214" s="24"/>
      <c r="LJT214" s="24"/>
      <c r="LJU214" s="24"/>
      <c r="LJV214" s="24"/>
      <c r="LJW214" s="24"/>
      <c r="LJX214" s="24"/>
      <c r="LJY214" s="24"/>
      <c r="LJZ214" s="24"/>
      <c r="LKA214" s="24"/>
      <c r="LKB214" s="24"/>
      <c r="LKC214" s="24"/>
      <c r="LKD214" s="24"/>
      <c r="LKE214" s="24"/>
      <c r="LKF214" s="24"/>
      <c r="LKG214" s="24"/>
      <c r="LKH214" s="24"/>
      <c r="LKI214" s="24"/>
      <c r="LKJ214" s="24"/>
      <c r="LKK214" s="24"/>
      <c r="LKL214" s="24"/>
      <c r="LKM214" s="24"/>
      <c r="LKN214" s="24"/>
      <c r="LKO214" s="24"/>
      <c r="LKP214" s="24"/>
      <c r="LKQ214" s="24"/>
      <c r="LKR214" s="24"/>
      <c r="LKS214" s="24"/>
      <c r="LKT214" s="24"/>
      <c r="LKU214" s="24"/>
      <c r="LKV214" s="24"/>
      <c r="LKW214" s="24"/>
      <c r="LKX214" s="24"/>
      <c r="LKY214" s="24"/>
      <c r="LKZ214" s="24"/>
      <c r="LLA214" s="24"/>
      <c r="LLB214" s="24"/>
      <c r="LLC214" s="24"/>
      <c r="LLD214" s="24"/>
      <c r="LLE214" s="24"/>
      <c r="LLF214" s="24"/>
      <c r="LLG214" s="24"/>
      <c r="LLH214" s="24"/>
      <c r="LLI214" s="24"/>
      <c r="LLJ214" s="24"/>
      <c r="LLK214" s="24"/>
      <c r="LLL214" s="24"/>
      <c r="LLM214" s="24"/>
      <c r="LLN214" s="24"/>
      <c r="LLO214" s="24"/>
      <c r="LLP214" s="24"/>
      <c r="LLQ214" s="24"/>
      <c r="LLR214" s="24"/>
      <c r="LLS214" s="24"/>
      <c r="LLT214" s="24"/>
      <c r="LLU214" s="24"/>
      <c r="LLV214" s="24"/>
      <c r="LLW214" s="24"/>
      <c r="LLX214" s="24"/>
      <c r="LLY214" s="24"/>
      <c r="LLZ214" s="24"/>
      <c r="LMA214" s="24"/>
      <c r="LMB214" s="24"/>
      <c r="LMC214" s="24"/>
      <c r="LMD214" s="24"/>
      <c r="LME214" s="24"/>
      <c r="LMF214" s="24"/>
      <c r="LMG214" s="24"/>
      <c r="LMH214" s="24"/>
      <c r="LMI214" s="24"/>
      <c r="LMJ214" s="24"/>
      <c r="LMK214" s="24"/>
      <c r="LML214" s="24"/>
      <c r="LMM214" s="24"/>
      <c r="LMN214" s="24"/>
      <c r="LMO214" s="24"/>
      <c r="LMP214" s="24"/>
      <c r="LMQ214" s="24"/>
      <c r="LMR214" s="24"/>
      <c r="LMS214" s="24"/>
      <c r="LMT214" s="24"/>
      <c r="LMU214" s="24"/>
      <c r="LMV214" s="24"/>
      <c r="LMW214" s="24"/>
      <c r="LMX214" s="24"/>
      <c r="LMY214" s="24"/>
      <c r="LMZ214" s="24"/>
      <c r="LNA214" s="24"/>
      <c r="LNB214" s="24"/>
      <c r="LNC214" s="24"/>
      <c r="LND214" s="24"/>
      <c r="LNE214" s="24"/>
      <c r="LNF214" s="24"/>
      <c r="LNG214" s="24"/>
      <c r="LNH214" s="24"/>
      <c r="LNI214" s="24"/>
      <c r="LNJ214" s="24"/>
      <c r="LNK214" s="24"/>
      <c r="LNL214" s="24"/>
      <c r="LNM214" s="24"/>
      <c r="LNN214" s="24"/>
      <c r="LNO214" s="24"/>
      <c r="LNP214" s="24"/>
      <c r="LNQ214" s="24"/>
      <c r="LNR214" s="24"/>
      <c r="LNS214" s="24"/>
      <c r="LNT214" s="24"/>
      <c r="LNU214" s="24"/>
      <c r="LNV214" s="24"/>
      <c r="LNW214" s="24"/>
      <c r="LNX214" s="24"/>
      <c r="LNY214" s="24"/>
      <c r="LNZ214" s="24"/>
      <c r="LOA214" s="24"/>
      <c r="LOB214" s="24"/>
      <c r="LOC214" s="24"/>
      <c r="LOD214" s="24"/>
      <c r="LOE214" s="24"/>
      <c r="LOF214" s="24"/>
      <c r="LOG214" s="24"/>
      <c r="LOH214" s="24"/>
      <c r="LOI214" s="24"/>
      <c r="LOJ214" s="24"/>
      <c r="LOK214" s="24"/>
      <c r="LOL214" s="24"/>
      <c r="LOM214" s="24"/>
      <c r="LON214" s="24"/>
      <c r="LOO214" s="24"/>
      <c r="LOP214" s="24"/>
      <c r="LOQ214" s="24"/>
      <c r="LOR214" s="24"/>
      <c r="LOS214" s="24"/>
      <c r="LOT214" s="24"/>
      <c r="LOU214" s="24"/>
      <c r="LOV214" s="24"/>
      <c r="LOW214" s="24"/>
      <c r="LOX214" s="24"/>
      <c r="LOY214" s="24"/>
      <c r="LOZ214" s="24"/>
      <c r="LPA214" s="24"/>
      <c r="LPB214" s="24"/>
      <c r="LPC214" s="24"/>
      <c r="LPD214" s="24"/>
      <c r="LPE214" s="24"/>
      <c r="LPF214" s="24"/>
      <c r="LPG214" s="24"/>
      <c r="LPH214" s="24"/>
      <c r="LPI214" s="24"/>
      <c r="LPJ214" s="24"/>
      <c r="LPK214" s="24"/>
      <c r="LPL214" s="24"/>
      <c r="LPM214" s="24"/>
      <c r="LPN214" s="24"/>
      <c r="LPO214" s="24"/>
      <c r="LPP214" s="24"/>
      <c r="LPQ214" s="24"/>
      <c r="LPR214" s="24"/>
      <c r="LPS214" s="24"/>
      <c r="LPT214" s="24"/>
      <c r="LPU214" s="24"/>
      <c r="LPV214" s="24"/>
      <c r="LPW214" s="24"/>
      <c r="LPX214" s="24"/>
      <c r="LPY214" s="24"/>
      <c r="LPZ214" s="24"/>
      <c r="LQA214" s="24"/>
      <c r="LQB214" s="24"/>
      <c r="LQC214" s="24"/>
      <c r="LQD214" s="24"/>
      <c r="LQE214" s="24"/>
      <c r="LQF214" s="24"/>
      <c r="LQG214" s="24"/>
      <c r="LQH214" s="24"/>
      <c r="LQI214" s="24"/>
      <c r="LQJ214" s="24"/>
      <c r="LQK214" s="24"/>
      <c r="LQL214" s="24"/>
      <c r="LQM214" s="24"/>
      <c r="LQN214" s="24"/>
      <c r="LQO214" s="24"/>
      <c r="LQP214" s="24"/>
      <c r="LQQ214" s="24"/>
      <c r="LQR214" s="24"/>
      <c r="LQS214" s="24"/>
      <c r="LQT214" s="24"/>
      <c r="LQU214" s="24"/>
      <c r="LQV214" s="24"/>
      <c r="LQW214" s="24"/>
      <c r="LQX214" s="24"/>
      <c r="LQY214" s="24"/>
      <c r="LQZ214" s="24"/>
      <c r="LRA214" s="24"/>
      <c r="LRB214" s="24"/>
      <c r="LRC214" s="24"/>
      <c r="LRD214" s="24"/>
      <c r="LRE214" s="24"/>
      <c r="LRF214" s="24"/>
      <c r="LRG214" s="24"/>
      <c r="LRH214" s="24"/>
      <c r="LRI214" s="24"/>
      <c r="LRJ214" s="24"/>
      <c r="LRK214" s="24"/>
      <c r="LRL214" s="24"/>
      <c r="LRM214" s="24"/>
      <c r="LRN214" s="24"/>
      <c r="LRO214" s="24"/>
      <c r="LRP214" s="24"/>
      <c r="LRQ214" s="24"/>
      <c r="LRR214" s="24"/>
      <c r="LRS214" s="24"/>
      <c r="LRT214" s="24"/>
      <c r="LRU214" s="24"/>
      <c r="LRV214" s="24"/>
      <c r="LRW214" s="24"/>
      <c r="LRX214" s="24"/>
      <c r="LRY214" s="24"/>
      <c r="LRZ214" s="24"/>
      <c r="LSA214" s="24"/>
      <c r="LSB214" s="24"/>
      <c r="LSC214" s="24"/>
      <c r="LSD214" s="24"/>
      <c r="LSE214" s="24"/>
      <c r="LSF214" s="24"/>
      <c r="LSG214" s="24"/>
      <c r="LSH214" s="24"/>
      <c r="LSI214" s="24"/>
      <c r="LSJ214" s="24"/>
      <c r="LSK214" s="24"/>
      <c r="LSL214" s="24"/>
      <c r="LSM214" s="24"/>
      <c r="LSN214" s="24"/>
      <c r="LSO214" s="24"/>
      <c r="LSP214" s="24"/>
      <c r="LSQ214" s="24"/>
      <c r="LSR214" s="24"/>
      <c r="LSS214" s="24"/>
      <c r="LST214" s="24"/>
      <c r="LSU214" s="24"/>
      <c r="LSV214" s="24"/>
      <c r="LSW214" s="24"/>
      <c r="LSX214" s="24"/>
      <c r="LSY214" s="24"/>
      <c r="LSZ214" s="24"/>
      <c r="LTA214" s="24"/>
      <c r="LTB214" s="24"/>
      <c r="LTC214" s="24"/>
      <c r="LTD214" s="24"/>
      <c r="LTE214" s="24"/>
      <c r="LTF214" s="24"/>
      <c r="LTG214" s="24"/>
      <c r="LTH214" s="24"/>
      <c r="LTI214" s="24"/>
      <c r="LTJ214" s="24"/>
      <c r="LTK214" s="24"/>
      <c r="LTL214" s="24"/>
      <c r="LTM214" s="24"/>
      <c r="LTN214" s="24"/>
      <c r="LTO214" s="24"/>
      <c r="LTP214" s="24"/>
      <c r="LTQ214" s="24"/>
      <c r="LTR214" s="24"/>
      <c r="LTS214" s="24"/>
      <c r="LTT214" s="24"/>
      <c r="LTU214" s="24"/>
      <c r="LTV214" s="24"/>
      <c r="LTW214" s="24"/>
      <c r="LTX214" s="24"/>
      <c r="LTY214" s="24"/>
      <c r="LTZ214" s="24"/>
      <c r="LUA214" s="24"/>
      <c r="LUB214" s="24"/>
      <c r="LUC214" s="24"/>
      <c r="LUD214" s="24"/>
      <c r="LUE214" s="24"/>
      <c r="LUF214" s="24"/>
      <c r="LUG214" s="24"/>
      <c r="LUH214" s="24"/>
      <c r="LUI214" s="24"/>
      <c r="LUJ214" s="24"/>
      <c r="LUK214" s="24"/>
      <c r="LUL214" s="24"/>
      <c r="LUM214" s="24"/>
      <c r="LUN214" s="24"/>
      <c r="LUO214" s="24"/>
      <c r="LUP214" s="24"/>
      <c r="LUQ214" s="24"/>
      <c r="LUR214" s="24"/>
      <c r="LUS214" s="24"/>
      <c r="LUT214" s="24"/>
      <c r="LUU214" s="24"/>
      <c r="LUV214" s="24"/>
      <c r="LUW214" s="24"/>
      <c r="LUX214" s="24"/>
      <c r="LUY214" s="24"/>
      <c r="LUZ214" s="24"/>
      <c r="LVA214" s="24"/>
      <c r="LVB214" s="24"/>
      <c r="LVC214" s="24"/>
      <c r="LVD214" s="24"/>
      <c r="LVE214" s="24"/>
      <c r="LVF214" s="24"/>
      <c r="LVG214" s="24"/>
      <c r="LVH214" s="24"/>
      <c r="LVI214" s="24"/>
      <c r="LVJ214" s="24"/>
      <c r="LVK214" s="24"/>
      <c r="LVL214" s="24"/>
      <c r="LVM214" s="24"/>
      <c r="LVN214" s="24"/>
      <c r="LVO214" s="24"/>
      <c r="LVP214" s="24"/>
      <c r="LVQ214" s="24"/>
      <c r="LVR214" s="24"/>
      <c r="LVS214" s="24"/>
      <c r="LVT214" s="24"/>
      <c r="LVU214" s="24"/>
      <c r="LVV214" s="24"/>
      <c r="LVW214" s="24"/>
      <c r="LVX214" s="24"/>
      <c r="LVY214" s="24"/>
      <c r="LVZ214" s="24"/>
      <c r="LWA214" s="24"/>
      <c r="LWB214" s="24"/>
      <c r="LWC214" s="24"/>
      <c r="LWD214" s="24"/>
      <c r="LWE214" s="24"/>
      <c r="LWF214" s="24"/>
      <c r="LWG214" s="24"/>
      <c r="LWH214" s="24"/>
      <c r="LWI214" s="24"/>
      <c r="LWJ214" s="24"/>
      <c r="LWK214" s="24"/>
      <c r="LWL214" s="24"/>
      <c r="LWM214" s="24"/>
      <c r="LWN214" s="24"/>
      <c r="LWO214" s="24"/>
      <c r="LWP214" s="24"/>
      <c r="LWQ214" s="24"/>
      <c r="LWR214" s="24"/>
      <c r="LWS214" s="24"/>
      <c r="LWT214" s="24"/>
      <c r="LWU214" s="24"/>
      <c r="LWV214" s="24"/>
      <c r="LWW214" s="24"/>
      <c r="LWX214" s="24"/>
      <c r="LWY214" s="24"/>
      <c r="LWZ214" s="24"/>
      <c r="LXA214" s="24"/>
      <c r="LXB214" s="24"/>
      <c r="LXC214" s="24"/>
      <c r="LXD214" s="24"/>
      <c r="LXE214" s="24"/>
      <c r="LXF214" s="24"/>
      <c r="LXG214" s="24"/>
      <c r="LXH214" s="24"/>
      <c r="LXI214" s="24"/>
      <c r="LXJ214" s="24"/>
      <c r="LXK214" s="24"/>
      <c r="LXL214" s="24"/>
      <c r="LXM214" s="24"/>
      <c r="LXN214" s="24"/>
      <c r="LXO214" s="24"/>
      <c r="LXP214" s="24"/>
      <c r="LXQ214" s="24"/>
      <c r="LXR214" s="24"/>
      <c r="LXS214" s="24"/>
      <c r="LXT214" s="24"/>
      <c r="LXU214" s="24"/>
      <c r="LXV214" s="24"/>
      <c r="LXW214" s="24"/>
      <c r="LXX214" s="24"/>
      <c r="LXY214" s="24"/>
      <c r="LXZ214" s="24"/>
      <c r="LYA214" s="24"/>
      <c r="LYB214" s="24"/>
      <c r="LYC214" s="24"/>
      <c r="LYD214" s="24"/>
      <c r="LYE214" s="24"/>
      <c r="LYF214" s="24"/>
      <c r="LYG214" s="24"/>
      <c r="LYH214" s="24"/>
      <c r="LYI214" s="24"/>
      <c r="LYJ214" s="24"/>
      <c r="LYK214" s="24"/>
      <c r="LYL214" s="24"/>
      <c r="LYM214" s="24"/>
      <c r="LYN214" s="24"/>
      <c r="LYO214" s="24"/>
      <c r="LYP214" s="24"/>
      <c r="LYQ214" s="24"/>
      <c r="LYR214" s="24"/>
      <c r="LYS214" s="24"/>
      <c r="LYT214" s="24"/>
      <c r="LYU214" s="24"/>
      <c r="LYV214" s="24"/>
      <c r="LYW214" s="24"/>
      <c r="LYX214" s="24"/>
      <c r="LYY214" s="24"/>
      <c r="LYZ214" s="24"/>
      <c r="LZA214" s="24"/>
      <c r="LZB214" s="24"/>
      <c r="LZC214" s="24"/>
      <c r="LZD214" s="24"/>
      <c r="LZE214" s="24"/>
      <c r="LZF214" s="24"/>
      <c r="LZG214" s="24"/>
      <c r="LZH214" s="24"/>
      <c r="LZI214" s="24"/>
      <c r="LZJ214" s="24"/>
      <c r="LZK214" s="24"/>
      <c r="LZL214" s="24"/>
      <c r="LZM214" s="24"/>
      <c r="LZN214" s="24"/>
      <c r="LZO214" s="24"/>
      <c r="LZP214" s="24"/>
      <c r="LZQ214" s="24"/>
      <c r="LZR214" s="24"/>
      <c r="LZS214" s="24"/>
      <c r="LZT214" s="24"/>
      <c r="LZU214" s="24"/>
      <c r="LZV214" s="24"/>
      <c r="LZW214" s="24"/>
      <c r="LZX214" s="24"/>
      <c r="LZY214" s="24"/>
      <c r="LZZ214" s="24"/>
      <c r="MAA214" s="24"/>
      <c r="MAB214" s="24"/>
      <c r="MAC214" s="24"/>
      <c r="MAD214" s="24"/>
      <c r="MAE214" s="24"/>
      <c r="MAF214" s="24"/>
      <c r="MAG214" s="24"/>
      <c r="MAH214" s="24"/>
      <c r="MAI214" s="24"/>
      <c r="MAJ214" s="24"/>
      <c r="MAK214" s="24"/>
      <c r="MAL214" s="24"/>
      <c r="MAM214" s="24"/>
      <c r="MAN214" s="24"/>
      <c r="MAO214" s="24"/>
      <c r="MAP214" s="24"/>
      <c r="MAQ214" s="24"/>
      <c r="MAR214" s="24"/>
      <c r="MAS214" s="24"/>
      <c r="MAT214" s="24"/>
      <c r="MAU214" s="24"/>
      <c r="MAV214" s="24"/>
      <c r="MAW214" s="24"/>
      <c r="MAX214" s="24"/>
      <c r="MAY214" s="24"/>
      <c r="MAZ214" s="24"/>
      <c r="MBA214" s="24"/>
      <c r="MBB214" s="24"/>
      <c r="MBC214" s="24"/>
      <c r="MBD214" s="24"/>
      <c r="MBE214" s="24"/>
      <c r="MBF214" s="24"/>
      <c r="MBG214" s="24"/>
      <c r="MBH214" s="24"/>
      <c r="MBI214" s="24"/>
      <c r="MBJ214" s="24"/>
      <c r="MBK214" s="24"/>
      <c r="MBL214" s="24"/>
      <c r="MBM214" s="24"/>
      <c r="MBN214" s="24"/>
      <c r="MBO214" s="24"/>
      <c r="MBP214" s="24"/>
      <c r="MBQ214" s="24"/>
      <c r="MBR214" s="24"/>
      <c r="MBS214" s="24"/>
      <c r="MBT214" s="24"/>
      <c r="MBU214" s="24"/>
      <c r="MBV214" s="24"/>
      <c r="MBW214" s="24"/>
      <c r="MBX214" s="24"/>
      <c r="MBY214" s="24"/>
      <c r="MBZ214" s="24"/>
      <c r="MCA214" s="24"/>
      <c r="MCB214" s="24"/>
      <c r="MCC214" s="24"/>
      <c r="MCD214" s="24"/>
      <c r="MCE214" s="24"/>
      <c r="MCF214" s="24"/>
      <c r="MCG214" s="24"/>
      <c r="MCH214" s="24"/>
      <c r="MCI214" s="24"/>
      <c r="MCJ214" s="24"/>
      <c r="MCK214" s="24"/>
      <c r="MCL214" s="24"/>
      <c r="MCM214" s="24"/>
      <c r="MCN214" s="24"/>
      <c r="MCO214" s="24"/>
      <c r="MCP214" s="24"/>
      <c r="MCQ214" s="24"/>
      <c r="MCR214" s="24"/>
      <c r="MCS214" s="24"/>
      <c r="MCT214" s="24"/>
      <c r="MCU214" s="24"/>
      <c r="MCV214" s="24"/>
      <c r="MCW214" s="24"/>
      <c r="MCX214" s="24"/>
      <c r="MCY214" s="24"/>
      <c r="MCZ214" s="24"/>
      <c r="MDA214" s="24"/>
      <c r="MDB214" s="24"/>
      <c r="MDC214" s="24"/>
      <c r="MDD214" s="24"/>
      <c r="MDE214" s="24"/>
      <c r="MDF214" s="24"/>
      <c r="MDG214" s="24"/>
      <c r="MDH214" s="24"/>
      <c r="MDI214" s="24"/>
      <c r="MDJ214" s="24"/>
      <c r="MDK214" s="24"/>
      <c r="MDL214" s="24"/>
      <c r="MDM214" s="24"/>
      <c r="MDN214" s="24"/>
      <c r="MDO214" s="24"/>
      <c r="MDP214" s="24"/>
      <c r="MDQ214" s="24"/>
      <c r="MDR214" s="24"/>
      <c r="MDS214" s="24"/>
      <c r="MDT214" s="24"/>
      <c r="MDU214" s="24"/>
      <c r="MDV214" s="24"/>
      <c r="MDW214" s="24"/>
      <c r="MDX214" s="24"/>
      <c r="MDY214" s="24"/>
      <c r="MDZ214" s="24"/>
      <c r="MEA214" s="24"/>
      <c r="MEB214" s="24"/>
      <c r="MEC214" s="24"/>
      <c r="MED214" s="24"/>
      <c r="MEE214" s="24"/>
      <c r="MEF214" s="24"/>
      <c r="MEG214" s="24"/>
      <c r="MEH214" s="24"/>
      <c r="MEI214" s="24"/>
      <c r="MEJ214" s="24"/>
      <c r="MEK214" s="24"/>
      <c r="MEL214" s="24"/>
      <c r="MEM214" s="24"/>
      <c r="MEN214" s="24"/>
      <c r="MEO214" s="24"/>
      <c r="MEP214" s="24"/>
      <c r="MEQ214" s="24"/>
      <c r="MER214" s="24"/>
      <c r="MES214" s="24"/>
      <c r="MET214" s="24"/>
      <c r="MEU214" s="24"/>
      <c r="MEV214" s="24"/>
      <c r="MEW214" s="24"/>
      <c r="MEX214" s="24"/>
      <c r="MEY214" s="24"/>
      <c r="MEZ214" s="24"/>
      <c r="MFA214" s="24"/>
      <c r="MFB214" s="24"/>
      <c r="MFC214" s="24"/>
      <c r="MFD214" s="24"/>
      <c r="MFE214" s="24"/>
      <c r="MFF214" s="24"/>
      <c r="MFG214" s="24"/>
      <c r="MFH214" s="24"/>
      <c r="MFI214" s="24"/>
      <c r="MFJ214" s="24"/>
      <c r="MFK214" s="24"/>
      <c r="MFL214" s="24"/>
      <c r="MFM214" s="24"/>
      <c r="MFN214" s="24"/>
      <c r="MFO214" s="24"/>
      <c r="MFP214" s="24"/>
      <c r="MFQ214" s="24"/>
      <c r="MFR214" s="24"/>
      <c r="MFS214" s="24"/>
      <c r="MFT214" s="24"/>
      <c r="MFU214" s="24"/>
      <c r="MFV214" s="24"/>
      <c r="MFW214" s="24"/>
      <c r="MFX214" s="24"/>
      <c r="MFY214" s="24"/>
      <c r="MFZ214" s="24"/>
      <c r="MGA214" s="24"/>
      <c r="MGB214" s="24"/>
      <c r="MGC214" s="24"/>
      <c r="MGD214" s="24"/>
      <c r="MGE214" s="24"/>
      <c r="MGF214" s="24"/>
      <c r="MGG214" s="24"/>
      <c r="MGH214" s="24"/>
      <c r="MGI214" s="24"/>
      <c r="MGJ214" s="24"/>
      <c r="MGK214" s="24"/>
      <c r="MGL214" s="24"/>
      <c r="MGM214" s="24"/>
      <c r="MGN214" s="24"/>
      <c r="MGO214" s="24"/>
      <c r="MGP214" s="24"/>
      <c r="MGQ214" s="24"/>
      <c r="MGR214" s="24"/>
      <c r="MGS214" s="24"/>
      <c r="MGT214" s="24"/>
      <c r="MGU214" s="24"/>
      <c r="MGV214" s="24"/>
      <c r="MGW214" s="24"/>
      <c r="MGX214" s="24"/>
      <c r="MGY214" s="24"/>
      <c r="MGZ214" s="24"/>
      <c r="MHA214" s="24"/>
      <c r="MHB214" s="24"/>
      <c r="MHC214" s="24"/>
      <c r="MHD214" s="24"/>
      <c r="MHE214" s="24"/>
      <c r="MHF214" s="24"/>
      <c r="MHG214" s="24"/>
      <c r="MHH214" s="24"/>
      <c r="MHI214" s="24"/>
      <c r="MHJ214" s="24"/>
      <c r="MHK214" s="24"/>
      <c r="MHL214" s="24"/>
      <c r="MHM214" s="24"/>
      <c r="MHN214" s="24"/>
      <c r="MHO214" s="24"/>
      <c r="MHP214" s="24"/>
      <c r="MHQ214" s="24"/>
      <c r="MHR214" s="24"/>
      <c r="MHS214" s="24"/>
      <c r="MHT214" s="24"/>
      <c r="MHU214" s="24"/>
      <c r="MHV214" s="24"/>
      <c r="MHW214" s="24"/>
      <c r="MHX214" s="24"/>
      <c r="MHY214" s="24"/>
      <c r="MHZ214" s="24"/>
      <c r="MIA214" s="24"/>
      <c r="MIB214" s="24"/>
      <c r="MIC214" s="24"/>
      <c r="MID214" s="24"/>
      <c r="MIE214" s="24"/>
      <c r="MIF214" s="24"/>
      <c r="MIG214" s="24"/>
      <c r="MIH214" s="24"/>
      <c r="MII214" s="24"/>
      <c r="MIJ214" s="24"/>
      <c r="MIK214" s="24"/>
      <c r="MIL214" s="24"/>
      <c r="MIM214" s="24"/>
      <c r="MIN214" s="24"/>
      <c r="MIO214" s="24"/>
      <c r="MIP214" s="24"/>
      <c r="MIQ214" s="24"/>
      <c r="MIR214" s="24"/>
      <c r="MIS214" s="24"/>
      <c r="MIT214" s="24"/>
      <c r="MIU214" s="24"/>
      <c r="MIV214" s="24"/>
      <c r="MIW214" s="24"/>
      <c r="MIX214" s="24"/>
      <c r="MIY214" s="24"/>
      <c r="MIZ214" s="24"/>
      <c r="MJA214" s="24"/>
      <c r="MJB214" s="24"/>
      <c r="MJC214" s="24"/>
      <c r="MJD214" s="24"/>
      <c r="MJE214" s="24"/>
      <c r="MJF214" s="24"/>
      <c r="MJG214" s="24"/>
      <c r="MJH214" s="24"/>
      <c r="MJI214" s="24"/>
      <c r="MJJ214" s="24"/>
      <c r="MJK214" s="24"/>
      <c r="MJL214" s="24"/>
      <c r="MJM214" s="24"/>
      <c r="MJN214" s="24"/>
      <c r="MJO214" s="24"/>
      <c r="MJP214" s="24"/>
      <c r="MJQ214" s="24"/>
      <c r="MJR214" s="24"/>
      <c r="MJS214" s="24"/>
      <c r="MJT214" s="24"/>
      <c r="MJU214" s="24"/>
      <c r="MJV214" s="24"/>
      <c r="MJW214" s="24"/>
      <c r="MJX214" s="24"/>
      <c r="MJY214" s="24"/>
      <c r="MJZ214" s="24"/>
      <c r="MKA214" s="24"/>
      <c r="MKB214" s="24"/>
      <c r="MKC214" s="24"/>
      <c r="MKD214" s="24"/>
      <c r="MKE214" s="24"/>
      <c r="MKF214" s="24"/>
      <c r="MKG214" s="24"/>
      <c r="MKH214" s="24"/>
      <c r="MKI214" s="24"/>
      <c r="MKJ214" s="24"/>
      <c r="MKK214" s="24"/>
      <c r="MKL214" s="24"/>
      <c r="MKM214" s="24"/>
      <c r="MKN214" s="24"/>
      <c r="MKO214" s="24"/>
      <c r="MKP214" s="24"/>
      <c r="MKQ214" s="24"/>
      <c r="MKR214" s="24"/>
      <c r="MKS214" s="24"/>
      <c r="MKT214" s="24"/>
      <c r="MKU214" s="24"/>
      <c r="MKV214" s="24"/>
      <c r="MKW214" s="24"/>
      <c r="MKX214" s="24"/>
      <c r="MKY214" s="24"/>
      <c r="MKZ214" s="24"/>
      <c r="MLA214" s="24"/>
      <c r="MLB214" s="24"/>
      <c r="MLC214" s="24"/>
      <c r="MLD214" s="24"/>
      <c r="MLE214" s="24"/>
      <c r="MLF214" s="24"/>
      <c r="MLG214" s="24"/>
      <c r="MLH214" s="24"/>
      <c r="MLI214" s="24"/>
      <c r="MLJ214" s="24"/>
      <c r="MLK214" s="24"/>
      <c r="MLL214" s="24"/>
      <c r="MLM214" s="24"/>
      <c r="MLN214" s="24"/>
      <c r="MLO214" s="24"/>
      <c r="MLP214" s="24"/>
      <c r="MLQ214" s="24"/>
      <c r="MLR214" s="24"/>
      <c r="MLS214" s="24"/>
      <c r="MLT214" s="24"/>
      <c r="MLU214" s="24"/>
      <c r="MLV214" s="24"/>
      <c r="MLW214" s="24"/>
      <c r="MLX214" s="24"/>
      <c r="MLY214" s="24"/>
      <c r="MLZ214" s="24"/>
      <c r="MMA214" s="24"/>
      <c r="MMB214" s="24"/>
      <c r="MMC214" s="24"/>
      <c r="MMD214" s="24"/>
      <c r="MME214" s="24"/>
      <c r="MMF214" s="24"/>
      <c r="MMG214" s="24"/>
      <c r="MMH214" s="24"/>
      <c r="MMI214" s="24"/>
      <c r="MMJ214" s="24"/>
      <c r="MMK214" s="24"/>
      <c r="MML214" s="24"/>
      <c r="MMM214" s="24"/>
      <c r="MMN214" s="24"/>
      <c r="MMO214" s="24"/>
      <c r="MMP214" s="24"/>
      <c r="MMQ214" s="24"/>
      <c r="MMR214" s="24"/>
      <c r="MMS214" s="24"/>
      <c r="MMT214" s="24"/>
      <c r="MMU214" s="24"/>
      <c r="MMV214" s="24"/>
      <c r="MMW214" s="24"/>
      <c r="MMX214" s="24"/>
      <c r="MMY214" s="24"/>
      <c r="MMZ214" s="24"/>
      <c r="MNA214" s="24"/>
      <c r="MNB214" s="24"/>
      <c r="MNC214" s="24"/>
      <c r="MND214" s="24"/>
      <c r="MNE214" s="24"/>
      <c r="MNF214" s="24"/>
      <c r="MNG214" s="24"/>
      <c r="MNH214" s="24"/>
      <c r="MNI214" s="24"/>
      <c r="MNJ214" s="24"/>
      <c r="MNK214" s="24"/>
      <c r="MNL214" s="24"/>
      <c r="MNM214" s="24"/>
      <c r="MNN214" s="24"/>
      <c r="MNO214" s="24"/>
      <c r="MNP214" s="24"/>
      <c r="MNQ214" s="24"/>
      <c r="MNR214" s="24"/>
      <c r="MNS214" s="24"/>
      <c r="MNT214" s="24"/>
      <c r="MNU214" s="24"/>
      <c r="MNV214" s="24"/>
      <c r="MNW214" s="24"/>
      <c r="MNX214" s="24"/>
      <c r="MNY214" s="24"/>
      <c r="MNZ214" s="24"/>
      <c r="MOA214" s="24"/>
      <c r="MOB214" s="24"/>
      <c r="MOC214" s="24"/>
      <c r="MOD214" s="24"/>
      <c r="MOE214" s="24"/>
      <c r="MOF214" s="24"/>
      <c r="MOG214" s="24"/>
      <c r="MOH214" s="24"/>
      <c r="MOI214" s="24"/>
      <c r="MOJ214" s="24"/>
      <c r="MOK214" s="24"/>
      <c r="MOL214" s="24"/>
      <c r="MOM214" s="24"/>
      <c r="MON214" s="24"/>
      <c r="MOO214" s="24"/>
      <c r="MOP214" s="24"/>
      <c r="MOQ214" s="24"/>
      <c r="MOR214" s="24"/>
      <c r="MOS214" s="24"/>
      <c r="MOT214" s="24"/>
      <c r="MOU214" s="24"/>
      <c r="MOV214" s="24"/>
      <c r="MOW214" s="24"/>
      <c r="MOX214" s="24"/>
      <c r="MOY214" s="24"/>
      <c r="MOZ214" s="24"/>
      <c r="MPA214" s="24"/>
      <c r="MPB214" s="24"/>
      <c r="MPC214" s="24"/>
      <c r="MPD214" s="24"/>
      <c r="MPE214" s="24"/>
      <c r="MPF214" s="24"/>
      <c r="MPG214" s="24"/>
      <c r="MPH214" s="24"/>
      <c r="MPI214" s="24"/>
      <c r="MPJ214" s="24"/>
      <c r="MPK214" s="24"/>
      <c r="MPL214" s="24"/>
      <c r="MPM214" s="24"/>
      <c r="MPN214" s="24"/>
      <c r="MPO214" s="24"/>
      <c r="MPP214" s="24"/>
      <c r="MPQ214" s="24"/>
      <c r="MPR214" s="24"/>
      <c r="MPS214" s="24"/>
      <c r="MPT214" s="24"/>
      <c r="MPU214" s="24"/>
      <c r="MPV214" s="24"/>
      <c r="MPW214" s="24"/>
      <c r="MPX214" s="24"/>
      <c r="MPY214" s="24"/>
      <c r="MPZ214" s="24"/>
      <c r="MQA214" s="24"/>
      <c r="MQB214" s="24"/>
      <c r="MQC214" s="24"/>
      <c r="MQD214" s="24"/>
      <c r="MQE214" s="24"/>
      <c r="MQF214" s="24"/>
      <c r="MQG214" s="24"/>
      <c r="MQH214" s="24"/>
      <c r="MQI214" s="24"/>
      <c r="MQJ214" s="24"/>
      <c r="MQK214" s="24"/>
      <c r="MQL214" s="24"/>
      <c r="MQM214" s="24"/>
      <c r="MQN214" s="24"/>
      <c r="MQO214" s="24"/>
      <c r="MQP214" s="24"/>
      <c r="MQQ214" s="24"/>
      <c r="MQR214" s="24"/>
      <c r="MQS214" s="24"/>
      <c r="MQT214" s="24"/>
      <c r="MQU214" s="24"/>
      <c r="MQV214" s="24"/>
      <c r="MQW214" s="24"/>
      <c r="MQX214" s="24"/>
      <c r="MQY214" s="24"/>
      <c r="MQZ214" s="24"/>
      <c r="MRA214" s="24"/>
      <c r="MRB214" s="24"/>
      <c r="MRC214" s="24"/>
      <c r="MRD214" s="24"/>
      <c r="MRE214" s="24"/>
      <c r="MRF214" s="24"/>
      <c r="MRG214" s="24"/>
      <c r="MRH214" s="24"/>
      <c r="MRI214" s="24"/>
      <c r="MRJ214" s="24"/>
      <c r="MRK214" s="24"/>
      <c r="MRL214" s="24"/>
      <c r="MRM214" s="24"/>
      <c r="MRN214" s="24"/>
      <c r="MRO214" s="24"/>
      <c r="MRP214" s="24"/>
      <c r="MRQ214" s="24"/>
      <c r="MRR214" s="24"/>
      <c r="MRS214" s="24"/>
      <c r="MRT214" s="24"/>
      <c r="MRU214" s="24"/>
      <c r="MRV214" s="24"/>
      <c r="MRW214" s="24"/>
      <c r="MRX214" s="24"/>
      <c r="MRY214" s="24"/>
      <c r="MRZ214" s="24"/>
      <c r="MSA214" s="24"/>
      <c r="MSB214" s="24"/>
      <c r="MSC214" s="24"/>
      <c r="MSD214" s="24"/>
      <c r="MSE214" s="24"/>
      <c r="MSF214" s="24"/>
      <c r="MSG214" s="24"/>
      <c r="MSH214" s="24"/>
      <c r="MSI214" s="24"/>
      <c r="MSJ214" s="24"/>
      <c r="MSK214" s="24"/>
      <c r="MSL214" s="24"/>
      <c r="MSM214" s="24"/>
      <c r="MSN214" s="24"/>
      <c r="MSO214" s="24"/>
      <c r="MSP214" s="24"/>
      <c r="MSQ214" s="24"/>
      <c r="MSR214" s="24"/>
      <c r="MSS214" s="24"/>
      <c r="MST214" s="24"/>
      <c r="MSU214" s="24"/>
      <c r="MSV214" s="24"/>
      <c r="MSW214" s="24"/>
      <c r="MSX214" s="24"/>
      <c r="MSY214" s="24"/>
      <c r="MSZ214" s="24"/>
      <c r="MTA214" s="24"/>
      <c r="MTB214" s="24"/>
      <c r="MTC214" s="24"/>
      <c r="MTD214" s="24"/>
      <c r="MTE214" s="24"/>
      <c r="MTF214" s="24"/>
      <c r="MTG214" s="24"/>
      <c r="MTH214" s="24"/>
      <c r="MTI214" s="24"/>
      <c r="MTJ214" s="24"/>
      <c r="MTK214" s="24"/>
      <c r="MTL214" s="24"/>
      <c r="MTM214" s="24"/>
      <c r="MTN214" s="24"/>
      <c r="MTO214" s="24"/>
      <c r="MTP214" s="24"/>
      <c r="MTQ214" s="24"/>
      <c r="MTR214" s="24"/>
      <c r="MTS214" s="24"/>
      <c r="MTT214" s="24"/>
      <c r="MTU214" s="24"/>
      <c r="MTV214" s="24"/>
      <c r="MTW214" s="24"/>
      <c r="MTX214" s="24"/>
      <c r="MTY214" s="24"/>
      <c r="MTZ214" s="24"/>
      <c r="MUA214" s="24"/>
      <c r="MUB214" s="24"/>
      <c r="MUC214" s="24"/>
      <c r="MUD214" s="24"/>
      <c r="MUE214" s="24"/>
      <c r="MUF214" s="24"/>
      <c r="MUG214" s="24"/>
      <c r="MUH214" s="24"/>
      <c r="MUI214" s="24"/>
      <c r="MUJ214" s="24"/>
      <c r="MUK214" s="24"/>
      <c r="MUL214" s="24"/>
      <c r="MUM214" s="24"/>
      <c r="MUN214" s="24"/>
      <c r="MUO214" s="24"/>
      <c r="MUP214" s="24"/>
      <c r="MUQ214" s="24"/>
      <c r="MUR214" s="24"/>
      <c r="MUS214" s="24"/>
      <c r="MUT214" s="24"/>
      <c r="MUU214" s="24"/>
      <c r="MUV214" s="24"/>
      <c r="MUW214" s="24"/>
      <c r="MUX214" s="24"/>
      <c r="MUY214" s="24"/>
      <c r="MUZ214" s="24"/>
      <c r="MVA214" s="24"/>
      <c r="MVB214" s="24"/>
      <c r="MVC214" s="24"/>
      <c r="MVD214" s="24"/>
      <c r="MVE214" s="24"/>
      <c r="MVF214" s="24"/>
      <c r="MVG214" s="24"/>
      <c r="MVH214" s="24"/>
      <c r="MVI214" s="24"/>
      <c r="MVJ214" s="24"/>
      <c r="MVK214" s="24"/>
      <c r="MVL214" s="24"/>
      <c r="MVM214" s="24"/>
      <c r="MVN214" s="24"/>
      <c r="MVO214" s="24"/>
      <c r="MVP214" s="24"/>
      <c r="MVQ214" s="24"/>
      <c r="MVR214" s="24"/>
      <c r="MVS214" s="24"/>
      <c r="MVT214" s="24"/>
      <c r="MVU214" s="24"/>
      <c r="MVV214" s="24"/>
      <c r="MVW214" s="24"/>
      <c r="MVX214" s="24"/>
      <c r="MVY214" s="24"/>
      <c r="MVZ214" s="24"/>
      <c r="MWA214" s="24"/>
      <c r="MWB214" s="24"/>
      <c r="MWC214" s="24"/>
      <c r="MWD214" s="24"/>
      <c r="MWE214" s="24"/>
      <c r="MWF214" s="24"/>
      <c r="MWG214" s="24"/>
      <c r="MWH214" s="24"/>
      <c r="MWI214" s="24"/>
      <c r="MWJ214" s="24"/>
      <c r="MWK214" s="24"/>
      <c r="MWL214" s="24"/>
      <c r="MWM214" s="24"/>
      <c r="MWN214" s="24"/>
      <c r="MWO214" s="24"/>
      <c r="MWP214" s="24"/>
      <c r="MWQ214" s="24"/>
      <c r="MWR214" s="24"/>
      <c r="MWS214" s="24"/>
      <c r="MWT214" s="24"/>
      <c r="MWU214" s="24"/>
      <c r="MWV214" s="24"/>
      <c r="MWW214" s="24"/>
      <c r="MWX214" s="24"/>
      <c r="MWY214" s="24"/>
      <c r="MWZ214" s="24"/>
      <c r="MXA214" s="24"/>
      <c r="MXB214" s="24"/>
      <c r="MXC214" s="24"/>
      <c r="MXD214" s="24"/>
      <c r="MXE214" s="24"/>
      <c r="MXF214" s="24"/>
      <c r="MXG214" s="24"/>
      <c r="MXH214" s="24"/>
      <c r="MXI214" s="24"/>
      <c r="MXJ214" s="24"/>
      <c r="MXK214" s="24"/>
      <c r="MXL214" s="24"/>
      <c r="MXM214" s="24"/>
      <c r="MXN214" s="24"/>
      <c r="MXO214" s="24"/>
      <c r="MXP214" s="24"/>
      <c r="MXQ214" s="24"/>
      <c r="MXR214" s="24"/>
      <c r="MXS214" s="24"/>
      <c r="MXT214" s="24"/>
      <c r="MXU214" s="24"/>
      <c r="MXV214" s="24"/>
      <c r="MXW214" s="24"/>
      <c r="MXX214" s="24"/>
      <c r="MXY214" s="24"/>
      <c r="MXZ214" s="24"/>
      <c r="MYA214" s="24"/>
      <c r="MYB214" s="24"/>
      <c r="MYC214" s="24"/>
      <c r="MYD214" s="24"/>
      <c r="MYE214" s="24"/>
      <c r="MYF214" s="24"/>
      <c r="MYG214" s="24"/>
      <c r="MYH214" s="24"/>
      <c r="MYI214" s="24"/>
      <c r="MYJ214" s="24"/>
      <c r="MYK214" s="24"/>
      <c r="MYL214" s="24"/>
      <c r="MYM214" s="24"/>
      <c r="MYN214" s="24"/>
      <c r="MYO214" s="24"/>
      <c r="MYP214" s="24"/>
      <c r="MYQ214" s="24"/>
      <c r="MYR214" s="24"/>
      <c r="MYS214" s="24"/>
      <c r="MYT214" s="24"/>
      <c r="MYU214" s="24"/>
      <c r="MYV214" s="24"/>
      <c r="MYW214" s="24"/>
      <c r="MYX214" s="24"/>
      <c r="MYY214" s="24"/>
      <c r="MYZ214" s="24"/>
      <c r="MZA214" s="24"/>
      <c r="MZB214" s="24"/>
      <c r="MZC214" s="24"/>
      <c r="MZD214" s="24"/>
      <c r="MZE214" s="24"/>
      <c r="MZF214" s="24"/>
      <c r="MZG214" s="24"/>
      <c r="MZH214" s="24"/>
      <c r="MZI214" s="24"/>
      <c r="MZJ214" s="24"/>
      <c r="MZK214" s="24"/>
      <c r="MZL214" s="24"/>
      <c r="MZM214" s="24"/>
      <c r="MZN214" s="24"/>
      <c r="MZO214" s="24"/>
      <c r="MZP214" s="24"/>
      <c r="MZQ214" s="24"/>
      <c r="MZR214" s="24"/>
      <c r="MZS214" s="24"/>
      <c r="MZT214" s="24"/>
      <c r="MZU214" s="24"/>
      <c r="MZV214" s="24"/>
      <c r="MZW214" s="24"/>
      <c r="MZX214" s="24"/>
      <c r="MZY214" s="24"/>
      <c r="MZZ214" s="24"/>
      <c r="NAA214" s="24"/>
      <c r="NAB214" s="24"/>
      <c r="NAC214" s="24"/>
      <c r="NAD214" s="24"/>
      <c r="NAE214" s="24"/>
      <c r="NAF214" s="24"/>
      <c r="NAG214" s="24"/>
      <c r="NAH214" s="24"/>
      <c r="NAI214" s="24"/>
      <c r="NAJ214" s="24"/>
      <c r="NAK214" s="24"/>
      <c r="NAL214" s="24"/>
      <c r="NAM214" s="24"/>
      <c r="NAN214" s="24"/>
      <c r="NAO214" s="24"/>
      <c r="NAP214" s="24"/>
      <c r="NAQ214" s="24"/>
      <c r="NAR214" s="24"/>
      <c r="NAS214" s="24"/>
      <c r="NAT214" s="24"/>
      <c r="NAU214" s="24"/>
      <c r="NAV214" s="24"/>
      <c r="NAW214" s="24"/>
      <c r="NAX214" s="24"/>
      <c r="NAY214" s="24"/>
      <c r="NAZ214" s="24"/>
      <c r="NBA214" s="24"/>
      <c r="NBB214" s="24"/>
      <c r="NBC214" s="24"/>
      <c r="NBD214" s="24"/>
      <c r="NBE214" s="24"/>
      <c r="NBF214" s="24"/>
      <c r="NBG214" s="24"/>
      <c r="NBH214" s="24"/>
      <c r="NBI214" s="24"/>
      <c r="NBJ214" s="24"/>
      <c r="NBK214" s="24"/>
      <c r="NBL214" s="24"/>
      <c r="NBM214" s="24"/>
      <c r="NBN214" s="24"/>
      <c r="NBO214" s="24"/>
      <c r="NBP214" s="24"/>
      <c r="NBQ214" s="24"/>
      <c r="NBR214" s="24"/>
      <c r="NBS214" s="24"/>
      <c r="NBT214" s="24"/>
      <c r="NBU214" s="24"/>
      <c r="NBV214" s="24"/>
      <c r="NBW214" s="24"/>
      <c r="NBX214" s="24"/>
      <c r="NBY214" s="24"/>
      <c r="NBZ214" s="24"/>
      <c r="NCA214" s="24"/>
      <c r="NCB214" s="24"/>
      <c r="NCC214" s="24"/>
      <c r="NCD214" s="24"/>
      <c r="NCE214" s="24"/>
      <c r="NCF214" s="24"/>
      <c r="NCG214" s="24"/>
      <c r="NCH214" s="24"/>
      <c r="NCI214" s="24"/>
      <c r="NCJ214" s="24"/>
      <c r="NCK214" s="24"/>
      <c r="NCL214" s="24"/>
      <c r="NCM214" s="24"/>
      <c r="NCN214" s="24"/>
      <c r="NCO214" s="24"/>
      <c r="NCP214" s="24"/>
      <c r="NCQ214" s="24"/>
      <c r="NCR214" s="24"/>
      <c r="NCS214" s="24"/>
      <c r="NCT214" s="24"/>
      <c r="NCU214" s="24"/>
      <c r="NCV214" s="24"/>
      <c r="NCW214" s="24"/>
      <c r="NCX214" s="24"/>
      <c r="NCY214" s="24"/>
      <c r="NCZ214" s="24"/>
      <c r="NDA214" s="24"/>
      <c r="NDB214" s="24"/>
      <c r="NDC214" s="24"/>
      <c r="NDD214" s="24"/>
      <c r="NDE214" s="24"/>
      <c r="NDF214" s="24"/>
      <c r="NDG214" s="24"/>
      <c r="NDH214" s="24"/>
      <c r="NDI214" s="24"/>
      <c r="NDJ214" s="24"/>
      <c r="NDK214" s="24"/>
      <c r="NDL214" s="24"/>
      <c r="NDM214" s="24"/>
      <c r="NDN214" s="24"/>
      <c r="NDO214" s="24"/>
      <c r="NDP214" s="24"/>
      <c r="NDQ214" s="24"/>
      <c r="NDR214" s="24"/>
      <c r="NDS214" s="24"/>
      <c r="NDT214" s="24"/>
      <c r="NDU214" s="24"/>
      <c r="NDV214" s="24"/>
      <c r="NDW214" s="24"/>
      <c r="NDX214" s="24"/>
      <c r="NDY214" s="24"/>
      <c r="NDZ214" s="24"/>
      <c r="NEA214" s="24"/>
      <c r="NEB214" s="24"/>
      <c r="NEC214" s="24"/>
      <c r="NED214" s="24"/>
      <c r="NEE214" s="24"/>
      <c r="NEF214" s="24"/>
      <c r="NEG214" s="24"/>
      <c r="NEH214" s="24"/>
      <c r="NEI214" s="24"/>
      <c r="NEJ214" s="24"/>
      <c r="NEK214" s="24"/>
      <c r="NEL214" s="24"/>
      <c r="NEM214" s="24"/>
      <c r="NEN214" s="24"/>
      <c r="NEO214" s="24"/>
      <c r="NEP214" s="24"/>
      <c r="NEQ214" s="24"/>
      <c r="NER214" s="24"/>
      <c r="NES214" s="24"/>
      <c r="NET214" s="24"/>
      <c r="NEU214" s="24"/>
      <c r="NEV214" s="24"/>
      <c r="NEW214" s="24"/>
      <c r="NEX214" s="24"/>
      <c r="NEY214" s="24"/>
      <c r="NEZ214" s="24"/>
      <c r="NFA214" s="24"/>
      <c r="NFB214" s="24"/>
      <c r="NFC214" s="24"/>
      <c r="NFD214" s="24"/>
      <c r="NFE214" s="24"/>
      <c r="NFF214" s="24"/>
      <c r="NFG214" s="24"/>
      <c r="NFH214" s="24"/>
      <c r="NFI214" s="24"/>
      <c r="NFJ214" s="24"/>
      <c r="NFK214" s="24"/>
      <c r="NFL214" s="24"/>
      <c r="NFM214" s="24"/>
      <c r="NFN214" s="24"/>
      <c r="NFO214" s="24"/>
      <c r="NFP214" s="24"/>
      <c r="NFQ214" s="24"/>
      <c r="NFR214" s="24"/>
      <c r="NFS214" s="24"/>
      <c r="NFT214" s="24"/>
      <c r="NFU214" s="24"/>
      <c r="NFV214" s="24"/>
      <c r="NFW214" s="24"/>
      <c r="NFX214" s="24"/>
      <c r="NFY214" s="24"/>
      <c r="NFZ214" s="24"/>
      <c r="NGA214" s="24"/>
      <c r="NGB214" s="24"/>
      <c r="NGC214" s="24"/>
      <c r="NGD214" s="24"/>
      <c r="NGE214" s="24"/>
      <c r="NGF214" s="24"/>
      <c r="NGG214" s="24"/>
      <c r="NGH214" s="24"/>
      <c r="NGI214" s="24"/>
      <c r="NGJ214" s="24"/>
      <c r="NGK214" s="24"/>
      <c r="NGL214" s="24"/>
      <c r="NGM214" s="24"/>
      <c r="NGN214" s="24"/>
      <c r="NGO214" s="24"/>
      <c r="NGP214" s="24"/>
      <c r="NGQ214" s="24"/>
      <c r="NGR214" s="24"/>
      <c r="NGS214" s="24"/>
      <c r="NGT214" s="24"/>
      <c r="NGU214" s="24"/>
      <c r="NGV214" s="24"/>
      <c r="NGW214" s="24"/>
      <c r="NGX214" s="24"/>
      <c r="NGY214" s="24"/>
      <c r="NGZ214" s="24"/>
      <c r="NHA214" s="24"/>
      <c r="NHB214" s="24"/>
      <c r="NHC214" s="24"/>
      <c r="NHD214" s="24"/>
      <c r="NHE214" s="24"/>
      <c r="NHF214" s="24"/>
      <c r="NHG214" s="24"/>
      <c r="NHH214" s="24"/>
      <c r="NHI214" s="24"/>
      <c r="NHJ214" s="24"/>
      <c r="NHK214" s="24"/>
      <c r="NHL214" s="24"/>
      <c r="NHM214" s="24"/>
      <c r="NHN214" s="24"/>
      <c r="NHO214" s="24"/>
      <c r="NHP214" s="24"/>
      <c r="NHQ214" s="24"/>
      <c r="NHR214" s="24"/>
      <c r="NHS214" s="24"/>
      <c r="NHT214" s="24"/>
      <c r="NHU214" s="24"/>
      <c r="NHV214" s="24"/>
      <c r="NHW214" s="24"/>
      <c r="NHX214" s="24"/>
      <c r="NHY214" s="24"/>
      <c r="NHZ214" s="24"/>
      <c r="NIA214" s="24"/>
      <c r="NIB214" s="24"/>
      <c r="NIC214" s="24"/>
      <c r="NID214" s="24"/>
      <c r="NIE214" s="24"/>
      <c r="NIF214" s="24"/>
      <c r="NIG214" s="24"/>
      <c r="NIH214" s="24"/>
      <c r="NII214" s="24"/>
      <c r="NIJ214" s="24"/>
      <c r="NIK214" s="24"/>
      <c r="NIL214" s="24"/>
      <c r="NIM214" s="24"/>
      <c r="NIN214" s="24"/>
      <c r="NIO214" s="24"/>
      <c r="NIP214" s="24"/>
      <c r="NIQ214" s="24"/>
      <c r="NIR214" s="24"/>
      <c r="NIS214" s="24"/>
      <c r="NIT214" s="24"/>
      <c r="NIU214" s="24"/>
      <c r="NIV214" s="24"/>
      <c r="NIW214" s="24"/>
      <c r="NIX214" s="24"/>
      <c r="NIY214" s="24"/>
      <c r="NIZ214" s="24"/>
      <c r="NJA214" s="24"/>
      <c r="NJB214" s="24"/>
      <c r="NJC214" s="24"/>
      <c r="NJD214" s="24"/>
      <c r="NJE214" s="24"/>
      <c r="NJF214" s="24"/>
      <c r="NJG214" s="24"/>
      <c r="NJH214" s="24"/>
      <c r="NJI214" s="24"/>
      <c r="NJJ214" s="24"/>
      <c r="NJK214" s="24"/>
      <c r="NJL214" s="24"/>
      <c r="NJM214" s="24"/>
      <c r="NJN214" s="24"/>
      <c r="NJO214" s="24"/>
      <c r="NJP214" s="24"/>
      <c r="NJQ214" s="24"/>
      <c r="NJR214" s="24"/>
      <c r="NJS214" s="24"/>
      <c r="NJT214" s="24"/>
      <c r="NJU214" s="24"/>
      <c r="NJV214" s="24"/>
      <c r="NJW214" s="24"/>
      <c r="NJX214" s="24"/>
      <c r="NJY214" s="24"/>
      <c r="NJZ214" s="24"/>
      <c r="NKA214" s="24"/>
      <c r="NKB214" s="24"/>
      <c r="NKC214" s="24"/>
      <c r="NKD214" s="24"/>
      <c r="NKE214" s="24"/>
      <c r="NKF214" s="24"/>
      <c r="NKG214" s="24"/>
      <c r="NKH214" s="24"/>
      <c r="NKI214" s="24"/>
      <c r="NKJ214" s="24"/>
      <c r="NKK214" s="24"/>
      <c r="NKL214" s="24"/>
      <c r="NKM214" s="24"/>
      <c r="NKN214" s="24"/>
      <c r="NKO214" s="24"/>
      <c r="NKP214" s="24"/>
      <c r="NKQ214" s="24"/>
      <c r="NKR214" s="24"/>
      <c r="NKS214" s="24"/>
      <c r="NKT214" s="24"/>
      <c r="NKU214" s="24"/>
      <c r="NKV214" s="24"/>
      <c r="NKW214" s="24"/>
      <c r="NKX214" s="24"/>
      <c r="NKY214" s="24"/>
      <c r="NKZ214" s="24"/>
      <c r="NLA214" s="24"/>
      <c r="NLB214" s="24"/>
      <c r="NLC214" s="24"/>
      <c r="NLD214" s="24"/>
      <c r="NLE214" s="24"/>
      <c r="NLF214" s="24"/>
      <c r="NLG214" s="24"/>
      <c r="NLH214" s="24"/>
      <c r="NLI214" s="24"/>
      <c r="NLJ214" s="24"/>
      <c r="NLK214" s="24"/>
      <c r="NLL214" s="24"/>
      <c r="NLM214" s="24"/>
      <c r="NLN214" s="24"/>
      <c r="NLO214" s="24"/>
      <c r="NLP214" s="24"/>
      <c r="NLQ214" s="24"/>
      <c r="NLR214" s="24"/>
      <c r="NLS214" s="24"/>
      <c r="NLT214" s="24"/>
      <c r="NLU214" s="24"/>
      <c r="NLV214" s="24"/>
      <c r="NLW214" s="24"/>
      <c r="NLX214" s="24"/>
      <c r="NLY214" s="24"/>
      <c r="NLZ214" s="24"/>
      <c r="NMA214" s="24"/>
      <c r="NMB214" s="24"/>
      <c r="NMC214" s="24"/>
      <c r="NMD214" s="24"/>
      <c r="NME214" s="24"/>
      <c r="NMF214" s="24"/>
      <c r="NMG214" s="24"/>
      <c r="NMH214" s="24"/>
      <c r="NMI214" s="24"/>
      <c r="NMJ214" s="24"/>
      <c r="NMK214" s="24"/>
      <c r="NML214" s="24"/>
      <c r="NMM214" s="24"/>
      <c r="NMN214" s="24"/>
      <c r="NMO214" s="24"/>
      <c r="NMP214" s="24"/>
      <c r="NMQ214" s="24"/>
      <c r="NMR214" s="24"/>
      <c r="NMS214" s="24"/>
      <c r="NMT214" s="24"/>
      <c r="NMU214" s="24"/>
      <c r="NMV214" s="24"/>
      <c r="NMW214" s="24"/>
      <c r="NMX214" s="24"/>
      <c r="NMY214" s="24"/>
      <c r="NMZ214" s="24"/>
      <c r="NNA214" s="24"/>
      <c r="NNB214" s="24"/>
      <c r="NNC214" s="24"/>
      <c r="NND214" s="24"/>
      <c r="NNE214" s="24"/>
      <c r="NNF214" s="24"/>
      <c r="NNG214" s="24"/>
      <c r="NNH214" s="24"/>
      <c r="NNI214" s="24"/>
      <c r="NNJ214" s="24"/>
      <c r="NNK214" s="24"/>
      <c r="NNL214" s="24"/>
      <c r="NNM214" s="24"/>
      <c r="NNN214" s="24"/>
      <c r="NNO214" s="24"/>
      <c r="NNP214" s="24"/>
      <c r="NNQ214" s="24"/>
      <c r="NNR214" s="24"/>
      <c r="NNS214" s="24"/>
      <c r="NNT214" s="24"/>
      <c r="NNU214" s="24"/>
      <c r="NNV214" s="24"/>
      <c r="NNW214" s="24"/>
      <c r="NNX214" s="24"/>
      <c r="NNY214" s="24"/>
      <c r="NNZ214" s="24"/>
      <c r="NOA214" s="24"/>
      <c r="NOB214" s="24"/>
      <c r="NOC214" s="24"/>
      <c r="NOD214" s="24"/>
      <c r="NOE214" s="24"/>
      <c r="NOF214" s="24"/>
      <c r="NOG214" s="24"/>
      <c r="NOH214" s="24"/>
      <c r="NOI214" s="24"/>
      <c r="NOJ214" s="24"/>
      <c r="NOK214" s="24"/>
      <c r="NOL214" s="24"/>
      <c r="NOM214" s="24"/>
      <c r="NON214" s="24"/>
      <c r="NOO214" s="24"/>
      <c r="NOP214" s="24"/>
      <c r="NOQ214" s="24"/>
      <c r="NOR214" s="24"/>
      <c r="NOS214" s="24"/>
      <c r="NOT214" s="24"/>
      <c r="NOU214" s="24"/>
      <c r="NOV214" s="24"/>
      <c r="NOW214" s="24"/>
      <c r="NOX214" s="24"/>
      <c r="NOY214" s="24"/>
      <c r="NOZ214" s="24"/>
      <c r="NPA214" s="24"/>
      <c r="NPB214" s="24"/>
      <c r="NPC214" s="24"/>
      <c r="NPD214" s="24"/>
      <c r="NPE214" s="24"/>
      <c r="NPF214" s="24"/>
      <c r="NPG214" s="24"/>
      <c r="NPH214" s="24"/>
      <c r="NPI214" s="24"/>
      <c r="NPJ214" s="24"/>
      <c r="NPK214" s="24"/>
      <c r="NPL214" s="24"/>
      <c r="NPM214" s="24"/>
      <c r="NPN214" s="24"/>
      <c r="NPO214" s="24"/>
      <c r="NPP214" s="24"/>
      <c r="NPQ214" s="24"/>
      <c r="NPR214" s="24"/>
      <c r="NPS214" s="24"/>
      <c r="NPT214" s="24"/>
      <c r="NPU214" s="24"/>
      <c r="NPV214" s="24"/>
      <c r="NPW214" s="24"/>
      <c r="NPX214" s="24"/>
      <c r="NPY214" s="24"/>
      <c r="NPZ214" s="24"/>
      <c r="NQA214" s="24"/>
      <c r="NQB214" s="24"/>
      <c r="NQC214" s="24"/>
      <c r="NQD214" s="24"/>
      <c r="NQE214" s="24"/>
      <c r="NQF214" s="24"/>
      <c r="NQG214" s="24"/>
      <c r="NQH214" s="24"/>
      <c r="NQI214" s="24"/>
      <c r="NQJ214" s="24"/>
      <c r="NQK214" s="24"/>
      <c r="NQL214" s="24"/>
      <c r="NQM214" s="24"/>
      <c r="NQN214" s="24"/>
      <c r="NQO214" s="24"/>
      <c r="NQP214" s="24"/>
      <c r="NQQ214" s="24"/>
      <c r="NQR214" s="24"/>
      <c r="NQS214" s="24"/>
      <c r="NQT214" s="24"/>
      <c r="NQU214" s="24"/>
      <c r="NQV214" s="24"/>
      <c r="NQW214" s="24"/>
      <c r="NQX214" s="24"/>
      <c r="NQY214" s="24"/>
      <c r="NQZ214" s="24"/>
      <c r="NRA214" s="24"/>
      <c r="NRB214" s="24"/>
      <c r="NRC214" s="24"/>
      <c r="NRD214" s="24"/>
      <c r="NRE214" s="24"/>
      <c r="NRF214" s="24"/>
      <c r="NRG214" s="24"/>
      <c r="NRH214" s="24"/>
      <c r="NRI214" s="24"/>
      <c r="NRJ214" s="24"/>
      <c r="NRK214" s="24"/>
      <c r="NRL214" s="24"/>
      <c r="NRM214" s="24"/>
      <c r="NRN214" s="24"/>
      <c r="NRO214" s="24"/>
      <c r="NRP214" s="24"/>
      <c r="NRQ214" s="24"/>
      <c r="NRR214" s="24"/>
      <c r="NRS214" s="24"/>
      <c r="NRT214" s="24"/>
      <c r="NRU214" s="24"/>
      <c r="NRV214" s="24"/>
      <c r="NRW214" s="24"/>
      <c r="NRX214" s="24"/>
      <c r="NRY214" s="24"/>
      <c r="NRZ214" s="24"/>
      <c r="NSA214" s="24"/>
      <c r="NSB214" s="24"/>
      <c r="NSC214" s="24"/>
      <c r="NSD214" s="24"/>
      <c r="NSE214" s="24"/>
      <c r="NSF214" s="24"/>
      <c r="NSG214" s="24"/>
      <c r="NSH214" s="24"/>
      <c r="NSI214" s="24"/>
      <c r="NSJ214" s="24"/>
      <c r="NSK214" s="24"/>
      <c r="NSL214" s="24"/>
      <c r="NSM214" s="24"/>
      <c r="NSN214" s="24"/>
      <c r="NSO214" s="24"/>
      <c r="NSP214" s="24"/>
      <c r="NSQ214" s="24"/>
      <c r="NSR214" s="24"/>
      <c r="NSS214" s="24"/>
      <c r="NST214" s="24"/>
      <c r="NSU214" s="24"/>
      <c r="NSV214" s="24"/>
      <c r="NSW214" s="24"/>
      <c r="NSX214" s="24"/>
      <c r="NSY214" s="24"/>
      <c r="NSZ214" s="24"/>
      <c r="NTA214" s="24"/>
      <c r="NTB214" s="24"/>
      <c r="NTC214" s="24"/>
      <c r="NTD214" s="24"/>
      <c r="NTE214" s="24"/>
      <c r="NTF214" s="24"/>
      <c r="NTG214" s="24"/>
      <c r="NTH214" s="24"/>
      <c r="NTI214" s="24"/>
      <c r="NTJ214" s="24"/>
      <c r="NTK214" s="24"/>
      <c r="NTL214" s="24"/>
      <c r="NTM214" s="24"/>
      <c r="NTN214" s="24"/>
      <c r="NTO214" s="24"/>
      <c r="NTP214" s="24"/>
      <c r="NTQ214" s="24"/>
      <c r="NTR214" s="24"/>
      <c r="NTS214" s="24"/>
      <c r="NTT214" s="24"/>
      <c r="NTU214" s="24"/>
      <c r="NTV214" s="24"/>
      <c r="NTW214" s="24"/>
      <c r="NTX214" s="24"/>
      <c r="NTY214" s="24"/>
      <c r="NTZ214" s="24"/>
      <c r="NUA214" s="24"/>
      <c r="NUB214" s="24"/>
      <c r="NUC214" s="24"/>
      <c r="NUD214" s="24"/>
      <c r="NUE214" s="24"/>
      <c r="NUF214" s="24"/>
      <c r="NUG214" s="24"/>
      <c r="NUH214" s="24"/>
      <c r="NUI214" s="24"/>
      <c r="NUJ214" s="24"/>
      <c r="NUK214" s="24"/>
      <c r="NUL214" s="24"/>
      <c r="NUM214" s="24"/>
      <c r="NUN214" s="24"/>
      <c r="NUO214" s="24"/>
      <c r="NUP214" s="24"/>
      <c r="NUQ214" s="24"/>
      <c r="NUR214" s="24"/>
      <c r="NUS214" s="24"/>
      <c r="NUT214" s="24"/>
      <c r="NUU214" s="24"/>
      <c r="NUV214" s="24"/>
      <c r="NUW214" s="24"/>
      <c r="NUX214" s="24"/>
      <c r="NUY214" s="24"/>
      <c r="NUZ214" s="24"/>
      <c r="NVA214" s="24"/>
      <c r="NVB214" s="24"/>
      <c r="NVC214" s="24"/>
      <c r="NVD214" s="24"/>
      <c r="NVE214" s="24"/>
      <c r="NVF214" s="24"/>
      <c r="NVG214" s="24"/>
      <c r="NVH214" s="24"/>
      <c r="NVI214" s="24"/>
      <c r="NVJ214" s="24"/>
      <c r="NVK214" s="24"/>
      <c r="NVL214" s="24"/>
      <c r="NVM214" s="24"/>
      <c r="NVN214" s="24"/>
      <c r="NVO214" s="24"/>
      <c r="NVP214" s="24"/>
      <c r="NVQ214" s="24"/>
      <c r="NVR214" s="24"/>
      <c r="NVS214" s="24"/>
      <c r="NVT214" s="24"/>
      <c r="NVU214" s="24"/>
      <c r="NVV214" s="24"/>
      <c r="NVW214" s="24"/>
      <c r="NVX214" s="24"/>
      <c r="NVY214" s="24"/>
      <c r="NVZ214" s="24"/>
      <c r="NWA214" s="24"/>
      <c r="NWB214" s="24"/>
      <c r="NWC214" s="24"/>
      <c r="NWD214" s="24"/>
      <c r="NWE214" s="24"/>
      <c r="NWF214" s="24"/>
      <c r="NWG214" s="24"/>
      <c r="NWH214" s="24"/>
      <c r="NWI214" s="24"/>
      <c r="NWJ214" s="24"/>
      <c r="NWK214" s="24"/>
      <c r="NWL214" s="24"/>
      <c r="NWM214" s="24"/>
      <c r="NWN214" s="24"/>
      <c r="NWO214" s="24"/>
      <c r="NWP214" s="24"/>
      <c r="NWQ214" s="24"/>
      <c r="NWR214" s="24"/>
      <c r="NWS214" s="24"/>
      <c r="NWT214" s="24"/>
      <c r="NWU214" s="24"/>
      <c r="NWV214" s="24"/>
      <c r="NWW214" s="24"/>
      <c r="NWX214" s="24"/>
      <c r="NWY214" s="24"/>
      <c r="NWZ214" s="24"/>
      <c r="NXA214" s="24"/>
      <c r="NXB214" s="24"/>
      <c r="NXC214" s="24"/>
      <c r="NXD214" s="24"/>
      <c r="NXE214" s="24"/>
      <c r="NXF214" s="24"/>
      <c r="NXG214" s="24"/>
      <c r="NXH214" s="24"/>
      <c r="NXI214" s="24"/>
      <c r="NXJ214" s="24"/>
      <c r="NXK214" s="24"/>
      <c r="NXL214" s="24"/>
      <c r="NXM214" s="24"/>
      <c r="NXN214" s="24"/>
      <c r="NXO214" s="24"/>
      <c r="NXP214" s="24"/>
      <c r="NXQ214" s="24"/>
      <c r="NXR214" s="24"/>
      <c r="NXS214" s="24"/>
      <c r="NXT214" s="24"/>
      <c r="NXU214" s="24"/>
      <c r="NXV214" s="24"/>
      <c r="NXW214" s="24"/>
      <c r="NXX214" s="24"/>
      <c r="NXY214" s="24"/>
      <c r="NXZ214" s="24"/>
      <c r="NYA214" s="24"/>
      <c r="NYB214" s="24"/>
      <c r="NYC214" s="24"/>
      <c r="NYD214" s="24"/>
      <c r="NYE214" s="24"/>
      <c r="NYF214" s="24"/>
      <c r="NYG214" s="24"/>
      <c r="NYH214" s="24"/>
      <c r="NYI214" s="24"/>
      <c r="NYJ214" s="24"/>
      <c r="NYK214" s="24"/>
      <c r="NYL214" s="24"/>
      <c r="NYM214" s="24"/>
      <c r="NYN214" s="24"/>
      <c r="NYO214" s="24"/>
      <c r="NYP214" s="24"/>
      <c r="NYQ214" s="24"/>
      <c r="NYR214" s="24"/>
      <c r="NYS214" s="24"/>
      <c r="NYT214" s="24"/>
      <c r="NYU214" s="24"/>
      <c r="NYV214" s="24"/>
      <c r="NYW214" s="24"/>
      <c r="NYX214" s="24"/>
      <c r="NYY214" s="24"/>
      <c r="NYZ214" s="24"/>
      <c r="NZA214" s="24"/>
      <c r="NZB214" s="24"/>
      <c r="NZC214" s="24"/>
      <c r="NZD214" s="24"/>
      <c r="NZE214" s="24"/>
      <c r="NZF214" s="24"/>
      <c r="NZG214" s="24"/>
      <c r="NZH214" s="24"/>
      <c r="NZI214" s="24"/>
      <c r="NZJ214" s="24"/>
      <c r="NZK214" s="24"/>
      <c r="NZL214" s="24"/>
      <c r="NZM214" s="24"/>
      <c r="NZN214" s="24"/>
      <c r="NZO214" s="24"/>
      <c r="NZP214" s="24"/>
      <c r="NZQ214" s="24"/>
      <c r="NZR214" s="24"/>
      <c r="NZS214" s="24"/>
      <c r="NZT214" s="24"/>
      <c r="NZU214" s="24"/>
      <c r="NZV214" s="24"/>
      <c r="NZW214" s="24"/>
      <c r="NZX214" s="24"/>
      <c r="NZY214" s="24"/>
      <c r="NZZ214" s="24"/>
      <c r="OAA214" s="24"/>
      <c r="OAB214" s="24"/>
      <c r="OAC214" s="24"/>
      <c r="OAD214" s="24"/>
      <c r="OAE214" s="24"/>
      <c r="OAF214" s="24"/>
      <c r="OAG214" s="24"/>
      <c r="OAH214" s="24"/>
      <c r="OAI214" s="24"/>
      <c r="OAJ214" s="24"/>
      <c r="OAK214" s="24"/>
      <c r="OAL214" s="24"/>
      <c r="OAM214" s="24"/>
      <c r="OAN214" s="24"/>
      <c r="OAO214" s="24"/>
      <c r="OAP214" s="24"/>
      <c r="OAQ214" s="24"/>
      <c r="OAR214" s="24"/>
      <c r="OAS214" s="24"/>
      <c r="OAT214" s="24"/>
      <c r="OAU214" s="24"/>
      <c r="OAV214" s="24"/>
      <c r="OAW214" s="24"/>
      <c r="OAX214" s="24"/>
      <c r="OAY214" s="24"/>
      <c r="OAZ214" s="24"/>
      <c r="OBA214" s="24"/>
      <c r="OBB214" s="24"/>
      <c r="OBC214" s="24"/>
      <c r="OBD214" s="24"/>
      <c r="OBE214" s="24"/>
      <c r="OBF214" s="24"/>
      <c r="OBG214" s="24"/>
      <c r="OBH214" s="24"/>
      <c r="OBI214" s="24"/>
      <c r="OBJ214" s="24"/>
      <c r="OBK214" s="24"/>
      <c r="OBL214" s="24"/>
      <c r="OBM214" s="24"/>
      <c r="OBN214" s="24"/>
      <c r="OBO214" s="24"/>
      <c r="OBP214" s="24"/>
      <c r="OBQ214" s="24"/>
      <c r="OBR214" s="24"/>
      <c r="OBS214" s="24"/>
      <c r="OBT214" s="24"/>
      <c r="OBU214" s="24"/>
      <c r="OBV214" s="24"/>
      <c r="OBW214" s="24"/>
      <c r="OBX214" s="24"/>
      <c r="OBY214" s="24"/>
      <c r="OBZ214" s="24"/>
      <c r="OCA214" s="24"/>
      <c r="OCB214" s="24"/>
      <c r="OCC214" s="24"/>
      <c r="OCD214" s="24"/>
      <c r="OCE214" s="24"/>
      <c r="OCF214" s="24"/>
      <c r="OCG214" s="24"/>
      <c r="OCH214" s="24"/>
      <c r="OCI214" s="24"/>
      <c r="OCJ214" s="24"/>
      <c r="OCK214" s="24"/>
      <c r="OCL214" s="24"/>
      <c r="OCM214" s="24"/>
      <c r="OCN214" s="24"/>
      <c r="OCO214" s="24"/>
      <c r="OCP214" s="24"/>
      <c r="OCQ214" s="24"/>
      <c r="OCR214" s="24"/>
      <c r="OCS214" s="24"/>
      <c r="OCT214" s="24"/>
      <c r="OCU214" s="24"/>
      <c r="OCV214" s="24"/>
      <c r="OCW214" s="24"/>
      <c r="OCX214" s="24"/>
      <c r="OCY214" s="24"/>
      <c r="OCZ214" s="24"/>
      <c r="ODA214" s="24"/>
      <c r="ODB214" s="24"/>
      <c r="ODC214" s="24"/>
      <c r="ODD214" s="24"/>
      <c r="ODE214" s="24"/>
      <c r="ODF214" s="24"/>
      <c r="ODG214" s="24"/>
      <c r="ODH214" s="24"/>
      <c r="ODI214" s="24"/>
      <c r="ODJ214" s="24"/>
      <c r="ODK214" s="24"/>
      <c r="ODL214" s="24"/>
      <c r="ODM214" s="24"/>
      <c r="ODN214" s="24"/>
      <c r="ODO214" s="24"/>
      <c r="ODP214" s="24"/>
      <c r="ODQ214" s="24"/>
      <c r="ODR214" s="24"/>
      <c r="ODS214" s="24"/>
      <c r="ODT214" s="24"/>
      <c r="ODU214" s="24"/>
      <c r="ODV214" s="24"/>
      <c r="ODW214" s="24"/>
      <c r="ODX214" s="24"/>
      <c r="ODY214" s="24"/>
      <c r="ODZ214" s="24"/>
      <c r="OEA214" s="24"/>
      <c r="OEB214" s="24"/>
      <c r="OEC214" s="24"/>
      <c r="OED214" s="24"/>
      <c r="OEE214" s="24"/>
      <c r="OEF214" s="24"/>
      <c r="OEG214" s="24"/>
      <c r="OEH214" s="24"/>
      <c r="OEI214" s="24"/>
      <c r="OEJ214" s="24"/>
      <c r="OEK214" s="24"/>
      <c r="OEL214" s="24"/>
      <c r="OEM214" s="24"/>
      <c r="OEN214" s="24"/>
      <c r="OEO214" s="24"/>
      <c r="OEP214" s="24"/>
      <c r="OEQ214" s="24"/>
      <c r="OER214" s="24"/>
      <c r="OES214" s="24"/>
      <c r="OET214" s="24"/>
      <c r="OEU214" s="24"/>
      <c r="OEV214" s="24"/>
      <c r="OEW214" s="24"/>
      <c r="OEX214" s="24"/>
      <c r="OEY214" s="24"/>
      <c r="OEZ214" s="24"/>
      <c r="OFA214" s="24"/>
      <c r="OFB214" s="24"/>
      <c r="OFC214" s="24"/>
      <c r="OFD214" s="24"/>
      <c r="OFE214" s="24"/>
      <c r="OFF214" s="24"/>
      <c r="OFG214" s="24"/>
      <c r="OFH214" s="24"/>
      <c r="OFI214" s="24"/>
      <c r="OFJ214" s="24"/>
      <c r="OFK214" s="24"/>
      <c r="OFL214" s="24"/>
      <c r="OFM214" s="24"/>
      <c r="OFN214" s="24"/>
      <c r="OFO214" s="24"/>
      <c r="OFP214" s="24"/>
      <c r="OFQ214" s="24"/>
      <c r="OFR214" s="24"/>
      <c r="OFS214" s="24"/>
      <c r="OFT214" s="24"/>
      <c r="OFU214" s="24"/>
      <c r="OFV214" s="24"/>
      <c r="OFW214" s="24"/>
      <c r="OFX214" s="24"/>
      <c r="OFY214" s="24"/>
      <c r="OFZ214" s="24"/>
      <c r="OGA214" s="24"/>
      <c r="OGB214" s="24"/>
      <c r="OGC214" s="24"/>
      <c r="OGD214" s="24"/>
      <c r="OGE214" s="24"/>
      <c r="OGF214" s="24"/>
      <c r="OGG214" s="24"/>
      <c r="OGH214" s="24"/>
      <c r="OGI214" s="24"/>
      <c r="OGJ214" s="24"/>
      <c r="OGK214" s="24"/>
      <c r="OGL214" s="24"/>
      <c r="OGM214" s="24"/>
      <c r="OGN214" s="24"/>
      <c r="OGO214" s="24"/>
      <c r="OGP214" s="24"/>
      <c r="OGQ214" s="24"/>
      <c r="OGR214" s="24"/>
      <c r="OGS214" s="24"/>
      <c r="OGT214" s="24"/>
      <c r="OGU214" s="24"/>
      <c r="OGV214" s="24"/>
      <c r="OGW214" s="24"/>
      <c r="OGX214" s="24"/>
      <c r="OGY214" s="24"/>
      <c r="OGZ214" s="24"/>
      <c r="OHA214" s="24"/>
      <c r="OHB214" s="24"/>
      <c r="OHC214" s="24"/>
      <c r="OHD214" s="24"/>
      <c r="OHE214" s="24"/>
      <c r="OHF214" s="24"/>
      <c r="OHG214" s="24"/>
      <c r="OHH214" s="24"/>
      <c r="OHI214" s="24"/>
      <c r="OHJ214" s="24"/>
      <c r="OHK214" s="24"/>
      <c r="OHL214" s="24"/>
      <c r="OHM214" s="24"/>
      <c r="OHN214" s="24"/>
      <c r="OHO214" s="24"/>
      <c r="OHP214" s="24"/>
      <c r="OHQ214" s="24"/>
      <c r="OHR214" s="24"/>
      <c r="OHS214" s="24"/>
      <c r="OHT214" s="24"/>
      <c r="OHU214" s="24"/>
      <c r="OHV214" s="24"/>
      <c r="OHW214" s="24"/>
      <c r="OHX214" s="24"/>
      <c r="OHY214" s="24"/>
      <c r="OHZ214" s="24"/>
      <c r="OIA214" s="24"/>
      <c r="OIB214" s="24"/>
      <c r="OIC214" s="24"/>
      <c r="OID214" s="24"/>
      <c r="OIE214" s="24"/>
      <c r="OIF214" s="24"/>
      <c r="OIG214" s="24"/>
      <c r="OIH214" s="24"/>
      <c r="OII214" s="24"/>
      <c r="OIJ214" s="24"/>
      <c r="OIK214" s="24"/>
      <c r="OIL214" s="24"/>
      <c r="OIM214" s="24"/>
      <c r="OIN214" s="24"/>
      <c r="OIO214" s="24"/>
      <c r="OIP214" s="24"/>
      <c r="OIQ214" s="24"/>
      <c r="OIR214" s="24"/>
      <c r="OIS214" s="24"/>
      <c r="OIT214" s="24"/>
      <c r="OIU214" s="24"/>
      <c r="OIV214" s="24"/>
      <c r="OIW214" s="24"/>
      <c r="OIX214" s="24"/>
      <c r="OIY214" s="24"/>
      <c r="OIZ214" s="24"/>
      <c r="OJA214" s="24"/>
      <c r="OJB214" s="24"/>
      <c r="OJC214" s="24"/>
      <c r="OJD214" s="24"/>
      <c r="OJE214" s="24"/>
      <c r="OJF214" s="24"/>
      <c r="OJG214" s="24"/>
      <c r="OJH214" s="24"/>
      <c r="OJI214" s="24"/>
      <c r="OJJ214" s="24"/>
      <c r="OJK214" s="24"/>
      <c r="OJL214" s="24"/>
      <c r="OJM214" s="24"/>
      <c r="OJN214" s="24"/>
      <c r="OJO214" s="24"/>
      <c r="OJP214" s="24"/>
      <c r="OJQ214" s="24"/>
      <c r="OJR214" s="24"/>
      <c r="OJS214" s="24"/>
      <c r="OJT214" s="24"/>
      <c r="OJU214" s="24"/>
      <c r="OJV214" s="24"/>
      <c r="OJW214" s="24"/>
      <c r="OJX214" s="24"/>
      <c r="OJY214" s="24"/>
      <c r="OJZ214" s="24"/>
      <c r="OKA214" s="24"/>
      <c r="OKB214" s="24"/>
      <c r="OKC214" s="24"/>
      <c r="OKD214" s="24"/>
      <c r="OKE214" s="24"/>
      <c r="OKF214" s="24"/>
      <c r="OKG214" s="24"/>
      <c r="OKH214" s="24"/>
      <c r="OKI214" s="24"/>
      <c r="OKJ214" s="24"/>
      <c r="OKK214" s="24"/>
      <c r="OKL214" s="24"/>
      <c r="OKM214" s="24"/>
      <c r="OKN214" s="24"/>
      <c r="OKO214" s="24"/>
      <c r="OKP214" s="24"/>
      <c r="OKQ214" s="24"/>
      <c r="OKR214" s="24"/>
      <c r="OKS214" s="24"/>
      <c r="OKT214" s="24"/>
      <c r="OKU214" s="24"/>
      <c r="OKV214" s="24"/>
      <c r="OKW214" s="24"/>
      <c r="OKX214" s="24"/>
      <c r="OKY214" s="24"/>
      <c r="OKZ214" s="24"/>
      <c r="OLA214" s="24"/>
      <c r="OLB214" s="24"/>
      <c r="OLC214" s="24"/>
      <c r="OLD214" s="24"/>
      <c r="OLE214" s="24"/>
      <c r="OLF214" s="24"/>
      <c r="OLG214" s="24"/>
      <c r="OLH214" s="24"/>
      <c r="OLI214" s="24"/>
      <c r="OLJ214" s="24"/>
      <c r="OLK214" s="24"/>
      <c r="OLL214" s="24"/>
      <c r="OLM214" s="24"/>
      <c r="OLN214" s="24"/>
      <c r="OLO214" s="24"/>
      <c r="OLP214" s="24"/>
      <c r="OLQ214" s="24"/>
      <c r="OLR214" s="24"/>
      <c r="OLS214" s="24"/>
      <c r="OLT214" s="24"/>
      <c r="OLU214" s="24"/>
      <c r="OLV214" s="24"/>
      <c r="OLW214" s="24"/>
      <c r="OLX214" s="24"/>
      <c r="OLY214" s="24"/>
      <c r="OLZ214" s="24"/>
      <c r="OMA214" s="24"/>
      <c r="OMB214" s="24"/>
      <c r="OMC214" s="24"/>
      <c r="OMD214" s="24"/>
      <c r="OME214" s="24"/>
      <c r="OMF214" s="24"/>
      <c r="OMG214" s="24"/>
      <c r="OMH214" s="24"/>
      <c r="OMI214" s="24"/>
      <c r="OMJ214" s="24"/>
      <c r="OMK214" s="24"/>
      <c r="OML214" s="24"/>
      <c r="OMM214" s="24"/>
      <c r="OMN214" s="24"/>
      <c r="OMO214" s="24"/>
      <c r="OMP214" s="24"/>
      <c r="OMQ214" s="24"/>
      <c r="OMR214" s="24"/>
      <c r="OMS214" s="24"/>
      <c r="OMT214" s="24"/>
      <c r="OMU214" s="24"/>
      <c r="OMV214" s="24"/>
      <c r="OMW214" s="24"/>
      <c r="OMX214" s="24"/>
      <c r="OMY214" s="24"/>
      <c r="OMZ214" s="24"/>
      <c r="ONA214" s="24"/>
      <c r="ONB214" s="24"/>
      <c r="ONC214" s="24"/>
      <c r="OND214" s="24"/>
      <c r="ONE214" s="24"/>
      <c r="ONF214" s="24"/>
      <c r="ONG214" s="24"/>
      <c r="ONH214" s="24"/>
      <c r="ONI214" s="24"/>
      <c r="ONJ214" s="24"/>
      <c r="ONK214" s="24"/>
      <c r="ONL214" s="24"/>
      <c r="ONM214" s="24"/>
      <c r="ONN214" s="24"/>
      <c r="ONO214" s="24"/>
      <c r="ONP214" s="24"/>
      <c r="ONQ214" s="24"/>
      <c r="ONR214" s="24"/>
      <c r="ONS214" s="24"/>
      <c r="ONT214" s="24"/>
      <c r="ONU214" s="24"/>
      <c r="ONV214" s="24"/>
      <c r="ONW214" s="24"/>
      <c r="ONX214" s="24"/>
      <c r="ONY214" s="24"/>
      <c r="ONZ214" s="24"/>
      <c r="OOA214" s="24"/>
      <c r="OOB214" s="24"/>
      <c r="OOC214" s="24"/>
      <c r="OOD214" s="24"/>
      <c r="OOE214" s="24"/>
      <c r="OOF214" s="24"/>
      <c r="OOG214" s="24"/>
      <c r="OOH214" s="24"/>
      <c r="OOI214" s="24"/>
      <c r="OOJ214" s="24"/>
      <c r="OOK214" s="24"/>
      <c r="OOL214" s="24"/>
      <c r="OOM214" s="24"/>
      <c r="OON214" s="24"/>
      <c r="OOO214" s="24"/>
      <c r="OOP214" s="24"/>
      <c r="OOQ214" s="24"/>
      <c r="OOR214" s="24"/>
      <c r="OOS214" s="24"/>
      <c r="OOT214" s="24"/>
      <c r="OOU214" s="24"/>
      <c r="OOV214" s="24"/>
      <c r="OOW214" s="24"/>
      <c r="OOX214" s="24"/>
      <c r="OOY214" s="24"/>
      <c r="OOZ214" s="24"/>
      <c r="OPA214" s="24"/>
      <c r="OPB214" s="24"/>
      <c r="OPC214" s="24"/>
      <c r="OPD214" s="24"/>
      <c r="OPE214" s="24"/>
      <c r="OPF214" s="24"/>
      <c r="OPG214" s="24"/>
      <c r="OPH214" s="24"/>
      <c r="OPI214" s="24"/>
      <c r="OPJ214" s="24"/>
      <c r="OPK214" s="24"/>
      <c r="OPL214" s="24"/>
      <c r="OPM214" s="24"/>
      <c r="OPN214" s="24"/>
      <c r="OPO214" s="24"/>
      <c r="OPP214" s="24"/>
      <c r="OPQ214" s="24"/>
      <c r="OPR214" s="24"/>
      <c r="OPS214" s="24"/>
      <c r="OPT214" s="24"/>
      <c r="OPU214" s="24"/>
      <c r="OPV214" s="24"/>
      <c r="OPW214" s="24"/>
      <c r="OPX214" s="24"/>
      <c r="OPY214" s="24"/>
      <c r="OPZ214" s="24"/>
      <c r="OQA214" s="24"/>
      <c r="OQB214" s="24"/>
      <c r="OQC214" s="24"/>
      <c r="OQD214" s="24"/>
      <c r="OQE214" s="24"/>
      <c r="OQF214" s="24"/>
      <c r="OQG214" s="24"/>
      <c r="OQH214" s="24"/>
      <c r="OQI214" s="24"/>
      <c r="OQJ214" s="24"/>
      <c r="OQK214" s="24"/>
      <c r="OQL214" s="24"/>
      <c r="OQM214" s="24"/>
      <c r="OQN214" s="24"/>
      <c r="OQO214" s="24"/>
      <c r="OQP214" s="24"/>
      <c r="OQQ214" s="24"/>
      <c r="OQR214" s="24"/>
      <c r="OQS214" s="24"/>
      <c r="OQT214" s="24"/>
      <c r="OQU214" s="24"/>
      <c r="OQV214" s="24"/>
      <c r="OQW214" s="24"/>
      <c r="OQX214" s="24"/>
      <c r="OQY214" s="24"/>
      <c r="OQZ214" s="24"/>
      <c r="ORA214" s="24"/>
      <c r="ORB214" s="24"/>
      <c r="ORC214" s="24"/>
      <c r="ORD214" s="24"/>
      <c r="ORE214" s="24"/>
      <c r="ORF214" s="24"/>
      <c r="ORG214" s="24"/>
      <c r="ORH214" s="24"/>
      <c r="ORI214" s="24"/>
      <c r="ORJ214" s="24"/>
      <c r="ORK214" s="24"/>
      <c r="ORL214" s="24"/>
      <c r="ORM214" s="24"/>
      <c r="ORN214" s="24"/>
      <c r="ORO214" s="24"/>
      <c r="ORP214" s="24"/>
      <c r="ORQ214" s="24"/>
      <c r="ORR214" s="24"/>
      <c r="ORS214" s="24"/>
      <c r="ORT214" s="24"/>
      <c r="ORU214" s="24"/>
      <c r="ORV214" s="24"/>
      <c r="ORW214" s="24"/>
      <c r="ORX214" s="24"/>
      <c r="ORY214" s="24"/>
      <c r="ORZ214" s="24"/>
      <c r="OSA214" s="24"/>
      <c r="OSB214" s="24"/>
      <c r="OSC214" s="24"/>
      <c r="OSD214" s="24"/>
      <c r="OSE214" s="24"/>
      <c r="OSF214" s="24"/>
      <c r="OSG214" s="24"/>
      <c r="OSH214" s="24"/>
      <c r="OSI214" s="24"/>
      <c r="OSJ214" s="24"/>
      <c r="OSK214" s="24"/>
      <c r="OSL214" s="24"/>
      <c r="OSM214" s="24"/>
      <c r="OSN214" s="24"/>
      <c r="OSO214" s="24"/>
      <c r="OSP214" s="24"/>
      <c r="OSQ214" s="24"/>
      <c r="OSR214" s="24"/>
      <c r="OSS214" s="24"/>
      <c r="OST214" s="24"/>
      <c r="OSU214" s="24"/>
      <c r="OSV214" s="24"/>
      <c r="OSW214" s="24"/>
      <c r="OSX214" s="24"/>
      <c r="OSY214" s="24"/>
      <c r="OSZ214" s="24"/>
      <c r="OTA214" s="24"/>
      <c r="OTB214" s="24"/>
      <c r="OTC214" s="24"/>
      <c r="OTD214" s="24"/>
      <c r="OTE214" s="24"/>
      <c r="OTF214" s="24"/>
      <c r="OTG214" s="24"/>
      <c r="OTH214" s="24"/>
      <c r="OTI214" s="24"/>
      <c r="OTJ214" s="24"/>
      <c r="OTK214" s="24"/>
      <c r="OTL214" s="24"/>
      <c r="OTM214" s="24"/>
      <c r="OTN214" s="24"/>
      <c r="OTO214" s="24"/>
      <c r="OTP214" s="24"/>
      <c r="OTQ214" s="24"/>
      <c r="OTR214" s="24"/>
      <c r="OTS214" s="24"/>
      <c r="OTT214" s="24"/>
      <c r="OTU214" s="24"/>
      <c r="OTV214" s="24"/>
      <c r="OTW214" s="24"/>
      <c r="OTX214" s="24"/>
      <c r="OTY214" s="24"/>
      <c r="OTZ214" s="24"/>
      <c r="OUA214" s="24"/>
      <c r="OUB214" s="24"/>
      <c r="OUC214" s="24"/>
      <c r="OUD214" s="24"/>
      <c r="OUE214" s="24"/>
      <c r="OUF214" s="24"/>
      <c r="OUG214" s="24"/>
      <c r="OUH214" s="24"/>
      <c r="OUI214" s="24"/>
      <c r="OUJ214" s="24"/>
      <c r="OUK214" s="24"/>
      <c r="OUL214" s="24"/>
      <c r="OUM214" s="24"/>
      <c r="OUN214" s="24"/>
      <c r="OUO214" s="24"/>
      <c r="OUP214" s="24"/>
      <c r="OUQ214" s="24"/>
      <c r="OUR214" s="24"/>
      <c r="OUS214" s="24"/>
      <c r="OUT214" s="24"/>
      <c r="OUU214" s="24"/>
      <c r="OUV214" s="24"/>
      <c r="OUW214" s="24"/>
      <c r="OUX214" s="24"/>
      <c r="OUY214" s="24"/>
      <c r="OUZ214" s="24"/>
      <c r="OVA214" s="24"/>
      <c r="OVB214" s="24"/>
      <c r="OVC214" s="24"/>
      <c r="OVD214" s="24"/>
      <c r="OVE214" s="24"/>
      <c r="OVF214" s="24"/>
      <c r="OVG214" s="24"/>
      <c r="OVH214" s="24"/>
      <c r="OVI214" s="24"/>
      <c r="OVJ214" s="24"/>
      <c r="OVK214" s="24"/>
      <c r="OVL214" s="24"/>
      <c r="OVM214" s="24"/>
      <c r="OVN214" s="24"/>
      <c r="OVO214" s="24"/>
      <c r="OVP214" s="24"/>
      <c r="OVQ214" s="24"/>
      <c r="OVR214" s="24"/>
      <c r="OVS214" s="24"/>
      <c r="OVT214" s="24"/>
      <c r="OVU214" s="24"/>
      <c r="OVV214" s="24"/>
      <c r="OVW214" s="24"/>
      <c r="OVX214" s="24"/>
      <c r="OVY214" s="24"/>
      <c r="OVZ214" s="24"/>
      <c r="OWA214" s="24"/>
      <c r="OWB214" s="24"/>
      <c r="OWC214" s="24"/>
      <c r="OWD214" s="24"/>
      <c r="OWE214" s="24"/>
      <c r="OWF214" s="24"/>
      <c r="OWG214" s="24"/>
      <c r="OWH214" s="24"/>
      <c r="OWI214" s="24"/>
      <c r="OWJ214" s="24"/>
      <c r="OWK214" s="24"/>
      <c r="OWL214" s="24"/>
      <c r="OWM214" s="24"/>
      <c r="OWN214" s="24"/>
      <c r="OWO214" s="24"/>
      <c r="OWP214" s="24"/>
      <c r="OWQ214" s="24"/>
      <c r="OWR214" s="24"/>
      <c r="OWS214" s="24"/>
      <c r="OWT214" s="24"/>
      <c r="OWU214" s="24"/>
      <c r="OWV214" s="24"/>
      <c r="OWW214" s="24"/>
      <c r="OWX214" s="24"/>
      <c r="OWY214" s="24"/>
      <c r="OWZ214" s="24"/>
      <c r="OXA214" s="24"/>
      <c r="OXB214" s="24"/>
      <c r="OXC214" s="24"/>
      <c r="OXD214" s="24"/>
      <c r="OXE214" s="24"/>
      <c r="OXF214" s="24"/>
      <c r="OXG214" s="24"/>
      <c r="OXH214" s="24"/>
      <c r="OXI214" s="24"/>
      <c r="OXJ214" s="24"/>
      <c r="OXK214" s="24"/>
      <c r="OXL214" s="24"/>
      <c r="OXM214" s="24"/>
      <c r="OXN214" s="24"/>
      <c r="OXO214" s="24"/>
      <c r="OXP214" s="24"/>
      <c r="OXQ214" s="24"/>
      <c r="OXR214" s="24"/>
      <c r="OXS214" s="24"/>
      <c r="OXT214" s="24"/>
      <c r="OXU214" s="24"/>
      <c r="OXV214" s="24"/>
      <c r="OXW214" s="24"/>
      <c r="OXX214" s="24"/>
      <c r="OXY214" s="24"/>
      <c r="OXZ214" s="24"/>
      <c r="OYA214" s="24"/>
      <c r="OYB214" s="24"/>
      <c r="OYC214" s="24"/>
      <c r="OYD214" s="24"/>
      <c r="OYE214" s="24"/>
      <c r="OYF214" s="24"/>
      <c r="OYG214" s="24"/>
      <c r="OYH214" s="24"/>
      <c r="OYI214" s="24"/>
      <c r="OYJ214" s="24"/>
      <c r="OYK214" s="24"/>
      <c r="OYL214" s="24"/>
      <c r="OYM214" s="24"/>
      <c r="OYN214" s="24"/>
      <c r="OYO214" s="24"/>
      <c r="OYP214" s="24"/>
      <c r="OYQ214" s="24"/>
      <c r="OYR214" s="24"/>
      <c r="OYS214" s="24"/>
      <c r="OYT214" s="24"/>
      <c r="OYU214" s="24"/>
      <c r="OYV214" s="24"/>
      <c r="OYW214" s="24"/>
      <c r="OYX214" s="24"/>
      <c r="OYY214" s="24"/>
      <c r="OYZ214" s="24"/>
      <c r="OZA214" s="24"/>
      <c r="OZB214" s="24"/>
      <c r="OZC214" s="24"/>
      <c r="OZD214" s="24"/>
      <c r="OZE214" s="24"/>
      <c r="OZF214" s="24"/>
      <c r="OZG214" s="24"/>
      <c r="OZH214" s="24"/>
      <c r="OZI214" s="24"/>
      <c r="OZJ214" s="24"/>
      <c r="OZK214" s="24"/>
      <c r="OZL214" s="24"/>
      <c r="OZM214" s="24"/>
      <c r="OZN214" s="24"/>
      <c r="OZO214" s="24"/>
      <c r="OZP214" s="24"/>
      <c r="OZQ214" s="24"/>
      <c r="OZR214" s="24"/>
      <c r="OZS214" s="24"/>
      <c r="OZT214" s="24"/>
      <c r="OZU214" s="24"/>
      <c r="OZV214" s="24"/>
      <c r="OZW214" s="24"/>
      <c r="OZX214" s="24"/>
      <c r="OZY214" s="24"/>
      <c r="OZZ214" s="24"/>
      <c r="PAA214" s="24"/>
      <c r="PAB214" s="24"/>
      <c r="PAC214" s="24"/>
      <c r="PAD214" s="24"/>
      <c r="PAE214" s="24"/>
      <c r="PAF214" s="24"/>
      <c r="PAG214" s="24"/>
      <c r="PAH214" s="24"/>
      <c r="PAI214" s="24"/>
      <c r="PAJ214" s="24"/>
      <c r="PAK214" s="24"/>
      <c r="PAL214" s="24"/>
      <c r="PAM214" s="24"/>
      <c r="PAN214" s="24"/>
      <c r="PAO214" s="24"/>
      <c r="PAP214" s="24"/>
      <c r="PAQ214" s="24"/>
      <c r="PAR214" s="24"/>
      <c r="PAS214" s="24"/>
      <c r="PAT214" s="24"/>
      <c r="PAU214" s="24"/>
      <c r="PAV214" s="24"/>
      <c r="PAW214" s="24"/>
      <c r="PAX214" s="24"/>
      <c r="PAY214" s="24"/>
      <c r="PAZ214" s="24"/>
      <c r="PBA214" s="24"/>
      <c r="PBB214" s="24"/>
      <c r="PBC214" s="24"/>
      <c r="PBD214" s="24"/>
      <c r="PBE214" s="24"/>
      <c r="PBF214" s="24"/>
      <c r="PBG214" s="24"/>
      <c r="PBH214" s="24"/>
      <c r="PBI214" s="24"/>
      <c r="PBJ214" s="24"/>
      <c r="PBK214" s="24"/>
      <c r="PBL214" s="24"/>
      <c r="PBM214" s="24"/>
      <c r="PBN214" s="24"/>
      <c r="PBO214" s="24"/>
      <c r="PBP214" s="24"/>
      <c r="PBQ214" s="24"/>
      <c r="PBR214" s="24"/>
      <c r="PBS214" s="24"/>
      <c r="PBT214" s="24"/>
      <c r="PBU214" s="24"/>
      <c r="PBV214" s="24"/>
      <c r="PBW214" s="24"/>
      <c r="PBX214" s="24"/>
      <c r="PBY214" s="24"/>
      <c r="PBZ214" s="24"/>
      <c r="PCA214" s="24"/>
      <c r="PCB214" s="24"/>
      <c r="PCC214" s="24"/>
      <c r="PCD214" s="24"/>
      <c r="PCE214" s="24"/>
      <c r="PCF214" s="24"/>
      <c r="PCG214" s="24"/>
      <c r="PCH214" s="24"/>
      <c r="PCI214" s="24"/>
      <c r="PCJ214" s="24"/>
      <c r="PCK214" s="24"/>
      <c r="PCL214" s="24"/>
      <c r="PCM214" s="24"/>
      <c r="PCN214" s="24"/>
      <c r="PCO214" s="24"/>
      <c r="PCP214" s="24"/>
      <c r="PCQ214" s="24"/>
      <c r="PCR214" s="24"/>
      <c r="PCS214" s="24"/>
      <c r="PCT214" s="24"/>
      <c r="PCU214" s="24"/>
      <c r="PCV214" s="24"/>
      <c r="PCW214" s="24"/>
      <c r="PCX214" s="24"/>
      <c r="PCY214" s="24"/>
      <c r="PCZ214" s="24"/>
      <c r="PDA214" s="24"/>
      <c r="PDB214" s="24"/>
      <c r="PDC214" s="24"/>
      <c r="PDD214" s="24"/>
      <c r="PDE214" s="24"/>
      <c r="PDF214" s="24"/>
      <c r="PDG214" s="24"/>
      <c r="PDH214" s="24"/>
      <c r="PDI214" s="24"/>
      <c r="PDJ214" s="24"/>
      <c r="PDK214" s="24"/>
      <c r="PDL214" s="24"/>
      <c r="PDM214" s="24"/>
      <c r="PDN214" s="24"/>
      <c r="PDO214" s="24"/>
      <c r="PDP214" s="24"/>
      <c r="PDQ214" s="24"/>
      <c r="PDR214" s="24"/>
      <c r="PDS214" s="24"/>
      <c r="PDT214" s="24"/>
      <c r="PDU214" s="24"/>
      <c r="PDV214" s="24"/>
      <c r="PDW214" s="24"/>
      <c r="PDX214" s="24"/>
      <c r="PDY214" s="24"/>
      <c r="PDZ214" s="24"/>
      <c r="PEA214" s="24"/>
      <c r="PEB214" s="24"/>
      <c r="PEC214" s="24"/>
      <c r="PED214" s="24"/>
      <c r="PEE214" s="24"/>
      <c r="PEF214" s="24"/>
      <c r="PEG214" s="24"/>
      <c r="PEH214" s="24"/>
      <c r="PEI214" s="24"/>
      <c r="PEJ214" s="24"/>
      <c r="PEK214" s="24"/>
      <c r="PEL214" s="24"/>
      <c r="PEM214" s="24"/>
      <c r="PEN214" s="24"/>
      <c r="PEO214" s="24"/>
      <c r="PEP214" s="24"/>
      <c r="PEQ214" s="24"/>
      <c r="PER214" s="24"/>
      <c r="PES214" s="24"/>
      <c r="PET214" s="24"/>
      <c r="PEU214" s="24"/>
      <c r="PEV214" s="24"/>
      <c r="PEW214" s="24"/>
      <c r="PEX214" s="24"/>
      <c r="PEY214" s="24"/>
      <c r="PEZ214" s="24"/>
      <c r="PFA214" s="24"/>
      <c r="PFB214" s="24"/>
      <c r="PFC214" s="24"/>
      <c r="PFD214" s="24"/>
      <c r="PFE214" s="24"/>
      <c r="PFF214" s="24"/>
      <c r="PFG214" s="24"/>
      <c r="PFH214" s="24"/>
      <c r="PFI214" s="24"/>
      <c r="PFJ214" s="24"/>
      <c r="PFK214" s="24"/>
      <c r="PFL214" s="24"/>
      <c r="PFM214" s="24"/>
      <c r="PFN214" s="24"/>
      <c r="PFO214" s="24"/>
      <c r="PFP214" s="24"/>
      <c r="PFQ214" s="24"/>
      <c r="PFR214" s="24"/>
      <c r="PFS214" s="24"/>
      <c r="PFT214" s="24"/>
      <c r="PFU214" s="24"/>
      <c r="PFV214" s="24"/>
      <c r="PFW214" s="24"/>
      <c r="PFX214" s="24"/>
      <c r="PFY214" s="24"/>
      <c r="PFZ214" s="24"/>
      <c r="PGA214" s="24"/>
      <c r="PGB214" s="24"/>
      <c r="PGC214" s="24"/>
      <c r="PGD214" s="24"/>
      <c r="PGE214" s="24"/>
      <c r="PGF214" s="24"/>
      <c r="PGG214" s="24"/>
      <c r="PGH214" s="24"/>
      <c r="PGI214" s="24"/>
      <c r="PGJ214" s="24"/>
      <c r="PGK214" s="24"/>
      <c r="PGL214" s="24"/>
      <c r="PGM214" s="24"/>
      <c r="PGN214" s="24"/>
      <c r="PGO214" s="24"/>
      <c r="PGP214" s="24"/>
      <c r="PGQ214" s="24"/>
      <c r="PGR214" s="24"/>
      <c r="PGS214" s="24"/>
      <c r="PGT214" s="24"/>
      <c r="PGU214" s="24"/>
      <c r="PGV214" s="24"/>
      <c r="PGW214" s="24"/>
      <c r="PGX214" s="24"/>
      <c r="PGY214" s="24"/>
      <c r="PGZ214" s="24"/>
      <c r="PHA214" s="24"/>
      <c r="PHB214" s="24"/>
      <c r="PHC214" s="24"/>
      <c r="PHD214" s="24"/>
      <c r="PHE214" s="24"/>
      <c r="PHF214" s="24"/>
      <c r="PHG214" s="24"/>
      <c r="PHH214" s="24"/>
      <c r="PHI214" s="24"/>
      <c r="PHJ214" s="24"/>
      <c r="PHK214" s="24"/>
      <c r="PHL214" s="24"/>
      <c r="PHM214" s="24"/>
      <c r="PHN214" s="24"/>
      <c r="PHO214" s="24"/>
      <c r="PHP214" s="24"/>
      <c r="PHQ214" s="24"/>
      <c r="PHR214" s="24"/>
      <c r="PHS214" s="24"/>
      <c r="PHT214" s="24"/>
      <c r="PHU214" s="24"/>
      <c r="PHV214" s="24"/>
      <c r="PHW214" s="24"/>
      <c r="PHX214" s="24"/>
      <c r="PHY214" s="24"/>
      <c r="PHZ214" s="24"/>
      <c r="PIA214" s="24"/>
      <c r="PIB214" s="24"/>
      <c r="PIC214" s="24"/>
      <c r="PID214" s="24"/>
      <c r="PIE214" s="24"/>
      <c r="PIF214" s="24"/>
      <c r="PIG214" s="24"/>
      <c r="PIH214" s="24"/>
      <c r="PII214" s="24"/>
      <c r="PIJ214" s="24"/>
      <c r="PIK214" s="24"/>
      <c r="PIL214" s="24"/>
      <c r="PIM214" s="24"/>
      <c r="PIN214" s="24"/>
      <c r="PIO214" s="24"/>
      <c r="PIP214" s="24"/>
      <c r="PIQ214" s="24"/>
      <c r="PIR214" s="24"/>
      <c r="PIS214" s="24"/>
      <c r="PIT214" s="24"/>
      <c r="PIU214" s="24"/>
      <c r="PIV214" s="24"/>
      <c r="PIW214" s="24"/>
      <c r="PIX214" s="24"/>
      <c r="PIY214" s="24"/>
      <c r="PIZ214" s="24"/>
      <c r="PJA214" s="24"/>
      <c r="PJB214" s="24"/>
      <c r="PJC214" s="24"/>
      <c r="PJD214" s="24"/>
      <c r="PJE214" s="24"/>
      <c r="PJF214" s="24"/>
      <c r="PJG214" s="24"/>
      <c r="PJH214" s="24"/>
      <c r="PJI214" s="24"/>
      <c r="PJJ214" s="24"/>
      <c r="PJK214" s="24"/>
      <c r="PJL214" s="24"/>
      <c r="PJM214" s="24"/>
      <c r="PJN214" s="24"/>
      <c r="PJO214" s="24"/>
      <c r="PJP214" s="24"/>
      <c r="PJQ214" s="24"/>
      <c r="PJR214" s="24"/>
      <c r="PJS214" s="24"/>
      <c r="PJT214" s="24"/>
      <c r="PJU214" s="24"/>
      <c r="PJV214" s="24"/>
      <c r="PJW214" s="24"/>
      <c r="PJX214" s="24"/>
      <c r="PJY214" s="24"/>
      <c r="PJZ214" s="24"/>
      <c r="PKA214" s="24"/>
      <c r="PKB214" s="24"/>
      <c r="PKC214" s="24"/>
      <c r="PKD214" s="24"/>
      <c r="PKE214" s="24"/>
      <c r="PKF214" s="24"/>
      <c r="PKG214" s="24"/>
      <c r="PKH214" s="24"/>
      <c r="PKI214" s="24"/>
      <c r="PKJ214" s="24"/>
      <c r="PKK214" s="24"/>
      <c r="PKL214" s="24"/>
      <c r="PKM214" s="24"/>
      <c r="PKN214" s="24"/>
      <c r="PKO214" s="24"/>
      <c r="PKP214" s="24"/>
      <c r="PKQ214" s="24"/>
      <c r="PKR214" s="24"/>
      <c r="PKS214" s="24"/>
      <c r="PKT214" s="24"/>
      <c r="PKU214" s="24"/>
      <c r="PKV214" s="24"/>
      <c r="PKW214" s="24"/>
      <c r="PKX214" s="24"/>
      <c r="PKY214" s="24"/>
      <c r="PKZ214" s="24"/>
      <c r="PLA214" s="24"/>
      <c r="PLB214" s="24"/>
      <c r="PLC214" s="24"/>
      <c r="PLD214" s="24"/>
      <c r="PLE214" s="24"/>
      <c r="PLF214" s="24"/>
      <c r="PLG214" s="24"/>
      <c r="PLH214" s="24"/>
      <c r="PLI214" s="24"/>
      <c r="PLJ214" s="24"/>
      <c r="PLK214" s="24"/>
      <c r="PLL214" s="24"/>
      <c r="PLM214" s="24"/>
      <c r="PLN214" s="24"/>
      <c r="PLO214" s="24"/>
      <c r="PLP214" s="24"/>
      <c r="PLQ214" s="24"/>
      <c r="PLR214" s="24"/>
      <c r="PLS214" s="24"/>
      <c r="PLT214" s="24"/>
      <c r="PLU214" s="24"/>
      <c r="PLV214" s="24"/>
      <c r="PLW214" s="24"/>
      <c r="PLX214" s="24"/>
      <c r="PLY214" s="24"/>
      <c r="PLZ214" s="24"/>
      <c r="PMA214" s="24"/>
      <c r="PMB214" s="24"/>
      <c r="PMC214" s="24"/>
      <c r="PMD214" s="24"/>
      <c r="PME214" s="24"/>
      <c r="PMF214" s="24"/>
      <c r="PMG214" s="24"/>
      <c r="PMH214" s="24"/>
      <c r="PMI214" s="24"/>
      <c r="PMJ214" s="24"/>
      <c r="PMK214" s="24"/>
      <c r="PML214" s="24"/>
      <c r="PMM214" s="24"/>
      <c r="PMN214" s="24"/>
      <c r="PMO214" s="24"/>
      <c r="PMP214" s="24"/>
      <c r="PMQ214" s="24"/>
      <c r="PMR214" s="24"/>
      <c r="PMS214" s="24"/>
      <c r="PMT214" s="24"/>
      <c r="PMU214" s="24"/>
      <c r="PMV214" s="24"/>
      <c r="PMW214" s="24"/>
      <c r="PMX214" s="24"/>
      <c r="PMY214" s="24"/>
      <c r="PMZ214" s="24"/>
      <c r="PNA214" s="24"/>
      <c r="PNB214" s="24"/>
      <c r="PNC214" s="24"/>
      <c r="PND214" s="24"/>
      <c r="PNE214" s="24"/>
      <c r="PNF214" s="24"/>
      <c r="PNG214" s="24"/>
      <c r="PNH214" s="24"/>
      <c r="PNI214" s="24"/>
      <c r="PNJ214" s="24"/>
      <c r="PNK214" s="24"/>
      <c r="PNL214" s="24"/>
      <c r="PNM214" s="24"/>
      <c r="PNN214" s="24"/>
      <c r="PNO214" s="24"/>
      <c r="PNP214" s="24"/>
      <c r="PNQ214" s="24"/>
      <c r="PNR214" s="24"/>
      <c r="PNS214" s="24"/>
      <c r="PNT214" s="24"/>
      <c r="PNU214" s="24"/>
      <c r="PNV214" s="24"/>
      <c r="PNW214" s="24"/>
      <c r="PNX214" s="24"/>
      <c r="PNY214" s="24"/>
      <c r="PNZ214" s="24"/>
      <c r="POA214" s="24"/>
      <c r="POB214" s="24"/>
      <c r="POC214" s="24"/>
      <c r="POD214" s="24"/>
      <c r="POE214" s="24"/>
      <c r="POF214" s="24"/>
      <c r="POG214" s="24"/>
      <c r="POH214" s="24"/>
      <c r="POI214" s="24"/>
      <c r="POJ214" s="24"/>
      <c r="POK214" s="24"/>
      <c r="POL214" s="24"/>
      <c r="POM214" s="24"/>
      <c r="PON214" s="24"/>
      <c r="POO214" s="24"/>
      <c r="POP214" s="24"/>
      <c r="POQ214" s="24"/>
      <c r="POR214" s="24"/>
      <c r="POS214" s="24"/>
      <c r="POT214" s="24"/>
      <c r="POU214" s="24"/>
      <c r="POV214" s="24"/>
      <c r="POW214" s="24"/>
      <c r="POX214" s="24"/>
      <c r="POY214" s="24"/>
      <c r="POZ214" s="24"/>
      <c r="PPA214" s="24"/>
      <c r="PPB214" s="24"/>
      <c r="PPC214" s="24"/>
      <c r="PPD214" s="24"/>
      <c r="PPE214" s="24"/>
      <c r="PPF214" s="24"/>
      <c r="PPG214" s="24"/>
      <c r="PPH214" s="24"/>
      <c r="PPI214" s="24"/>
      <c r="PPJ214" s="24"/>
      <c r="PPK214" s="24"/>
      <c r="PPL214" s="24"/>
      <c r="PPM214" s="24"/>
      <c r="PPN214" s="24"/>
      <c r="PPO214" s="24"/>
      <c r="PPP214" s="24"/>
      <c r="PPQ214" s="24"/>
      <c r="PPR214" s="24"/>
      <c r="PPS214" s="24"/>
      <c r="PPT214" s="24"/>
      <c r="PPU214" s="24"/>
      <c r="PPV214" s="24"/>
      <c r="PPW214" s="24"/>
      <c r="PPX214" s="24"/>
      <c r="PPY214" s="24"/>
      <c r="PPZ214" s="24"/>
      <c r="PQA214" s="24"/>
      <c r="PQB214" s="24"/>
      <c r="PQC214" s="24"/>
      <c r="PQD214" s="24"/>
      <c r="PQE214" s="24"/>
      <c r="PQF214" s="24"/>
      <c r="PQG214" s="24"/>
      <c r="PQH214" s="24"/>
      <c r="PQI214" s="24"/>
      <c r="PQJ214" s="24"/>
      <c r="PQK214" s="24"/>
      <c r="PQL214" s="24"/>
      <c r="PQM214" s="24"/>
      <c r="PQN214" s="24"/>
      <c r="PQO214" s="24"/>
      <c r="PQP214" s="24"/>
      <c r="PQQ214" s="24"/>
      <c r="PQR214" s="24"/>
      <c r="PQS214" s="24"/>
      <c r="PQT214" s="24"/>
      <c r="PQU214" s="24"/>
      <c r="PQV214" s="24"/>
      <c r="PQW214" s="24"/>
      <c r="PQX214" s="24"/>
      <c r="PQY214" s="24"/>
      <c r="PQZ214" s="24"/>
      <c r="PRA214" s="24"/>
      <c r="PRB214" s="24"/>
      <c r="PRC214" s="24"/>
      <c r="PRD214" s="24"/>
      <c r="PRE214" s="24"/>
      <c r="PRF214" s="24"/>
      <c r="PRG214" s="24"/>
      <c r="PRH214" s="24"/>
      <c r="PRI214" s="24"/>
      <c r="PRJ214" s="24"/>
      <c r="PRK214" s="24"/>
      <c r="PRL214" s="24"/>
      <c r="PRM214" s="24"/>
      <c r="PRN214" s="24"/>
      <c r="PRO214" s="24"/>
      <c r="PRP214" s="24"/>
      <c r="PRQ214" s="24"/>
      <c r="PRR214" s="24"/>
      <c r="PRS214" s="24"/>
      <c r="PRT214" s="24"/>
      <c r="PRU214" s="24"/>
      <c r="PRV214" s="24"/>
      <c r="PRW214" s="24"/>
      <c r="PRX214" s="24"/>
      <c r="PRY214" s="24"/>
      <c r="PRZ214" s="24"/>
      <c r="PSA214" s="24"/>
      <c r="PSB214" s="24"/>
      <c r="PSC214" s="24"/>
      <c r="PSD214" s="24"/>
      <c r="PSE214" s="24"/>
      <c r="PSF214" s="24"/>
      <c r="PSG214" s="24"/>
      <c r="PSH214" s="24"/>
      <c r="PSI214" s="24"/>
      <c r="PSJ214" s="24"/>
      <c r="PSK214" s="24"/>
      <c r="PSL214" s="24"/>
      <c r="PSM214" s="24"/>
      <c r="PSN214" s="24"/>
      <c r="PSO214" s="24"/>
      <c r="PSP214" s="24"/>
      <c r="PSQ214" s="24"/>
      <c r="PSR214" s="24"/>
      <c r="PSS214" s="24"/>
      <c r="PST214" s="24"/>
      <c r="PSU214" s="24"/>
      <c r="PSV214" s="24"/>
      <c r="PSW214" s="24"/>
      <c r="PSX214" s="24"/>
      <c r="PSY214" s="24"/>
      <c r="PSZ214" s="24"/>
      <c r="PTA214" s="24"/>
      <c r="PTB214" s="24"/>
      <c r="PTC214" s="24"/>
      <c r="PTD214" s="24"/>
      <c r="PTE214" s="24"/>
      <c r="PTF214" s="24"/>
      <c r="PTG214" s="24"/>
      <c r="PTH214" s="24"/>
      <c r="PTI214" s="24"/>
      <c r="PTJ214" s="24"/>
      <c r="PTK214" s="24"/>
      <c r="PTL214" s="24"/>
      <c r="PTM214" s="24"/>
      <c r="PTN214" s="24"/>
      <c r="PTO214" s="24"/>
      <c r="PTP214" s="24"/>
      <c r="PTQ214" s="24"/>
      <c r="PTR214" s="24"/>
      <c r="PTS214" s="24"/>
      <c r="PTT214" s="24"/>
      <c r="PTU214" s="24"/>
      <c r="PTV214" s="24"/>
      <c r="PTW214" s="24"/>
      <c r="PTX214" s="24"/>
      <c r="PTY214" s="24"/>
      <c r="PTZ214" s="24"/>
      <c r="PUA214" s="24"/>
      <c r="PUB214" s="24"/>
      <c r="PUC214" s="24"/>
      <c r="PUD214" s="24"/>
      <c r="PUE214" s="24"/>
      <c r="PUF214" s="24"/>
      <c r="PUG214" s="24"/>
      <c r="PUH214" s="24"/>
      <c r="PUI214" s="24"/>
      <c r="PUJ214" s="24"/>
      <c r="PUK214" s="24"/>
      <c r="PUL214" s="24"/>
      <c r="PUM214" s="24"/>
      <c r="PUN214" s="24"/>
      <c r="PUO214" s="24"/>
      <c r="PUP214" s="24"/>
      <c r="PUQ214" s="24"/>
      <c r="PUR214" s="24"/>
      <c r="PUS214" s="24"/>
      <c r="PUT214" s="24"/>
      <c r="PUU214" s="24"/>
      <c r="PUV214" s="24"/>
      <c r="PUW214" s="24"/>
      <c r="PUX214" s="24"/>
      <c r="PUY214" s="24"/>
      <c r="PUZ214" s="24"/>
      <c r="PVA214" s="24"/>
      <c r="PVB214" s="24"/>
      <c r="PVC214" s="24"/>
      <c r="PVD214" s="24"/>
      <c r="PVE214" s="24"/>
      <c r="PVF214" s="24"/>
      <c r="PVG214" s="24"/>
      <c r="PVH214" s="24"/>
      <c r="PVI214" s="24"/>
      <c r="PVJ214" s="24"/>
      <c r="PVK214" s="24"/>
      <c r="PVL214" s="24"/>
      <c r="PVM214" s="24"/>
      <c r="PVN214" s="24"/>
      <c r="PVO214" s="24"/>
      <c r="PVP214" s="24"/>
      <c r="PVQ214" s="24"/>
      <c r="PVR214" s="24"/>
      <c r="PVS214" s="24"/>
      <c r="PVT214" s="24"/>
      <c r="PVU214" s="24"/>
      <c r="PVV214" s="24"/>
      <c r="PVW214" s="24"/>
      <c r="PVX214" s="24"/>
      <c r="PVY214" s="24"/>
      <c r="PVZ214" s="24"/>
      <c r="PWA214" s="24"/>
      <c r="PWB214" s="24"/>
      <c r="PWC214" s="24"/>
      <c r="PWD214" s="24"/>
      <c r="PWE214" s="24"/>
      <c r="PWF214" s="24"/>
      <c r="PWG214" s="24"/>
      <c r="PWH214" s="24"/>
      <c r="PWI214" s="24"/>
      <c r="PWJ214" s="24"/>
      <c r="PWK214" s="24"/>
      <c r="PWL214" s="24"/>
      <c r="PWM214" s="24"/>
      <c r="PWN214" s="24"/>
      <c r="PWO214" s="24"/>
      <c r="PWP214" s="24"/>
      <c r="PWQ214" s="24"/>
      <c r="PWR214" s="24"/>
      <c r="PWS214" s="24"/>
      <c r="PWT214" s="24"/>
      <c r="PWU214" s="24"/>
      <c r="PWV214" s="24"/>
      <c r="PWW214" s="24"/>
      <c r="PWX214" s="24"/>
      <c r="PWY214" s="24"/>
      <c r="PWZ214" s="24"/>
      <c r="PXA214" s="24"/>
      <c r="PXB214" s="24"/>
      <c r="PXC214" s="24"/>
      <c r="PXD214" s="24"/>
      <c r="PXE214" s="24"/>
      <c r="PXF214" s="24"/>
      <c r="PXG214" s="24"/>
      <c r="PXH214" s="24"/>
      <c r="PXI214" s="24"/>
      <c r="PXJ214" s="24"/>
      <c r="PXK214" s="24"/>
      <c r="PXL214" s="24"/>
      <c r="PXM214" s="24"/>
      <c r="PXN214" s="24"/>
      <c r="PXO214" s="24"/>
      <c r="PXP214" s="24"/>
      <c r="PXQ214" s="24"/>
      <c r="PXR214" s="24"/>
      <c r="PXS214" s="24"/>
      <c r="PXT214" s="24"/>
      <c r="PXU214" s="24"/>
      <c r="PXV214" s="24"/>
      <c r="PXW214" s="24"/>
      <c r="PXX214" s="24"/>
      <c r="PXY214" s="24"/>
      <c r="PXZ214" s="24"/>
      <c r="PYA214" s="24"/>
      <c r="PYB214" s="24"/>
      <c r="PYC214" s="24"/>
      <c r="PYD214" s="24"/>
      <c r="PYE214" s="24"/>
      <c r="PYF214" s="24"/>
      <c r="PYG214" s="24"/>
      <c r="PYH214" s="24"/>
      <c r="PYI214" s="24"/>
      <c r="PYJ214" s="24"/>
      <c r="PYK214" s="24"/>
      <c r="PYL214" s="24"/>
      <c r="PYM214" s="24"/>
      <c r="PYN214" s="24"/>
      <c r="PYO214" s="24"/>
      <c r="PYP214" s="24"/>
      <c r="PYQ214" s="24"/>
      <c r="PYR214" s="24"/>
      <c r="PYS214" s="24"/>
      <c r="PYT214" s="24"/>
      <c r="PYU214" s="24"/>
      <c r="PYV214" s="24"/>
      <c r="PYW214" s="24"/>
      <c r="PYX214" s="24"/>
      <c r="PYY214" s="24"/>
      <c r="PYZ214" s="24"/>
      <c r="PZA214" s="24"/>
      <c r="PZB214" s="24"/>
      <c r="PZC214" s="24"/>
      <c r="PZD214" s="24"/>
      <c r="PZE214" s="24"/>
      <c r="PZF214" s="24"/>
      <c r="PZG214" s="24"/>
      <c r="PZH214" s="24"/>
      <c r="PZI214" s="24"/>
      <c r="PZJ214" s="24"/>
      <c r="PZK214" s="24"/>
      <c r="PZL214" s="24"/>
      <c r="PZM214" s="24"/>
      <c r="PZN214" s="24"/>
      <c r="PZO214" s="24"/>
      <c r="PZP214" s="24"/>
      <c r="PZQ214" s="24"/>
      <c r="PZR214" s="24"/>
      <c r="PZS214" s="24"/>
      <c r="PZT214" s="24"/>
      <c r="PZU214" s="24"/>
      <c r="PZV214" s="24"/>
      <c r="PZW214" s="24"/>
      <c r="PZX214" s="24"/>
      <c r="PZY214" s="24"/>
      <c r="PZZ214" s="24"/>
      <c r="QAA214" s="24"/>
      <c r="QAB214" s="24"/>
      <c r="QAC214" s="24"/>
      <c r="QAD214" s="24"/>
      <c r="QAE214" s="24"/>
      <c r="QAF214" s="24"/>
      <c r="QAG214" s="24"/>
      <c r="QAH214" s="24"/>
      <c r="QAI214" s="24"/>
      <c r="QAJ214" s="24"/>
      <c r="QAK214" s="24"/>
      <c r="QAL214" s="24"/>
      <c r="QAM214" s="24"/>
      <c r="QAN214" s="24"/>
      <c r="QAO214" s="24"/>
      <c r="QAP214" s="24"/>
      <c r="QAQ214" s="24"/>
      <c r="QAR214" s="24"/>
      <c r="QAS214" s="24"/>
      <c r="QAT214" s="24"/>
      <c r="QAU214" s="24"/>
      <c r="QAV214" s="24"/>
      <c r="QAW214" s="24"/>
      <c r="QAX214" s="24"/>
      <c r="QAY214" s="24"/>
      <c r="QAZ214" s="24"/>
      <c r="QBA214" s="24"/>
      <c r="QBB214" s="24"/>
      <c r="QBC214" s="24"/>
      <c r="QBD214" s="24"/>
      <c r="QBE214" s="24"/>
      <c r="QBF214" s="24"/>
      <c r="QBG214" s="24"/>
      <c r="QBH214" s="24"/>
      <c r="QBI214" s="24"/>
      <c r="QBJ214" s="24"/>
      <c r="QBK214" s="24"/>
      <c r="QBL214" s="24"/>
      <c r="QBM214" s="24"/>
      <c r="QBN214" s="24"/>
      <c r="QBO214" s="24"/>
      <c r="QBP214" s="24"/>
      <c r="QBQ214" s="24"/>
      <c r="QBR214" s="24"/>
      <c r="QBS214" s="24"/>
      <c r="QBT214" s="24"/>
      <c r="QBU214" s="24"/>
      <c r="QBV214" s="24"/>
      <c r="QBW214" s="24"/>
      <c r="QBX214" s="24"/>
      <c r="QBY214" s="24"/>
      <c r="QBZ214" s="24"/>
      <c r="QCA214" s="24"/>
      <c r="QCB214" s="24"/>
      <c r="QCC214" s="24"/>
      <c r="QCD214" s="24"/>
      <c r="QCE214" s="24"/>
      <c r="QCF214" s="24"/>
      <c r="QCG214" s="24"/>
      <c r="QCH214" s="24"/>
      <c r="QCI214" s="24"/>
      <c r="QCJ214" s="24"/>
      <c r="QCK214" s="24"/>
      <c r="QCL214" s="24"/>
      <c r="QCM214" s="24"/>
      <c r="QCN214" s="24"/>
      <c r="QCO214" s="24"/>
      <c r="QCP214" s="24"/>
      <c r="QCQ214" s="24"/>
      <c r="QCR214" s="24"/>
      <c r="QCS214" s="24"/>
      <c r="QCT214" s="24"/>
      <c r="QCU214" s="24"/>
      <c r="QCV214" s="24"/>
      <c r="QCW214" s="24"/>
      <c r="QCX214" s="24"/>
      <c r="QCY214" s="24"/>
      <c r="QCZ214" s="24"/>
      <c r="QDA214" s="24"/>
      <c r="QDB214" s="24"/>
      <c r="QDC214" s="24"/>
      <c r="QDD214" s="24"/>
      <c r="QDE214" s="24"/>
      <c r="QDF214" s="24"/>
      <c r="QDG214" s="24"/>
      <c r="QDH214" s="24"/>
      <c r="QDI214" s="24"/>
      <c r="QDJ214" s="24"/>
      <c r="QDK214" s="24"/>
      <c r="QDL214" s="24"/>
      <c r="QDM214" s="24"/>
      <c r="QDN214" s="24"/>
      <c r="QDO214" s="24"/>
      <c r="QDP214" s="24"/>
      <c r="QDQ214" s="24"/>
      <c r="QDR214" s="24"/>
      <c r="QDS214" s="24"/>
      <c r="QDT214" s="24"/>
      <c r="QDU214" s="24"/>
      <c r="QDV214" s="24"/>
      <c r="QDW214" s="24"/>
      <c r="QDX214" s="24"/>
      <c r="QDY214" s="24"/>
      <c r="QDZ214" s="24"/>
      <c r="QEA214" s="24"/>
      <c r="QEB214" s="24"/>
      <c r="QEC214" s="24"/>
      <c r="QED214" s="24"/>
      <c r="QEE214" s="24"/>
      <c r="QEF214" s="24"/>
      <c r="QEG214" s="24"/>
      <c r="QEH214" s="24"/>
      <c r="QEI214" s="24"/>
      <c r="QEJ214" s="24"/>
      <c r="QEK214" s="24"/>
      <c r="QEL214" s="24"/>
      <c r="QEM214" s="24"/>
      <c r="QEN214" s="24"/>
      <c r="QEO214" s="24"/>
      <c r="QEP214" s="24"/>
      <c r="QEQ214" s="24"/>
      <c r="QER214" s="24"/>
      <c r="QES214" s="24"/>
      <c r="QET214" s="24"/>
      <c r="QEU214" s="24"/>
      <c r="QEV214" s="24"/>
      <c r="QEW214" s="24"/>
      <c r="QEX214" s="24"/>
      <c r="QEY214" s="24"/>
      <c r="QEZ214" s="24"/>
      <c r="QFA214" s="24"/>
      <c r="QFB214" s="24"/>
      <c r="QFC214" s="24"/>
      <c r="QFD214" s="24"/>
      <c r="QFE214" s="24"/>
      <c r="QFF214" s="24"/>
      <c r="QFG214" s="24"/>
      <c r="QFH214" s="24"/>
      <c r="QFI214" s="24"/>
      <c r="QFJ214" s="24"/>
      <c r="QFK214" s="24"/>
      <c r="QFL214" s="24"/>
      <c r="QFM214" s="24"/>
      <c r="QFN214" s="24"/>
      <c r="QFO214" s="24"/>
      <c r="QFP214" s="24"/>
      <c r="QFQ214" s="24"/>
      <c r="QFR214" s="24"/>
      <c r="QFS214" s="24"/>
      <c r="QFT214" s="24"/>
      <c r="QFU214" s="24"/>
      <c r="QFV214" s="24"/>
      <c r="QFW214" s="24"/>
      <c r="QFX214" s="24"/>
      <c r="QFY214" s="24"/>
      <c r="QFZ214" s="24"/>
      <c r="QGA214" s="24"/>
      <c r="QGB214" s="24"/>
      <c r="QGC214" s="24"/>
      <c r="QGD214" s="24"/>
      <c r="QGE214" s="24"/>
      <c r="QGF214" s="24"/>
      <c r="QGG214" s="24"/>
      <c r="QGH214" s="24"/>
      <c r="QGI214" s="24"/>
      <c r="QGJ214" s="24"/>
      <c r="QGK214" s="24"/>
      <c r="QGL214" s="24"/>
      <c r="QGM214" s="24"/>
      <c r="QGN214" s="24"/>
      <c r="QGO214" s="24"/>
      <c r="QGP214" s="24"/>
      <c r="QGQ214" s="24"/>
      <c r="QGR214" s="24"/>
      <c r="QGS214" s="24"/>
      <c r="QGT214" s="24"/>
      <c r="QGU214" s="24"/>
      <c r="QGV214" s="24"/>
      <c r="QGW214" s="24"/>
      <c r="QGX214" s="24"/>
      <c r="QGY214" s="24"/>
      <c r="QGZ214" s="24"/>
      <c r="QHA214" s="24"/>
      <c r="QHB214" s="24"/>
      <c r="QHC214" s="24"/>
      <c r="QHD214" s="24"/>
      <c r="QHE214" s="24"/>
      <c r="QHF214" s="24"/>
      <c r="QHG214" s="24"/>
      <c r="QHH214" s="24"/>
      <c r="QHI214" s="24"/>
      <c r="QHJ214" s="24"/>
      <c r="QHK214" s="24"/>
      <c r="QHL214" s="24"/>
      <c r="QHM214" s="24"/>
      <c r="QHN214" s="24"/>
      <c r="QHO214" s="24"/>
      <c r="QHP214" s="24"/>
      <c r="QHQ214" s="24"/>
      <c r="QHR214" s="24"/>
      <c r="QHS214" s="24"/>
      <c r="QHT214" s="24"/>
      <c r="QHU214" s="24"/>
      <c r="QHV214" s="24"/>
      <c r="QHW214" s="24"/>
      <c r="QHX214" s="24"/>
      <c r="QHY214" s="24"/>
      <c r="QHZ214" s="24"/>
      <c r="QIA214" s="24"/>
      <c r="QIB214" s="24"/>
      <c r="QIC214" s="24"/>
      <c r="QID214" s="24"/>
      <c r="QIE214" s="24"/>
      <c r="QIF214" s="24"/>
      <c r="QIG214" s="24"/>
      <c r="QIH214" s="24"/>
      <c r="QII214" s="24"/>
      <c r="QIJ214" s="24"/>
      <c r="QIK214" s="24"/>
      <c r="QIL214" s="24"/>
      <c r="QIM214" s="24"/>
      <c r="QIN214" s="24"/>
      <c r="QIO214" s="24"/>
      <c r="QIP214" s="24"/>
      <c r="QIQ214" s="24"/>
      <c r="QIR214" s="24"/>
      <c r="QIS214" s="24"/>
      <c r="QIT214" s="24"/>
      <c r="QIU214" s="24"/>
      <c r="QIV214" s="24"/>
      <c r="QIW214" s="24"/>
      <c r="QIX214" s="24"/>
      <c r="QIY214" s="24"/>
      <c r="QIZ214" s="24"/>
      <c r="QJA214" s="24"/>
      <c r="QJB214" s="24"/>
      <c r="QJC214" s="24"/>
      <c r="QJD214" s="24"/>
      <c r="QJE214" s="24"/>
      <c r="QJF214" s="24"/>
      <c r="QJG214" s="24"/>
      <c r="QJH214" s="24"/>
      <c r="QJI214" s="24"/>
      <c r="QJJ214" s="24"/>
      <c r="QJK214" s="24"/>
      <c r="QJL214" s="24"/>
      <c r="QJM214" s="24"/>
      <c r="QJN214" s="24"/>
      <c r="QJO214" s="24"/>
      <c r="QJP214" s="24"/>
      <c r="QJQ214" s="24"/>
      <c r="QJR214" s="24"/>
      <c r="QJS214" s="24"/>
      <c r="QJT214" s="24"/>
      <c r="QJU214" s="24"/>
      <c r="QJV214" s="24"/>
      <c r="QJW214" s="24"/>
      <c r="QJX214" s="24"/>
      <c r="QJY214" s="24"/>
      <c r="QJZ214" s="24"/>
      <c r="QKA214" s="24"/>
      <c r="QKB214" s="24"/>
      <c r="QKC214" s="24"/>
      <c r="QKD214" s="24"/>
      <c r="QKE214" s="24"/>
      <c r="QKF214" s="24"/>
      <c r="QKG214" s="24"/>
      <c r="QKH214" s="24"/>
      <c r="QKI214" s="24"/>
      <c r="QKJ214" s="24"/>
      <c r="QKK214" s="24"/>
      <c r="QKL214" s="24"/>
      <c r="QKM214" s="24"/>
      <c r="QKN214" s="24"/>
      <c r="QKO214" s="24"/>
      <c r="QKP214" s="24"/>
      <c r="QKQ214" s="24"/>
      <c r="QKR214" s="24"/>
      <c r="QKS214" s="24"/>
      <c r="QKT214" s="24"/>
      <c r="QKU214" s="24"/>
      <c r="QKV214" s="24"/>
      <c r="QKW214" s="24"/>
      <c r="QKX214" s="24"/>
      <c r="QKY214" s="24"/>
      <c r="QKZ214" s="24"/>
      <c r="QLA214" s="24"/>
      <c r="QLB214" s="24"/>
      <c r="QLC214" s="24"/>
      <c r="QLD214" s="24"/>
      <c r="QLE214" s="24"/>
      <c r="QLF214" s="24"/>
      <c r="QLG214" s="24"/>
      <c r="QLH214" s="24"/>
      <c r="QLI214" s="24"/>
      <c r="QLJ214" s="24"/>
      <c r="QLK214" s="24"/>
      <c r="QLL214" s="24"/>
      <c r="QLM214" s="24"/>
      <c r="QLN214" s="24"/>
      <c r="QLO214" s="24"/>
      <c r="QLP214" s="24"/>
      <c r="QLQ214" s="24"/>
      <c r="QLR214" s="24"/>
      <c r="QLS214" s="24"/>
      <c r="QLT214" s="24"/>
      <c r="QLU214" s="24"/>
      <c r="QLV214" s="24"/>
      <c r="QLW214" s="24"/>
      <c r="QLX214" s="24"/>
      <c r="QLY214" s="24"/>
      <c r="QLZ214" s="24"/>
      <c r="QMA214" s="24"/>
      <c r="QMB214" s="24"/>
      <c r="QMC214" s="24"/>
      <c r="QMD214" s="24"/>
      <c r="QME214" s="24"/>
      <c r="QMF214" s="24"/>
      <c r="QMG214" s="24"/>
      <c r="QMH214" s="24"/>
      <c r="QMI214" s="24"/>
      <c r="QMJ214" s="24"/>
      <c r="QMK214" s="24"/>
      <c r="QML214" s="24"/>
      <c r="QMM214" s="24"/>
      <c r="QMN214" s="24"/>
      <c r="QMO214" s="24"/>
      <c r="QMP214" s="24"/>
      <c r="QMQ214" s="24"/>
      <c r="QMR214" s="24"/>
      <c r="QMS214" s="24"/>
      <c r="QMT214" s="24"/>
      <c r="QMU214" s="24"/>
      <c r="QMV214" s="24"/>
      <c r="QMW214" s="24"/>
      <c r="QMX214" s="24"/>
      <c r="QMY214" s="24"/>
      <c r="QMZ214" s="24"/>
      <c r="QNA214" s="24"/>
      <c r="QNB214" s="24"/>
      <c r="QNC214" s="24"/>
      <c r="QND214" s="24"/>
      <c r="QNE214" s="24"/>
      <c r="QNF214" s="24"/>
      <c r="QNG214" s="24"/>
      <c r="QNH214" s="24"/>
      <c r="QNI214" s="24"/>
      <c r="QNJ214" s="24"/>
      <c r="QNK214" s="24"/>
      <c r="QNL214" s="24"/>
      <c r="QNM214" s="24"/>
      <c r="QNN214" s="24"/>
      <c r="QNO214" s="24"/>
      <c r="QNP214" s="24"/>
      <c r="QNQ214" s="24"/>
      <c r="QNR214" s="24"/>
      <c r="QNS214" s="24"/>
      <c r="QNT214" s="24"/>
      <c r="QNU214" s="24"/>
      <c r="QNV214" s="24"/>
      <c r="QNW214" s="24"/>
      <c r="QNX214" s="24"/>
      <c r="QNY214" s="24"/>
      <c r="QNZ214" s="24"/>
      <c r="QOA214" s="24"/>
      <c r="QOB214" s="24"/>
      <c r="QOC214" s="24"/>
      <c r="QOD214" s="24"/>
      <c r="QOE214" s="24"/>
      <c r="QOF214" s="24"/>
      <c r="QOG214" s="24"/>
      <c r="QOH214" s="24"/>
      <c r="QOI214" s="24"/>
      <c r="QOJ214" s="24"/>
      <c r="QOK214" s="24"/>
      <c r="QOL214" s="24"/>
      <c r="QOM214" s="24"/>
      <c r="QON214" s="24"/>
      <c r="QOO214" s="24"/>
      <c r="QOP214" s="24"/>
      <c r="QOQ214" s="24"/>
      <c r="QOR214" s="24"/>
      <c r="QOS214" s="24"/>
      <c r="QOT214" s="24"/>
      <c r="QOU214" s="24"/>
      <c r="QOV214" s="24"/>
      <c r="QOW214" s="24"/>
      <c r="QOX214" s="24"/>
      <c r="QOY214" s="24"/>
      <c r="QOZ214" s="24"/>
      <c r="QPA214" s="24"/>
      <c r="QPB214" s="24"/>
      <c r="QPC214" s="24"/>
      <c r="QPD214" s="24"/>
      <c r="QPE214" s="24"/>
      <c r="QPF214" s="24"/>
      <c r="QPG214" s="24"/>
      <c r="QPH214" s="24"/>
      <c r="QPI214" s="24"/>
      <c r="QPJ214" s="24"/>
      <c r="QPK214" s="24"/>
      <c r="QPL214" s="24"/>
      <c r="QPM214" s="24"/>
      <c r="QPN214" s="24"/>
      <c r="QPO214" s="24"/>
      <c r="QPP214" s="24"/>
      <c r="QPQ214" s="24"/>
      <c r="QPR214" s="24"/>
      <c r="QPS214" s="24"/>
      <c r="QPT214" s="24"/>
      <c r="QPU214" s="24"/>
      <c r="QPV214" s="24"/>
      <c r="QPW214" s="24"/>
      <c r="QPX214" s="24"/>
      <c r="QPY214" s="24"/>
      <c r="QPZ214" s="24"/>
      <c r="QQA214" s="24"/>
      <c r="QQB214" s="24"/>
      <c r="QQC214" s="24"/>
      <c r="QQD214" s="24"/>
      <c r="QQE214" s="24"/>
      <c r="QQF214" s="24"/>
      <c r="QQG214" s="24"/>
      <c r="QQH214" s="24"/>
      <c r="QQI214" s="24"/>
      <c r="QQJ214" s="24"/>
      <c r="QQK214" s="24"/>
      <c r="QQL214" s="24"/>
      <c r="QQM214" s="24"/>
      <c r="QQN214" s="24"/>
      <c r="QQO214" s="24"/>
      <c r="QQP214" s="24"/>
      <c r="QQQ214" s="24"/>
      <c r="QQR214" s="24"/>
      <c r="QQS214" s="24"/>
      <c r="QQT214" s="24"/>
      <c r="QQU214" s="24"/>
      <c r="QQV214" s="24"/>
      <c r="QQW214" s="24"/>
      <c r="QQX214" s="24"/>
      <c r="QQY214" s="24"/>
      <c r="QQZ214" s="24"/>
      <c r="QRA214" s="24"/>
      <c r="QRB214" s="24"/>
      <c r="QRC214" s="24"/>
      <c r="QRD214" s="24"/>
      <c r="QRE214" s="24"/>
      <c r="QRF214" s="24"/>
      <c r="QRG214" s="24"/>
      <c r="QRH214" s="24"/>
      <c r="QRI214" s="24"/>
      <c r="QRJ214" s="24"/>
      <c r="QRK214" s="24"/>
      <c r="QRL214" s="24"/>
      <c r="QRM214" s="24"/>
      <c r="QRN214" s="24"/>
      <c r="QRO214" s="24"/>
      <c r="QRP214" s="24"/>
      <c r="QRQ214" s="24"/>
      <c r="QRR214" s="24"/>
      <c r="QRS214" s="24"/>
      <c r="QRT214" s="24"/>
      <c r="QRU214" s="24"/>
      <c r="QRV214" s="24"/>
      <c r="QRW214" s="24"/>
      <c r="QRX214" s="24"/>
      <c r="QRY214" s="24"/>
      <c r="QRZ214" s="24"/>
      <c r="QSA214" s="24"/>
      <c r="QSB214" s="24"/>
      <c r="QSC214" s="24"/>
      <c r="QSD214" s="24"/>
      <c r="QSE214" s="24"/>
      <c r="QSF214" s="24"/>
      <c r="QSG214" s="24"/>
      <c r="QSH214" s="24"/>
      <c r="QSI214" s="24"/>
      <c r="QSJ214" s="24"/>
      <c r="QSK214" s="24"/>
      <c r="QSL214" s="24"/>
      <c r="QSM214" s="24"/>
      <c r="QSN214" s="24"/>
      <c r="QSO214" s="24"/>
      <c r="QSP214" s="24"/>
      <c r="QSQ214" s="24"/>
      <c r="QSR214" s="24"/>
      <c r="QSS214" s="24"/>
      <c r="QST214" s="24"/>
      <c r="QSU214" s="24"/>
      <c r="QSV214" s="24"/>
      <c r="QSW214" s="24"/>
      <c r="QSX214" s="24"/>
      <c r="QSY214" s="24"/>
      <c r="QSZ214" s="24"/>
      <c r="QTA214" s="24"/>
      <c r="QTB214" s="24"/>
      <c r="QTC214" s="24"/>
      <c r="QTD214" s="24"/>
      <c r="QTE214" s="24"/>
      <c r="QTF214" s="24"/>
      <c r="QTG214" s="24"/>
      <c r="QTH214" s="24"/>
      <c r="QTI214" s="24"/>
      <c r="QTJ214" s="24"/>
      <c r="QTK214" s="24"/>
      <c r="QTL214" s="24"/>
      <c r="QTM214" s="24"/>
      <c r="QTN214" s="24"/>
      <c r="QTO214" s="24"/>
      <c r="QTP214" s="24"/>
      <c r="QTQ214" s="24"/>
      <c r="QTR214" s="24"/>
      <c r="QTS214" s="24"/>
      <c r="QTT214" s="24"/>
      <c r="QTU214" s="24"/>
      <c r="QTV214" s="24"/>
      <c r="QTW214" s="24"/>
      <c r="QTX214" s="24"/>
      <c r="QTY214" s="24"/>
      <c r="QTZ214" s="24"/>
      <c r="QUA214" s="24"/>
      <c r="QUB214" s="24"/>
      <c r="QUC214" s="24"/>
      <c r="QUD214" s="24"/>
      <c r="QUE214" s="24"/>
      <c r="QUF214" s="24"/>
      <c r="QUG214" s="24"/>
      <c r="QUH214" s="24"/>
      <c r="QUI214" s="24"/>
      <c r="QUJ214" s="24"/>
      <c r="QUK214" s="24"/>
      <c r="QUL214" s="24"/>
      <c r="QUM214" s="24"/>
      <c r="QUN214" s="24"/>
      <c r="QUO214" s="24"/>
      <c r="QUP214" s="24"/>
      <c r="QUQ214" s="24"/>
      <c r="QUR214" s="24"/>
      <c r="QUS214" s="24"/>
      <c r="QUT214" s="24"/>
      <c r="QUU214" s="24"/>
      <c r="QUV214" s="24"/>
      <c r="QUW214" s="24"/>
      <c r="QUX214" s="24"/>
      <c r="QUY214" s="24"/>
      <c r="QUZ214" s="24"/>
      <c r="QVA214" s="24"/>
      <c r="QVB214" s="24"/>
      <c r="QVC214" s="24"/>
      <c r="QVD214" s="24"/>
      <c r="QVE214" s="24"/>
      <c r="QVF214" s="24"/>
      <c r="QVG214" s="24"/>
      <c r="QVH214" s="24"/>
      <c r="QVI214" s="24"/>
      <c r="QVJ214" s="24"/>
      <c r="QVK214" s="24"/>
      <c r="QVL214" s="24"/>
      <c r="QVM214" s="24"/>
      <c r="QVN214" s="24"/>
      <c r="QVO214" s="24"/>
      <c r="QVP214" s="24"/>
      <c r="QVQ214" s="24"/>
      <c r="QVR214" s="24"/>
      <c r="QVS214" s="24"/>
      <c r="QVT214" s="24"/>
      <c r="QVU214" s="24"/>
      <c r="QVV214" s="24"/>
      <c r="QVW214" s="24"/>
      <c r="QVX214" s="24"/>
      <c r="QVY214" s="24"/>
      <c r="QVZ214" s="24"/>
      <c r="QWA214" s="24"/>
      <c r="QWB214" s="24"/>
      <c r="QWC214" s="24"/>
      <c r="QWD214" s="24"/>
      <c r="QWE214" s="24"/>
      <c r="QWF214" s="24"/>
      <c r="QWG214" s="24"/>
      <c r="QWH214" s="24"/>
      <c r="QWI214" s="24"/>
      <c r="QWJ214" s="24"/>
      <c r="QWK214" s="24"/>
      <c r="QWL214" s="24"/>
      <c r="QWM214" s="24"/>
      <c r="QWN214" s="24"/>
      <c r="QWO214" s="24"/>
      <c r="QWP214" s="24"/>
      <c r="QWQ214" s="24"/>
      <c r="QWR214" s="24"/>
      <c r="QWS214" s="24"/>
      <c r="QWT214" s="24"/>
      <c r="QWU214" s="24"/>
      <c r="QWV214" s="24"/>
      <c r="QWW214" s="24"/>
      <c r="QWX214" s="24"/>
      <c r="QWY214" s="24"/>
      <c r="QWZ214" s="24"/>
      <c r="QXA214" s="24"/>
      <c r="QXB214" s="24"/>
      <c r="QXC214" s="24"/>
      <c r="QXD214" s="24"/>
      <c r="QXE214" s="24"/>
      <c r="QXF214" s="24"/>
      <c r="QXG214" s="24"/>
      <c r="QXH214" s="24"/>
      <c r="QXI214" s="24"/>
      <c r="QXJ214" s="24"/>
      <c r="QXK214" s="24"/>
      <c r="QXL214" s="24"/>
      <c r="QXM214" s="24"/>
      <c r="QXN214" s="24"/>
      <c r="QXO214" s="24"/>
      <c r="QXP214" s="24"/>
      <c r="QXQ214" s="24"/>
      <c r="QXR214" s="24"/>
      <c r="QXS214" s="24"/>
      <c r="QXT214" s="24"/>
      <c r="QXU214" s="24"/>
      <c r="QXV214" s="24"/>
      <c r="QXW214" s="24"/>
      <c r="QXX214" s="24"/>
      <c r="QXY214" s="24"/>
      <c r="QXZ214" s="24"/>
      <c r="QYA214" s="24"/>
      <c r="QYB214" s="24"/>
      <c r="QYC214" s="24"/>
      <c r="QYD214" s="24"/>
      <c r="QYE214" s="24"/>
      <c r="QYF214" s="24"/>
      <c r="QYG214" s="24"/>
      <c r="QYH214" s="24"/>
      <c r="QYI214" s="24"/>
      <c r="QYJ214" s="24"/>
      <c r="QYK214" s="24"/>
      <c r="QYL214" s="24"/>
      <c r="QYM214" s="24"/>
      <c r="QYN214" s="24"/>
      <c r="QYO214" s="24"/>
      <c r="QYP214" s="24"/>
      <c r="QYQ214" s="24"/>
      <c r="QYR214" s="24"/>
      <c r="QYS214" s="24"/>
      <c r="QYT214" s="24"/>
      <c r="QYU214" s="24"/>
      <c r="QYV214" s="24"/>
      <c r="QYW214" s="24"/>
      <c r="QYX214" s="24"/>
      <c r="QYY214" s="24"/>
      <c r="QYZ214" s="24"/>
      <c r="QZA214" s="24"/>
      <c r="QZB214" s="24"/>
      <c r="QZC214" s="24"/>
      <c r="QZD214" s="24"/>
      <c r="QZE214" s="24"/>
      <c r="QZF214" s="24"/>
      <c r="QZG214" s="24"/>
      <c r="QZH214" s="24"/>
      <c r="QZI214" s="24"/>
      <c r="QZJ214" s="24"/>
      <c r="QZK214" s="24"/>
      <c r="QZL214" s="24"/>
      <c r="QZM214" s="24"/>
      <c r="QZN214" s="24"/>
      <c r="QZO214" s="24"/>
      <c r="QZP214" s="24"/>
      <c r="QZQ214" s="24"/>
      <c r="QZR214" s="24"/>
      <c r="QZS214" s="24"/>
      <c r="QZT214" s="24"/>
      <c r="QZU214" s="24"/>
      <c r="QZV214" s="24"/>
      <c r="QZW214" s="24"/>
      <c r="QZX214" s="24"/>
      <c r="QZY214" s="24"/>
      <c r="QZZ214" s="24"/>
      <c r="RAA214" s="24"/>
      <c r="RAB214" s="24"/>
      <c r="RAC214" s="24"/>
      <c r="RAD214" s="24"/>
      <c r="RAE214" s="24"/>
      <c r="RAF214" s="24"/>
      <c r="RAG214" s="24"/>
      <c r="RAH214" s="24"/>
      <c r="RAI214" s="24"/>
      <c r="RAJ214" s="24"/>
      <c r="RAK214" s="24"/>
      <c r="RAL214" s="24"/>
      <c r="RAM214" s="24"/>
      <c r="RAN214" s="24"/>
      <c r="RAO214" s="24"/>
      <c r="RAP214" s="24"/>
      <c r="RAQ214" s="24"/>
      <c r="RAR214" s="24"/>
      <c r="RAS214" s="24"/>
      <c r="RAT214" s="24"/>
      <c r="RAU214" s="24"/>
      <c r="RAV214" s="24"/>
      <c r="RAW214" s="24"/>
      <c r="RAX214" s="24"/>
      <c r="RAY214" s="24"/>
      <c r="RAZ214" s="24"/>
      <c r="RBA214" s="24"/>
      <c r="RBB214" s="24"/>
      <c r="RBC214" s="24"/>
      <c r="RBD214" s="24"/>
      <c r="RBE214" s="24"/>
      <c r="RBF214" s="24"/>
      <c r="RBG214" s="24"/>
      <c r="RBH214" s="24"/>
      <c r="RBI214" s="24"/>
      <c r="RBJ214" s="24"/>
      <c r="RBK214" s="24"/>
      <c r="RBL214" s="24"/>
      <c r="RBM214" s="24"/>
      <c r="RBN214" s="24"/>
      <c r="RBO214" s="24"/>
      <c r="RBP214" s="24"/>
      <c r="RBQ214" s="24"/>
      <c r="RBR214" s="24"/>
      <c r="RBS214" s="24"/>
      <c r="RBT214" s="24"/>
      <c r="RBU214" s="24"/>
      <c r="RBV214" s="24"/>
      <c r="RBW214" s="24"/>
      <c r="RBX214" s="24"/>
      <c r="RBY214" s="24"/>
      <c r="RBZ214" s="24"/>
      <c r="RCA214" s="24"/>
      <c r="RCB214" s="24"/>
      <c r="RCC214" s="24"/>
      <c r="RCD214" s="24"/>
      <c r="RCE214" s="24"/>
      <c r="RCF214" s="24"/>
      <c r="RCG214" s="24"/>
      <c r="RCH214" s="24"/>
      <c r="RCI214" s="24"/>
      <c r="RCJ214" s="24"/>
      <c r="RCK214" s="24"/>
      <c r="RCL214" s="24"/>
      <c r="RCM214" s="24"/>
      <c r="RCN214" s="24"/>
      <c r="RCO214" s="24"/>
      <c r="RCP214" s="24"/>
      <c r="RCQ214" s="24"/>
      <c r="RCR214" s="24"/>
      <c r="RCS214" s="24"/>
      <c r="RCT214" s="24"/>
      <c r="RCU214" s="24"/>
      <c r="RCV214" s="24"/>
      <c r="RCW214" s="24"/>
      <c r="RCX214" s="24"/>
      <c r="RCY214" s="24"/>
      <c r="RCZ214" s="24"/>
      <c r="RDA214" s="24"/>
      <c r="RDB214" s="24"/>
      <c r="RDC214" s="24"/>
      <c r="RDD214" s="24"/>
      <c r="RDE214" s="24"/>
      <c r="RDF214" s="24"/>
      <c r="RDG214" s="24"/>
      <c r="RDH214" s="24"/>
      <c r="RDI214" s="24"/>
      <c r="RDJ214" s="24"/>
      <c r="RDK214" s="24"/>
      <c r="RDL214" s="24"/>
      <c r="RDM214" s="24"/>
      <c r="RDN214" s="24"/>
      <c r="RDO214" s="24"/>
      <c r="RDP214" s="24"/>
      <c r="RDQ214" s="24"/>
      <c r="RDR214" s="24"/>
      <c r="RDS214" s="24"/>
      <c r="RDT214" s="24"/>
      <c r="RDU214" s="24"/>
      <c r="RDV214" s="24"/>
      <c r="RDW214" s="24"/>
      <c r="RDX214" s="24"/>
      <c r="RDY214" s="24"/>
      <c r="RDZ214" s="24"/>
      <c r="REA214" s="24"/>
      <c r="REB214" s="24"/>
      <c r="REC214" s="24"/>
      <c r="RED214" s="24"/>
      <c r="REE214" s="24"/>
      <c r="REF214" s="24"/>
      <c r="REG214" s="24"/>
      <c r="REH214" s="24"/>
      <c r="REI214" s="24"/>
      <c r="REJ214" s="24"/>
      <c r="REK214" s="24"/>
      <c r="REL214" s="24"/>
      <c r="REM214" s="24"/>
      <c r="REN214" s="24"/>
      <c r="REO214" s="24"/>
      <c r="REP214" s="24"/>
      <c r="REQ214" s="24"/>
      <c r="RER214" s="24"/>
      <c r="RES214" s="24"/>
      <c r="RET214" s="24"/>
      <c r="REU214" s="24"/>
      <c r="REV214" s="24"/>
      <c r="REW214" s="24"/>
      <c r="REX214" s="24"/>
      <c r="REY214" s="24"/>
      <c r="REZ214" s="24"/>
      <c r="RFA214" s="24"/>
      <c r="RFB214" s="24"/>
      <c r="RFC214" s="24"/>
      <c r="RFD214" s="24"/>
      <c r="RFE214" s="24"/>
      <c r="RFF214" s="24"/>
      <c r="RFG214" s="24"/>
      <c r="RFH214" s="24"/>
      <c r="RFI214" s="24"/>
      <c r="RFJ214" s="24"/>
      <c r="RFK214" s="24"/>
      <c r="RFL214" s="24"/>
      <c r="RFM214" s="24"/>
      <c r="RFN214" s="24"/>
      <c r="RFO214" s="24"/>
      <c r="RFP214" s="24"/>
      <c r="RFQ214" s="24"/>
      <c r="RFR214" s="24"/>
      <c r="RFS214" s="24"/>
      <c r="RFT214" s="24"/>
      <c r="RFU214" s="24"/>
      <c r="RFV214" s="24"/>
      <c r="RFW214" s="24"/>
      <c r="RFX214" s="24"/>
      <c r="RFY214" s="24"/>
      <c r="RFZ214" s="24"/>
      <c r="RGA214" s="24"/>
      <c r="RGB214" s="24"/>
      <c r="RGC214" s="24"/>
      <c r="RGD214" s="24"/>
      <c r="RGE214" s="24"/>
      <c r="RGF214" s="24"/>
      <c r="RGG214" s="24"/>
      <c r="RGH214" s="24"/>
      <c r="RGI214" s="24"/>
      <c r="RGJ214" s="24"/>
      <c r="RGK214" s="24"/>
      <c r="RGL214" s="24"/>
      <c r="RGM214" s="24"/>
      <c r="RGN214" s="24"/>
      <c r="RGO214" s="24"/>
      <c r="RGP214" s="24"/>
      <c r="RGQ214" s="24"/>
      <c r="RGR214" s="24"/>
      <c r="RGS214" s="24"/>
      <c r="RGT214" s="24"/>
      <c r="RGU214" s="24"/>
      <c r="RGV214" s="24"/>
      <c r="RGW214" s="24"/>
      <c r="RGX214" s="24"/>
      <c r="RGY214" s="24"/>
      <c r="RGZ214" s="24"/>
      <c r="RHA214" s="24"/>
      <c r="RHB214" s="24"/>
      <c r="RHC214" s="24"/>
      <c r="RHD214" s="24"/>
      <c r="RHE214" s="24"/>
      <c r="RHF214" s="24"/>
      <c r="RHG214" s="24"/>
      <c r="RHH214" s="24"/>
      <c r="RHI214" s="24"/>
      <c r="RHJ214" s="24"/>
      <c r="RHK214" s="24"/>
      <c r="RHL214" s="24"/>
      <c r="RHM214" s="24"/>
      <c r="RHN214" s="24"/>
      <c r="RHO214" s="24"/>
      <c r="RHP214" s="24"/>
      <c r="RHQ214" s="24"/>
      <c r="RHR214" s="24"/>
      <c r="RHS214" s="24"/>
      <c r="RHT214" s="24"/>
      <c r="RHU214" s="24"/>
      <c r="RHV214" s="24"/>
      <c r="RHW214" s="24"/>
      <c r="RHX214" s="24"/>
      <c r="RHY214" s="24"/>
      <c r="RHZ214" s="24"/>
      <c r="RIA214" s="24"/>
      <c r="RIB214" s="24"/>
      <c r="RIC214" s="24"/>
      <c r="RID214" s="24"/>
      <c r="RIE214" s="24"/>
      <c r="RIF214" s="24"/>
      <c r="RIG214" s="24"/>
      <c r="RIH214" s="24"/>
      <c r="RII214" s="24"/>
      <c r="RIJ214" s="24"/>
      <c r="RIK214" s="24"/>
      <c r="RIL214" s="24"/>
      <c r="RIM214" s="24"/>
      <c r="RIN214" s="24"/>
      <c r="RIO214" s="24"/>
      <c r="RIP214" s="24"/>
      <c r="RIQ214" s="24"/>
      <c r="RIR214" s="24"/>
      <c r="RIS214" s="24"/>
      <c r="RIT214" s="24"/>
      <c r="RIU214" s="24"/>
      <c r="RIV214" s="24"/>
      <c r="RIW214" s="24"/>
      <c r="RIX214" s="24"/>
      <c r="RIY214" s="24"/>
      <c r="RIZ214" s="24"/>
      <c r="RJA214" s="24"/>
      <c r="RJB214" s="24"/>
      <c r="RJC214" s="24"/>
      <c r="RJD214" s="24"/>
      <c r="RJE214" s="24"/>
      <c r="RJF214" s="24"/>
      <c r="RJG214" s="24"/>
      <c r="RJH214" s="24"/>
      <c r="RJI214" s="24"/>
      <c r="RJJ214" s="24"/>
      <c r="RJK214" s="24"/>
      <c r="RJL214" s="24"/>
      <c r="RJM214" s="24"/>
      <c r="RJN214" s="24"/>
      <c r="RJO214" s="24"/>
      <c r="RJP214" s="24"/>
      <c r="RJQ214" s="24"/>
      <c r="RJR214" s="24"/>
      <c r="RJS214" s="24"/>
      <c r="RJT214" s="24"/>
      <c r="RJU214" s="24"/>
      <c r="RJV214" s="24"/>
      <c r="RJW214" s="24"/>
      <c r="RJX214" s="24"/>
      <c r="RJY214" s="24"/>
      <c r="RJZ214" s="24"/>
      <c r="RKA214" s="24"/>
      <c r="RKB214" s="24"/>
      <c r="RKC214" s="24"/>
      <c r="RKD214" s="24"/>
      <c r="RKE214" s="24"/>
      <c r="RKF214" s="24"/>
      <c r="RKG214" s="24"/>
      <c r="RKH214" s="24"/>
      <c r="RKI214" s="24"/>
      <c r="RKJ214" s="24"/>
      <c r="RKK214" s="24"/>
      <c r="RKL214" s="24"/>
      <c r="RKM214" s="24"/>
      <c r="RKN214" s="24"/>
      <c r="RKO214" s="24"/>
      <c r="RKP214" s="24"/>
      <c r="RKQ214" s="24"/>
      <c r="RKR214" s="24"/>
      <c r="RKS214" s="24"/>
      <c r="RKT214" s="24"/>
      <c r="RKU214" s="24"/>
      <c r="RKV214" s="24"/>
      <c r="RKW214" s="24"/>
      <c r="RKX214" s="24"/>
      <c r="RKY214" s="24"/>
      <c r="RKZ214" s="24"/>
      <c r="RLA214" s="24"/>
      <c r="RLB214" s="24"/>
      <c r="RLC214" s="24"/>
      <c r="RLD214" s="24"/>
      <c r="RLE214" s="24"/>
      <c r="RLF214" s="24"/>
      <c r="RLG214" s="24"/>
      <c r="RLH214" s="24"/>
      <c r="RLI214" s="24"/>
      <c r="RLJ214" s="24"/>
      <c r="RLK214" s="24"/>
      <c r="RLL214" s="24"/>
      <c r="RLM214" s="24"/>
      <c r="RLN214" s="24"/>
      <c r="RLO214" s="24"/>
      <c r="RLP214" s="24"/>
      <c r="RLQ214" s="24"/>
      <c r="RLR214" s="24"/>
      <c r="RLS214" s="24"/>
      <c r="RLT214" s="24"/>
      <c r="RLU214" s="24"/>
      <c r="RLV214" s="24"/>
      <c r="RLW214" s="24"/>
      <c r="RLX214" s="24"/>
      <c r="RLY214" s="24"/>
      <c r="RLZ214" s="24"/>
      <c r="RMA214" s="24"/>
      <c r="RMB214" s="24"/>
      <c r="RMC214" s="24"/>
      <c r="RMD214" s="24"/>
      <c r="RME214" s="24"/>
      <c r="RMF214" s="24"/>
      <c r="RMG214" s="24"/>
      <c r="RMH214" s="24"/>
      <c r="RMI214" s="24"/>
      <c r="RMJ214" s="24"/>
      <c r="RMK214" s="24"/>
      <c r="RML214" s="24"/>
      <c r="RMM214" s="24"/>
      <c r="RMN214" s="24"/>
      <c r="RMO214" s="24"/>
      <c r="RMP214" s="24"/>
      <c r="RMQ214" s="24"/>
      <c r="RMR214" s="24"/>
      <c r="RMS214" s="24"/>
      <c r="RMT214" s="24"/>
      <c r="RMU214" s="24"/>
      <c r="RMV214" s="24"/>
      <c r="RMW214" s="24"/>
      <c r="RMX214" s="24"/>
      <c r="RMY214" s="24"/>
      <c r="RMZ214" s="24"/>
      <c r="RNA214" s="24"/>
      <c r="RNB214" s="24"/>
      <c r="RNC214" s="24"/>
      <c r="RND214" s="24"/>
      <c r="RNE214" s="24"/>
      <c r="RNF214" s="24"/>
      <c r="RNG214" s="24"/>
      <c r="RNH214" s="24"/>
      <c r="RNI214" s="24"/>
      <c r="RNJ214" s="24"/>
      <c r="RNK214" s="24"/>
      <c r="RNL214" s="24"/>
      <c r="RNM214" s="24"/>
      <c r="RNN214" s="24"/>
      <c r="RNO214" s="24"/>
      <c r="RNP214" s="24"/>
      <c r="RNQ214" s="24"/>
      <c r="RNR214" s="24"/>
      <c r="RNS214" s="24"/>
      <c r="RNT214" s="24"/>
      <c r="RNU214" s="24"/>
      <c r="RNV214" s="24"/>
      <c r="RNW214" s="24"/>
      <c r="RNX214" s="24"/>
      <c r="RNY214" s="24"/>
      <c r="RNZ214" s="24"/>
      <c r="ROA214" s="24"/>
      <c r="ROB214" s="24"/>
      <c r="ROC214" s="24"/>
      <c r="ROD214" s="24"/>
      <c r="ROE214" s="24"/>
      <c r="ROF214" s="24"/>
      <c r="ROG214" s="24"/>
      <c r="ROH214" s="24"/>
      <c r="ROI214" s="24"/>
      <c r="ROJ214" s="24"/>
      <c r="ROK214" s="24"/>
      <c r="ROL214" s="24"/>
      <c r="ROM214" s="24"/>
      <c r="RON214" s="24"/>
      <c r="ROO214" s="24"/>
      <c r="ROP214" s="24"/>
      <c r="ROQ214" s="24"/>
      <c r="ROR214" s="24"/>
      <c r="ROS214" s="24"/>
      <c r="ROT214" s="24"/>
      <c r="ROU214" s="24"/>
      <c r="ROV214" s="24"/>
      <c r="ROW214" s="24"/>
      <c r="ROX214" s="24"/>
      <c r="ROY214" s="24"/>
      <c r="ROZ214" s="24"/>
      <c r="RPA214" s="24"/>
      <c r="RPB214" s="24"/>
      <c r="RPC214" s="24"/>
      <c r="RPD214" s="24"/>
      <c r="RPE214" s="24"/>
      <c r="RPF214" s="24"/>
      <c r="RPG214" s="24"/>
      <c r="RPH214" s="24"/>
      <c r="RPI214" s="24"/>
      <c r="RPJ214" s="24"/>
      <c r="RPK214" s="24"/>
      <c r="RPL214" s="24"/>
      <c r="RPM214" s="24"/>
      <c r="RPN214" s="24"/>
      <c r="RPO214" s="24"/>
      <c r="RPP214" s="24"/>
      <c r="RPQ214" s="24"/>
      <c r="RPR214" s="24"/>
      <c r="RPS214" s="24"/>
      <c r="RPT214" s="24"/>
      <c r="RPU214" s="24"/>
      <c r="RPV214" s="24"/>
      <c r="RPW214" s="24"/>
      <c r="RPX214" s="24"/>
      <c r="RPY214" s="24"/>
      <c r="RPZ214" s="24"/>
      <c r="RQA214" s="24"/>
      <c r="RQB214" s="24"/>
      <c r="RQC214" s="24"/>
      <c r="RQD214" s="24"/>
      <c r="RQE214" s="24"/>
      <c r="RQF214" s="24"/>
      <c r="RQG214" s="24"/>
      <c r="RQH214" s="24"/>
      <c r="RQI214" s="24"/>
      <c r="RQJ214" s="24"/>
      <c r="RQK214" s="24"/>
      <c r="RQL214" s="24"/>
      <c r="RQM214" s="24"/>
      <c r="RQN214" s="24"/>
      <c r="RQO214" s="24"/>
      <c r="RQP214" s="24"/>
      <c r="RQQ214" s="24"/>
      <c r="RQR214" s="24"/>
      <c r="RQS214" s="24"/>
      <c r="RQT214" s="24"/>
      <c r="RQU214" s="24"/>
      <c r="RQV214" s="24"/>
      <c r="RQW214" s="24"/>
      <c r="RQX214" s="24"/>
      <c r="RQY214" s="24"/>
      <c r="RQZ214" s="24"/>
      <c r="RRA214" s="24"/>
      <c r="RRB214" s="24"/>
      <c r="RRC214" s="24"/>
      <c r="RRD214" s="24"/>
      <c r="RRE214" s="24"/>
      <c r="RRF214" s="24"/>
      <c r="RRG214" s="24"/>
      <c r="RRH214" s="24"/>
      <c r="RRI214" s="24"/>
      <c r="RRJ214" s="24"/>
      <c r="RRK214" s="24"/>
      <c r="RRL214" s="24"/>
      <c r="RRM214" s="24"/>
      <c r="RRN214" s="24"/>
      <c r="RRO214" s="24"/>
      <c r="RRP214" s="24"/>
      <c r="RRQ214" s="24"/>
      <c r="RRR214" s="24"/>
      <c r="RRS214" s="24"/>
      <c r="RRT214" s="24"/>
      <c r="RRU214" s="24"/>
      <c r="RRV214" s="24"/>
      <c r="RRW214" s="24"/>
      <c r="RRX214" s="24"/>
      <c r="RRY214" s="24"/>
      <c r="RRZ214" s="24"/>
      <c r="RSA214" s="24"/>
      <c r="RSB214" s="24"/>
      <c r="RSC214" s="24"/>
      <c r="RSD214" s="24"/>
      <c r="RSE214" s="24"/>
      <c r="RSF214" s="24"/>
      <c r="RSG214" s="24"/>
      <c r="RSH214" s="24"/>
      <c r="RSI214" s="24"/>
      <c r="RSJ214" s="24"/>
      <c r="RSK214" s="24"/>
      <c r="RSL214" s="24"/>
      <c r="RSM214" s="24"/>
      <c r="RSN214" s="24"/>
      <c r="RSO214" s="24"/>
      <c r="RSP214" s="24"/>
      <c r="RSQ214" s="24"/>
      <c r="RSR214" s="24"/>
      <c r="RSS214" s="24"/>
      <c r="RST214" s="24"/>
      <c r="RSU214" s="24"/>
      <c r="RSV214" s="24"/>
      <c r="RSW214" s="24"/>
      <c r="RSX214" s="24"/>
      <c r="RSY214" s="24"/>
      <c r="RSZ214" s="24"/>
      <c r="RTA214" s="24"/>
      <c r="RTB214" s="24"/>
      <c r="RTC214" s="24"/>
      <c r="RTD214" s="24"/>
      <c r="RTE214" s="24"/>
      <c r="RTF214" s="24"/>
      <c r="RTG214" s="24"/>
      <c r="RTH214" s="24"/>
      <c r="RTI214" s="24"/>
      <c r="RTJ214" s="24"/>
      <c r="RTK214" s="24"/>
      <c r="RTL214" s="24"/>
      <c r="RTM214" s="24"/>
      <c r="RTN214" s="24"/>
      <c r="RTO214" s="24"/>
      <c r="RTP214" s="24"/>
      <c r="RTQ214" s="24"/>
      <c r="RTR214" s="24"/>
      <c r="RTS214" s="24"/>
      <c r="RTT214" s="24"/>
      <c r="RTU214" s="24"/>
      <c r="RTV214" s="24"/>
      <c r="RTW214" s="24"/>
      <c r="RTX214" s="24"/>
      <c r="RTY214" s="24"/>
      <c r="RTZ214" s="24"/>
      <c r="RUA214" s="24"/>
      <c r="RUB214" s="24"/>
      <c r="RUC214" s="24"/>
      <c r="RUD214" s="24"/>
      <c r="RUE214" s="24"/>
      <c r="RUF214" s="24"/>
      <c r="RUG214" s="24"/>
      <c r="RUH214" s="24"/>
      <c r="RUI214" s="24"/>
      <c r="RUJ214" s="24"/>
      <c r="RUK214" s="24"/>
      <c r="RUL214" s="24"/>
      <c r="RUM214" s="24"/>
      <c r="RUN214" s="24"/>
      <c r="RUO214" s="24"/>
      <c r="RUP214" s="24"/>
      <c r="RUQ214" s="24"/>
      <c r="RUR214" s="24"/>
      <c r="RUS214" s="24"/>
      <c r="RUT214" s="24"/>
      <c r="RUU214" s="24"/>
      <c r="RUV214" s="24"/>
      <c r="RUW214" s="24"/>
      <c r="RUX214" s="24"/>
      <c r="RUY214" s="24"/>
      <c r="RUZ214" s="24"/>
      <c r="RVA214" s="24"/>
      <c r="RVB214" s="24"/>
      <c r="RVC214" s="24"/>
      <c r="RVD214" s="24"/>
      <c r="RVE214" s="24"/>
      <c r="RVF214" s="24"/>
      <c r="RVG214" s="24"/>
      <c r="RVH214" s="24"/>
      <c r="RVI214" s="24"/>
      <c r="RVJ214" s="24"/>
      <c r="RVK214" s="24"/>
      <c r="RVL214" s="24"/>
      <c r="RVM214" s="24"/>
      <c r="RVN214" s="24"/>
      <c r="RVO214" s="24"/>
      <c r="RVP214" s="24"/>
      <c r="RVQ214" s="24"/>
      <c r="RVR214" s="24"/>
      <c r="RVS214" s="24"/>
      <c r="RVT214" s="24"/>
      <c r="RVU214" s="24"/>
      <c r="RVV214" s="24"/>
      <c r="RVW214" s="24"/>
      <c r="RVX214" s="24"/>
      <c r="RVY214" s="24"/>
      <c r="RVZ214" s="24"/>
      <c r="RWA214" s="24"/>
      <c r="RWB214" s="24"/>
      <c r="RWC214" s="24"/>
      <c r="RWD214" s="24"/>
      <c r="RWE214" s="24"/>
      <c r="RWF214" s="24"/>
      <c r="RWG214" s="24"/>
      <c r="RWH214" s="24"/>
      <c r="RWI214" s="24"/>
      <c r="RWJ214" s="24"/>
      <c r="RWK214" s="24"/>
      <c r="RWL214" s="24"/>
      <c r="RWM214" s="24"/>
      <c r="RWN214" s="24"/>
      <c r="RWO214" s="24"/>
      <c r="RWP214" s="24"/>
      <c r="RWQ214" s="24"/>
      <c r="RWR214" s="24"/>
      <c r="RWS214" s="24"/>
      <c r="RWT214" s="24"/>
      <c r="RWU214" s="24"/>
      <c r="RWV214" s="24"/>
      <c r="RWW214" s="24"/>
      <c r="RWX214" s="24"/>
      <c r="RWY214" s="24"/>
      <c r="RWZ214" s="24"/>
      <c r="RXA214" s="24"/>
      <c r="RXB214" s="24"/>
      <c r="RXC214" s="24"/>
      <c r="RXD214" s="24"/>
      <c r="RXE214" s="24"/>
      <c r="RXF214" s="24"/>
      <c r="RXG214" s="24"/>
      <c r="RXH214" s="24"/>
      <c r="RXI214" s="24"/>
      <c r="RXJ214" s="24"/>
      <c r="RXK214" s="24"/>
      <c r="RXL214" s="24"/>
      <c r="RXM214" s="24"/>
      <c r="RXN214" s="24"/>
      <c r="RXO214" s="24"/>
      <c r="RXP214" s="24"/>
      <c r="RXQ214" s="24"/>
      <c r="RXR214" s="24"/>
      <c r="RXS214" s="24"/>
      <c r="RXT214" s="24"/>
      <c r="RXU214" s="24"/>
      <c r="RXV214" s="24"/>
      <c r="RXW214" s="24"/>
      <c r="RXX214" s="24"/>
      <c r="RXY214" s="24"/>
      <c r="RXZ214" s="24"/>
      <c r="RYA214" s="24"/>
      <c r="RYB214" s="24"/>
      <c r="RYC214" s="24"/>
      <c r="RYD214" s="24"/>
      <c r="RYE214" s="24"/>
      <c r="RYF214" s="24"/>
      <c r="RYG214" s="24"/>
      <c r="RYH214" s="24"/>
      <c r="RYI214" s="24"/>
      <c r="RYJ214" s="24"/>
      <c r="RYK214" s="24"/>
      <c r="RYL214" s="24"/>
      <c r="RYM214" s="24"/>
      <c r="RYN214" s="24"/>
      <c r="RYO214" s="24"/>
      <c r="RYP214" s="24"/>
      <c r="RYQ214" s="24"/>
      <c r="RYR214" s="24"/>
      <c r="RYS214" s="24"/>
      <c r="RYT214" s="24"/>
      <c r="RYU214" s="24"/>
      <c r="RYV214" s="24"/>
      <c r="RYW214" s="24"/>
      <c r="RYX214" s="24"/>
      <c r="RYY214" s="24"/>
      <c r="RYZ214" s="24"/>
      <c r="RZA214" s="24"/>
      <c r="RZB214" s="24"/>
      <c r="RZC214" s="24"/>
      <c r="RZD214" s="24"/>
      <c r="RZE214" s="24"/>
      <c r="RZF214" s="24"/>
      <c r="RZG214" s="24"/>
      <c r="RZH214" s="24"/>
      <c r="RZI214" s="24"/>
      <c r="RZJ214" s="24"/>
      <c r="RZK214" s="24"/>
      <c r="RZL214" s="24"/>
      <c r="RZM214" s="24"/>
      <c r="RZN214" s="24"/>
      <c r="RZO214" s="24"/>
      <c r="RZP214" s="24"/>
      <c r="RZQ214" s="24"/>
      <c r="RZR214" s="24"/>
      <c r="RZS214" s="24"/>
      <c r="RZT214" s="24"/>
      <c r="RZU214" s="24"/>
      <c r="RZV214" s="24"/>
      <c r="RZW214" s="24"/>
      <c r="RZX214" s="24"/>
      <c r="RZY214" s="24"/>
      <c r="RZZ214" s="24"/>
      <c r="SAA214" s="24"/>
      <c r="SAB214" s="24"/>
      <c r="SAC214" s="24"/>
      <c r="SAD214" s="24"/>
      <c r="SAE214" s="24"/>
      <c r="SAF214" s="24"/>
      <c r="SAG214" s="24"/>
      <c r="SAH214" s="24"/>
      <c r="SAI214" s="24"/>
      <c r="SAJ214" s="24"/>
      <c r="SAK214" s="24"/>
      <c r="SAL214" s="24"/>
      <c r="SAM214" s="24"/>
      <c r="SAN214" s="24"/>
      <c r="SAO214" s="24"/>
      <c r="SAP214" s="24"/>
      <c r="SAQ214" s="24"/>
      <c r="SAR214" s="24"/>
      <c r="SAS214" s="24"/>
      <c r="SAT214" s="24"/>
      <c r="SAU214" s="24"/>
      <c r="SAV214" s="24"/>
      <c r="SAW214" s="24"/>
      <c r="SAX214" s="24"/>
      <c r="SAY214" s="24"/>
      <c r="SAZ214" s="24"/>
      <c r="SBA214" s="24"/>
      <c r="SBB214" s="24"/>
      <c r="SBC214" s="24"/>
      <c r="SBD214" s="24"/>
      <c r="SBE214" s="24"/>
      <c r="SBF214" s="24"/>
      <c r="SBG214" s="24"/>
      <c r="SBH214" s="24"/>
      <c r="SBI214" s="24"/>
      <c r="SBJ214" s="24"/>
      <c r="SBK214" s="24"/>
      <c r="SBL214" s="24"/>
      <c r="SBM214" s="24"/>
      <c r="SBN214" s="24"/>
      <c r="SBO214" s="24"/>
      <c r="SBP214" s="24"/>
      <c r="SBQ214" s="24"/>
      <c r="SBR214" s="24"/>
      <c r="SBS214" s="24"/>
      <c r="SBT214" s="24"/>
      <c r="SBU214" s="24"/>
      <c r="SBV214" s="24"/>
      <c r="SBW214" s="24"/>
      <c r="SBX214" s="24"/>
      <c r="SBY214" s="24"/>
      <c r="SBZ214" s="24"/>
      <c r="SCA214" s="24"/>
      <c r="SCB214" s="24"/>
      <c r="SCC214" s="24"/>
      <c r="SCD214" s="24"/>
      <c r="SCE214" s="24"/>
      <c r="SCF214" s="24"/>
      <c r="SCG214" s="24"/>
      <c r="SCH214" s="24"/>
      <c r="SCI214" s="24"/>
      <c r="SCJ214" s="24"/>
      <c r="SCK214" s="24"/>
      <c r="SCL214" s="24"/>
      <c r="SCM214" s="24"/>
      <c r="SCN214" s="24"/>
      <c r="SCO214" s="24"/>
      <c r="SCP214" s="24"/>
      <c r="SCQ214" s="24"/>
      <c r="SCR214" s="24"/>
      <c r="SCS214" s="24"/>
      <c r="SCT214" s="24"/>
      <c r="SCU214" s="24"/>
      <c r="SCV214" s="24"/>
      <c r="SCW214" s="24"/>
      <c r="SCX214" s="24"/>
      <c r="SCY214" s="24"/>
      <c r="SCZ214" s="24"/>
      <c r="SDA214" s="24"/>
      <c r="SDB214" s="24"/>
      <c r="SDC214" s="24"/>
      <c r="SDD214" s="24"/>
      <c r="SDE214" s="24"/>
      <c r="SDF214" s="24"/>
      <c r="SDG214" s="24"/>
      <c r="SDH214" s="24"/>
      <c r="SDI214" s="24"/>
      <c r="SDJ214" s="24"/>
      <c r="SDK214" s="24"/>
      <c r="SDL214" s="24"/>
      <c r="SDM214" s="24"/>
      <c r="SDN214" s="24"/>
      <c r="SDO214" s="24"/>
      <c r="SDP214" s="24"/>
      <c r="SDQ214" s="24"/>
      <c r="SDR214" s="24"/>
      <c r="SDS214" s="24"/>
      <c r="SDT214" s="24"/>
      <c r="SDU214" s="24"/>
      <c r="SDV214" s="24"/>
      <c r="SDW214" s="24"/>
      <c r="SDX214" s="24"/>
      <c r="SDY214" s="24"/>
      <c r="SDZ214" s="24"/>
      <c r="SEA214" s="24"/>
      <c r="SEB214" s="24"/>
      <c r="SEC214" s="24"/>
      <c r="SED214" s="24"/>
      <c r="SEE214" s="24"/>
      <c r="SEF214" s="24"/>
      <c r="SEG214" s="24"/>
      <c r="SEH214" s="24"/>
      <c r="SEI214" s="24"/>
      <c r="SEJ214" s="24"/>
      <c r="SEK214" s="24"/>
      <c r="SEL214" s="24"/>
      <c r="SEM214" s="24"/>
      <c r="SEN214" s="24"/>
      <c r="SEO214" s="24"/>
      <c r="SEP214" s="24"/>
      <c r="SEQ214" s="24"/>
      <c r="SER214" s="24"/>
      <c r="SES214" s="24"/>
      <c r="SET214" s="24"/>
      <c r="SEU214" s="24"/>
      <c r="SEV214" s="24"/>
      <c r="SEW214" s="24"/>
      <c r="SEX214" s="24"/>
      <c r="SEY214" s="24"/>
      <c r="SEZ214" s="24"/>
      <c r="SFA214" s="24"/>
      <c r="SFB214" s="24"/>
      <c r="SFC214" s="24"/>
      <c r="SFD214" s="24"/>
      <c r="SFE214" s="24"/>
      <c r="SFF214" s="24"/>
      <c r="SFG214" s="24"/>
      <c r="SFH214" s="24"/>
      <c r="SFI214" s="24"/>
      <c r="SFJ214" s="24"/>
      <c r="SFK214" s="24"/>
      <c r="SFL214" s="24"/>
      <c r="SFM214" s="24"/>
      <c r="SFN214" s="24"/>
      <c r="SFO214" s="24"/>
      <c r="SFP214" s="24"/>
      <c r="SFQ214" s="24"/>
      <c r="SFR214" s="24"/>
      <c r="SFS214" s="24"/>
      <c r="SFT214" s="24"/>
      <c r="SFU214" s="24"/>
      <c r="SFV214" s="24"/>
      <c r="SFW214" s="24"/>
      <c r="SFX214" s="24"/>
      <c r="SFY214" s="24"/>
      <c r="SFZ214" s="24"/>
      <c r="SGA214" s="24"/>
      <c r="SGB214" s="24"/>
      <c r="SGC214" s="24"/>
      <c r="SGD214" s="24"/>
      <c r="SGE214" s="24"/>
      <c r="SGF214" s="24"/>
      <c r="SGG214" s="24"/>
      <c r="SGH214" s="24"/>
      <c r="SGI214" s="24"/>
      <c r="SGJ214" s="24"/>
      <c r="SGK214" s="24"/>
      <c r="SGL214" s="24"/>
      <c r="SGM214" s="24"/>
      <c r="SGN214" s="24"/>
      <c r="SGO214" s="24"/>
      <c r="SGP214" s="24"/>
      <c r="SGQ214" s="24"/>
      <c r="SGR214" s="24"/>
      <c r="SGS214" s="24"/>
      <c r="SGT214" s="24"/>
      <c r="SGU214" s="24"/>
      <c r="SGV214" s="24"/>
      <c r="SGW214" s="24"/>
      <c r="SGX214" s="24"/>
      <c r="SGY214" s="24"/>
      <c r="SGZ214" s="24"/>
      <c r="SHA214" s="24"/>
      <c r="SHB214" s="24"/>
      <c r="SHC214" s="24"/>
      <c r="SHD214" s="24"/>
      <c r="SHE214" s="24"/>
      <c r="SHF214" s="24"/>
      <c r="SHG214" s="24"/>
      <c r="SHH214" s="24"/>
      <c r="SHI214" s="24"/>
      <c r="SHJ214" s="24"/>
      <c r="SHK214" s="24"/>
      <c r="SHL214" s="24"/>
      <c r="SHM214" s="24"/>
      <c r="SHN214" s="24"/>
      <c r="SHO214" s="24"/>
      <c r="SHP214" s="24"/>
      <c r="SHQ214" s="24"/>
      <c r="SHR214" s="24"/>
      <c r="SHS214" s="24"/>
      <c r="SHT214" s="24"/>
      <c r="SHU214" s="24"/>
      <c r="SHV214" s="24"/>
      <c r="SHW214" s="24"/>
      <c r="SHX214" s="24"/>
      <c r="SHY214" s="24"/>
      <c r="SHZ214" s="24"/>
      <c r="SIA214" s="24"/>
      <c r="SIB214" s="24"/>
      <c r="SIC214" s="24"/>
      <c r="SID214" s="24"/>
      <c r="SIE214" s="24"/>
      <c r="SIF214" s="24"/>
      <c r="SIG214" s="24"/>
      <c r="SIH214" s="24"/>
      <c r="SII214" s="24"/>
      <c r="SIJ214" s="24"/>
      <c r="SIK214" s="24"/>
      <c r="SIL214" s="24"/>
      <c r="SIM214" s="24"/>
      <c r="SIN214" s="24"/>
      <c r="SIO214" s="24"/>
      <c r="SIP214" s="24"/>
      <c r="SIQ214" s="24"/>
      <c r="SIR214" s="24"/>
      <c r="SIS214" s="24"/>
      <c r="SIT214" s="24"/>
      <c r="SIU214" s="24"/>
      <c r="SIV214" s="24"/>
      <c r="SIW214" s="24"/>
      <c r="SIX214" s="24"/>
      <c r="SIY214" s="24"/>
      <c r="SIZ214" s="24"/>
      <c r="SJA214" s="24"/>
      <c r="SJB214" s="24"/>
      <c r="SJC214" s="24"/>
      <c r="SJD214" s="24"/>
      <c r="SJE214" s="24"/>
      <c r="SJF214" s="24"/>
      <c r="SJG214" s="24"/>
      <c r="SJH214" s="24"/>
      <c r="SJI214" s="24"/>
      <c r="SJJ214" s="24"/>
      <c r="SJK214" s="24"/>
      <c r="SJL214" s="24"/>
      <c r="SJM214" s="24"/>
      <c r="SJN214" s="24"/>
      <c r="SJO214" s="24"/>
      <c r="SJP214" s="24"/>
      <c r="SJQ214" s="24"/>
      <c r="SJR214" s="24"/>
      <c r="SJS214" s="24"/>
      <c r="SJT214" s="24"/>
      <c r="SJU214" s="24"/>
      <c r="SJV214" s="24"/>
      <c r="SJW214" s="24"/>
      <c r="SJX214" s="24"/>
      <c r="SJY214" s="24"/>
      <c r="SJZ214" s="24"/>
      <c r="SKA214" s="24"/>
      <c r="SKB214" s="24"/>
      <c r="SKC214" s="24"/>
      <c r="SKD214" s="24"/>
      <c r="SKE214" s="24"/>
      <c r="SKF214" s="24"/>
      <c r="SKG214" s="24"/>
      <c r="SKH214" s="24"/>
      <c r="SKI214" s="24"/>
      <c r="SKJ214" s="24"/>
      <c r="SKK214" s="24"/>
      <c r="SKL214" s="24"/>
      <c r="SKM214" s="24"/>
      <c r="SKN214" s="24"/>
      <c r="SKO214" s="24"/>
      <c r="SKP214" s="24"/>
      <c r="SKQ214" s="24"/>
      <c r="SKR214" s="24"/>
      <c r="SKS214" s="24"/>
      <c r="SKT214" s="24"/>
      <c r="SKU214" s="24"/>
      <c r="SKV214" s="24"/>
      <c r="SKW214" s="24"/>
      <c r="SKX214" s="24"/>
      <c r="SKY214" s="24"/>
      <c r="SKZ214" s="24"/>
      <c r="SLA214" s="24"/>
      <c r="SLB214" s="24"/>
      <c r="SLC214" s="24"/>
      <c r="SLD214" s="24"/>
      <c r="SLE214" s="24"/>
      <c r="SLF214" s="24"/>
      <c r="SLG214" s="24"/>
      <c r="SLH214" s="24"/>
      <c r="SLI214" s="24"/>
      <c r="SLJ214" s="24"/>
      <c r="SLK214" s="24"/>
      <c r="SLL214" s="24"/>
      <c r="SLM214" s="24"/>
      <c r="SLN214" s="24"/>
      <c r="SLO214" s="24"/>
      <c r="SLP214" s="24"/>
      <c r="SLQ214" s="24"/>
      <c r="SLR214" s="24"/>
      <c r="SLS214" s="24"/>
      <c r="SLT214" s="24"/>
      <c r="SLU214" s="24"/>
      <c r="SLV214" s="24"/>
      <c r="SLW214" s="24"/>
      <c r="SLX214" s="24"/>
      <c r="SLY214" s="24"/>
      <c r="SLZ214" s="24"/>
      <c r="SMA214" s="24"/>
      <c r="SMB214" s="24"/>
      <c r="SMC214" s="24"/>
      <c r="SMD214" s="24"/>
      <c r="SME214" s="24"/>
      <c r="SMF214" s="24"/>
      <c r="SMG214" s="24"/>
      <c r="SMH214" s="24"/>
      <c r="SMI214" s="24"/>
      <c r="SMJ214" s="24"/>
      <c r="SMK214" s="24"/>
      <c r="SML214" s="24"/>
      <c r="SMM214" s="24"/>
      <c r="SMN214" s="24"/>
      <c r="SMO214" s="24"/>
      <c r="SMP214" s="24"/>
      <c r="SMQ214" s="24"/>
      <c r="SMR214" s="24"/>
      <c r="SMS214" s="24"/>
      <c r="SMT214" s="24"/>
      <c r="SMU214" s="24"/>
      <c r="SMV214" s="24"/>
      <c r="SMW214" s="24"/>
      <c r="SMX214" s="24"/>
      <c r="SMY214" s="24"/>
      <c r="SMZ214" s="24"/>
      <c r="SNA214" s="24"/>
      <c r="SNB214" s="24"/>
      <c r="SNC214" s="24"/>
      <c r="SND214" s="24"/>
      <c r="SNE214" s="24"/>
      <c r="SNF214" s="24"/>
      <c r="SNG214" s="24"/>
      <c r="SNH214" s="24"/>
      <c r="SNI214" s="24"/>
      <c r="SNJ214" s="24"/>
      <c r="SNK214" s="24"/>
      <c r="SNL214" s="24"/>
      <c r="SNM214" s="24"/>
      <c r="SNN214" s="24"/>
      <c r="SNO214" s="24"/>
      <c r="SNP214" s="24"/>
      <c r="SNQ214" s="24"/>
      <c r="SNR214" s="24"/>
      <c r="SNS214" s="24"/>
      <c r="SNT214" s="24"/>
      <c r="SNU214" s="24"/>
      <c r="SNV214" s="24"/>
      <c r="SNW214" s="24"/>
      <c r="SNX214" s="24"/>
      <c r="SNY214" s="24"/>
      <c r="SNZ214" s="24"/>
      <c r="SOA214" s="24"/>
      <c r="SOB214" s="24"/>
      <c r="SOC214" s="24"/>
      <c r="SOD214" s="24"/>
      <c r="SOE214" s="24"/>
      <c r="SOF214" s="24"/>
      <c r="SOG214" s="24"/>
      <c r="SOH214" s="24"/>
      <c r="SOI214" s="24"/>
      <c r="SOJ214" s="24"/>
      <c r="SOK214" s="24"/>
      <c r="SOL214" s="24"/>
      <c r="SOM214" s="24"/>
      <c r="SON214" s="24"/>
      <c r="SOO214" s="24"/>
      <c r="SOP214" s="24"/>
      <c r="SOQ214" s="24"/>
      <c r="SOR214" s="24"/>
      <c r="SOS214" s="24"/>
      <c r="SOT214" s="24"/>
      <c r="SOU214" s="24"/>
      <c r="SOV214" s="24"/>
      <c r="SOW214" s="24"/>
      <c r="SOX214" s="24"/>
      <c r="SOY214" s="24"/>
      <c r="SOZ214" s="24"/>
      <c r="SPA214" s="24"/>
      <c r="SPB214" s="24"/>
      <c r="SPC214" s="24"/>
      <c r="SPD214" s="24"/>
      <c r="SPE214" s="24"/>
      <c r="SPF214" s="24"/>
      <c r="SPG214" s="24"/>
      <c r="SPH214" s="24"/>
      <c r="SPI214" s="24"/>
      <c r="SPJ214" s="24"/>
      <c r="SPK214" s="24"/>
      <c r="SPL214" s="24"/>
      <c r="SPM214" s="24"/>
      <c r="SPN214" s="24"/>
      <c r="SPO214" s="24"/>
      <c r="SPP214" s="24"/>
      <c r="SPQ214" s="24"/>
      <c r="SPR214" s="24"/>
      <c r="SPS214" s="24"/>
      <c r="SPT214" s="24"/>
      <c r="SPU214" s="24"/>
      <c r="SPV214" s="24"/>
      <c r="SPW214" s="24"/>
      <c r="SPX214" s="24"/>
      <c r="SPY214" s="24"/>
      <c r="SPZ214" s="24"/>
      <c r="SQA214" s="24"/>
      <c r="SQB214" s="24"/>
      <c r="SQC214" s="24"/>
      <c r="SQD214" s="24"/>
      <c r="SQE214" s="24"/>
      <c r="SQF214" s="24"/>
      <c r="SQG214" s="24"/>
      <c r="SQH214" s="24"/>
      <c r="SQI214" s="24"/>
      <c r="SQJ214" s="24"/>
      <c r="SQK214" s="24"/>
      <c r="SQL214" s="24"/>
      <c r="SQM214" s="24"/>
      <c r="SQN214" s="24"/>
      <c r="SQO214" s="24"/>
      <c r="SQP214" s="24"/>
      <c r="SQQ214" s="24"/>
      <c r="SQR214" s="24"/>
      <c r="SQS214" s="24"/>
      <c r="SQT214" s="24"/>
      <c r="SQU214" s="24"/>
      <c r="SQV214" s="24"/>
      <c r="SQW214" s="24"/>
      <c r="SQX214" s="24"/>
      <c r="SQY214" s="24"/>
      <c r="SQZ214" s="24"/>
      <c r="SRA214" s="24"/>
      <c r="SRB214" s="24"/>
      <c r="SRC214" s="24"/>
      <c r="SRD214" s="24"/>
      <c r="SRE214" s="24"/>
      <c r="SRF214" s="24"/>
      <c r="SRG214" s="24"/>
      <c r="SRH214" s="24"/>
      <c r="SRI214" s="24"/>
      <c r="SRJ214" s="24"/>
      <c r="SRK214" s="24"/>
      <c r="SRL214" s="24"/>
      <c r="SRM214" s="24"/>
      <c r="SRN214" s="24"/>
      <c r="SRO214" s="24"/>
      <c r="SRP214" s="24"/>
      <c r="SRQ214" s="24"/>
      <c r="SRR214" s="24"/>
      <c r="SRS214" s="24"/>
      <c r="SRT214" s="24"/>
      <c r="SRU214" s="24"/>
      <c r="SRV214" s="24"/>
      <c r="SRW214" s="24"/>
      <c r="SRX214" s="24"/>
      <c r="SRY214" s="24"/>
      <c r="SRZ214" s="24"/>
      <c r="SSA214" s="24"/>
      <c r="SSB214" s="24"/>
      <c r="SSC214" s="24"/>
      <c r="SSD214" s="24"/>
      <c r="SSE214" s="24"/>
      <c r="SSF214" s="24"/>
      <c r="SSG214" s="24"/>
      <c r="SSH214" s="24"/>
      <c r="SSI214" s="24"/>
      <c r="SSJ214" s="24"/>
      <c r="SSK214" s="24"/>
      <c r="SSL214" s="24"/>
      <c r="SSM214" s="24"/>
      <c r="SSN214" s="24"/>
      <c r="SSO214" s="24"/>
      <c r="SSP214" s="24"/>
      <c r="SSQ214" s="24"/>
      <c r="SSR214" s="24"/>
      <c r="SSS214" s="24"/>
      <c r="SST214" s="24"/>
      <c r="SSU214" s="24"/>
      <c r="SSV214" s="24"/>
      <c r="SSW214" s="24"/>
      <c r="SSX214" s="24"/>
      <c r="SSY214" s="24"/>
      <c r="SSZ214" s="24"/>
      <c r="STA214" s="24"/>
      <c r="STB214" s="24"/>
      <c r="STC214" s="24"/>
      <c r="STD214" s="24"/>
      <c r="STE214" s="24"/>
      <c r="STF214" s="24"/>
      <c r="STG214" s="24"/>
      <c r="STH214" s="24"/>
      <c r="STI214" s="24"/>
      <c r="STJ214" s="24"/>
      <c r="STK214" s="24"/>
      <c r="STL214" s="24"/>
      <c r="STM214" s="24"/>
      <c r="STN214" s="24"/>
      <c r="STO214" s="24"/>
      <c r="STP214" s="24"/>
      <c r="STQ214" s="24"/>
      <c r="STR214" s="24"/>
      <c r="STS214" s="24"/>
      <c r="STT214" s="24"/>
      <c r="STU214" s="24"/>
      <c r="STV214" s="24"/>
      <c r="STW214" s="24"/>
      <c r="STX214" s="24"/>
      <c r="STY214" s="24"/>
      <c r="STZ214" s="24"/>
      <c r="SUA214" s="24"/>
      <c r="SUB214" s="24"/>
      <c r="SUC214" s="24"/>
      <c r="SUD214" s="24"/>
      <c r="SUE214" s="24"/>
      <c r="SUF214" s="24"/>
      <c r="SUG214" s="24"/>
      <c r="SUH214" s="24"/>
      <c r="SUI214" s="24"/>
      <c r="SUJ214" s="24"/>
      <c r="SUK214" s="24"/>
      <c r="SUL214" s="24"/>
      <c r="SUM214" s="24"/>
      <c r="SUN214" s="24"/>
      <c r="SUO214" s="24"/>
      <c r="SUP214" s="24"/>
      <c r="SUQ214" s="24"/>
      <c r="SUR214" s="24"/>
      <c r="SUS214" s="24"/>
      <c r="SUT214" s="24"/>
      <c r="SUU214" s="24"/>
      <c r="SUV214" s="24"/>
      <c r="SUW214" s="24"/>
      <c r="SUX214" s="24"/>
      <c r="SUY214" s="24"/>
      <c r="SUZ214" s="24"/>
      <c r="SVA214" s="24"/>
      <c r="SVB214" s="24"/>
      <c r="SVC214" s="24"/>
      <c r="SVD214" s="24"/>
      <c r="SVE214" s="24"/>
      <c r="SVF214" s="24"/>
      <c r="SVG214" s="24"/>
      <c r="SVH214" s="24"/>
      <c r="SVI214" s="24"/>
      <c r="SVJ214" s="24"/>
      <c r="SVK214" s="24"/>
      <c r="SVL214" s="24"/>
      <c r="SVM214" s="24"/>
      <c r="SVN214" s="24"/>
      <c r="SVO214" s="24"/>
      <c r="SVP214" s="24"/>
      <c r="SVQ214" s="24"/>
      <c r="SVR214" s="24"/>
      <c r="SVS214" s="24"/>
      <c r="SVT214" s="24"/>
      <c r="SVU214" s="24"/>
      <c r="SVV214" s="24"/>
      <c r="SVW214" s="24"/>
      <c r="SVX214" s="24"/>
      <c r="SVY214" s="24"/>
      <c r="SVZ214" s="24"/>
      <c r="SWA214" s="24"/>
      <c r="SWB214" s="24"/>
      <c r="SWC214" s="24"/>
      <c r="SWD214" s="24"/>
      <c r="SWE214" s="24"/>
      <c r="SWF214" s="24"/>
      <c r="SWG214" s="24"/>
      <c r="SWH214" s="24"/>
      <c r="SWI214" s="24"/>
      <c r="SWJ214" s="24"/>
      <c r="SWK214" s="24"/>
      <c r="SWL214" s="24"/>
      <c r="SWM214" s="24"/>
      <c r="SWN214" s="24"/>
      <c r="SWO214" s="24"/>
      <c r="SWP214" s="24"/>
      <c r="SWQ214" s="24"/>
      <c r="SWR214" s="24"/>
      <c r="SWS214" s="24"/>
      <c r="SWT214" s="24"/>
      <c r="SWU214" s="24"/>
      <c r="SWV214" s="24"/>
      <c r="SWW214" s="24"/>
      <c r="SWX214" s="24"/>
      <c r="SWY214" s="24"/>
      <c r="SWZ214" s="24"/>
      <c r="SXA214" s="24"/>
      <c r="SXB214" s="24"/>
      <c r="SXC214" s="24"/>
      <c r="SXD214" s="24"/>
      <c r="SXE214" s="24"/>
      <c r="SXF214" s="24"/>
      <c r="SXG214" s="24"/>
      <c r="SXH214" s="24"/>
      <c r="SXI214" s="24"/>
      <c r="SXJ214" s="24"/>
      <c r="SXK214" s="24"/>
      <c r="SXL214" s="24"/>
      <c r="SXM214" s="24"/>
      <c r="SXN214" s="24"/>
      <c r="SXO214" s="24"/>
      <c r="SXP214" s="24"/>
      <c r="SXQ214" s="24"/>
      <c r="SXR214" s="24"/>
      <c r="SXS214" s="24"/>
      <c r="SXT214" s="24"/>
      <c r="SXU214" s="24"/>
      <c r="SXV214" s="24"/>
      <c r="SXW214" s="24"/>
      <c r="SXX214" s="24"/>
      <c r="SXY214" s="24"/>
      <c r="SXZ214" s="24"/>
      <c r="SYA214" s="24"/>
      <c r="SYB214" s="24"/>
      <c r="SYC214" s="24"/>
      <c r="SYD214" s="24"/>
      <c r="SYE214" s="24"/>
      <c r="SYF214" s="24"/>
      <c r="SYG214" s="24"/>
      <c r="SYH214" s="24"/>
      <c r="SYI214" s="24"/>
      <c r="SYJ214" s="24"/>
      <c r="SYK214" s="24"/>
      <c r="SYL214" s="24"/>
      <c r="SYM214" s="24"/>
      <c r="SYN214" s="24"/>
      <c r="SYO214" s="24"/>
      <c r="SYP214" s="24"/>
      <c r="SYQ214" s="24"/>
      <c r="SYR214" s="24"/>
      <c r="SYS214" s="24"/>
      <c r="SYT214" s="24"/>
      <c r="SYU214" s="24"/>
      <c r="SYV214" s="24"/>
      <c r="SYW214" s="24"/>
      <c r="SYX214" s="24"/>
      <c r="SYY214" s="24"/>
      <c r="SYZ214" s="24"/>
      <c r="SZA214" s="24"/>
      <c r="SZB214" s="24"/>
      <c r="SZC214" s="24"/>
      <c r="SZD214" s="24"/>
      <c r="SZE214" s="24"/>
      <c r="SZF214" s="24"/>
      <c r="SZG214" s="24"/>
      <c r="SZH214" s="24"/>
      <c r="SZI214" s="24"/>
      <c r="SZJ214" s="24"/>
      <c r="SZK214" s="24"/>
      <c r="SZL214" s="24"/>
      <c r="SZM214" s="24"/>
      <c r="SZN214" s="24"/>
      <c r="SZO214" s="24"/>
      <c r="SZP214" s="24"/>
      <c r="SZQ214" s="24"/>
      <c r="SZR214" s="24"/>
      <c r="SZS214" s="24"/>
      <c r="SZT214" s="24"/>
      <c r="SZU214" s="24"/>
      <c r="SZV214" s="24"/>
      <c r="SZW214" s="24"/>
      <c r="SZX214" s="24"/>
      <c r="SZY214" s="24"/>
      <c r="SZZ214" s="24"/>
      <c r="TAA214" s="24"/>
      <c r="TAB214" s="24"/>
      <c r="TAC214" s="24"/>
      <c r="TAD214" s="24"/>
      <c r="TAE214" s="24"/>
      <c r="TAF214" s="24"/>
      <c r="TAG214" s="24"/>
      <c r="TAH214" s="24"/>
      <c r="TAI214" s="24"/>
      <c r="TAJ214" s="24"/>
      <c r="TAK214" s="24"/>
      <c r="TAL214" s="24"/>
      <c r="TAM214" s="24"/>
      <c r="TAN214" s="24"/>
      <c r="TAO214" s="24"/>
      <c r="TAP214" s="24"/>
      <c r="TAQ214" s="24"/>
      <c r="TAR214" s="24"/>
      <c r="TAS214" s="24"/>
      <c r="TAT214" s="24"/>
      <c r="TAU214" s="24"/>
      <c r="TAV214" s="24"/>
      <c r="TAW214" s="24"/>
      <c r="TAX214" s="24"/>
      <c r="TAY214" s="24"/>
      <c r="TAZ214" s="24"/>
      <c r="TBA214" s="24"/>
      <c r="TBB214" s="24"/>
      <c r="TBC214" s="24"/>
      <c r="TBD214" s="24"/>
      <c r="TBE214" s="24"/>
      <c r="TBF214" s="24"/>
      <c r="TBG214" s="24"/>
      <c r="TBH214" s="24"/>
      <c r="TBI214" s="24"/>
      <c r="TBJ214" s="24"/>
      <c r="TBK214" s="24"/>
      <c r="TBL214" s="24"/>
      <c r="TBM214" s="24"/>
      <c r="TBN214" s="24"/>
      <c r="TBO214" s="24"/>
      <c r="TBP214" s="24"/>
      <c r="TBQ214" s="24"/>
      <c r="TBR214" s="24"/>
      <c r="TBS214" s="24"/>
      <c r="TBT214" s="24"/>
      <c r="TBU214" s="24"/>
      <c r="TBV214" s="24"/>
      <c r="TBW214" s="24"/>
      <c r="TBX214" s="24"/>
      <c r="TBY214" s="24"/>
      <c r="TBZ214" s="24"/>
      <c r="TCA214" s="24"/>
      <c r="TCB214" s="24"/>
      <c r="TCC214" s="24"/>
      <c r="TCD214" s="24"/>
      <c r="TCE214" s="24"/>
      <c r="TCF214" s="24"/>
      <c r="TCG214" s="24"/>
      <c r="TCH214" s="24"/>
      <c r="TCI214" s="24"/>
      <c r="TCJ214" s="24"/>
      <c r="TCK214" s="24"/>
      <c r="TCL214" s="24"/>
      <c r="TCM214" s="24"/>
      <c r="TCN214" s="24"/>
      <c r="TCO214" s="24"/>
      <c r="TCP214" s="24"/>
      <c r="TCQ214" s="24"/>
      <c r="TCR214" s="24"/>
      <c r="TCS214" s="24"/>
      <c r="TCT214" s="24"/>
      <c r="TCU214" s="24"/>
      <c r="TCV214" s="24"/>
      <c r="TCW214" s="24"/>
      <c r="TCX214" s="24"/>
      <c r="TCY214" s="24"/>
      <c r="TCZ214" s="24"/>
      <c r="TDA214" s="24"/>
      <c r="TDB214" s="24"/>
      <c r="TDC214" s="24"/>
      <c r="TDD214" s="24"/>
      <c r="TDE214" s="24"/>
      <c r="TDF214" s="24"/>
      <c r="TDG214" s="24"/>
      <c r="TDH214" s="24"/>
      <c r="TDI214" s="24"/>
      <c r="TDJ214" s="24"/>
      <c r="TDK214" s="24"/>
      <c r="TDL214" s="24"/>
      <c r="TDM214" s="24"/>
      <c r="TDN214" s="24"/>
      <c r="TDO214" s="24"/>
      <c r="TDP214" s="24"/>
      <c r="TDQ214" s="24"/>
      <c r="TDR214" s="24"/>
      <c r="TDS214" s="24"/>
      <c r="TDT214" s="24"/>
      <c r="TDU214" s="24"/>
      <c r="TDV214" s="24"/>
      <c r="TDW214" s="24"/>
      <c r="TDX214" s="24"/>
      <c r="TDY214" s="24"/>
      <c r="TDZ214" s="24"/>
      <c r="TEA214" s="24"/>
      <c r="TEB214" s="24"/>
      <c r="TEC214" s="24"/>
      <c r="TED214" s="24"/>
      <c r="TEE214" s="24"/>
      <c r="TEF214" s="24"/>
      <c r="TEG214" s="24"/>
      <c r="TEH214" s="24"/>
      <c r="TEI214" s="24"/>
      <c r="TEJ214" s="24"/>
      <c r="TEK214" s="24"/>
      <c r="TEL214" s="24"/>
      <c r="TEM214" s="24"/>
      <c r="TEN214" s="24"/>
      <c r="TEO214" s="24"/>
      <c r="TEP214" s="24"/>
      <c r="TEQ214" s="24"/>
      <c r="TER214" s="24"/>
      <c r="TES214" s="24"/>
      <c r="TET214" s="24"/>
      <c r="TEU214" s="24"/>
      <c r="TEV214" s="24"/>
      <c r="TEW214" s="24"/>
      <c r="TEX214" s="24"/>
      <c r="TEY214" s="24"/>
      <c r="TEZ214" s="24"/>
      <c r="TFA214" s="24"/>
      <c r="TFB214" s="24"/>
      <c r="TFC214" s="24"/>
      <c r="TFD214" s="24"/>
      <c r="TFE214" s="24"/>
      <c r="TFF214" s="24"/>
      <c r="TFG214" s="24"/>
      <c r="TFH214" s="24"/>
      <c r="TFI214" s="24"/>
      <c r="TFJ214" s="24"/>
      <c r="TFK214" s="24"/>
      <c r="TFL214" s="24"/>
      <c r="TFM214" s="24"/>
      <c r="TFN214" s="24"/>
      <c r="TFO214" s="24"/>
      <c r="TFP214" s="24"/>
      <c r="TFQ214" s="24"/>
      <c r="TFR214" s="24"/>
      <c r="TFS214" s="24"/>
      <c r="TFT214" s="24"/>
      <c r="TFU214" s="24"/>
      <c r="TFV214" s="24"/>
      <c r="TFW214" s="24"/>
      <c r="TFX214" s="24"/>
      <c r="TFY214" s="24"/>
      <c r="TFZ214" s="24"/>
      <c r="TGA214" s="24"/>
      <c r="TGB214" s="24"/>
      <c r="TGC214" s="24"/>
      <c r="TGD214" s="24"/>
      <c r="TGE214" s="24"/>
      <c r="TGF214" s="24"/>
      <c r="TGG214" s="24"/>
      <c r="TGH214" s="24"/>
      <c r="TGI214" s="24"/>
      <c r="TGJ214" s="24"/>
      <c r="TGK214" s="24"/>
      <c r="TGL214" s="24"/>
      <c r="TGM214" s="24"/>
      <c r="TGN214" s="24"/>
      <c r="TGO214" s="24"/>
      <c r="TGP214" s="24"/>
      <c r="TGQ214" s="24"/>
      <c r="TGR214" s="24"/>
      <c r="TGS214" s="24"/>
      <c r="TGT214" s="24"/>
      <c r="TGU214" s="24"/>
      <c r="TGV214" s="24"/>
      <c r="TGW214" s="24"/>
      <c r="TGX214" s="24"/>
      <c r="TGY214" s="24"/>
      <c r="TGZ214" s="24"/>
      <c r="THA214" s="24"/>
      <c r="THB214" s="24"/>
      <c r="THC214" s="24"/>
      <c r="THD214" s="24"/>
      <c r="THE214" s="24"/>
      <c r="THF214" s="24"/>
      <c r="THG214" s="24"/>
      <c r="THH214" s="24"/>
      <c r="THI214" s="24"/>
      <c r="THJ214" s="24"/>
      <c r="THK214" s="24"/>
      <c r="THL214" s="24"/>
      <c r="THM214" s="24"/>
      <c r="THN214" s="24"/>
      <c r="THO214" s="24"/>
      <c r="THP214" s="24"/>
      <c r="THQ214" s="24"/>
      <c r="THR214" s="24"/>
      <c r="THS214" s="24"/>
      <c r="THT214" s="24"/>
      <c r="THU214" s="24"/>
      <c r="THV214" s="24"/>
      <c r="THW214" s="24"/>
      <c r="THX214" s="24"/>
      <c r="THY214" s="24"/>
      <c r="THZ214" s="24"/>
      <c r="TIA214" s="24"/>
      <c r="TIB214" s="24"/>
      <c r="TIC214" s="24"/>
      <c r="TID214" s="24"/>
      <c r="TIE214" s="24"/>
      <c r="TIF214" s="24"/>
      <c r="TIG214" s="24"/>
      <c r="TIH214" s="24"/>
      <c r="TII214" s="24"/>
      <c r="TIJ214" s="24"/>
      <c r="TIK214" s="24"/>
      <c r="TIL214" s="24"/>
      <c r="TIM214" s="24"/>
      <c r="TIN214" s="24"/>
      <c r="TIO214" s="24"/>
      <c r="TIP214" s="24"/>
      <c r="TIQ214" s="24"/>
      <c r="TIR214" s="24"/>
      <c r="TIS214" s="24"/>
      <c r="TIT214" s="24"/>
      <c r="TIU214" s="24"/>
      <c r="TIV214" s="24"/>
      <c r="TIW214" s="24"/>
      <c r="TIX214" s="24"/>
      <c r="TIY214" s="24"/>
      <c r="TIZ214" s="24"/>
      <c r="TJA214" s="24"/>
      <c r="TJB214" s="24"/>
      <c r="TJC214" s="24"/>
      <c r="TJD214" s="24"/>
      <c r="TJE214" s="24"/>
      <c r="TJF214" s="24"/>
      <c r="TJG214" s="24"/>
      <c r="TJH214" s="24"/>
      <c r="TJI214" s="24"/>
      <c r="TJJ214" s="24"/>
      <c r="TJK214" s="24"/>
      <c r="TJL214" s="24"/>
      <c r="TJM214" s="24"/>
      <c r="TJN214" s="24"/>
      <c r="TJO214" s="24"/>
      <c r="TJP214" s="24"/>
      <c r="TJQ214" s="24"/>
      <c r="TJR214" s="24"/>
      <c r="TJS214" s="24"/>
      <c r="TJT214" s="24"/>
      <c r="TJU214" s="24"/>
      <c r="TJV214" s="24"/>
      <c r="TJW214" s="24"/>
      <c r="TJX214" s="24"/>
      <c r="TJY214" s="24"/>
      <c r="TJZ214" s="24"/>
      <c r="TKA214" s="24"/>
      <c r="TKB214" s="24"/>
      <c r="TKC214" s="24"/>
      <c r="TKD214" s="24"/>
      <c r="TKE214" s="24"/>
      <c r="TKF214" s="24"/>
      <c r="TKG214" s="24"/>
      <c r="TKH214" s="24"/>
      <c r="TKI214" s="24"/>
      <c r="TKJ214" s="24"/>
      <c r="TKK214" s="24"/>
      <c r="TKL214" s="24"/>
      <c r="TKM214" s="24"/>
      <c r="TKN214" s="24"/>
      <c r="TKO214" s="24"/>
      <c r="TKP214" s="24"/>
      <c r="TKQ214" s="24"/>
      <c r="TKR214" s="24"/>
      <c r="TKS214" s="24"/>
      <c r="TKT214" s="24"/>
      <c r="TKU214" s="24"/>
      <c r="TKV214" s="24"/>
      <c r="TKW214" s="24"/>
      <c r="TKX214" s="24"/>
      <c r="TKY214" s="24"/>
      <c r="TKZ214" s="24"/>
      <c r="TLA214" s="24"/>
      <c r="TLB214" s="24"/>
      <c r="TLC214" s="24"/>
      <c r="TLD214" s="24"/>
      <c r="TLE214" s="24"/>
      <c r="TLF214" s="24"/>
      <c r="TLG214" s="24"/>
      <c r="TLH214" s="24"/>
      <c r="TLI214" s="24"/>
      <c r="TLJ214" s="24"/>
      <c r="TLK214" s="24"/>
      <c r="TLL214" s="24"/>
      <c r="TLM214" s="24"/>
      <c r="TLN214" s="24"/>
      <c r="TLO214" s="24"/>
      <c r="TLP214" s="24"/>
      <c r="TLQ214" s="24"/>
      <c r="TLR214" s="24"/>
      <c r="TLS214" s="24"/>
      <c r="TLT214" s="24"/>
      <c r="TLU214" s="24"/>
      <c r="TLV214" s="24"/>
      <c r="TLW214" s="24"/>
      <c r="TLX214" s="24"/>
      <c r="TLY214" s="24"/>
      <c r="TLZ214" s="24"/>
      <c r="TMA214" s="24"/>
      <c r="TMB214" s="24"/>
      <c r="TMC214" s="24"/>
      <c r="TMD214" s="24"/>
      <c r="TME214" s="24"/>
      <c r="TMF214" s="24"/>
      <c r="TMG214" s="24"/>
      <c r="TMH214" s="24"/>
      <c r="TMI214" s="24"/>
      <c r="TMJ214" s="24"/>
      <c r="TMK214" s="24"/>
      <c r="TML214" s="24"/>
      <c r="TMM214" s="24"/>
      <c r="TMN214" s="24"/>
      <c r="TMO214" s="24"/>
      <c r="TMP214" s="24"/>
      <c r="TMQ214" s="24"/>
      <c r="TMR214" s="24"/>
      <c r="TMS214" s="24"/>
      <c r="TMT214" s="24"/>
      <c r="TMU214" s="24"/>
      <c r="TMV214" s="24"/>
      <c r="TMW214" s="24"/>
      <c r="TMX214" s="24"/>
      <c r="TMY214" s="24"/>
      <c r="TMZ214" s="24"/>
      <c r="TNA214" s="24"/>
      <c r="TNB214" s="24"/>
      <c r="TNC214" s="24"/>
      <c r="TND214" s="24"/>
      <c r="TNE214" s="24"/>
      <c r="TNF214" s="24"/>
      <c r="TNG214" s="24"/>
      <c r="TNH214" s="24"/>
      <c r="TNI214" s="24"/>
      <c r="TNJ214" s="24"/>
      <c r="TNK214" s="24"/>
      <c r="TNL214" s="24"/>
      <c r="TNM214" s="24"/>
      <c r="TNN214" s="24"/>
      <c r="TNO214" s="24"/>
      <c r="TNP214" s="24"/>
      <c r="TNQ214" s="24"/>
      <c r="TNR214" s="24"/>
      <c r="TNS214" s="24"/>
      <c r="TNT214" s="24"/>
      <c r="TNU214" s="24"/>
      <c r="TNV214" s="24"/>
      <c r="TNW214" s="24"/>
      <c r="TNX214" s="24"/>
      <c r="TNY214" s="24"/>
      <c r="TNZ214" s="24"/>
      <c r="TOA214" s="24"/>
      <c r="TOB214" s="24"/>
      <c r="TOC214" s="24"/>
      <c r="TOD214" s="24"/>
      <c r="TOE214" s="24"/>
      <c r="TOF214" s="24"/>
      <c r="TOG214" s="24"/>
      <c r="TOH214" s="24"/>
      <c r="TOI214" s="24"/>
      <c r="TOJ214" s="24"/>
      <c r="TOK214" s="24"/>
      <c r="TOL214" s="24"/>
      <c r="TOM214" s="24"/>
      <c r="TON214" s="24"/>
      <c r="TOO214" s="24"/>
      <c r="TOP214" s="24"/>
      <c r="TOQ214" s="24"/>
      <c r="TOR214" s="24"/>
      <c r="TOS214" s="24"/>
      <c r="TOT214" s="24"/>
      <c r="TOU214" s="24"/>
      <c r="TOV214" s="24"/>
      <c r="TOW214" s="24"/>
      <c r="TOX214" s="24"/>
      <c r="TOY214" s="24"/>
      <c r="TOZ214" s="24"/>
      <c r="TPA214" s="24"/>
      <c r="TPB214" s="24"/>
      <c r="TPC214" s="24"/>
      <c r="TPD214" s="24"/>
      <c r="TPE214" s="24"/>
      <c r="TPF214" s="24"/>
      <c r="TPG214" s="24"/>
      <c r="TPH214" s="24"/>
      <c r="TPI214" s="24"/>
      <c r="TPJ214" s="24"/>
      <c r="TPK214" s="24"/>
      <c r="TPL214" s="24"/>
      <c r="TPM214" s="24"/>
      <c r="TPN214" s="24"/>
      <c r="TPO214" s="24"/>
      <c r="TPP214" s="24"/>
      <c r="TPQ214" s="24"/>
      <c r="TPR214" s="24"/>
      <c r="TPS214" s="24"/>
      <c r="TPT214" s="24"/>
      <c r="TPU214" s="24"/>
      <c r="TPV214" s="24"/>
      <c r="TPW214" s="24"/>
      <c r="TPX214" s="24"/>
      <c r="TPY214" s="24"/>
      <c r="TPZ214" s="24"/>
      <c r="TQA214" s="24"/>
      <c r="TQB214" s="24"/>
      <c r="TQC214" s="24"/>
      <c r="TQD214" s="24"/>
      <c r="TQE214" s="24"/>
      <c r="TQF214" s="24"/>
      <c r="TQG214" s="24"/>
      <c r="TQH214" s="24"/>
      <c r="TQI214" s="24"/>
      <c r="TQJ214" s="24"/>
      <c r="TQK214" s="24"/>
      <c r="TQL214" s="24"/>
      <c r="TQM214" s="24"/>
      <c r="TQN214" s="24"/>
      <c r="TQO214" s="24"/>
      <c r="TQP214" s="24"/>
      <c r="TQQ214" s="24"/>
      <c r="TQR214" s="24"/>
      <c r="TQS214" s="24"/>
      <c r="TQT214" s="24"/>
      <c r="TQU214" s="24"/>
      <c r="TQV214" s="24"/>
      <c r="TQW214" s="24"/>
      <c r="TQX214" s="24"/>
      <c r="TQY214" s="24"/>
      <c r="TQZ214" s="24"/>
      <c r="TRA214" s="24"/>
      <c r="TRB214" s="24"/>
      <c r="TRC214" s="24"/>
      <c r="TRD214" s="24"/>
      <c r="TRE214" s="24"/>
      <c r="TRF214" s="24"/>
      <c r="TRG214" s="24"/>
      <c r="TRH214" s="24"/>
      <c r="TRI214" s="24"/>
      <c r="TRJ214" s="24"/>
      <c r="TRK214" s="24"/>
      <c r="TRL214" s="24"/>
      <c r="TRM214" s="24"/>
      <c r="TRN214" s="24"/>
      <c r="TRO214" s="24"/>
      <c r="TRP214" s="24"/>
      <c r="TRQ214" s="24"/>
      <c r="TRR214" s="24"/>
      <c r="TRS214" s="24"/>
      <c r="TRT214" s="24"/>
      <c r="TRU214" s="24"/>
      <c r="TRV214" s="24"/>
      <c r="TRW214" s="24"/>
      <c r="TRX214" s="24"/>
      <c r="TRY214" s="24"/>
      <c r="TRZ214" s="24"/>
      <c r="TSA214" s="24"/>
      <c r="TSB214" s="24"/>
      <c r="TSC214" s="24"/>
      <c r="TSD214" s="24"/>
      <c r="TSE214" s="24"/>
      <c r="TSF214" s="24"/>
      <c r="TSG214" s="24"/>
      <c r="TSH214" s="24"/>
      <c r="TSI214" s="24"/>
      <c r="TSJ214" s="24"/>
      <c r="TSK214" s="24"/>
      <c r="TSL214" s="24"/>
      <c r="TSM214" s="24"/>
      <c r="TSN214" s="24"/>
      <c r="TSO214" s="24"/>
      <c r="TSP214" s="24"/>
      <c r="TSQ214" s="24"/>
      <c r="TSR214" s="24"/>
      <c r="TSS214" s="24"/>
      <c r="TST214" s="24"/>
      <c r="TSU214" s="24"/>
      <c r="TSV214" s="24"/>
      <c r="TSW214" s="24"/>
      <c r="TSX214" s="24"/>
      <c r="TSY214" s="24"/>
      <c r="TSZ214" s="24"/>
      <c r="TTA214" s="24"/>
      <c r="TTB214" s="24"/>
      <c r="TTC214" s="24"/>
      <c r="TTD214" s="24"/>
      <c r="TTE214" s="24"/>
      <c r="TTF214" s="24"/>
      <c r="TTG214" s="24"/>
      <c r="TTH214" s="24"/>
      <c r="TTI214" s="24"/>
      <c r="TTJ214" s="24"/>
      <c r="TTK214" s="24"/>
      <c r="TTL214" s="24"/>
      <c r="TTM214" s="24"/>
      <c r="TTN214" s="24"/>
      <c r="TTO214" s="24"/>
      <c r="TTP214" s="24"/>
      <c r="TTQ214" s="24"/>
      <c r="TTR214" s="24"/>
      <c r="TTS214" s="24"/>
      <c r="TTT214" s="24"/>
      <c r="TTU214" s="24"/>
      <c r="TTV214" s="24"/>
      <c r="TTW214" s="24"/>
      <c r="TTX214" s="24"/>
      <c r="TTY214" s="24"/>
      <c r="TTZ214" s="24"/>
      <c r="TUA214" s="24"/>
      <c r="TUB214" s="24"/>
      <c r="TUC214" s="24"/>
      <c r="TUD214" s="24"/>
      <c r="TUE214" s="24"/>
      <c r="TUF214" s="24"/>
      <c r="TUG214" s="24"/>
      <c r="TUH214" s="24"/>
      <c r="TUI214" s="24"/>
      <c r="TUJ214" s="24"/>
      <c r="TUK214" s="24"/>
      <c r="TUL214" s="24"/>
      <c r="TUM214" s="24"/>
      <c r="TUN214" s="24"/>
      <c r="TUO214" s="24"/>
      <c r="TUP214" s="24"/>
      <c r="TUQ214" s="24"/>
      <c r="TUR214" s="24"/>
      <c r="TUS214" s="24"/>
      <c r="TUT214" s="24"/>
      <c r="TUU214" s="24"/>
      <c r="TUV214" s="24"/>
      <c r="TUW214" s="24"/>
      <c r="TUX214" s="24"/>
      <c r="TUY214" s="24"/>
      <c r="TUZ214" s="24"/>
      <c r="TVA214" s="24"/>
      <c r="TVB214" s="24"/>
      <c r="TVC214" s="24"/>
      <c r="TVD214" s="24"/>
      <c r="TVE214" s="24"/>
      <c r="TVF214" s="24"/>
      <c r="TVG214" s="24"/>
      <c r="TVH214" s="24"/>
      <c r="TVI214" s="24"/>
      <c r="TVJ214" s="24"/>
      <c r="TVK214" s="24"/>
      <c r="TVL214" s="24"/>
      <c r="TVM214" s="24"/>
      <c r="TVN214" s="24"/>
      <c r="TVO214" s="24"/>
      <c r="TVP214" s="24"/>
      <c r="TVQ214" s="24"/>
      <c r="TVR214" s="24"/>
      <c r="TVS214" s="24"/>
      <c r="TVT214" s="24"/>
      <c r="TVU214" s="24"/>
      <c r="TVV214" s="24"/>
      <c r="TVW214" s="24"/>
      <c r="TVX214" s="24"/>
      <c r="TVY214" s="24"/>
      <c r="TVZ214" s="24"/>
      <c r="TWA214" s="24"/>
      <c r="TWB214" s="24"/>
      <c r="TWC214" s="24"/>
      <c r="TWD214" s="24"/>
      <c r="TWE214" s="24"/>
      <c r="TWF214" s="24"/>
      <c r="TWG214" s="24"/>
      <c r="TWH214" s="24"/>
      <c r="TWI214" s="24"/>
      <c r="TWJ214" s="24"/>
      <c r="TWK214" s="24"/>
      <c r="TWL214" s="24"/>
      <c r="TWM214" s="24"/>
      <c r="TWN214" s="24"/>
      <c r="TWO214" s="24"/>
      <c r="TWP214" s="24"/>
      <c r="TWQ214" s="24"/>
      <c r="TWR214" s="24"/>
      <c r="TWS214" s="24"/>
      <c r="TWT214" s="24"/>
      <c r="TWU214" s="24"/>
      <c r="TWV214" s="24"/>
      <c r="TWW214" s="24"/>
      <c r="TWX214" s="24"/>
      <c r="TWY214" s="24"/>
      <c r="TWZ214" s="24"/>
      <c r="TXA214" s="24"/>
      <c r="TXB214" s="24"/>
      <c r="TXC214" s="24"/>
      <c r="TXD214" s="24"/>
      <c r="TXE214" s="24"/>
      <c r="TXF214" s="24"/>
      <c r="TXG214" s="24"/>
      <c r="TXH214" s="24"/>
      <c r="TXI214" s="24"/>
      <c r="TXJ214" s="24"/>
      <c r="TXK214" s="24"/>
      <c r="TXL214" s="24"/>
      <c r="TXM214" s="24"/>
      <c r="TXN214" s="24"/>
      <c r="TXO214" s="24"/>
      <c r="TXP214" s="24"/>
      <c r="TXQ214" s="24"/>
      <c r="TXR214" s="24"/>
      <c r="TXS214" s="24"/>
      <c r="TXT214" s="24"/>
      <c r="TXU214" s="24"/>
      <c r="TXV214" s="24"/>
      <c r="TXW214" s="24"/>
      <c r="TXX214" s="24"/>
      <c r="TXY214" s="24"/>
      <c r="TXZ214" s="24"/>
      <c r="TYA214" s="24"/>
      <c r="TYB214" s="24"/>
      <c r="TYC214" s="24"/>
      <c r="TYD214" s="24"/>
      <c r="TYE214" s="24"/>
      <c r="TYF214" s="24"/>
      <c r="TYG214" s="24"/>
      <c r="TYH214" s="24"/>
      <c r="TYI214" s="24"/>
      <c r="TYJ214" s="24"/>
      <c r="TYK214" s="24"/>
      <c r="TYL214" s="24"/>
      <c r="TYM214" s="24"/>
      <c r="TYN214" s="24"/>
      <c r="TYO214" s="24"/>
      <c r="TYP214" s="24"/>
      <c r="TYQ214" s="24"/>
      <c r="TYR214" s="24"/>
      <c r="TYS214" s="24"/>
      <c r="TYT214" s="24"/>
      <c r="TYU214" s="24"/>
      <c r="TYV214" s="24"/>
      <c r="TYW214" s="24"/>
      <c r="TYX214" s="24"/>
      <c r="TYY214" s="24"/>
      <c r="TYZ214" s="24"/>
      <c r="TZA214" s="24"/>
      <c r="TZB214" s="24"/>
      <c r="TZC214" s="24"/>
      <c r="TZD214" s="24"/>
      <c r="TZE214" s="24"/>
      <c r="TZF214" s="24"/>
      <c r="TZG214" s="24"/>
      <c r="TZH214" s="24"/>
      <c r="TZI214" s="24"/>
      <c r="TZJ214" s="24"/>
      <c r="TZK214" s="24"/>
      <c r="TZL214" s="24"/>
      <c r="TZM214" s="24"/>
      <c r="TZN214" s="24"/>
      <c r="TZO214" s="24"/>
      <c r="TZP214" s="24"/>
      <c r="TZQ214" s="24"/>
      <c r="TZR214" s="24"/>
      <c r="TZS214" s="24"/>
      <c r="TZT214" s="24"/>
      <c r="TZU214" s="24"/>
      <c r="TZV214" s="24"/>
      <c r="TZW214" s="24"/>
      <c r="TZX214" s="24"/>
      <c r="TZY214" s="24"/>
      <c r="TZZ214" s="24"/>
      <c r="UAA214" s="24"/>
      <c r="UAB214" s="24"/>
      <c r="UAC214" s="24"/>
      <c r="UAD214" s="24"/>
      <c r="UAE214" s="24"/>
      <c r="UAF214" s="24"/>
      <c r="UAG214" s="24"/>
      <c r="UAH214" s="24"/>
      <c r="UAI214" s="24"/>
      <c r="UAJ214" s="24"/>
      <c r="UAK214" s="24"/>
      <c r="UAL214" s="24"/>
      <c r="UAM214" s="24"/>
      <c r="UAN214" s="24"/>
      <c r="UAO214" s="24"/>
      <c r="UAP214" s="24"/>
      <c r="UAQ214" s="24"/>
      <c r="UAR214" s="24"/>
      <c r="UAS214" s="24"/>
      <c r="UAT214" s="24"/>
      <c r="UAU214" s="24"/>
      <c r="UAV214" s="24"/>
      <c r="UAW214" s="24"/>
      <c r="UAX214" s="24"/>
      <c r="UAY214" s="24"/>
      <c r="UAZ214" s="24"/>
      <c r="UBA214" s="24"/>
      <c r="UBB214" s="24"/>
      <c r="UBC214" s="24"/>
      <c r="UBD214" s="24"/>
      <c r="UBE214" s="24"/>
      <c r="UBF214" s="24"/>
      <c r="UBG214" s="24"/>
      <c r="UBH214" s="24"/>
      <c r="UBI214" s="24"/>
      <c r="UBJ214" s="24"/>
      <c r="UBK214" s="24"/>
      <c r="UBL214" s="24"/>
      <c r="UBM214" s="24"/>
      <c r="UBN214" s="24"/>
      <c r="UBO214" s="24"/>
      <c r="UBP214" s="24"/>
      <c r="UBQ214" s="24"/>
      <c r="UBR214" s="24"/>
      <c r="UBS214" s="24"/>
      <c r="UBT214" s="24"/>
      <c r="UBU214" s="24"/>
      <c r="UBV214" s="24"/>
      <c r="UBW214" s="24"/>
      <c r="UBX214" s="24"/>
      <c r="UBY214" s="24"/>
      <c r="UBZ214" s="24"/>
      <c r="UCA214" s="24"/>
      <c r="UCB214" s="24"/>
      <c r="UCC214" s="24"/>
      <c r="UCD214" s="24"/>
      <c r="UCE214" s="24"/>
      <c r="UCF214" s="24"/>
      <c r="UCG214" s="24"/>
      <c r="UCH214" s="24"/>
      <c r="UCI214" s="24"/>
      <c r="UCJ214" s="24"/>
      <c r="UCK214" s="24"/>
      <c r="UCL214" s="24"/>
      <c r="UCM214" s="24"/>
      <c r="UCN214" s="24"/>
      <c r="UCO214" s="24"/>
      <c r="UCP214" s="24"/>
      <c r="UCQ214" s="24"/>
      <c r="UCR214" s="24"/>
      <c r="UCS214" s="24"/>
      <c r="UCT214" s="24"/>
      <c r="UCU214" s="24"/>
      <c r="UCV214" s="24"/>
      <c r="UCW214" s="24"/>
      <c r="UCX214" s="24"/>
      <c r="UCY214" s="24"/>
      <c r="UCZ214" s="24"/>
      <c r="UDA214" s="24"/>
      <c r="UDB214" s="24"/>
      <c r="UDC214" s="24"/>
      <c r="UDD214" s="24"/>
      <c r="UDE214" s="24"/>
      <c r="UDF214" s="24"/>
      <c r="UDG214" s="24"/>
      <c r="UDH214" s="24"/>
      <c r="UDI214" s="24"/>
      <c r="UDJ214" s="24"/>
      <c r="UDK214" s="24"/>
      <c r="UDL214" s="24"/>
      <c r="UDM214" s="24"/>
      <c r="UDN214" s="24"/>
      <c r="UDO214" s="24"/>
      <c r="UDP214" s="24"/>
      <c r="UDQ214" s="24"/>
      <c r="UDR214" s="24"/>
      <c r="UDS214" s="24"/>
      <c r="UDT214" s="24"/>
      <c r="UDU214" s="24"/>
      <c r="UDV214" s="24"/>
      <c r="UDW214" s="24"/>
      <c r="UDX214" s="24"/>
      <c r="UDY214" s="24"/>
      <c r="UDZ214" s="24"/>
      <c r="UEA214" s="24"/>
      <c r="UEB214" s="24"/>
      <c r="UEC214" s="24"/>
      <c r="UED214" s="24"/>
      <c r="UEE214" s="24"/>
      <c r="UEF214" s="24"/>
      <c r="UEG214" s="24"/>
      <c r="UEH214" s="24"/>
      <c r="UEI214" s="24"/>
      <c r="UEJ214" s="24"/>
      <c r="UEK214" s="24"/>
      <c r="UEL214" s="24"/>
      <c r="UEM214" s="24"/>
      <c r="UEN214" s="24"/>
      <c r="UEO214" s="24"/>
      <c r="UEP214" s="24"/>
      <c r="UEQ214" s="24"/>
      <c r="UER214" s="24"/>
      <c r="UES214" s="24"/>
      <c r="UET214" s="24"/>
      <c r="UEU214" s="24"/>
      <c r="UEV214" s="24"/>
      <c r="UEW214" s="24"/>
      <c r="UEX214" s="24"/>
      <c r="UEY214" s="24"/>
      <c r="UEZ214" s="24"/>
      <c r="UFA214" s="24"/>
      <c r="UFB214" s="24"/>
      <c r="UFC214" s="24"/>
      <c r="UFD214" s="24"/>
      <c r="UFE214" s="24"/>
      <c r="UFF214" s="24"/>
      <c r="UFG214" s="24"/>
      <c r="UFH214" s="24"/>
      <c r="UFI214" s="24"/>
      <c r="UFJ214" s="24"/>
      <c r="UFK214" s="24"/>
      <c r="UFL214" s="24"/>
      <c r="UFM214" s="24"/>
      <c r="UFN214" s="24"/>
      <c r="UFO214" s="24"/>
      <c r="UFP214" s="24"/>
      <c r="UFQ214" s="24"/>
      <c r="UFR214" s="24"/>
      <c r="UFS214" s="24"/>
      <c r="UFT214" s="24"/>
      <c r="UFU214" s="24"/>
      <c r="UFV214" s="24"/>
      <c r="UFW214" s="24"/>
      <c r="UFX214" s="24"/>
      <c r="UFY214" s="24"/>
      <c r="UFZ214" s="24"/>
      <c r="UGA214" s="24"/>
      <c r="UGB214" s="24"/>
      <c r="UGC214" s="24"/>
      <c r="UGD214" s="24"/>
      <c r="UGE214" s="24"/>
      <c r="UGF214" s="24"/>
      <c r="UGG214" s="24"/>
      <c r="UGH214" s="24"/>
      <c r="UGI214" s="24"/>
      <c r="UGJ214" s="24"/>
      <c r="UGK214" s="24"/>
      <c r="UGL214" s="24"/>
      <c r="UGM214" s="24"/>
      <c r="UGN214" s="24"/>
      <c r="UGO214" s="24"/>
      <c r="UGP214" s="24"/>
      <c r="UGQ214" s="24"/>
      <c r="UGR214" s="24"/>
      <c r="UGS214" s="24"/>
      <c r="UGT214" s="24"/>
      <c r="UGU214" s="24"/>
      <c r="UGV214" s="24"/>
      <c r="UGW214" s="24"/>
      <c r="UGX214" s="24"/>
      <c r="UGY214" s="24"/>
      <c r="UGZ214" s="24"/>
      <c r="UHA214" s="24"/>
      <c r="UHB214" s="24"/>
      <c r="UHC214" s="24"/>
      <c r="UHD214" s="24"/>
      <c r="UHE214" s="24"/>
      <c r="UHF214" s="24"/>
      <c r="UHG214" s="24"/>
      <c r="UHH214" s="24"/>
      <c r="UHI214" s="24"/>
      <c r="UHJ214" s="24"/>
      <c r="UHK214" s="24"/>
      <c r="UHL214" s="24"/>
      <c r="UHM214" s="24"/>
      <c r="UHN214" s="24"/>
      <c r="UHO214" s="24"/>
      <c r="UHP214" s="24"/>
      <c r="UHQ214" s="24"/>
      <c r="UHR214" s="24"/>
      <c r="UHS214" s="24"/>
      <c r="UHT214" s="24"/>
      <c r="UHU214" s="24"/>
      <c r="UHV214" s="24"/>
      <c r="UHW214" s="24"/>
      <c r="UHX214" s="24"/>
      <c r="UHY214" s="24"/>
      <c r="UHZ214" s="24"/>
      <c r="UIA214" s="24"/>
      <c r="UIB214" s="24"/>
      <c r="UIC214" s="24"/>
      <c r="UID214" s="24"/>
      <c r="UIE214" s="24"/>
      <c r="UIF214" s="24"/>
      <c r="UIG214" s="24"/>
      <c r="UIH214" s="24"/>
      <c r="UII214" s="24"/>
      <c r="UIJ214" s="24"/>
      <c r="UIK214" s="24"/>
      <c r="UIL214" s="24"/>
      <c r="UIM214" s="24"/>
      <c r="UIN214" s="24"/>
      <c r="UIO214" s="24"/>
      <c r="UIP214" s="24"/>
      <c r="UIQ214" s="24"/>
      <c r="UIR214" s="24"/>
      <c r="UIS214" s="24"/>
      <c r="UIT214" s="24"/>
      <c r="UIU214" s="24"/>
      <c r="UIV214" s="24"/>
      <c r="UIW214" s="24"/>
      <c r="UIX214" s="24"/>
      <c r="UIY214" s="24"/>
      <c r="UIZ214" s="24"/>
      <c r="UJA214" s="24"/>
      <c r="UJB214" s="24"/>
      <c r="UJC214" s="24"/>
      <c r="UJD214" s="24"/>
      <c r="UJE214" s="24"/>
      <c r="UJF214" s="24"/>
      <c r="UJG214" s="24"/>
      <c r="UJH214" s="24"/>
      <c r="UJI214" s="24"/>
      <c r="UJJ214" s="24"/>
      <c r="UJK214" s="24"/>
      <c r="UJL214" s="24"/>
      <c r="UJM214" s="24"/>
      <c r="UJN214" s="24"/>
      <c r="UJO214" s="24"/>
      <c r="UJP214" s="24"/>
      <c r="UJQ214" s="24"/>
      <c r="UJR214" s="24"/>
      <c r="UJS214" s="24"/>
      <c r="UJT214" s="24"/>
      <c r="UJU214" s="24"/>
      <c r="UJV214" s="24"/>
      <c r="UJW214" s="24"/>
      <c r="UJX214" s="24"/>
      <c r="UJY214" s="24"/>
      <c r="UJZ214" s="24"/>
      <c r="UKA214" s="24"/>
      <c r="UKB214" s="24"/>
      <c r="UKC214" s="24"/>
      <c r="UKD214" s="24"/>
      <c r="UKE214" s="24"/>
      <c r="UKF214" s="24"/>
      <c r="UKG214" s="24"/>
      <c r="UKH214" s="24"/>
      <c r="UKI214" s="24"/>
      <c r="UKJ214" s="24"/>
      <c r="UKK214" s="24"/>
      <c r="UKL214" s="24"/>
      <c r="UKM214" s="24"/>
      <c r="UKN214" s="24"/>
      <c r="UKO214" s="24"/>
      <c r="UKP214" s="24"/>
      <c r="UKQ214" s="24"/>
      <c r="UKR214" s="24"/>
      <c r="UKS214" s="24"/>
      <c r="UKT214" s="24"/>
      <c r="UKU214" s="24"/>
      <c r="UKV214" s="24"/>
      <c r="UKW214" s="24"/>
      <c r="UKX214" s="24"/>
      <c r="UKY214" s="24"/>
      <c r="UKZ214" s="24"/>
      <c r="ULA214" s="24"/>
      <c r="ULB214" s="24"/>
      <c r="ULC214" s="24"/>
      <c r="ULD214" s="24"/>
      <c r="ULE214" s="24"/>
      <c r="ULF214" s="24"/>
      <c r="ULG214" s="24"/>
      <c r="ULH214" s="24"/>
      <c r="ULI214" s="24"/>
      <c r="ULJ214" s="24"/>
      <c r="ULK214" s="24"/>
      <c r="ULL214" s="24"/>
      <c r="ULM214" s="24"/>
      <c r="ULN214" s="24"/>
      <c r="ULO214" s="24"/>
      <c r="ULP214" s="24"/>
      <c r="ULQ214" s="24"/>
      <c r="ULR214" s="24"/>
      <c r="ULS214" s="24"/>
      <c r="ULT214" s="24"/>
      <c r="ULU214" s="24"/>
      <c r="ULV214" s="24"/>
      <c r="ULW214" s="24"/>
      <c r="ULX214" s="24"/>
      <c r="ULY214" s="24"/>
      <c r="ULZ214" s="24"/>
      <c r="UMA214" s="24"/>
      <c r="UMB214" s="24"/>
      <c r="UMC214" s="24"/>
      <c r="UMD214" s="24"/>
      <c r="UME214" s="24"/>
      <c r="UMF214" s="24"/>
      <c r="UMG214" s="24"/>
      <c r="UMH214" s="24"/>
      <c r="UMI214" s="24"/>
      <c r="UMJ214" s="24"/>
      <c r="UMK214" s="24"/>
      <c r="UML214" s="24"/>
      <c r="UMM214" s="24"/>
      <c r="UMN214" s="24"/>
      <c r="UMO214" s="24"/>
      <c r="UMP214" s="24"/>
      <c r="UMQ214" s="24"/>
      <c r="UMR214" s="24"/>
      <c r="UMS214" s="24"/>
      <c r="UMT214" s="24"/>
      <c r="UMU214" s="24"/>
      <c r="UMV214" s="24"/>
      <c r="UMW214" s="24"/>
      <c r="UMX214" s="24"/>
      <c r="UMY214" s="24"/>
      <c r="UMZ214" s="24"/>
      <c r="UNA214" s="24"/>
      <c r="UNB214" s="24"/>
      <c r="UNC214" s="24"/>
      <c r="UND214" s="24"/>
      <c r="UNE214" s="24"/>
      <c r="UNF214" s="24"/>
      <c r="UNG214" s="24"/>
      <c r="UNH214" s="24"/>
      <c r="UNI214" s="24"/>
      <c r="UNJ214" s="24"/>
      <c r="UNK214" s="24"/>
      <c r="UNL214" s="24"/>
      <c r="UNM214" s="24"/>
      <c r="UNN214" s="24"/>
      <c r="UNO214" s="24"/>
      <c r="UNP214" s="24"/>
      <c r="UNQ214" s="24"/>
      <c r="UNR214" s="24"/>
      <c r="UNS214" s="24"/>
      <c r="UNT214" s="24"/>
      <c r="UNU214" s="24"/>
      <c r="UNV214" s="24"/>
      <c r="UNW214" s="24"/>
      <c r="UNX214" s="24"/>
      <c r="UNY214" s="24"/>
      <c r="UNZ214" s="24"/>
      <c r="UOA214" s="24"/>
      <c r="UOB214" s="24"/>
      <c r="UOC214" s="24"/>
      <c r="UOD214" s="24"/>
      <c r="UOE214" s="24"/>
      <c r="UOF214" s="24"/>
      <c r="UOG214" s="24"/>
      <c r="UOH214" s="24"/>
      <c r="UOI214" s="24"/>
      <c r="UOJ214" s="24"/>
      <c r="UOK214" s="24"/>
      <c r="UOL214" s="24"/>
      <c r="UOM214" s="24"/>
      <c r="UON214" s="24"/>
      <c r="UOO214" s="24"/>
      <c r="UOP214" s="24"/>
      <c r="UOQ214" s="24"/>
      <c r="UOR214" s="24"/>
      <c r="UOS214" s="24"/>
      <c r="UOT214" s="24"/>
      <c r="UOU214" s="24"/>
      <c r="UOV214" s="24"/>
      <c r="UOW214" s="24"/>
      <c r="UOX214" s="24"/>
      <c r="UOY214" s="24"/>
      <c r="UOZ214" s="24"/>
      <c r="UPA214" s="24"/>
      <c r="UPB214" s="24"/>
      <c r="UPC214" s="24"/>
      <c r="UPD214" s="24"/>
      <c r="UPE214" s="24"/>
      <c r="UPF214" s="24"/>
      <c r="UPG214" s="24"/>
      <c r="UPH214" s="24"/>
      <c r="UPI214" s="24"/>
      <c r="UPJ214" s="24"/>
      <c r="UPK214" s="24"/>
      <c r="UPL214" s="24"/>
      <c r="UPM214" s="24"/>
      <c r="UPN214" s="24"/>
      <c r="UPO214" s="24"/>
      <c r="UPP214" s="24"/>
      <c r="UPQ214" s="24"/>
      <c r="UPR214" s="24"/>
      <c r="UPS214" s="24"/>
      <c r="UPT214" s="24"/>
      <c r="UPU214" s="24"/>
      <c r="UPV214" s="24"/>
      <c r="UPW214" s="24"/>
      <c r="UPX214" s="24"/>
      <c r="UPY214" s="24"/>
      <c r="UPZ214" s="24"/>
      <c r="UQA214" s="24"/>
      <c r="UQB214" s="24"/>
      <c r="UQC214" s="24"/>
      <c r="UQD214" s="24"/>
      <c r="UQE214" s="24"/>
      <c r="UQF214" s="24"/>
      <c r="UQG214" s="24"/>
      <c r="UQH214" s="24"/>
      <c r="UQI214" s="24"/>
      <c r="UQJ214" s="24"/>
      <c r="UQK214" s="24"/>
      <c r="UQL214" s="24"/>
      <c r="UQM214" s="24"/>
      <c r="UQN214" s="24"/>
      <c r="UQO214" s="24"/>
      <c r="UQP214" s="24"/>
      <c r="UQQ214" s="24"/>
      <c r="UQR214" s="24"/>
      <c r="UQS214" s="24"/>
      <c r="UQT214" s="24"/>
      <c r="UQU214" s="24"/>
      <c r="UQV214" s="24"/>
      <c r="UQW214" s="24"/>
      <c r="UQX214" s="24"/>
      <c r="UQY214" s="24"/>
      <c r="UQZ214" s="24"/>
      <c r="URA214" s="24"/>
      <c r="URB214" s="24"/>
      <c r="URC214" s="24"/>
      <c r="URD214" s="24"/>
      <c r="URE214" s="24"/>
      <c r="URF214" s="24"/>
      <c r="URG214" s="24"/>
      <c r="URH214" s="24"/>
      <c r="URI214" s="24"/>
      <c r="URJ214" s="24"/>
      <c r="URK214" s="24"/>
      <c r="URL214" s="24"/>
      <c r="URM214" s="24"/>
      <c r="URN214" s="24"/>
      <c r="URO214" s="24"/>
      <c r="URP214" s="24"/>
      <c r="URQ214" s="24"/>
      <c r="URR214" s="24"/>
      <c r="URS214" s="24"/>
      <c r="URT214" s="24"/>
      <c r="URU214" s="24"/>
      <c r="URV214" s="24"/>
      <c r="URW214" s="24"/>
      <c r="URX214" s="24"/>
      <c r="URY214" s="24"/>
      <c r="URZ214" s="24"/>
      <c r="USA214" s="24"/>
      <c r="USB214" s="24"/>
      <c r="USC214" s="24"/>
      <c r="USD214" s="24"/>
      <c r="USE214" s="24"/>
      <c r="USF214" s="24"/>
      <c r="USG214" s="24"/>
      <c r="USH214" s="24"/>
      <c r="USI214" s="24"/>
      <c r="USJ214" s="24"/>
      <c r="USK214" s="24"/>
      <c r="USL214" s="24"/>
      <c r="USM214" s="24"/>
      <c r="USN214" s="24"/>
      <c r="USO214" s="24"/>
      <c r="USP214" s="24"/>
      <c r="USQ214" s="24"/>
      <c r="USR214" s="24"/>
      <c r="USS214" s="24"/>
      <c r="UST214" s="24"/>
      <c r="USU214" s="24"/>
      <c r="USV214" s="24"/>
      <c r="USW214" s="24"/>
      <c r="USX214" s="24"/>
      <c r="USY214" s="24"/>
      <c r="USZ214" s="24"/>
      <c r="UTA214" s="24"/>
      <c r="UTB214" s="24"/>
      <c r="UTC214" s="24"/>
      <c r="UTD214" s="24"/>
      <c r="UTE214" s="24"/>
      <c r="UTF214" s="24"/>
      <c r="UTG214" s="24"/>
      <c r="UTH214" s="24"/>
      <c r="UTI214" s="24"/>
      <c r="UTJ214" s="24"/>
      <c r="UTK214" s="24"/>
      <c r="UTL214" s="24"/>
      <c r="UTM214" s="24"/>
      <c r="UTN214" s="24"/>
      <c r="UTO214" s="24"/>
      <c r="UTP214" s="24"/>
      <c r="UTQ214" s="24"/>
      <c r="UTR214" s="24"/>
      <c r="UTS214" s="24"/>
      <c r="UTT214" s="24"/>
      <c r="UTU214" s="24"/>
      <c r="UTV214" s="24"/>
      <c r="UTW214" s="24"/>
      <c r="UTX214" s="24"/>
      <c r="UTY214" s="24"/>
      <c r="UTZ214" s="24"/>
      <c r="UUA214" s="24"/>
      <c r="UUB214" s="24"/>
      <c r="UUC214" s="24"/>
      <c r="UUD214" s="24"/>
      <c r="UUE214" s="24"/>
      <c r="UUF214" s="24"/>
      <c r="UUG214" s="24"/>
      <c r="UUH214" s="24"/>
      <c r="UUI214" s="24"/>
      <c r="UUJ214" s="24"/>
      <c r="UUK214" s="24"/>
      <c r="UUL214" s="24"/>
      <c r="UUM214" s="24"/>
      <c r="UUN214" s="24"/>
      <c r="UUO214" s="24"/>
      <c r="UUP214" s="24"/>
      <c r="UUQ214" s="24"/>
      <c r="UUR214" s="24"/>
      <c r="UUS214" s="24"/>
      <c r="UUT214" s="24"/>
      <c r="UUU214" s="24"/>
      <c r="UUV214" s="24"/>
      <c r="UUW214" s="24"/>
      <c r="UUX214" s="24"/>
      <c r="UUY214" s="24"/>
      <c r="UUZ214" s="24"/>
      <c r="UVA214" s="24"/>
      <c r="UVB214" s="24"/>
      <c r="UVC214" s="24"/>
      <c r="UVD214" s="24"/>
      <c r="UVE214" s="24"/>
      <c r="UVF214" s="24"/>
      <c r="UVG214" s="24"/>
      <c r="UVH214" s="24"/>
      <c r="UVI214" s="24"/>
      <c r="UVJ214" s="24"/>
      <c r="UVK214" s="24"/>
      <c r="UVL214" s="24"/>
      <c r="UVM214" s="24"/>
      <c r="UVN214" s="24"/>
      <c r="UVO214" s="24"/>
      <c r="UVP214" s="24"/>
      <c r="UVQ214" s="24"/>
      <c r="UVR214" s="24"/>
      <c r="UVS214" s="24"/>
      <c r="UVT214" s="24"/>
      <c r="UVU214" s="24"/>
      <c r="UVV214" s="24"/>
      <c r="UVW214" s="24"/>
      <c r="UVX214" s="24"/>
      <c r="UVY214" s="24"/>
      <c r="UVZ214" s="24"/>
      <c r="UWA214" s="24"/>
      <c r="UWB214" s="24"/>
      <c r="UWC214" s="24"/>
      <c r="UWD214" s="24"/>
      <c r="UWE214" s="24"/>
      <c r="UWF214" s="24"/>
      <c r="UWG214" s="24"/>
      <c r="UWH214" s="24"/>
      <c r="UWI214" s="24"/>
      <c r="UWJ214" s="24"/>
      <c r="UWK214" s="24"/>
      <c r="UWL214" s="24"/>
      <c r="UWM214" s="24"/>
      <c r="UWN214" s="24"/>
      <c r="UWO214" s="24"/>
      <c r="UWP214" s="24"/>
      <c r="UWQ214" s="24"/>
      <c r="UWR214" s="24"/>
      <c r="UWS214" s="24"/>
      <c r="UWT214" s="24"/>
      <c r="UWU214" s="24"/>
      <c r="UWV214" s="24"/>
      <c r="UWW214" s="24"/>
      <c r="UWX214" s="24"/>
      <c r="UWY214" s="24"/>
      <c r="UWZ214" s="24"/>
      <c r="UXA214" s="24"/>
      <c r="UXB214" s="24"/>
      <c r="UXC214" s="24"/>
      <c r="UXD214" s="24"/>
      <c r="UXE214" s="24"/>
      <c r="UXF214" s="24"/>
      <c r="UXG214" s="24"/>
      <c r="UXH214" s="24"/>
      <c r="UXI214" s="24"/>
      <c r="UXJ214" s="24"/>
      <c r="UXK214" s="24"/>
      <c r="UXL214" s="24"/>
      <c r="UXM214" s="24"/>
      <c r="UXN214" s="24"/>
      <c r="UXO214" s="24"/>
      <c r="UXP214" s="24"/>
      <c r="UXQ214" s="24"/>
      <c r="UXR214" s="24"/>
      <c r="UXS214" s="24"/>
      <c r="UXT214" s="24"/>
      <c r="UXU214" s="24"/>
      <c r="UXV214" s="24"/>
      <c r="UXW214" s="24"/>
      <c r="UXX214" s="24"/>
      <c r="UXY214" s="24"/>
      <c r="UXZ214" s="24"/>
      <c r="UYA214" s="24"/>
      <c r="UYB214" s="24"/>
      <c r="UYC214" s="24"/>
      <c r="UYD214" s="24"/>
      <c r="UYE214" s="24"/>
      <c r="UYF214" s="24"/>
      <c r="UYG214" s="24"/>
      <c r="UYH214" s="24"/>
      <c r="UYI214" s="24"/>
      <c r="UYJ214" s="24"/>
      <c r="UYK214" s="24"/>
      <c r="UYL214" s="24"/>
      <c r="UYM214" s="24"/>
      <c r="UYN214" s="24"/>
      <c r="UYO214" s="24"/>
      <c r="UYP214" s="24"/>
      <c r="UYQ214" s="24"/>
      <c r="UYR214" s="24"/>
      <c r="UYS214" s="24"/>
      <c r="UYT214" s="24"/>
      <c r="UYU214" s="24"/>
      <c r="UYV214" s="24"/>
      <c r="UYW214" s="24"/>
      <c r="UYX214" s="24"/>
      <c r="UYY214" s="24"/>
      <c r="UYZ214" s="24"/>
      <c r="UZA214" s="24"/>
      <c r="UZB214" s="24"/>
      <c r="UZC214" s="24"/>
      <c r="UZD214" s="24"/>
      <c r="UZE214" s="24"/>
      <c r="UZF214" s="24"/>
      <c r="UZG214" s="24"/>
      <c r="UZH214" s="24"/>
      <c r="UZI214" s="24"/>
      <c r="UZJ214" s="24"/>
      <c r="UZK214" s="24"/>
      <c r="UZL214" s="24"/>
      <c r="UZM214" s="24"/>
      <c r="UZN214" s="24"/>
      <c r="UZO214" s="24"/>
      <c r="UZP214" s="24"/>
      <c r="UZQ214" s="24"/>
      <c r="UZR214" s="24"/>
      <c r="UZS214" s="24"/>
      <c r="UZT214" s="24"/>
      <c r="UZU214" s="24"/>
      <c r="UZV214" s="24"/>
      <c r="UZW214" s="24"/>
      <c r="UZX214" s="24"/>
      <c r="UZY214" s="24"/>
      <c r="UZZ214" s="24"/>
      <c r="VAA214" s="24"/>
      <c r="VAB214" s="24"/>
      <c r="VAC214" s="24"/>
      <c r="VAD214" s="24"/>
      <c r="VAE214" s="24"/>
      <c r="VAF214" s="24"/>
      <c r="VAG214" s="24"/>
      <c r="VAH214" s="24"/>
      <c r="VAI214" s="24"/>
      <c r="VAJ214" s="24"/>
      <c r="VAK214" s="24"/>
      <c r="VAL214" s="24"/>
      <c r="VAM214" s="24"/>
      <c r="VAN214" s="24"/>
      <c r="VAO214" s="24"/>
      <c r="VAP214" s="24"/>
      <c r="VAQ214" s="24"/>
      <c r="VAR214" s="24"/>
      <c r="VAS214" s="24"/>
      <c r="VAT214" s="24"/>
      <c r="VAU214" s="24"/>
      <c r="VAV214" s="24"/>
      <c r="VAW214" s="24"/>
      <c r="VAX214" s="24"/>
      <c r="VAY214" s="24"/>
      <c r="VAZ214" s="24"/>
      <c r="VBA214" s="24"/>
      <c r="VBB214" s="24"/>
      <c r="VBC214" s="24"/>
      <c r="VBD214" s="24"/>
      <c r="VBE214" s="24"/>
      <c r="VBF214" s="24"/>
      <c r="VBG214" s="24"/>
      <c r="VBH214" s="24"/>
      <c r="VBI214" s="24"/>
      <c r="VBJ214" s="24"/>
      <c r="VBK214" s="24"/>
      <c r="VBL214" s="24"/>
      <c r="VBM214" s="24"/>
      <c r="VBN214" s="24"/>
      <c r="VBO214" s="24"/>
      <c r="VBP214" s="24"/>
      <c r="VBQ214" s="24"/>
      <c r="VBR214" s="24"/>
      <c r="VBS214" s="24"/>
      <c r="VBT214" s="24"/>
      <c r="VBU214" s="24"/>
      <c r="VBV214" s="24"/>
      <c r="VBW214" s="24"/>
      <c r="VBX214" s="24"/>
      <c r="VBY214" s="24"/>
      <c r="VBZ214" s="24"/>
      <c r="VCA214" s="24"/>
      <c r="VCB214" s="24"/>
      <c r="VCC214" s="24"/>
      <c r="VCD214" s="24"/>
      <c r="VCE214" s="24"/>
      <c r="VCF214" s="24"/>
      <c r="VCG214" s="24"/>
      <c r="VCH214" s="24"/>
      <c r="VCI214" s="24"/>
      <c r="VCJ214" s="24"/>
      <c r="VCK214" s="24"/>
      <c r="VCL214" s="24"/>
      <c r="VCM214" s="24"/>
      <c r="VCN214" s="24"/>
      <c r="VCO214" s="24"/>
      <c r="VCP214" s="24"/>
      <c r="VCQ214" s="24"/>
      <c r="VCR214" s="24"/>
      <c r="VCS214" s="24"/>
      <c r="VCT214" s="24"/>
      <c r="VCU214" s="24"/>
      <c r="VCV214" s="24"/>
      <c r="VCW214" s="24"/>
      <c r="VCX214" s="24"/>
      <c r="VCY214" s="24"/>
      <c r="VCZ214" s="24"/>
      <c r="VDA214" s="24"/>
      <c r="VDB214" s="24"/>
      <c r="VDC214" s="24"/>
      <c r="VDD214" s="24"/>
      <c r="VDE214" s="24"/>
      <c r="VDF214" s="24"/>
      <c r="VDG214" s="24"/>
      <c r="VDH214" s="24"/>
      <c r="VDI214" s="24"/>
      <c r="VDJ214" s="24"/>
      <c r="VDK214" s="24"/>
      <c r="VDL214" s="24"/>
      <c r="VDM214" s="24"/>
      <c r="VDN214" s="24"/>
      <c r="VDO214" s="24"/>
      <c r="VDP214" s="24"/>
      <c r="VDQ214" s="24"/>
      <c r="VDR214" s="24"/>
      <c r="VDS214" s="24"/>
      <c r="VDT214" s="24"/>
      <c r="VDU214" s="24"/>
      <c r="VDV214" s="24"/>
      <c r="VDW214" s="24"/>
      <c r="VDX214" s="24"/>
      <c r="VDY214" s="24"/>
      <c r="VDZ214" s="24"/>
      <c r="VEA214" s="24"/>
      <c r="VEB214" s="24"/>
      <c r="VEC214" s="24"/>
      <c r="VED214" s="24"/>
      <c r="VEE214" s="24"/>
      <c r="VEF214" s="24"/>
      <c r="VEG214" s="24"/>
      <c r="VEH214" s="24"/>
      <c r="VEI214" s="24"/>
      <c r="VEJ214" s="24"/>
      <c r="VEK214" s="24"/>
      <c r="VEL214" s="24"/>
      <c r="VEM214" s="24"/>
      <c r="VEN214" s="24"/>
      <c r="VEO214" s="24"/>
      <c r="VEP214" s="24"/>
      <c r="VEQ214" s="24"/>
      <c r="VER214" s="24"/>
      <c r="VES214" s="24"/>
      <c r="VET214" s="24"/>
      <c r="VEU214" s="24"/>
      <c r="VEV214" s="24"/>
      <c r="VEW214" s="24"/>
      <c r="VEX214" s="24"/>
      <c r="VEY214" s="24"/>
      <c r="VEZ214" s="24"/>
      <c r="VFA214" s="24"/>
      <c r="VFB214" s="24"/>
      <c r="VFC214" s="24"/>
      <c r="VFD214" s="24"/>
      <c r="VFE214" s="24"/>
      <c r="VFF214" s="24"/>
      <c r="VFG214" s="24"/>
      <c r="VFH214" s="24"/>
      <c r="VFI214" s="24"/>
      <c r="VFJ214" s="24"/>
      <c r="VFK214" s="24"/>
      <c r="VFL214" s="24"/>
      <c r="VFM214" s="24"/>
      <c r="VFN214" s="24"/>
      <c r="VFO214" s="24"/>
      <c r="VFP214" s="24"/>
      <c r="VFQ214" s="24"/>
      <c r="VFR214" s="24"/>
      <c r="VFS214" s="24"/>
      <c r="VFT214" s="24"/>
      <c r="VFU214" s="24"/>
      <c r="VFV214" s="24"/>
      <c r="VFW214" s="24"/>
      <c r="VFX214" s="24"/>
      <c r="VFY214" s="24"/>
      <c r="VFZ214" s="24"/>
      <c r="VGA214" s="24"/>
      <c r="VGB214" s="24"/>
      <c r="VGC214" s="24"/>
      <c r="VGD214" s="24"/>
      <c r="VGE214" s="24"/>
      <c r="VGF214" s="24"/>
      <c r="VGG214" s="24"/>
      <c r="VGH214" s="24"/>
      <c r="VGI214" s="24"/>
      <c r="VGJ214" s="24"/>
      <c r="VGK214" s="24"/>
      <c r="VGL214" s="24"/>
      <c r="VGM214" s="24"/>
      <c r="VGN214" s="24"/>
      <c r="VGO214" s="24"/>
      <c r="VGP214" s="24"/>
      <c r="VGQ214" s="24"/>
      <c r="VGR214" s="24"/>
      <c r="VGS214" s="24"/>
      <c r="VGT214" s="24"/>
      <c r="VGU214" s="24"/>
      <c r="VGV214" s="24"/>
      <c r="VGW214" s="24"/>
      <c r="VGX214" s="24"/>
      <c r="VGY214" s="24"/>
      <c r="VGZ214" s="24"/>
      <c r="VHA214" s="24"/>
      <c r="VHB214" s="24"/>
      <c r="VHC214" s="24"/>
      <c r="VHD214" s="24"/>
      <c r="VHE214" s="24"/>
      <c r="VHF214" s="24"/>
      <c r="VHG214" s="24"/>
      <c r="VHH214" s="24"/>
      <c r="VHI214" s="24"/>
      <c r="VHJ214" s="24"/>
      <c r="VHK214" s="24"/>
      <c r="VHL214" s="24"/>
      <c r="VHM214" s="24"/>
      <c r="VHN214" s="24"/>
      <c r="VHO214" s="24"/>
      <c r="VHP214" s="24"/>
      <c r="VHQ214" s="24"/>
      <c r="VHR214" s="24"/>
      <c r="VHS214" s="24"/>
      <c r="VHT214" s="24"/>
      <c r="VHU214" s="24"/>
      <c r="VHV214" s="24"/>
      <c r="VHW214" s="24"/>
      <c r="VHX214" s="24"/>
      <c r="VHY214" s="24"/>
      <c r="VHZ214" s="24"/>
      <c r="VIA214" s="24"/>
      <c r="VIB214" s="24"/>
      <c r="VIC214" s="24"/>
      <c r="VID214" s="24"/>
      <c r="VIE214" s="24"/>
      <c r="VIF214" s="24"/>
      <c r="VIG214" s="24"/>
      <c r="VIH214" s="24"/>
      <c r="VII214" s="24"/>
      <c r="VIJ214" s="24"/>
      <c r="VIK214" s="24"/>
      <c r="VIL214" s="24"/>
      <c r="VIM214" s="24"/>
      <c r="VIN214" s="24"/>
      <c r="VIO214" s="24"/>
      <c r="VIP214" s="24"/>
      <c r="VIQ214" s="24"/>
      <c r="VIR214" s="24"/>
      <c r="VIS214" s="24"/>
      <c r="VIT214" s="24"/>
      <c r="VIU214" s="24"/>
      <c r="VIV214" s="24"/>
      <c r="VIW214" s="24"/>
      <c r="VIX214" s="24"/>
      <c r="VIY214" s="24"/>
      <c r="VIZ214" s="24"/>
      <c r="VJA214" s="24"/>
      <c r="VJB214" s="24"/>
      <c r="VJC214" s="24"/>
      <c r="VJD214" s="24"/>
      <c r="VJE214" s="24"/>
      <c r="VJF214" s="24"/>
      <c r="VJG214" s="24"/>
      <c r="VJH214" s="24"/>
      <c r="VJI214" s="24"/>
      <c r="VJJ214" s="24"/>
      <c r="VJK214" s="24"/>
      <c r="VJL214" s="24"/>
      <c r="VJM214" s="24"/>
      <c r="VJN214" s="24"/>
      <c r="VJO214" s="24"/>
      <c r="VJP214" s="24"/>
      <c r="VJQ214" s="24"/>
      <c r="VJR214" s="24"/>
      <c r="VJS214" s="24"/>
      <c r="VJT214" s="24"/>
      <c r="VJU214" s="24"/>
      <c r="VJV214" s="24"/>
      <c r="VJW214" s="24"/>
      <c r="VJX214" s="24"/>
      <c r="VJY214" s="24"/>
      <c r="VJZ214" s="24"/>
      <c r="VKA214" s="24"/>
      <c r="VKB214" s="24"/>
      <c r="VKC214" s="24"/>
      <c r="VKD214" s="24"/>
      <c r="VKE214" s="24"/>
      <c r="VKF214" s="24"/>
      <c r="VKG214" s="24"/>
      <c r="VKH214" s="24"/>
      <c r="VKI214" s="24"/>
      <c r="VKJ214" s="24"/>
      <c r="VKK214" s="24"/>
      <c r="VKL214" s="24"/>
      <c r="VKM214" s="24"/>
      <c r="VKN214" s="24"/>
      <c r="VKO214" s="24"/>
      <c r="VKP214" s="24"/>
      <c r="VKQ214" s="24"/>
      <c r="VKR214" s="24"/>
      <c r="VKS214" s="24"/>
      <c r="VKT214" s="24"/>
      <c r="VKU214" s="24"/>
      <c r="VKV214" s="24"/>
      <c r="VKW214" s="24"/>
      <c r="VKX214" s="24"/>
      <c r="VKY214" s="24"/>
      <c r="VKZ214" s="24"/>
      <c r="VLA214" s="24"/>
      <c r="VLB214" s="24"/>
      <c r="VLC214" s="24"/>
      <c r="VLD214" s="24"/>
      <c r="VLE214" s="24"/>
      <c r="VLF214" s="24"/>
      <c r="VLG214" s="24"/>
      <c r="VLH214" s="24"/>
      <c r="VLI214" s="24"/>
      <c r="VLJ214" s="24"/>
      <c r="VLK214" s="24"/>
      <c r="VLL214" s="24"/>
      <c r="VLM214" s="24"/>
      <c r="VLN214" s="24"/>
      <c r="VLO214" s="24"/>
      <c r="VLP214" s="24"/>
      <c r="VLQ214" s="24"/>
      <c r="VLR214" s="24"/>
      <c r="VLS214" s="24"/>
      <c r="VLT214" s="24"/>
      <c r="VLU214" s="24"/>
      <c r="VLV214" s="24"/>
      <c r="VLW214" s="24"/>
      <c r="VLX214" s="24"/>
      <c r="VLY214" s="24"/>
      <c r="VLZ214" s="24"/>
      <c r="VMA214" s="24"/>
      <c r="VMB214" s="24"/>
      <c r="VMC214" s="24"/>
      <c r="VMD214" s="24"/>
      <c r="VME214" s="24"/>
      <c r="VMF214" s="24"/>
      <c r="VMG214" s="24"/>
      <c r="VMH214" s="24"/>
      <c r="VMI214" s="24"/>
      <c r="VMJ214" s="24"/>
      <c r="VMK214" s="24"/>
      <c r="VML214" s="24"/>
      <c r="VMM214" s="24"/>
      <c r="VMN214" s="24"/>
      <c r="VMO214" s="24"/>
      <c r="VMP214" s="24"/>
      <c r="VMQ214" s="24"/>
      <c r="VMR214" s="24"/>
      <c r="VMS214" s="24"/>
      <c r="VMT214" s="24"/>
      <c r="VMU214" s="24"/>
      <c r="VMV214" s="24"/>
      <c r="VMW214" s="24"/>
      <c r="VMX214" s="24"/>
      <c r="VMY214" s="24"/>
      <c r="VMZ214" s="24"/>
      <c r="VNA214" s="24"/>
      <c r="VNB214" s="24"/>
      <c r="VNC214" s="24"/>
      <c r="VND214" s="24"/>
      <c r="VNE214" s="24"/>
      <c r="VNF214" s="24"/>
      <c r="VNG214" s="24"/>
      <c r="VNH214" s="24"/>
      <c r="VNI214" s="24"/>
      <c r="VNJ214" s="24"/>
      <c r="VNK214" s="24"/>
      <c r="VNL214" s="24"/>
      <c r="VNM214" s="24"/>
      <c r="VNN214" s="24"/>
      <c r="VNO214" s="24"/>
      <c r="VNP214" s="24"/>
      <c r="VNQ214" s="24"/>
      <c r="VNR214" s="24"/>
      <c r="VNS214" s="24"/>
      <c r="VNT214" s="24"/>
      <c r="VNU214" s="24"/>
      <c r="VNV214" s="24"/>
      <c r="VNW214" s="24"/>
      <c r="VNX214" s="24"/>
      <c r="VNY214" s="24"/>
      <c r="VNZ214" s="24"/>
      <c r="VOA214" s="24"/>
      <c r="VOB214" s="24"/>
      <c r="VOC214" s="24"/>
      <c r="VOD214" s="24"/>
      <c r="VOE214" s="24"/>
      <c r="VOF214" s="24"/>
      <c r="VOG214" s="24"/>
      <c r="VOH214" s="24"/>
      <c r="VOI214" s="24"/>
      <c r="VOJ214" s="24"/>
      <c r="VOK214" s="24"/>
      <c r="VOL214" s="24"/>
      <c r="VOM214" s="24"/>
      <c r="VON214" s="24"/>
      <c r="VOO214" s="24"/>
      <c r="VOP214" s="24"/>
      <c r="VOQ214" s="24"/>
      <c r="VOR214" s="24"/>
      <c r="VOS214" s="24"/>
      <c r="VOT214" s="24"/>
      <c r="VOU214" s="24"/>
      <c r="VOV214" s="24"/>
      <c r="VOW214" s="24"/>
      <c r="VOX214" s="24"/>
      <c r="VOY214" s="24"/>
      <c r="VOZ214" s="24"/>
      <c r="VPA214" s="24"/>
      <c r="VPB214" s="24"/>
      <c r="VPC214" s="24"/>
      <c r="VPD214" s="24"/>
      <c r="VPE214" s="24"/>
      <c r="VPF214" s="24"/>
      <c r="VPG214" s="24"/>
      <c r="VPH214" s="24"/>
      <c r="VPI214" s="24"/>
      <c r="VPJ214" s="24"/>
      <c r="VPK214" s="24"/>
      <c r="VPL214" s="24"/>
      <c r="VPM214" s="24"/>
      <c r="VPN214" s="24"/>
      <c r="VPO214" s="24"/>
      <c r="VPP214" s="24"/>
      <c r="VPQ214" s="24"/>
      <c r="VPR214" s="24"/>
      <c r="VPS214" s="24"/>
      <c r="VPT214" s="24"/>
      <c r="VPU214" s="24"/>
      <c r="VPV214" s="24"/>
      <c r="VPW214" s="24"/>
      <c r="VPX214" s="24"/>
      <c r="VPY214" s="24"/>
      <c r="VPZ214" s="24"/>
      <c r="VQA214" s="24"/>
      <c r="VQB214" s="24"/>
      <c r="VQC214" s="24"/>
      <c r="VQD214" s="24"/>
      <c r="VQE214" s="24"/>
      <c r="VQF214" s="24"/>
      <c r="VQG214" s="24"/>
      <c r="VQH214" s="24"/>
      <c r="VQI214" s="24"/>
      <c r="VQJ214" s="24"/>
      <c r="VQK214" s="24"/>
      <c r="VQL214" s="24"/>
      <c r="VQM214" s="24"/>
      <c r="VQN214" s="24"/>
      <c r="VQO214" s="24"/>
      <c r="VQP214" s="24"/>
      <c r="VQQ214" s="24"/>
      <c r="VQR214" s="24"/>
      <c r="VQS214" s="24"/>
      <c r="VQT214" s="24"/>
      <c r="VQU214" s="24"/>
      <c r="VQV214" s="24"/>
      <c r="VQW214" s="24"/>
      <c r="VQX214" s="24"/>
      <c r="VQY214" s="24"/>
      <c r="VQZ214" s="24"/>
      <c r="VRA214" s="24"/>
      <c r="VRB214" s="24"/>
      <c r="VRC214" s="24"/>
      <c r="VRD214" s="24"/>
      <c r="VRE214" s="24"/>
      <c r="VRF214" s="24"/>
      <c r="VRG214" s="24"/>
      <c r="VRH214" s="24"/>
      <c r="VRI214" s="24"/>
      <c r="VRJ214" s="24"/>
      <c r="VRK214" s="24"/>
      <c r="VRL214" s="24"/>
      <c r="VRM214" s="24"/>
      <c r="VRN214" s="24"/>
      <c r="VRO214" s="24"/>
      <c r="VRP214" s="24"/>
      <c r="VRQ214" s="24"/>
      <c r="VRR214" s="24"/>
      <c r="VRS214" s="24"/>
      <c r="VRT214" s="24"/>
      <c r="VRU214" s="24"/>
      <c r="VRV214" s="24"/>
      <c r="VRW214" s="24"/>
      <c r="VRX214" s="24"/>
      <c r="VRY214" s="24"/>
      <c r="VRZ214" s="24"/>
      <c r="VSA214" s="24"/>
      <c r="VSB214" s="24"/>
      <c r="VSC214" s="24"/>
      <c r="VSD214" s="24"/>
      <c r="VSE214" s="24"/>
      <c r="VSF214" s="24"/>
      <c r="VSG214" s="24"/>
      <c r="VSH214" s="24"/>
      <c r="VSI214" s="24"/>
      <c r="VSJ214" s="24"/>
      <c r="VSK214" s="24"/>
      <c r="VSL214" s="24"/>
      <c r="VSM214" s="24"/>
      <c r="VSN214" s="24"/>
      <c r="VSO214" s="24"/>
      <c r="VSP214" s="24"/>
      <c r="VSQ214" s="24"/>
      <c r="VSR214" s="24"/>
      <c r="VSS214" s="24"/>
      <c r="VST214" s="24"/>
      <c r="VSU214" s="24"/>
      <c r="VSV214" s="24"/>
      <c r="VSW214" s="24"/>
      <c r="VSX214" s="24"/>
      <c r="VSY214" s="24"/>
      <c r="VSZ214" s="24"/>
      <c r="VTA214" s="24"/>
      <c r="VTB214" s="24"/>
      <c r="VTC214" s="24"/>
      <c r="VTD214" s="24"/>
      <c r="VTE214" s="24"/>
      <c r="VTF214" s="24"/>
      <c r="VTG214" s="24"/>
      <c r="VTH214" s="24"/>
      <c r="VTI214" s="24"/>
      <c r="VTJ214" s="24"/>
      <c r="VTK214" s="24"/>
      <c r="VTL214" s="24"/>
      <c r="VTM214" s="24"/>
      <c r="VTN214" s="24"/>
      <c r="VTO214" s="24"/>
      <c r="VTP214" s="24"/>
      <c r="VTQ214" s="24"/>
      <c r="VTR214" s="24"/>
      <c r="VTS214" s="24"/>
      <c r="VTT214" s="24"/>
      <c r="VTU214" s="24"/>
      <c r="VTV214" s="24"/>
      <c r="VTW214" s="24"/>
      <c r="VTX214" s="24"/>
      <c r="VTY214" s="24"/>
      <c r="VTZ214" s="24"/>
      <c r="VUA214" s="24"/>
      <c r="VUB214" s="24"/>
      <c r="VUC214" s="24"/>
      <c r="VUD214" s="24"/>
      <c r="VUE214" s="24"/>
      <c r="VUF214" s="24"/>
      <c r="VUG214" s="24"/>
      <c r="VUH214" s="24"/>
      <c r="VUI214" s="24"/>
      <c r="VUJ214" s="24"/>
      <c r="VUK214" s="24"/>
      <c r="VUL214" s="24"/>
      <c r="VUM214" s="24"/>
      <c r="VUN214" s="24"/>
      <c r="VUO214" s="24"/>
      <c r="VUP214" s="24"/>
      <c r="VUQ214" s="24"/>
      <c r="VUR214" s="24"/>
      <c r="VUS214" s="24"/>
      <c r="VUT214" s="24"/>
      <c r="VUU214" s="24"/>
      <c r="VUV214" s="24"/>
      <c r="VUW214" s="24"/>
      <c r="VUX214" s="24"/>
      <c r="VUY214" s="24"/>
      <c r="VUZ214" s="24"/>
      <c r="VVA214" s="24"/>
      <c r="VVB214" s="24"/>
      <c r="VVC214" s="24"/>
      <c r="VVD214" s="24"/>
      <c r="VVE214" s="24"/>
      <c r="VVF214" s="24"/>
      <c r="VVG214" s="24"/>
      <c r="VVH214" s="24"/>
      <c r="VVI214" s="24"/>
      <c r="VVJ214" s="24"/>
      <c r="VVK214" s="24"/>
      <c r="VVL214" s="24"/>
      <c r="VVM214" s="24"/>
      <c r="VVN214" s="24"/>
      <c r="VVO214" s="24"/>
      <c r="VVP214" s="24"/>
      <c r="VVQ214" s="24"/>
      <c r="VVR214" s="24"/>
      <c r="VVS214" s="24"/>
      <c r="VVT214" s="24"/>
      <c r="VVU214" s="24"/>
      <c r="VVV214" s="24"/>
      <c r="VVW214" s="24"/>
      <c r="VVX214" s="24"/>
      <c r="VVY214" s="24"/>
      <c r="VVZ214" s="24"/>
      <c r="VWA214" s="24"/>
      <c r="VWB214" s="24"/>
      <c r="VWC214" s="24"/>
      <c r="VWD214" s="24"/>
      <c r="VWE214" s="24"/>
      <c r="VWF214" s="24"/>
      <c r="VWG214" s="24"/>
      <c r="VWH214" s="24"/>
      <c r="VWI214" s="24"/>
      <c r="VWJ214" s="24"/>
      <c r="VWK214" s="24"/>
      <c r="VWL214" s="24"/>
      <c r="VWM214" s="24"/>
      <c r="VWN214" s="24"/>
      <c r="VWO214" s="24"/>
      <c r="VWP214" s="24"/>
      <c r="VWQ214" s="24"/>
      <c r="VWR214" s="24"/>
      <c r="VWS214" s="24"/>
      <c r="VWT214" s="24"/>
      <c r="VWU214" s="24"/>
      <c r="VWV214" s="24"/>
      <c r="VWW214" s="24"/>
      <c r="VWX214" s="24"/>
      <c r="VWY214" s="24"/>
      <c r="VWZ214" s="24"/>
      <c r="VXA214" s="24"/>
      <c r="VXB214" s="24"/>
      <c r="VXC214" s="24"/>
      <c r="VXD214" s="24"/>
      <c r="VXE214" s="24"/>
      <c r="VXF214" s="24"/>
      <c r="VXG214" s="24"/>
      <c r="VXH214" s="24"/>
      <c r="VXI214" s="24"/>
      <c r="VXJ214" s="24"/>
      <c r="VXK214" s="24"/>
      <c r="VXL214" s="24"/>
      <c r="VXM214" s="24"/>
      <c r="VXN214" s="24"/>
      <c r="VXO214" s="24"/>
      <c r="VXP214" s="24"/>
      <c r="VXQ214" s="24"/>
      <c r="VXR214" s="24"/>
      <c r="VXS214" s="24"/>
      <c r="VXT214" s="24"/>
      <c r="VXU214" s="24"/>
      <c r="VXV214" s="24"/>
      <c r="VXW214" s="24"/>
      <c r="VXX214" s="24"/>
      <c r="VXY214" s="24"/>
      <c r="VXZ214" s="24"/>
      <c r="VYA214" s="24"/>
      <c r="VYB214" s="24"/>
      <c r="VYC214" s="24"/>
      <c r="VYD214" s="24"/>
      <c r="VYE214" s="24"/>
      <c r="VYF214" s="24"/>
      <c r="VYG214" s="24"/>
      <c r="VYH214" s="24"/>
      <c r="VYI214" s="24"/>
      <c r="VYJ214" s="24"/>
      <c r="VYK214" s="24"/>
      <c r="VYL214" s="24"/>
      <c r="VYM214" s="24"/>
      <c r="VYN214" s="24"/>
      <c r="VYO214" s="24"/>
      <c r="VYP214" s="24"/>
      <c r="VYQ214" s="24"/>
      <c r="VYR214" s="24"/>
      <c r="VYS214" s="24"/>
      <c r="VYT214" s="24"/>
      <c r="VYU214" s="24"/>
      <c r="VYV214" s="24"/>
      <c r="VYW214" s="24"/>
      <c r="VYX214" s="24"/>
      <c r="VYY214" s="24"/>
      <c r="VYZ214" s="24"/>
      <c r="VZA214" s="24"/>
      <c r="VZB214" s="24"/>
      <c r="VZC214" s="24"/>
      <c r="VZD214" s="24"/>
      <c r="VZE214" s="24"/>
      <c r="VZF214" s="24"/>
      <c r="VZG214" s="24"/>
      <c r="VZH214" s="24"/>
      <c r="VZI214" s="24"/>
      <c r="VZJ214" s="24"/>
      <c r="VZK214" s="24"/>
      <c r="VZL214" s="24"/>
      <c r="VZM214" s="24"/>
      <c r="VZN214" s="24"/>
      <c r="VZO214" s="24"/>
      <c r="VZP214" s="24"/>
      <c r="VZQ214" s="24"/>
      <c r="VZR214" s="24"/>
      <c r="VZS214" s="24"/>
      <c r="VZT214" s="24"/>
      <c r="VZU214" s="24"/>
      <c r="VZV214" s="24"/>
      <c r="VZW214" s="24"/>
      <c r="VZX214" s="24"/>
      <c r="VZY214" s="24"/>
      <c r="VZZ214" s="24"/>
      <c r="WAA214" s="24"/>
      <c r="WAB214" s="24"/>
      <c r="WAC214" s="24"/>
      <c r="WAD214" s="24"/>
      <c r="WAE214" s="24"/>
      <c r="WAF214" s="24"/>
      <c r="WAG214" s="24"/>
      <c r="WAH214" s="24"/>
      <c r="WAI214" s="24"/>
      <c r="WAJ214" s="24"/>
      <c r="WAK214" s="24"/>
      <c r="WAL214" s="24"/>
      <c r="WAM214" s="24"/>
      <c r="WAN214" s="24"/>
      <c r="WAO214" s="24"/>
      <c r="WAP214" s="24"/>
      <c r="WAQ214" s="24"/>
      <c r="WAR214" s="24"/>
      <c r="WAS214" s="24"/>
      <c r="WAT214" s="24"/>
      <c r="WAU214" s="24"/>
      <c r="WAV214" s="24"/>
      <c r="WAW214" s="24"/>
      <c r="WAX214" s="24"/>
      <c r="WAY214" s="24"/>
      <c r="WAZ214" s="24"/>
      <c r="WBA214" s="24"/>
      <c r="WBB214" s="24"/>
      <c r="WBC214" s="24"/>
      <c r="WBD214" s="24"/>
      <c r="WBE214" s="24"/>
      <c r="WBF214" s="24"/>
      <c r="WBG214" s="24"/>
      <c r="WBH214" s="24"/>
      <c r="WBI214" s="24"/>
      <c r="WBJ214" s="24"/>
      <c r="WBK214" s="24"/>
      <c r="WBL214" s="24"/>
      <c r="WBM214" s="24"/>
      <c r="WBN214" s="24"/>
      <c r="WBO214" s="24"/>
      <c r="WBP214" s="24"/>
      <c r="WBQ214" s="24"/>
      <c r="WBR214" s="24"/>
      <c r="WBS214" s="24"/>
      <c r="WBT214" s="24"/>
      <c r="WBU214" s="24"/>
      <c r="WBV214" s="24"/>
      <c r="WBW214" s="24"/>
      <c r="WBX214" s="24"/>
      <c r="WBY214" s="24"/>
      <c r="WBZ214" s="24"/>
      <c r="WCA214" s="24"/>
      <c r="WCB214" s="24"/>
      <c r="WCC214" s="24"/>
      <c r="WCD214" s="24"/>
      <c r="WCE214" s="24"/>
      <c r="WCF214" s="24"/>
      <c r="WCG214" s="24"/>
      <c r="WCH214" s="24"/>
      <c r="WCI214" s="24"/>
      <c r="WCJ214" s="24"/>
      <c r="WCK214" s="24"/>
      <c r="WCL214" s="24"/>
      <c r="WCM214" s="24"/>
      <c r="WCN214" s="24"/>
      <c r="WCO214" s="24"/>
      <c r="WCP214" s="24"/>
      <c r="WCQ214" s="24"/>
      <c r="WCR214" s="24"/>
      <c r="WCS214" s="24"/>
      <c r="WCT214" s="24"/>
      <c r="WCU214" s="24"/>
      <c r="WCV214" s="24"/>
      <c r="WCW214" s="24"/>
      <c r="WCX214" s="24"/>
      <c r="WCY214" s="24"/>
      <c r="WCZ214" s="24"/>
      <c r="WDA214" s="24"/>
      <c r="WDB214" s="24"/>
      <c r="WDC214" s="24"/>
      <c r="WDD214" s="24"/>
      <c r="WDE214" s="24"/>
      <c r="WDF214" s="24"/>
      <c r="WDG214" s="24"/>
      <c r="WDH214" s="24"/>
      <c r="WDI214" s="24"/>
      <c r="WDJ214" s="24"/>
      <c r="WDK214" s="24"/>
      <c r="WDL214" s="24"/>
      <c r="WDM214" s="24"/>
      <c r="WDN214" s="24"/>
      <c r="WDO214" s="24"/>
      <c r="WDP214" s="24"/>
      <c r="WDQ214" s="24"/>
      <c r="WDR214" s="24"/>
      <c r="WDS214" s="24"/>
      <c r="WDT214" s="24"/>
      <c r="WDU214" s="24"/>
      <c r="WDV214" s="24"/>
      <c r="WDW214" s="24"/>
      <c r="WDX214" s="24"/>
      <c r="WDY214" s="24"/>
      <c r="WDZ214" s="24"/>
      <c r="WEA214" s="24"/>
      <c r="WEB214" s="24"/>
      <c r="WEC214" s="24"/>
      <c r="WED214" s="24"/>
      <c r="WEE214" s="24"/>
      <c r="WEF214" s="24"/>
      <c r="WEG214" s="24"/>
      <c r="WEH214" s="24"/>
      <c r="WEI214" s="24"/>
      <c r="WEJ214" s="24"/>
      <c r="WEK214" s="24"/>
      <c r="WEL214" s="24"/>
      <c r="WEM214" s="24"/>
      <c r="WEN214" s="24"/>
      <c r="WEO214" s="24"/>
      <c r="WEP214" s="24"/>
      <c r="WEQ214" s="24"/>
      <c r="WER214" s="24"/>
      <c r="WES214" s="24"/>
      <c r="WET214" s="24"/>
      <c r="WEU214" s="24"/>
      <c r="WEV214" s="24"/>
      <c r="WEW214" s="24"/>
      <c r="WEX214" s="24"/>
      <c r="WEY214" s="24"/>
      <c r="WEZ214" s="24"/>
      <c r="WFA214" s="24"/>
      <c r="WFB214" s="24"/>
      <c r="WFC214" s="24"/>
      <c r="WFD214" s="24"/>
      <c r="WFE214" s="24"/>
      <c r="WFF214" s="24"/>
      <c r="WFG214" s="24"/>
      <c r="WFH214" s="24"/>
      <c r="WFI214" s="24"/>
      <c r="WFJ214" s="24"/>
      <c r="WFK214" s="24"/>
      <c r="WFL214" s="24"/>
      <c r="WFM214" s="24"/>
      <c r="WFN214" s="24"/>
      <c r="WFO214" s="24"/>
      <c r="WFP214" s="24"/>
      <c r="WFQ214" s="24"/>
      <c r="WFR214" s="24"/>
      <c r="WFS214" s="24"/>
      <c r="WFT214" s="24"/>
      <c r="WFU214" s="24"/>
      <c r="WFV214" s="24"/>
      <c r="WFW214" s="24"/>
      <c r="WFX214" s="24"/>
      <c r="WFY214" s="24"/>
      <c r="WFZ214" s="24"/>
      <c r="WGA214" s="24"/>
      <c r="WGB214" s="24"/>
      <c r="WGC214" s="24"/>
      <c r="WGD214" s="24"/>
      <c r="WGE214" s="24"/>
      <c r="WGF214" s="24"/>
      <c r="WGG214" s="24"/>
      <c r="WGH214" s="24"/>
      <c r="WGI214" s="24"/>
      <c r="WGJ214" s="24"/>
      <c r="WGK214" s="24"/>
      <c r="WGL214" s="24"/>
      <c r="WGM214" s="24"/>
      <c r="WGN214" s="24"/>
      <c r="WGO214" s="24"/>
      <c r="WGP214" s="24"/>
      <c r="WGQ214" s="24"/>
      <c r="WGR214" s="24"/>
      <c r="WGS214" s="24"/>
      <c r="WGT214" s="24"/>
      <c r="WGU214" s="24"/>
      <c r="WGV214" s="24"/>
      <c r="WGW214" s="24"/>
      <c r="WGX214" s="24"/>
      <c r="WGY214" s="24"/>
      <c r="WGZ214" s="24"/>
      <c r="WHA214" s="24"/>
      <c r="WHB214" s="24"/>
      <c r="WHC214" s="24"/>
      <c r="WHD214" s="24"/>
      <c r="WHE214" s="24"/>
      <c r="WHF214" s="24"/>
      <c r="WHG214" s="24"/>
      <c r="WHH214" s="24"/>
      <c r="WHI214" s="24"/>
      <c r="WHJ214" s="24"/>
      <c r="WHK214" s="24"/>
      <c r="WHL214" s="24"/>
      <c r="WHM214" s="24"/>
      <c r="WHN214" s="24"/>
      <c r="WHO214" s="24"/>
      <c r="WHP214" s="24"/>
      <c r="WHQ214" s="24"/>
      <c r="WHR214" s="24"/>
      <c r="WHS214" s="24"/>
      <c r="WHT214" s="24"/>
      <c r="WHU214" s="24"/>
      <c r="WHV214" s="24"/>
      <c r="WHW214" s="24"/>
      <c r="WHX214" s="24"/>
      <c r="WHY214" s="24"/>
      <c r="WHZ214" s="24"/>
      <c r="WIA214" s="24"/>
      <c r="WIB214" s="24"/>
      <c r="WIC214" s="24"/>
      <c r="WID214" s="24"/>
      <c r="WIE214" s="24"/>
      <c r="WIF214" s="24"/>
      <c r="WIG214" s="24"/>
      <c r="WIH214" s="24"/>
      <c r="WII214" s="24"/>
      <c r="WIJ214" s="24"/>
      <c r="WIK214" s="24"/>
      <c r="WIL214" s="24"/>
      <c r="WIM214" s="24"/>
      <c r="WIN214" s="24"/>
      <c r="WIO214" s="24"/>
      <c r="WIP214" s="24"/>
      <c r="WIQ214" s="24"/>
      <c r="WIR214" s="24"/>
      <c r="WIS214" s="24"/>
      <c r="WIT214" s="24"/>
      <c r="WIU214" s="24"/>
      <c r="WIV214" s="24"/>
      <c r="WIW214" s="24"/>
      <c r="WIX214" s="24"/>
      <c r="WIY214" s="24"/>
      <c r="WIZ214" s="24"/>
      <c r="WJA214" s="24"/>
      <c r="WJB214" s="24"/>
      <c r="WJC214" s="24"/>
      <c r="WJD214" s="24"/>
      <c r="WJE214" s="24"/>
      <c r="WJF214" s="24"/>
      <c r="WJG214" s="24"/>
      <c r="WJH214" s="24"/>
      <c r="WJI214" s="24"/>
      <c r="WJJ214" s="24"/>
      <c r="WJK214" s="24"/>
      <c r="WJL214" s="24"/>
      <c r="WJM214" s="24"/>
      <c r="WJN214" s="24"/>
      <c r="WJO214" s="24"/>
      <c r="WJP214" s="24"/>
      <c r="WJQ214" s="24"/>
      <c r="WJR214" s="24"/>
      <c r="WJS214" s="24"/>
      <c r="WJT214" s="24"/>
      <c r="WJU214" s="24"/>
      <c r="WJV214" s="24"/>
      <c r="WJW214" s="24"/>
      <c r="WJX214" s="24"/>
      <c r="WJY214" s="24"/>
      <c r="WJZ214" s="24"/>
      <c r="WKA214" s="24"/>
      <c r="WKB214" s="24"/>
      <c r="WKC214" s="24"/>
      <c r="WKD214" s="24"/>
      <c r="WKE214" s="24"/>
      <c r="WKF214" s="24"/>
      <c r="WKG214" s="24"/>
      <c r="WKH214" s="24"/>
      <c r="WKI214" s="24"/>
      <c r="WKJ214" s="24"/>
      <c r="WKK214" s="24"/>
      <c r="WKL214" s="24"/>
      <c r="WKM214" s="24"/>
      <c r="WKN214" s="24"/>
      <c r="WKO214" s="24"/>
      <c r="WKP214" s="24"/>
      <c r="WKQ214" s="24"/>
      <c r="WKR214" s="24"/>
      <c r="WKS214" s="24"/>
      <c r="WKT214" s="24"/>
      <c r="WKU214" s="24"/>
      <c r="WKV214" s="24"/>
      <c r="WKW214" s="24"/>
      <c r="WKX214" s="24"/>
      <c r="WKY214" s="24"/>
      <c r="WKZ214" s="24"/>
      <c r="WLA214" s="24"/>
      <c r="WLB214" s="24"/>
      <c r="WLC214" s="24"/>
      <c r="WLD214" s="24"/>
      <c r="WLE214" s="24"/>
      <c r="WLF214" s="24"/>
      <c r="WLG214" s="24"/>
      <c r="WLH214" s="24"/>
      <c r="WLI214" s="24"/>
      <c r="WLJ214" s="24"/>
      <c r="WLK214" s="24"/>
      <c r="WLL214" s="24"/>
      <c r="WLM214" s="24"/>
      <c r="WLN214" s="24"/>
      <c r="WLO214" s="24"/>
      <c r="WLP214" s="24"/>
      <c r="WLQ214" s="24"/>
      <c r="WLR214" s="24"/>
      <c r="WLS214" s="24"/>
      <c r="WLT214" s="24"/>
      <c r="WLU214" s="24"/>
      <c r="WLV214" s="24"/>
      <c r="WLW214" s="24"/>
      <c r="WLX214" s="24"/>
      <c r="WLY214" s="24"/>
      <c r="WLZ214" s="24"/>
      <c r="WMA214" s="24"/>
      <c r="WMB214" s="24"/>
      <c r="WMC214" s="24"/>
      <c r="WMD214" s="24"/>
      <c r="WME214" s="24"/>
      <c r="WMF214" s="24"/>
      <c r="WMG214" s="24"/>
      <c r="WMH214" s="24"/>
      <c r="WMI214" s="24"/>
      <c r="WMJ214" s="24"/>
      <c r="WMK214" s="24"/>
      <c r="WML214" s="24"/>
      <c r="WMM214" s="24"/>
      <c r="WMN214" s="24"/>
      <c r="WMO214" s="24"/>
      <c r="WMP214" s="24"/>
      <c r="WMQ214" s="24"/>
      <c r="WMR214" s="24"/>
      <c r="WMS214" s="24"/>
      <c r="WMT214" s="24"/>
      <c r="WMU214" s="24"/>
      <c r="WMV214" s="24"/>
      <c r="WMW214" s="24"/>
      <c r="WMX214" s="24"/>
      <c r="WMY214" s="24"/>
      <c r="WMZ214" s="24"/>
      <c r="WNA214" s="24"/>
      <c r="WNB214" s="24"/>
      <c r="WNC214" s="24"/>
      <c r="WND214" s="24"/>
      <c r="WNE214" s="24"/>
      <c r="WNF214" s="24"/>
      <c r="WNG214" s="24"/>
      <c r="WNH214" s="24"/>
      <c r="WNI214" s="24"/>
      <c r="WNJ214" s="24"/>
      <c r="WNK214" s="24"/>
      <c r="WNL214" s="24"/>
      <c r="WNM214" s="24"/>
      <c r="WNN214" s="24"/>
      <c r="WNO214" s="24"/>
      <c r="WNP214" s="24"/>
      <c r="WNQ214" s="24"/>
      <c r="WNR214" s="24"/>
      <c r="WNS214" s="24"/>
      <c r="WNT214" s="24"/>
      <c r="WNU214" s="24"/>
      <c r="WNV214" s="24"/>
      <c r="WNW214" s="24"/>
      <c r="WNX214" s="24"/>
      <c r="WNY214" s="24"/>
      <c r="WNZ214" s="24"/>
      <c r="WOA214" s="24"/>
      <c r="WOB214" s="24"/>
      <c r="WOC214" s="24"/>
      <c r="WOD214" s="24"/>
      <c r="WOE214" s="24"/>
      <c r="WOF214" s="24"/>
      <c r="WOG214" s="24"/>
      <c r="WOH214" s="24"/>
      <c r="WOI214" s="24"/>
      <c r="WOJ214" s="24"/>
      <c r="WOK214" s="24"/>
      <c r="WOL214" s="24"/>
      <c r="WOM214" s="24"/>
      <c r="WON214" s="24"/>
      <c r="WOO214" s="24"/>
      <c r="WOP214" s="24"/>
      <c r="WOQ214" s="24"/>
      <c r="WOR214" s="24"/>
      <c r="WOS214" s="24"/>
      <c r="WOT214" s="24"/>
      <c r="WOU214" s="24"/>
      <c r="WOV214" s="24"/>
      <c r="WOW214" s="24"/>
      <c r="WOX214" s="24"/>
      <c r="WOY214" s="24"/>
      <c r="WOZ214" s="24"/>
      <c r="WPA214" s="24"/>
      <c r="WPB214" s="24"/>
      <c r="WPC214" s="24"/>
      <c r="WPD214" s="24"/>
      <c r="WPE214" s="24"/>
      <c r="WPF214" s="24"/>
      <c r="WPG214" s="24"/>
      <c r="WPH214" s="24"/>
      <c r="WPI214" s="24"/>
      <c r="WPJ214" s="24"/>
      <c r="WPK214" s="24"/>
      <c r="WPL214" s="24"/>
      <c r="WPM214" s="24"/>
      <c r="WPN214" s="24"/>
      <c r="WPO214" s="24"/>
      <c r="WPP214" s="24"/>
      <c r="WPQ214" s="24"/>
      <c r="WPR214" s="24"/>
      <c r="WPS214" s="24"/>
      <c r="WPT214" s="24"/>
      <c r="WPU214" s="24"/>
      <c r="WPV214" s="24"/>
      <c r="WPW214" s="24"/>
      <c r="WPX214" s="24"/>
      <c r="WPY214" s="24"/>
      <c r="WPZ214" s="24"/>
      <c r="WQA214" s="24"/>
      <c r="WQB214" s="24"/>
      <c r="WQC214" s="24"/>
      <c r="WQD214" s="24"/>
      <c r="WQE214" s="24"/>
      <c r="WQF214" s="24"/>
      <c r="WQG214" s="24"/>
      <c r="WQH214" s="24"/>
      <c r="WQI214" s="24"/>
      <c r="WQJ214" s="24"/>
      <c r="WQK214" s="24"/>
      <c r="WQL214" s="24"/>
      <c r="WQM214" s="24"/>
      <c r="WQN214" s="24"/>
      <c r="WQO214" s="24"/>
      <c r="WQP214" s="24"/>
      <c r="WQQ214" s="24"/>
      <c r="WQR214" s="24"/>
      <c r="WQS214" s="24"/>
      <c r="WQT214" s="24"/>
      <c r="WQU214" s="24"/>
      <c r="WQV214" s="24"/>
      <c r="WQW214" s="24"/>
      <c r="WQX214" s="24"/>
      <c r="WQY214" s="24"/>
      <c r="WQZ214" s="24"/>
      <c r="WRA214" s="24"/>
      <c r="WRB214" s="24"/>
      <c r="WRC214" s="24"/>
      <c r="WRD214" s="24"/>
      <c r="WRE214" s="24"/>
      <c r="WRF214" s="24"/>
      <c r="WRG214" s="24"/>
      <c r="WRH214" s="24"/>
      <c r="WRI214" s="24"/>
      <c r="WRJ214" s="24"/>
      <c r="WRK214" s="24"/>
      <c r="WRL214" s="24"/>
      <c r="WRM214" s="24"/>
      <c r="WRN214" s="24"/>
      <c r="WRO214" s="24"/>
      <c r="WRP214" s="24"/>
      <c r="WRQ214" s="24"/>
      <c r="WRR214" s="24"/>
      <c r="WRS214" s="24"/>
      <c r="WRT214" s="24"/>
      <c r="WRU214" s="24"/>
      <c r="WRV214" s="24"/>
      <c r="WRW214" s="24"/>
      <c r="WRX214" s="24"/>
      <c r="WRY214" s="24"/>
      <c r="WRZ214" s="24"/>
      <c r="WSA214" s="24"/>
      <c r="WSB214" s="24"/>
      <c r="WSC214" s="24"/>
      <c r="WSD214" s="24"/>
      <c r="WSE214" s="24"/>
      <c r="WSF214" s="24"/>
      <c r="WSG214" s="24"/>
      <c r="WSH214" s="24"/>
      <c r="WSI214" s="24"/>
      <c r="WSJ214" s="24"/>
      <c r="WSK214" s="24"/>
      <c r="WSL214" s="24"/>
      <c r="WSM214" s="24"/>
      <c r="WSN214" s="24"/>
      <c r="WSO214" s="24"/>
      <c r="WSP214" s="24"/>
      <c r="WSQ214" s="24"/>
      <c r="WSR214" s="24"/>
      <c r="WSS214" s="24"/>
      <c r="WST214" s="24"/>
      <c r="WSU214" s="24"/>
      <c r="WSV214" s="24"/>
      <c r="WSW214" s="24"/>
      <c r="WSX214" s="24"/>
      <c r="WSY214" s="24"/>
      <c r="WSZ214" s="24"/>
      <c r="WTA214" s="24"/>
      <c r="WTB214" s="24"/>
      <c r="WTC214" s="24"/>
      <c r="WTD214" s="24"/>
      <c r="WTE214" s="24"/>
      <c r="WTF214" s="24"/>
      <c r="WTG214" s="24"/>
      <c r="WTH214" s="24"/>
      <c r="WTI214" s="24"/>
      <c r="WTJ214" s="24"/>
      <c r="WTK214" s="24"/>
      <c r="WTL214" s="24"/>
      <c r="WTM214" s="24"/>
      <c r="WTN214" s="24"/>
      <c r="WTO214" s="24"/>
      <c r="WTP214" s="24"/>
      <c r="WTQ214" s="24"/>
      <c r="WTR214" s="24"/>
      <c r="WTS214" s="24"/>
      <c r="WTT214" s="24"/>
      <c r="WTU214" s="24"/>
      <c r="WTV214" s="24"/>
      <c r="WTW214" s="24"/>
      <c r="WTX214" s="24"/>
      <c r="WTY214" s="24"/>
      <c r="WTZ214" s="24"/>
      <c r="WUA214" s="24"/>
      <c r="WUB214" s="24"/>
      <c r="WUC214" s="24"/>
      <c r="WUD214" s="24"/>
      <c r="WUE214" s="24"/>
      <c r="WUF214" s="24"/>
      <c r="WUG214" s="24"/>
      <c r="WUH214" s="24"/>
      <c r="WUI214" s="24"/>
      <c r="WUJ214" s="24"/>
      <c r="WUK214" s="24"/>
      <c r="WUL214" s="24"/>
      <c r="WUM214" s="24"/>
      <c r="WUN214" s="24"/>
      <c r="WUO214" s="24"/>
      <c r="WUP214" s="24"/>
      <c r="WUQ214" s="24"/>
      <c r="WUR214" s="24"/>
      <c r="WUS214" s="24"/>
      <c r="WUT214" s="24"/>
      <c r="WUU214" s="24"/>
      <c r="WUV214" s="24"/>
      <c r="WUW214" s="24"/>
      <c r="WUX214" s="24"/>
      <c r="WUY214" s="24"/>
      <c r="WUZ214" s="24"/>
      <c r="WVA214" s="24"/>
      <c r="WVB214" s="24"/>
      <c r="WVC214" s="24"/>
      <c r="WVD214" s="24"/>
      <c r="WVE214" s="24"/>
      <c r="WVF214" s="24"/>
      <c r="WVG214" s="24"/>
      <c r="WVH214" s="24"/>
      <c r="WVI214" s="24"/>
      <c r="WVJ214" s="24"/>
      <c r="WVK214" s="24"/>
      <c r="WVL214" s="24"/>
      <c r="WVM214" s="24"/>
      <c r="WVN214" s="24"/>
      <c r="WVO214" s="24"/>
      <c r="WVP214" s="24"/>
      <c r="WVQ214" s="24"/>
      <c r="WVR214" s="24"/>
      <c r="WVS214" s="24"/>
      <c r="WVT214" s="24"/>
      <c r="WVU214" s="24"/>
      <c r="WVV214" s="24"/>
      <c r="WVW214" s="24"/>
      <c r="WVX214" s="24"/>
      <c r="WVY214" s="24"/>
      <c r="WVZ214" s="24"/>
      <c r="WWA214" s="24"/>
      <c r="WWB214" s="24"/>
      <c r="WWC214" s="24"/>
      <c r="WWD214" s="24"/>
      <c r="WWE214" s="24"/>
      <c r="WWF214" s="24"/>
      <c r="WWG214" s="24"/>
      <c r="WWH214" s="24"/>
      <c r="WWI214" s="24"/>
      <c r="WWJ214" s="24"/>
      <c r="WWK214" s="24"/>
      <c r="WWL214" s="24"/>
      <c r="WWM214" s="24"/>
      <c r="WWN214" s="24"/>
      <c r="WWO214" s="24"/>
      <c r="WWP214" s="24"/>
      <c r="WWQ214" s="24"/>
      <c r="WWR214" s="24"/>
      <c r="WWS214" s="24"/>
      <c r="WWT214" s="24"/>
      <c r="WWU214" s="24"/>
      <c r="WWV214" s="24"/>
      <c r="WWW214" s="24"/>
      <c r="WWX214" s="24"/>
      <c r="WWY214" s="24"/>
      <c r="WWZ214" s="24"/>
      <c r="WXA214" s="24"/>
      <c r="WXB214" s="24"/>
      <c r="WXC214" s="24"/>
      <c r="WXD214" s="24"/>
      <c r="WXE214" s="24"/>
      <c r="WXF214" s="24"/>
      <c r="WXG214" s="24"/>
      <c r="WXH214" s="24"/>
      <c r="WXI214" s="24"/>
      <c r="WXJ214" s="24"/>
      <c r="WXK214" s="24"/>
      <c r="WXL214" s="24"/>
      <c r="WXM214" s="24"/>
      <c r="WXN214" s="24"/>
      <c r="WXO214" s="24"/>
      <c r="WXP214" s="24"/>
      <c r="WXQ214" s="24"/>
      <c r="WXR214" s="24"/>
      <c r="WXS214" s="24"/>
      <c r="WXT214" s="24"/>
      <c r="WXU214" s="24"/>
      <c r="WXV214" s="24"/>
      <c r="WXW214" s="24"/>
      <c r="WXX214" s="24"/>
      <c r="WXY214" s="24"/>
      <c r="WXZ214" s="24"/>
      <c r="WYA214" s="24"/>
      <c r="WYB214" s="24"/>
      <c r="WYC214" s="24"/>
      <c r="WYD214" s="24"/>
      <c r="WYE214" s="24"/>
      <c r="WYF214" s="24"/>
      <c r="WYG214" s="24"/>
      <c r="WYH214" s="24"/>
      <c r="WYI214" s="24"/>
      <c r="WYJ214" s="24"/>
      <c r="WYK214" s="24"/>
      <c r="WYL214" s="24"/>
      <c r="WYM214" s="24"/>
      <c r="WYN214" s="24"/>
      <c r="WYO214" s="24"/>
      <c r="WYP214" s="24"/>
      <c r="WYQ214" s="24"/>
      <c r="WYR214" s="24"/>
      <c r="WYS214" s="24"/>
      <c r="WYT214" s="24"/>
      <c r="WYU214" s="24"/>
      <c r="WYV214" s="24"/>
      <c r="WYW214" s="24"/>
      <c r="WYX214" s="24"/>
      <c r="WYY214" s="24"/>
      <c r="WYZ214" s="24"/>
      <c r="WZA214" s="24"/>
      <c r="WZB214" s="24"/>
      <c r="WZC214" s="24"/>
      <c r="WZD214" s="24"/>
      <c r="WZE214" s="24"/>
      <c r="WZF214" s="24"/>
      <c r="WZG214" s="24"/>
      <c r="WZH214" s="24"/>
      <c r="WZI214" s="24"/>
      <c r="WZJ214" s="24"/>
      <c r="WZK214" s="24"/>
      <c r="WZL214" s="24"/>
      <c r="WZM214" s="24"/>
      <c r="WZN214" s="24"/>
      <c r="WZO214" s="24"/>
      <c r="WZP214" s="24"/>
      <c r="WZQ214" s="24"/>
      <c r="WZR214" s="24"/>
      <c r="WZS214" s="24"/>
      <c r="WZT214" s="24"/>
      <c r="WZU214" s="24"/>
      <c r="WZV214" s="24"/>
      <c r="WZW214" s="24"/>
      <c r="WZX214" s="24"/>
      <c r="WZY214" s="24"/>
      <c r="WZZ214" s="24"/>
      <c r="XAA214" s="24"/>
      <c r="XAB214" s="24"/>
      <c r="XAC214" s="24"/>
      <c r="XAD214" s="24"/>
      <c r="XAE214" s="24"/>
      <c r="XAF214" s="24"/>
      <c r="XAG214" s="24"/>
      <c r="XAH214" s="24"/>
      <c r="XAI214" s="24"/>
      <c r="XAJ214" s="24"/>
      <c r="XAK214" s="24"/>
      <c r="XAL214" s="24"/>
      <c r="XAM214" s="24"/>
      <c r="XAN214" s="24"/>
      <c r="XAO214" s="24"/>
      <c r="XAP214" s="24"/>
      <c r="XAQ214" s="24"/>
      <c r="XAR214" s="24"/>
      <c r="XAS214" s="24"/>
      <c r="XAT214" s="24"/>
      <c r="XAU214" s="24"/>
      <c r="XAV214" s="24"/>
      <c r="XAW214" s="24"/>
      <c r="XAX214" s="24"/>
      <c r="XAY214" s="24"/>
      <c r="XAZ214" s="24"/>
      <c r="XBA214" s="24"/>
      <c r="XBB214" s="24"/>
      <c r="XBC214" s="24"/>
      <c r="XBD214" s="24"/>
      <c r="XBE214" s="24"/>
      <c r="XBF214" s="24"/>
      <c r="XBG214" s="24"/>
      <c r="XBH214" s="24"/>
      <c r="XBI214" s="24"/>
      <c r="XBJ214" s="24"/>
      <c r="XBK214" s="24"/>
      <c r="XBL214" s="24"/>
      <c r="XBM214" s="24"/>
      <c r="XBN214" s="24"/>
      <c r="XBO214" s="24"/>
      <c r="XBP214" s="24"/>
      <c r="XBQ214" s="24"/>
      <c r="XBR214" s="24"/>
      <c r="XBS214" s="24"/>
      <c r="XBT214" s="24"/>
      <c r="XBU214" s="24"/>
      <c r="XBV214" s="24"/>
      <c r="XBW214" s="24"/>
      <c r="XBX214" s="24"/>
      <c r="XBY214" s="24"/>
      <c r="XBZ214" s="24"/>
      <c r="XCA214" s="24"/>
      <c r="XCB214" s="24"/>
      <c r="XCC214" s="24"/>
      <c r="XCD214" s="24"/>
      <c r="XCE214" s="24"/>
      <c r="XCF214" s="24"/>
      <c r="XCG214" s="24"/>
      <c r="XCH214" s="24"/>
      <c r="XCI214" s="24"/>
      <c r="XCJ214" s="24"/>
      <c r="XCK214" s="24"/>
      <c r="XCL214" s="24"/>
      <c r="XCM214" s="24"/>
      <c r="XCN214" s="24"/>
      <c r="XCO214" s="24"/>
      <c r="XCP214" s="24"/>
      <c r="XCQ214" s="24"/>
      <c r="XCR214" s="24"/>
      <c r="XCS214" s="24"/>
      <c r="XCT214" s="24"/>
      <c r="XCU214" s="24"/>
      <c r="XCV214" s="24"/>
      <c r="XCW214" s="24"/>
      <c r="XCX214" s="24"/>
      <c r="XCY214" s="24"/>
      <c r="XCZ214" s="24"/>
      <c r="XDA214" s="24"/>
      <c r="XDB214" s="24"/>
      <c r="XDC214" s="24"/>
      <c r="XDD214" s="24"/>
      <c r="XDE214" s="24"/>
      <c r="XDF214" s="24"/>
      <c r="XDG214" s="24"/>
      <c r="XDH214" s="24"/>
      <c r="XDI214" s="24"/>
      <c r="XDJ214" s="24"/>
      <c r="XDK214" s="24"/>
      <c r="XDL214" s="24"/>
      <c r="XDM214" s="24"/>
      <c r="XDN214" s="24"/>
      <c r="XDO214" s="24"/>
      <c r="XDP214" s="24"/>
      <c r="XDQ214" s="24"/>
      <c r="XDR214" s="24"/>
      <c r="XDS214" s="24"/>
      <c r="XDT214" s="24"/>
      <c r="XDU214" s="24"/>
      <c r="XDV214" s="24"/>
      <c r="XDW214" s="24"/>
      <c r="XDX214" s="24"/>
      <c r="XDY214" s="24"/>
      <c r="XDZ214" s="24"/>
      <c r="XEA214" s="24"/>
      <c r="XEB214" s="24"/>
      <c r="XEC214" s="24"/>
      <c r="XED214" s="24"/>
      <c r="XEE214" s="24"/>
      <c r="XEF214" s="24"/>
      <c r="XEG214" s="24"/>
      <c r="XEH214" s="24"/>
      <c r="XEI214" s="24"/>
      <c r="XEJ214" s="24"/>
      <c r="XEK214" s="24"/>
      <c r="XEL214" s="24"/>
      <c r="XEM214" s="24"/>
      <c r="XEN214" s="24"/>
      <c r="XEO214" s="24"/>
      <c r="XEP214" s="24"/>
      <c r="XEQ214" s="24"/>
      <c r="XER214" s="24"/>
      <c r="XES214" s="24"/>
      <c r="XET214" s="24"/>
      <c r="XEU214" s="24"/>
      <c r="XEV214" s="24"/>
      <c r="XEW214" s="24"/>
      <c r="XEX214" s="24"/>
      <c r="XEY214" s="24"/>
      <c r="XEZ214" s="24"/>
      <c r="XFA214" s="24"/>
      <c r="XFB214" s="24"/>
      <c r="XFC214" s="24"/>
    </row>
    <row r="215" spans="1:16383" s="24" customFormat="1" ht="15" customHeight="1">
      <c r="A215" s="37"/>
      <c r="B215" s="225"/>
      <c r="C215" s="225"/>
      <c r="D215" s="225"/>
      <c r="E215" s="157"/>
      <c r="F215" s="157"/>
      <c r="G215" s="158"/>
      <c r="H215" s="157"/>
      <c r="I215" s="158"/>
      <c r="J215" s="157"/>
      <c r="K215" s="158"/>
      <c r="L215" s="157"/>
      <c r="M215" s="158"/>
      <c r="N215" s="157"/>
      <c r="O215" s="158"/>
      <c r="P215" s="157"/>
      <c r="Q215" s="158"/>
      <c r="R215" s="157"/>
      <c r="S215" s="158"/>
      <c r="T215" s="157"/>
      <c r="U215" s="158"/>
      <c r="V215" s="157"/>
      <c r="W215" s="158"/>
      <c r="X215" s="157"/>
      <c r="Y215" s="158"/>
      <c r="Z215" s="157"/>
      <c r="AA215" s="225"/>
      <c r="AB215" s="225"/>
      <c r="AC215" s="223"/>
      <c r="AD215" s="471"/>
      <c r="AE215" s="472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216"/>
      <c r="AU215" s="36"/>
      <c r="AV215" s="36"/>
      <c r="AW215" s="36"/>
      <c r="AX215" s="36"/>
      <c r="AY215" s="36"/>
      <c r="AZ215" s="36"/>
      <c r="BA215" s="36"/>
      <c r="BB215" s="36"/>
      <c r="BC215" s="35"/>
      <c r="BD215" s="36"/>
      <c r="BE215" s="36"/>
      <c r="BH215" s="305"/>
      <c r="BI215" s="306"/>
    </row>
    <row r="216" spans="1:16383" s="24" customFormat="1" ht="15" customHeight="1">
      <c r="A216" s="37"/>
      <c r="B216" s="225"/>
      <c r="C216" s="225"/>
      <c r="D216" s="225"/>
      <c r="E216" s="157"/>
      <c r="F216" s="157"/>
      <c r="G216" s="158"/>
      <c r="H216" s="157"/>
      <c r="I216" s="158"/>
      <c r="J216" s="157"/>
      <c r="K216" s="158"/>
      <c r="L216" s="157"/>
      <c r="M216" s="158"/>
      <c r="N216" s="157"/>
      <c r="O216" s="158"/>
      <c r="P216" s="157"/>
      <c r="Q216" s="158"/>
      <c r="R216" s="157"/>
      <c r="S216" s="158"/>
      <c r="T216" s="157"/>
      <c r="U216" s="158"/>
      <c r="V216" s="157"/>
      <c r="W216" s="158"/>
      <c r="X216" s="157"/>
      <c r="Y216" s="158"/>
      <c r="Z216" s="157"/>
      <c r="AA216" s="225"/>
      <c r="AB216" s="225"/>
      <c r="AC216" s="223"/>
      <c r="AD216" s="157"/>
      <c r="AE216" s="426"/>
      <c r="AF216" s="36"/>
      <c r="AG216" s="218"/>
      <c r="AH216" s="36"/>
      <c r="AI216" s="218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216"/>
      <c r="AU216" s="36"/>
      <c r="AV216" s="36"/>
      <c r="AW216" s="36"/>
      <c r="AX216" s="472" t="s">
        <v>1090</v>
      </c>
      <c r="AY216" s="472"/>
      <c r="AZ216" s="472"/>
      <c r="BA216" s="472"/>
      <c r="BB216" s="472"/>
      <c r="BC216" s="474">
        <f ca="1">TODAY()</f>
        <v>42185</v>
      </c>
      <c r="BD216" s="474"/>
      <c r="BE216" s="474"/>
      <c r="BF216" s="474"/>
      <c r="BG216" s="474"/>
    </row>
    <row r="217" spans="1:16383" s="24" customFormat="1" ht="18" customHeight="1">
      <c r="A217" s="37"/>
      <c r="B217" s="225"/>
      <c r="C217" s="225"/>
      <c r="D217" s="225"/>
      <c r="E217" s="157"/>
      <c r="F217" s="157"/>
      <c r="G217" s="158"/>
      <c r="H217" s="157"/>
      <c r="I217" s="158"/>
      <c r="J217" s="157"/>
      <c r="K217" s="158"/>
      <c r="L217" s="157"/>
      <c r="M217" s="158"/>
      <c r="N217" s="157"/>
      <c r="O217" s="158"/>
      <c r="P217" s="157"/>
      <c r="Q217" s="158"/>
      <c r="R217" s="157"/>
      <c r="S217" s="158"/>
      <c r="T217" s="157"/>
      <c r="U217" s="158"/>
      <c r="V217" s="157"/>
      <c r="W217" s="158"/>
      <c r="X217" s="157"/>
      <c r="Y217" s="158"/>
      <c r="Z217" s="157"/>
      <c r="AA217" s="158"/>
      <c r="AB217" s="157"/>
      <c r="AC217" s="223"/>
      <c r="AD217" s="157"/>
      <c r="AE217" s="473"/>
      <c r="AF217" s="473"/>
      <c r="AG217" s="473"/>
      <c r="AH217" s="473"/>
      <c r="AI217" s="473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216"/>
      <c r="AU217" s="36"/>
      <c r="AV217" s="36"/>
      <c r="AW217" s="36"/>
      <c r="AX217"/>
      <c r="AY217"/>
      <c r="AZ217" s="225" t="s">
        <v>1097</v>
      </c>
      <c r="BA217" s="225"/>
      <c r="BB217" s="223"/>
      <c r="BC217" s="157"/>
      <c r="BD217" s="451"/>
      <c r="BE217"/>
      <c r="BF217"/>
      <c r="BG217"/>
    </row>
    <row r="218" spans="1:16383" s="24" customFormat="1" ht="15" customHeight="1">
      <c r="A218" s="37"/>
      <c r="B218" s="225"/>
      <c r="C218" s="225"/>
      <c r="D218" s="225"/>
      <c r="E218" s="157"/>
      <c r="F218" s="157"/>
      <c r="G218" s="158"/>
      <c r="H218" s="157"/>
      <c r="I218" s="158"/>
      <c r="J218" s="157"/>
      <c r="K218" s="158"/>
      <c r="L218" s="157"/>
      <c r="M218" s="158"/>
      <c r="N218" s="157"/>
      <c r="O218" s="158"/>
      <c r="P218" s="157"/>
      <c r="Q218" s="158"/>
      <c r="R218" s="157"/>
      <c r="S218" s="158"/>
      <c r="T218" s="157"/>
      <c r="U218" s="158"/>
      <c r="V218" s="157"/>
      <c r="W218" s="158"/>
      <c r="X218" s="157"/>
      <c r="Y218" s="158"/>
      <c r="Z218" s="157"/>
      <c r="AA218" s="158"/>
      <c r="AB218" s="157"/>
      <c r="AC218" s="159"/>
      <c r="AD218" s="157"/>
      <c r="AE218" s="225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216"/>
      <c r="AU218" s="36"/>
      <c r="AV218" s="36"/>
      <c r="AW218" s="36"/>
      <c r="AY218" s="157"/>
      <c r="AZ218" s="36"/>
      <c r="BA218" s="157"/>
      <c r="BB218" s="159"/>
      <c r="BC218" s="221"/>
      <c r="BD218" s="36"/>
      <c r="BE218" s="36"/>
      <c r="BF218" s="221"/>
    </row>
    <row r="219" spans="1:16383" s="24" customFormat="1" ht="15" customHeight="1">
      <c r="A219" s="37"/>
      <c r="B219" s="225"/>
      <c r="C219" s="225"/>
      <c r="D219" s="225"/>
      <c r="E219" s="157"/>
      <c r="F219" s="157"/>
      <c r="G219" s="158"/>
      <c r="H219" s="157"/>
      <c r="I219" s="158"/>
      <c r="J219" s="157"/>
      <c r="K219" s="158"/>
      <c r="L219" s="157"/>
      <c r="M219" s="158"/>
      <c r="N219" s="157"/>
      <c r="O219" s="158"/>
      <c r="P219" s="157"/>
      <c r="Q219" s="158"/>
      <c r="R219" s="157"/>
      <c r="S219" s="158"/>
      <c r="T219" s="157"/>
      <c r="U219" s="158"/>
      <c r="V219" s="157"/>
      <c r="W219" s="158"/>
      <c r="X219" s="157"/>
      <c r="Y219" s="158"/>
      <c r="Z219" s="157"/>
      <c r="AA219" s="158"/>
      <c r="AB219" s="157"/>
      <c r="AC219" s="159"/>
      <c r="AD219" s="157"/>
      <c r="AE219" s="225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216"/>
      <c r="AU219" s="36"/>
      <c r="AV219" s="36"/>
      <c r="AW219" s="36"/>
      <c r="AX219" s="223"/>
      <c r="AY219" s="324"/>
      <c r="AZ219" s="223"/>
      <c r="BA219" s="157"/>
      <c r="BB219" s="473"/>
      <c r="BC219" s="473"/>
      <c r="BD219" s="473"/>
      <c r="BE219" s="473"/>
      <c r="BF219" s="473"/>
    </row>
    <row r="220" spans="1:16383" s="24" customFormat="1" ht="15" customHeight="1">
      <c r="A220" s="37"/>
      <c r="B220" s="225"/>
      <c r="C220" s="225"/>
      <c r="D220" s="225"/>
      <c r="E220" s="157"/>
      <c r="F220" s="157"/>
      <c r="G220" s="158"/>
      <c r="H220" s="157"/>
      <c r="I220" s="158"/>
      <c r="J220" s="157"/>
      <c r="K220" s="158"/>
      <c r="L220" s="157"/>
      <c r="M220" s="158"/>
      <c r="N220" s="157"/>
      <c r="O220" s="158"/>
      <c r="P220" s="157"/>
      <c r="Q220" s="158"/>
      <c r="R220" s="157"/>
      <c r="S220" s="158"/>
      <c r="T220" s="157"/>
      <c r="U220" s="158"/>
      <c r="V220" s="157"/>
      <c r="W220" s="158"/>
      <c r="X220" s="157"/>
      <c r="Y220" s="158"/>
      <c r="Z220" s="157"/>
      <c r="AA220" s="158"/>
      <c r="AB220" s="157"/>
      <c r="AC220" s="159"/>
      <c r="AD220" s="157"/>
      <c r="AE220" s="225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216"/>
      <c r="AU220" s="36"/>
      <c r="AV220" s="36"/>
      <c r="AW220" s="36"/>
      <c r="AX220" s="36"/>
      <c r="AY220" s="36"/>
      <c r="AZ220" s="36"/>
      <c r="BA220" s="36"/>
      <c r="BB220" s="36"/>
      <c r="BC220" s="35"/>
      <c r="BD220" s="36"/>
      <c r="BE220" s="36"/>
    </row>
    <row r="221" spans="1:16383" s="24" customFormat="1" ht="15" customHeight="1">
      <c r="A221" s="37"/>
      <c r="B221" s="234"/>
      <c r="C221" s="234"/>
      <c r="D221" s="234"/>
      <c r="E221" s="23"/>
      <c r="F221" s="23"/>
      <c r="G221" s="38"/>
      <c r="I221" s="156" t="s">
        <v>0</v>
      </c>
      <c r="J221" s="1"/>
      <c r="K221" s="164"/>
      <c r="L221" s="164"/>
      <c r="M221" s="164"/>
      <c r="N221" s="164"/>
      <c r="O221" s="164"/>
      <c r="P221" s="164"/>
      <c r="Q221" s="164"/>
      <c r="R221" s="164"/>
      <c r="S221" s="164"/>
      <c r="T221" s="164"/>
      <c r="U221" s="164"/>
      <c r="V221" s="164"/>
      <c r="W221" s="164"/>
      <c r="X221" s="164"/>
      <c r="Y221" s="164"/>
      <c r="Z221" s="164"/>
      <c r="AA221" s="164"/>
      <c r="AB221" s="164"/>
      <c r="AC221" s="164"/>
      <c r="AE221" s="220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216"/>
      <c r="AU221" s="36"/>
      <c r="AV221" s="36"/>
      <c r="AW221" s="36"/>
      <c r="AX221" s="36"/>
      <c r="AY221" s="36"/>
      <c r="AZ221" s="36"/>
      <c r="BA221" s="36"/>
      <c r="BB221" s="36"/>
      <c r="BC221" s="35"/>
      <c r="BD221" s="36"/>
      <c r="BE221" s="36"/>
    </row>
    <row r="222" spans="1:16383" s="24" customFormat="1" ht="15" customHeight="1">
      <c r="A222" s="37"/>
      <c r="B222" s="234"/>
      <c r="C222" s="234"/>
      <c r="D222" s="234"/>
      <c r="E222" s="23"/>
      <c r="F222" s="23"/>
      <c r="G222" s="38"/>
      <c r="I222"/>
      <c r="J222" s="156"/>
      <c r="K222" s="156"/>
      <c r="L222" s="156"/>
      <c r="M222" s="156" t="s">
        <v>183</v>
      </c>
      <c r="N222" s="156"/>
      <c r="O222" s="156"/>
      <c r="P222" s="156"/>
      <c r="Q222"/>
      <c r="R222"/>
      <c r="S222"/>
      <c r="T222"/>
      <c r="U222"/>
      <c r="V222"/>
      <c r="X222"/>
      <c r="Y222"/>
      <c r="Z222"/>
      <c r="AA222"/>
      <c r="AB222"/>
      <c r="AC222"/>
      <c r="AE222" s="220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216"/>
      <c r="AU222" s="36"/>
      <c r="AV222" s="36"/>
      <c r="AW222" s="36"/>
      <c r="AX222" s="36"/>
      <c r="AY222" s="36"/>
      <c r="AZ222" s="36"/>
      <c r="BA222" s="36"/>
      <c r="BB222" s="36"/>
      <c r="BC222" s="35"/>
      <c r="BD222" s="36"/>
      <c r="BE222" s="36"/>
    </row>
    <row r="223" spans="1:16383" s="31" customFormat="1" ht="16.5">
      <c r="A223" s="39"/>
      <c r="B223" s="39"/>
      <c r="C223" s="39"/>
      <c r="D223" s="39"/>
      <c r="E223" s="39"/>
      <c r="F223" s="39"/>
      <c r="G223" s="39"/>
      <c r="H223" s="39"/>
      <c r="I223"/>
      <c r="J223" s="156"/>
      <c r="K223" s="156"/>
      <c r="L223" s="156"/>
      <c r="M223" s="156" t="s">
        <v>156</v>
      </c>
      <c r="N223" s="156"/>
      <c r="O223" s="156"/>
      <c r="P223" s="156"/>
      <c r="Q223" s="156"/>
      <c r="R223" s="156"/>
      <c r="S223" s="156"/>
      <c r="T223" s="156"/>
      <c r="U223" s="156"/>
      <c r="V223" s="156"/>
      <c r="W223" s="156"/>
      <c r="X223" s="156"/>
      <c r="Y223" s="156"/>
      <c r="Z223" s="156"/>
      <c r="AA223" s="156"/>
      <c r="AB223"/>
      <c r="AC223"/>
      <c r="AD223" s="6"/>
      <c r="AE223" s="5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256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6"/>
      <c r="BG223" s="6"/>
    </row>
    <row r="224" spans="1:16383" s="157" customFormat="1" ht="16.5">
      <c r="A224" s="298"/>
      <c r="B224" s="298"/>
      <c r="C224" s="298"/>
      <c r="D224" s="298"/>
      <c r="E224" s="298"/>
      <c r="F224" s="298"/>
      <c r="G224" s="298"/>
      <c r="H224" s="298"/>
      <c r="I224" s="298"/>
      <c r="J224" s="298"/>
      <c r="K224" s="298"/>
      <c r="L224" s="298"/>
      <c r="M224" s="298"/>
      <c r="N224" s="298"/>
      <c r="O224" s="298"/>
      <c r="P224" s="298"/>
      <c r="Q224" s="298"/>
      <c r="R224" s="298"/>
      <c r="S224" s="298"/>
      <c r="T224" s="298"/>
      <c r="U224" s="298"/>
      <c r="V224" s="298"/>
      <c r="W224" s="298"/>
      <c r="X224" s="298"/>
      <c r="Y224" s="160"/>
      <c r="Z224" s="160"/>
      <c r="AA224" s="160"/>
      <c r="AB224" s="160"/>
      <c r="AC224" s="160"/>
      <c r="AD224" s="160"/>
      <c r="AE224" s="322"/>
      <c r="AF224" s="298"/>
      <c r="AG224" s="298"/>
      <c r="AH224" s="298"/>
      <c r="AI224" s="298"/>
      <c r="AJ224" s="298"/>
      <c r="AK224" s="298"/>
      <c r="AL224" s="298"/>
      <c r="AM224" s="298"/>
      <c r="AN224" s="298"/>
      <c r="AO224" s="298"/>
      <c r="AP224" s="298"/>
      <c r="AQ224" s="298"/>
      <c r="AR224" s="298"/>
      <c r="AS224" s="298"/>
      <c r="AT224" s="259"/>
      <c r="AU224" s="298"/>
      <c r="AV224" s="298"/>
      <c r="AW224" s="298"/>
      <c r="AX224" s="298"/>
      <c r="AY224" s="298"/>
      <c r="AZ224" s="298"/>
      <c r="BA224" s="298"/>
      <c r="BB224" s="298"/>
      <c r="BC224" s="298"/>
      <c r="BD224" s="298"/>
      <c r="BE224" s="298"/>
      <c r="BF224" s="160"/>
      <c r="BG224" s="160"/>
    </row>
    <row r="225" spans="1:59" s="31" customFormat="1" ht="8.25" customHeight="1">
      <c r="A225" s="28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12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256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6"/>
      <c r="BG225" s="6"/>
    </row>
    <row r="226" spans="1:59" s="31" customFormat="1" ht="16.5">
      <c r="A226" s="27" t="s">
        <v>184</v>
      </c>
      <c r="B226" s="27"/>
      <c r="C226" s="27"/>
      <c r="D226" s="27"/>
      <c r="E226" s="27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29" t="s">
        <v>74</v>
      </c>
      <c r="U226" s="39"/>
      <c r="V226" s="39"/>
      <c r="W226" s="29"/>
      <c r="X226" s="29"/>
      <c r="Y226" s="27"/>
      <c r="Z226" s="27"/>
      <c r="AA226" s="27"/>
      <c r="AB226" s="27"/>
      <c r="AC226" s="39"/>
      <c r="AD226" s="39"/>
      <c r="AE226" s="312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256"/>
      <c r="AU226" s="39"/>
      <c r="AV226" s="39"/>
      <c r="AW226" s="39"/>
      <c r="AX226" s="39"/>
      <c r="AY226" s="39"/>
      <c r="BA226" s="39"/>
      <c r="BB226" s="39"/>
      <c r="BC226" s="39"/>
      <c r="BD226" s="39"/>
      <c r="BE226" s="39"/>
      <c r="BF226" s="6"/>
      <c r="BG226" s="6"/>
    </row>
    <row r="227" spans="1:59" s="31" customFormat="1" ht="16.5">
      <c r="A227" s="27" t="s">
        <v>755</v>
      </c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9" t="s">
        <v>80</v>
      </c>
      <c r="U227" s="27"/>
      <c r="V227" s="27"/>
      <c r="W227" s="29"/>
      <c r="X227" s="29"/>
      <c r="Y227" s="27"/>
      <c r="Z227" s="27"/>
      <c r="AA227" s="30"/>
      <c r="AB227" s="30"/>
      <c r="AC227" s="27"/>
      <c r="AD227" s="27"/>
      <c r="AE227" s="5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56"/>
      <c r="AU227" s="27"/>
      <c r="AV227" s="27"/>
      <c r="AW227" s="27"/>
      <c r="AX227" s="6"/>
      <c r="AY227" s="6"/>
      <c r="BA227" s="34"/>
      <c r="BB227" s="6"/>
      <c r="BD227" s="27"/>
      <c r="BE227" s="27"/>
      <c r="BF227" s="6"/>
      <c r="BG227" s="6"/>
    </row>
    <row r="228" spans="1:59" s="31" customFormat="1" ht="16.5">
      <c r="B228" s="5"/>
      <c r="C228" s="5"/>
      <c r="D228" s="5"/>
      <c r="E228" s="6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5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56"/>
      <c r="AU228" s="27"/>
      <c r="AV228" s="27"/>
      <c r="AW228" s="27"/>
      <c r="AX228" s="6"/>
      <c r="AY228" s="6"/>
      <c r="AZ228" s="6"/>
      <c r="BA228" s="6"/>
      <c r="BB228" s="6"/>
      <c r="BC228" s="27"/>
      <c r="BD228" s="27"/>
      <c r="BE228" s="27"/>
      <c r="BF228" s="6"/>
      <c r="BG228" s="6"/>
    </row>
    <row r="229" spans="1:59" ht="30" customHeight="1">
      <c r="A229" s="470" t="s">
        <v>1095</v>
      </c>
      <c r="B229" s="470"/>
      <c r="C229" s="470"/>
      <c r="D229" s="470"/>
      <c r="E229" s="470"/>
      <c r="F229" s="470"/>
      <c r="G229" s="470"/>
      <c r="H229" s="470"/>
      <c r="I229" s="470"/>
      <c r="J229" s="470"/>
      <c r="K229" s="470"/>
      <c r="L229" s="470"/>
      <c r="M229" s="470"/>
      <c r="N229" s="470"/>
      <c r="O229" s="470"/>
      <c r="P229" s="470"/>
      <c r="Q229" s="470"/>
      <c r="R229" s="470"/>
      <c r="S229" s="470"/>
      <c r="T229" s="470"/>
      <c r="U229" s="470"/>
      <c r="V229" s="470"/>
      <c r="W229" s="470"/>
      <c r="X229" s="470"/>
      <c r="Y229" s="470"/>
      <c r="Z229" s="470"/>
      <c r="AA229" s="470"/>
      <c r="AB229" s="470"/>
      <c r="AC229" s="470"/>
      <c r="AD229" s="470"/>
      <c r="AE229" s="470"/>
      <c r="AF229" s="470"/>
      <c r="AG229" s="470"/>
      <c r="AH229" s="470"/>
      <c r="AI229" s="470"/>
      <c r="AJ229" s="470"/>
      <c r="AK229" s="470"/>
      <c r="AL229" s="470"/>
      <c r="AM229" s="470"/>
      <c r="AN229" s="470"/>
      <c r="AO229" s="470"/>
      <c r="AP229" s="470"/>
      <c r="AQ229" s="470"/>
      <c r="AR229" s="470"/>
      <c r="AS229" s="470"/>
      <c r="AT229" s="470"/>
      <c r="AU229" s="470"/>
      <c r="AV229" s="470"/>
      <c r="AW229" s="470"/>
      <c r="AX229" s="470"/>
      <c r="AY229" s="470"/>
      <c r="AZ229" s="470"/>
      <c r="BA229" s="299"/>
      <c r="BB229" s="299"/>
      <c r="BC229" s="299"/>
      <c r="BD229" s="299"/>
      <c r="BE229" s="299"/>
    </row>
    <row r="230" spans="1:59" ht="17.25" customHeight="1" thickBot="1">
      <c r="A230" s="27" t="s">
        <v>74</v>
      </c>
      <c r="B230" s="32"/>
      <c r="C230" s="300"/>
      <c r="D230" s="300"/>
      <c r="E230" s="300"/>
      <c r="F230" s="300"/>
      <c r="G230" s="300"/>
      <c r="H230" s="300"/>
      <c r="I230" s="300"/>
      <c r="J230" s="300"/>
      <c r="K230" s="300"/>
      <c r="L230" s="300"/>
      <c r="M230" s="300"/>
      <c r="N230" s="300"/>
      <c r="O230" s="300"/>
      <c r="P230" s="300"/>
      <c r="Q230" s="300"/>
      <c r="R230" s="300"/>
      <c r="S230" s="300"/>
      <c r="T230" s="300"/>
      <c r="U230" s="300"/>
      <c r="V230" s="300"/>
      <c r="W230" s="300"/>
      <c r="X230" s="300"/>
      <c r="Y230" s="300"/>
      <c r="Z230" s="300"/>
      <c r="AA230" s="300"/>
      <c r="AB230" s="300"/>
      <c r="AC230" s="300"/>
      <c r="AD230" s="300"/>
      <c r="AE230" s="300"/>
      <c r="AF230" s="300"/>
      <c r="AG230" s="300"/>
      <c r="AH230" s="300"/>
      <c r="AI230" s="300"/>
      <c r="AJ230" s="300"/>
      <c r="AK230" s="300"/>
      <c r="AL230" s="300"/>
      <c r="AM230" s="300"/>
      <c r="AN230" s="300"/>
      <c r="AO230" s="300"/>
      <c r="AP230" s="300"/>
      <c r="AQ230" s="300"/>
      <c r="AR230" s="300"/>
      <c r="AS230" s="300"/>
      <c r="AT230" s="257"/>
      <c r="AU230" s="300"/>
      <c r="AV230" s="300"/>
      <c r="AW230" s="300"/>
      <c r="AX230" s="300"/>
      <c r="AY230" s="300"/>
      <c r="AZ230" s="300"/>
      <c r="BA230" s="300"/>
      <c r="BB230" s="300"/>
      <c r="BC230" s="300"/>
      <c r="BD230" s="300"/>
      <c r="BE230" s="300"/>
    </row>
    <row r="231" spans="1:59" ht="24" customHeight="1" thickBot="1">
      <c r="A231" s="34" t="s">
        <v>151</v>
      </c>
      <c r="B231" s="32"/>
      <c r="G231" s="467" t="s">
        <v>48</v>
      </c>
      <c r="H231" s="468"/>
      <c r="I231" s="468"/>
      <c r="J231" s="468"/>
      <c r="K231" s="468"/>
      <c r="L231" s="468"/>
      <c r="M231" s="468"/>
      <c r="N231" s="468"/>
      <c r="O231" s="468"/>
      <c r="P231" s="468"/>
      <c r="Q231" s="468"/>
      <c r="R231" s="468"/>
      <c r="S231" s="468"/>
      <c r="T231" s="468"/>
      <c r="U231" s="468"/>
      <c r="V231" s="468"/>
      <c r="W231" s="468"/>
      <c r="X231" s="468"/>
      <c r="Y231" s="468"/>
      <c r="Z231" s="468"/>
      <c r="AA231" s="469"/>
      <c r="AB231" s="33"/>
      <c r="AF231" s="467" t="s">
        <v>49</v>
      </c>
      <c r="AG231" s="468"/>
      <c r="AH231" s="468"/>
      <c r="AI231" s="468"/>
      <c r="AJ231" s="468"/>
      <c r="AK231" s="468"/>
      <c r="AL231" s="468"/>
      <c r="AM231" s="468"/>
      <c r="AN231" s="468"/>
      <c r="AO231" s="468"/>
      <c r="AP231" s="468"/>
      <c r="AQ231" s="468"/>
      <c r="AR231" s="468"/>
      <c r="AS231" s="468"/>
      <c r="AT231" s="468"/>
      <c r="AU231" s="468"/>
      <c r="AV231" s="468"/>
      <c r="AW231" s="468"/>
      <c r="AX231" s="468"/>
      <c r="AY231" s="468"/>
      <c r="AZ231" s="469"/>
      <c r="BA231" s="33"/>
      <c r="BB231" s="296"/>
      <c r="BC231" s="32"/>
    </row>
    <row r="232" spans="1:59" ht="28.5" customHeight="1" thickBot="1">
      <c r="A232" s="10"/>
      <c r="E232" s="10"/>
      <c r="F232" s="10"/>
      <c r="G232" s="464" t="s">
        <v>157</v>
      </c>
      <c r="H232" s="465"/>
      <c r="I232" s="465"/>
      <c r="J232" s="465"/>
      <c r="K232" s="465"/>
      <c r="L232" s="465"/>
      <c r="M232" s="465"/>
      <c r="N232" s="291"/>
      <c r="O232" s="464" t="s">
        <v>158</v>
      </c>
      <c r="P232" s="465"/>
      <c r="Q232" s="465"/>
      <c r="R232" s="465"/>
      <c r="S232" s="465"/>
      <c r="T232" s="291"/>
      <c r="U232" s="290" t="s">
        <v>159</v>
      </c>
      <c r="V232" s="291"/>
      <c r="W232" s="301"/>
      <c r="X232" s="291"/>
      <c r="Y232" s="464" t="s">
        <v>160</v>
      </c>
      <c r="Z232" s="465"/>
      <c r="AA232" s="466"/>
      <c r="AB232" s="169"/>
      <c r="AF232" s="464" t="s">
        <v>50</v>
      </c>
      <c r="AG232" s="465"/>
      <c r="AH232" s="465"/>
      <c r="AI232" s="465"/>
      <c r="AJ232" s="465"/>
      <c r="AK232" s="465"/>
      <c r="AL232" s="466"/>
      <c r="AM232" s="289"/>
      <c r="AN232" s="464" t="s">
        <v>51</v>
      </c>
      <c r="AO232" s="465"/>
      <c r="AP232" s="465"/>
      <c r="AQ232" s="465"/>
      <c r="AR232" s="466"/>
      <c r="AS232" s="289"/>
      <c r="AT232" s="464" t="s">
        <v>52</v>
      </c>
      <c r="AU232" s="465"/>
      <c r="AV232" s="466"/>
      <c r="AW232" s="289"/>
      <c r="AX232" s="464" t="s">
        <v>53</v>
      </c>
      <c r="AY232" s="465"/>
      <c r="AZ232" s="466"/>
      <c r="BA232" s="254"/>
      <c r="BB232" s="206"/>
      <c r="BC232" s="206"/>
      <c r="BD232" s="10"/>
      <c r="BE232" s="10"/>
    </row>
    <row r="233" spans="1:59" ht="27.75" customHeight="1" thickBot="1">
      <c r="A233" s="180" t="s">
        <v>7</v>
      </c>
      <c r="B233" s="376" t="s">
        <v>8</v>
      </c>
      <c r="C233" s="377" t="s">
        <v>69</v>
      </c>
      <c r="D233" s="378" t="s">
        <v>10</v>
      </c>
      <c r="E233" s="331" t="s">
        <v>70</v>
      </c>
      <c r="F233" s="315" t="s">
        <v>71</v>
      </c>
      <c r="G233" s="186" t="s">
        <v>55</v>
      </c>
      <c r="H233" s="183" t="s">
        <v>63</v>
      </c>
      <c r="I233" s="181" t="s">
        <v>56</v>
      </c>
      <c r="J233" s="187" t="s">
        <v>63</v>
      </c>
      <c r="K233" s="186" t="s">
        <v>57</v>
      </c>
      <c r="L233" s="183" t="s">
        <v>63</v>
      </c>
      <c r="M233" s="184" t="s">
        <v>166</v>
      </c>
      <c r="N233" s="187" t="s">
        <v>63</v>
      </c>
      <c r="O233" s="188" t="s">
        <v>58</v>
      </c>
      <c r="P233" s="183" t="s">
        <v>63</v>
      </c>
      <c r="Q233" s="184" t="s">
        <v>59</v>
      </c>
      <c r="R233" s="187" t="s">
        <v>63</v>
      </c>
      <c r="S233" s="188" t="s">
        <v>167</v>
      </c>
      <c r="T233" s="183" t="s">
        <v>63</v>
      </c>
      <c r="U233" s="184" t="s">
        <v>60</v>
      </c>
      <c r="V233" s="187" t="s">
        <v>63</v>
      </c>
      <c r="W233" s="188" t="s">
        <v>168</v>
      </c>
      <c r="X233" s="183" t="s">
        <v>63</v>
      </c>
      <c r="Y233" s="184" t="s">
        <v>61</v>
      </c>
      <c r="Z233" s="187" t="s">
        <v>63</v>
      </c>
      <c r="AA233" s="188" t="s">
        <v>169</v>
      </c>
      <c r="AB233" s="187" t="s">
        <v>63</v>
      </c>
      <c r="AC233" s="186" t="s">
        <v>62</v>
      </c>
      <c r="AD233" s="186" t="s">
        <v>63</v>
      </c>
      <c r="AE233" s="186" t="s">
        <v>182</v>
      </c>
      <c r="AF233" s="185" t="s">
        <v>72</v>
      </c>
      <c r="AG233" s="190"/>
      <c r="AH233" s="188" t="s">
        <v>56</v>
      </c>
      <c r="AI233" s="190"/>
      <c r="AJ233" s="190" t="s">
        <v>172</v>
      </c>
      <c r="AK233" s="190"/>
      <c r="AL233" s="188" t="s">
        <v>167</v>
      </c>
      <c r="AM233" s="190"/>
      <c r="AN233" s="190" t="s">
        <v>64</v>
      </c>
      <c r="AO233" s="190"/>
      <c r="AP233" s="188" t="s">
        <v>73</v>
      </c>
      <c r="AQ233" s="190"/>
      <c r="AR233" s="190" t="s">
        <v>167</v>
      </c>
      <c r="AS233" s="190"/>
      <c r="AT233" s="258" t="s">
        <v>173</v>
      </c>
      <c r="AU233" s="190"/>
      <c r="AV233" s="190" t="s">
        <v>170</v>
      </c>
      <c r="AW233" s="190"/>
      <c r="AX233" s="188" t="s">
        <v>174</v>
      </c>
      <c r="AY233" s="190"/>
      <c r="AZ233" s="190" t="s">
        <v>171</v>
      </c>
      <c r="BA233" s="190"/>
      <c r="BB233" s="186" t="s">
        <v>65</v>
      </c>
      <c r="BC233" s="183" t="s">
        <v>63</v>
      </c>
      <c r="BD233" s="182" t="s">
        <v>66</v>
      </c>
      <c r="BE233" s="183" t="s">
        <v>54</v>
      </c>
      <c r="BF233" s="204" t="s">
        <v>67</v>
      </c>
      <c r="BG233" s="186" t="s">
        <v>1039</v>
      </c>
    </row>
    <row r="234" spans="1:59" ht="22.5" customHeight="1">
      <c r="A234" s="26">
        <v>1</v>
      </c>
      <c r="B234" s="354" t="s">
        <v>609</v>
      </c>
      <c r="C234" s="232" t="s">
        <v>280</v>
      </c>
      <c r="D234" s="232" t="s">
        <v>610</v>
      </c>
      <c r="E234" s="232" t="s">
        <v>875</v>
      </c>
      <c r="F234" s="232" t="s">
        <v>767</v>
      </c>
      <c r="G234" s="316">
        <f>'Saisie '!J156</f>
        <v>11</v>
      </c>
      <c r="H234" s="170"/>
      <c r="I234" s="201">
        <f>'Saisie '!M156</f>
        <v>6</v>
      </c>
      <c r="J234" s="170"/>
      <c r="K234" s="201">
        <f>'Saisie '!P156</f>
        <v>10.666666666666666</v>
      </c>
      <c r="L234" s="170">
        <f>IF(K234&gt;=9.995,6,0)</f>
        <v>6</v>
      </c>
      <c r="M234" s="202">
        <f>((G234*4)+(I234*4)+(K234*4))/12</f>
        <v>9.2222222222222214</v>
      </c>
      <c r="N234" s="171">
        <f>IF(M234&gt;=9.995,18,H234+J234+L234)</f>
        <v>6</v>
      </c>
      <c r="O234" s="201">
        <f>'Saisie '!R156</f>
        <v>4.5</v>
      </c>
      <c r="P234" s="170"/>
      <c r="Q234" s="201">
        <f>'Saisie '!T156</f>
        <v>10</v>
      </c>
      <c r="R234" s="170">
        <f>IF(Q234&gt;=9.995,3,0)</f>
        <v>3</v>
      </c>
      <c r="S234" s="202">
        <f>((O234*2)+(Q234*2))/4</f>
        <v>7.25</v>
      </c>
      <c r="T234" s="171">
        <f>IF(S234&gt;=9.995,6,P234+R234)</f>
        <v>3</v>
      </c>
      <c r="U234" s="201">
        <f>'Saisie '!V156</f>
        <v>14.5</v>
      </c>
      <c r="V234" s="170">
        <f>IF(U234&gt;=9.995,3,0)</f>
        <v>3</v>
      </c>
      <c r="W234" s="202">
        <f>U234</f>
        <v>14.5</v>
      </c>
      <c r="X234" s="170">
        <f>IF(W234&gt;=9.995,3,0)</f>
        <v>3</v>
      </c>
      <c r="Y234" s="201">
        <f>'Saisie '!X156</f>
        <v>10</v>
      </c>
      <c r="Z234" s="170">
        <f>IF(Y234&gt;=9.995,3,0)</f>
        <v>3</v>
      </c>
      <c r="AA234" s="202">
        <f>Y234</f>
        <v>10</v>
      </c>
      <c r="AB234" s="200">
        <f>IF(AA234&gt;=9.995,3,0)</f>
        <v>3</v>
      </c>
      <c r="AC234" s="202">
        <f>((M234*12)+(S234*4)+(W234*2)+(AA234*2))/20</f>
        <v>9.4333333333333336</v>
      </c>
      <c r="AD234" s="197">
        <f>IF(AC234&gt;=9.995,30,N234+T234+X234+AB234)</f>
        <v>15</v>
      </c>
      <c r="AE234" s="199" t="str">
        <f t="shared" ref="AE234" si="206">IF(AC234&gt;=9.995,"Admis(e)","Rattrapage")</f>
        <v>Rattrapage</v>
      </c>
      <c r="AF234" s="25">
        <f>'Saisie '!AB156</f>
        <v>6.333333333333333</v>
      </c>
      <c r="AG234" s="176">
        <f t="shared" ref="AG234" si="207">IF(AF234&gt;=9.995,6,0)</f>
        <v>0</v>
      </c>
      <c r="AH234" s="25">
        <f>'Saisie '!AE156</f>
        <v>10</v>
      </c>
      <c r="AI234" s="176">
        <f t="shared" ref="AI234" si="208">IF(AH234&gt;=9.995,6,0)</f>
        <v>6</v>
      </c>
      <c r="AJ234" s="25">
        <f>'Saisie '!AH156</f>
        <v>5.833333333333333</v>
      </c>
      <c r="AK234" s="176">
        <f>IF(AJ234&gt;=9.995,6,0)</f>
        <v>0</v>
      </c>
      <c r="AL234" s="202">
        <f>((AF234*4)+(AH234*4)+(AJ234*4))/12</f>
        <v>7.3888888888888884</v>
      </c>
      <c r="AM234" s="178">
        <f>IF(AL234&gt;=9.995,18,AG234+AI234+AK234)</f>
        <v>6</v>
      </c>
      <c r="AN234" s="25">
        <f>'Saisie '!AJ156</f>
        <v>10</v>
      </c>
      <c r="AO234" s="192">
        <f t="shared" ref="AO234" si="209">IF(AN234&gt;=9.995,3,0)</f>
        <v>3</v>
      </c>
      <c r="AP234" s="25">
        <f>'Saisie '!AL156</f>
        <v>12</v>
      </c>
      <c r="AQ234" s="192">
        <f>IF(AP234&gt;=9.995,3,0)</f>
        <v>3</v>
      </c>
      <c r="AR234" s="202">
        <f>((AN234*2)+(AP234*2))/4</f>
        <v>11</v>
      </c>
      <c r="AS234" s="178">
        <f>IF(AR234&gt;=9.995,6,AO234+AQ234)</f>
        <v>6</v>
      </c>
      <c r="AT234" s="201">
        <f>'Saisie '!AN156</f>
        <v>9</v>
      </c>
      <c r="AU234" s="177">
        <f>IF(AT234&gt;=9.995,3,0)</f>
        <v>0</v>
      </c>
      <c r="AV234" s="202">
        <f>AT234</f>
        <v>9</v>
      </c>
      <c r="AW234" s="177">
        <f>IF(AV234&gt;=9.995,3,0)</f>
        <v>0</v>
      </c>
      <c r="AX234" s="25">
        <f>'Saisie '!AP156</f>
        <v>14</v>
      </c>
      <c r="AY234" s="177">
        <f>IF(AX234&gt;=9.995,3,0)</f>
        <v>3</v>
      </c>
      <c r="AZ234" s="202">
        <f>AX234</f>
        <v>14</v>
      </c>
      <c r="BA234" s="194">
        <f>IF(AZ234&gt;=9.995,3,0)</f>
        <v>3</v>
      </c>
      <c r="BB234" s="195">
        <f>((AL234*12)+(AR234*4)+(AV234*2)+(AZ234*2))/20</f>
        <v>8.9333333333333336</v>
      </c>
      <c r="BC234" s="197">
        <f>IF(BB234&gt;=9.995,30,AM234+AS234+AW234+BA234)</f>
        <v>15</v>
      </c>
      <c r="BD234" s="179">
        <f>(AC234+BB234)/2</f>
        <v>9.1833333333333336</v>
      </c>
      <c r="BE234" s="199" t="str">
        <f t="shared" ref="BE234" si="210">IF(BB234&gt;=9.995,"Admis(e)","Rattrapage")</f>
        <v>Rattrapage</v>
      </c>
      <c r="BF234" s="193">
        <f>AD234+BC234</f>
        <v>30</v>
      </c>
      <c r="BG234" s="199" t="str">
        <f t="shared" ref="BG234" si="211">IF(AND(AC234&gt;=9.995,BB234&gt;=9.995),"Admis(e)","Rattrapage")</f>
        <v>Rattrapage</v>
      </c>
    </row>
    <row r="235" spans="1:59" ht="22.5" customHeight="1">
      <c r="A235" s="26">
        <v>2</v>
      </c>
      <c r="B235" s="354" t="s">
        <v>611</v>
      </c>
      <c r="C235" s="232" t="s">
        <v>612</v>
      </c>
      <c r="D235" s="232" t="s">
        <v>387</v>
      </c>
      <c r="E235" s="232" t="s">
        <v>874</v>
      </c>
      <c r="F235" s="232" t="s">
        <v>765</v>
      </c>
      <c r="G235" s="316">
        <f>'Saisie '!J157</f>
        <v>11.833333333333334</v>
      </c>
      <c r="H235" s="170"/>
      <c r="I235" s="201">
        <f>'Saisie '!M157</f>
        <v>12.166666666666666</v>
      </c>
      <c r="J235" s="170"/>
      <c r="K235" s="201">
        <f>'Saisie '!P157</f>
        <v>11.166666666666666</v>
      </c>
      <c r="L235" s="170">
        <f t="shared" ref="L235:L259" si="212">IF(K235&gt;=9.995,6,0)</f>
        <v>6</v>
      </c>
      <c r="M235" s="202">
        <f t="shared" ref="M235:M259" si="213">((G235*4)+(I235*4)+(K235*4))/12</f>
        <v>11.722222222222221</v>
      </c>
      <c r="N235" s="171">
        <f t="shared" ref="N235:N259" si="214">IF(M235&gt;=9.995,18,H235+J235+L235)</f>
        <v>18</v>
      </c>
      <c r="O235" s="201">
        <f>'Saisie '!R157</f>
        <v>6</v>
      </c>
      <c r="P235" s="170"/>
      <c r="Q235" s="201">
        <f>'Saisie '!T157</f>
        <v>4.5</v>
      </c>
      <c r="R235" s="170">
        <f t="shared" ref="R235:R259" si="215">IF(Q235&gt;=9.995,3,0)</f>
        <v>0</v>
      </c>
      <c r="S235" s="202">
        <f t="shared" ref="S235:S259" si="216">((O235*2)+(Q235*2))/4</f>
        <v>5.25</v>
      </c>
      <c r="T235" s="171">
        <f t="shared" ref="T235:T259" si="217">IF(S235&gt;=9.995,6,P235+R235)</f>
        <v>0</v>
      </c>
      <c r="U235" s="201">
        <f>'Saisie '!V157</f>
        <v>11</v>
      </c>
      <c r="V235" s="170">
        <f t="shared" ref="V235:V259" si="218">IF(U235&gt;=9.995,3,0)</f>
        <v>3</v>
      </c>
      <c r="W235" s="202">
        <f t="shared" ref="W235:W259" si="219">U235</f>
        <v>11</v>
      </c>
      <c r="X235" s="170">
        <f t="shared" ref="X235:X259" si="220">IF(W235&gt;=9.995,3,0)</f>
        <v>3</v>
      </c>
      <c r="Y235" s="201">
        <f>'Saisie '!X157</f>
        <v>7</v>
      </c>
      <c r="Z235" s="170">
        <f t="shared" ref="Z235:Z259" si="221">IF(Y235&gt;=9.995,3,0)</f>
        <v>0</v>
      </c>
      <c r="AA235" s="202">
        <f t="shared" ref="AA235:AA259" si="222">Y235</f>
        <v>7</v>
      </c>
      <c r="AB235" s="200">
        <f t="shared" ref="AB235:AB259" si="223">IF(AA235&gt;=9.995,3,0)</f>
        <v>0</v>
      </c>
      <c r="AC235" s="202">
        <f t="shared" ref="AC235:AC259" si="224">((M235*12)+(S235*4)+(W235*2)+(AA235*2))/20</f>
        <v>9.8833333333333329</v>
      </c>
      <c r="AD235" s="197">
        <f t="shared" ref="AD235:AD259" si="225">IF(AC235&gt;=9.995,30,N235+T235+X235+AB235)</f>
        <v>21</v>
      </c>
      <c r="AE235" s="199" t="str">
        <f t="shared" ref="AE235:AE259" si="226">IF(AC235&gt;=9.995,"Admis(e)","Rattrapage")</f>
        <v>Rattrapage</v>
      </c>
      <c r="AF235" s="25">
        <f>'Saisie '!AB157</f>
        <v>3</v>
      </c>
      <c r="AG235" s="176">
        <f t="shared" ref="AG235:AG259" si="227">IF(AF235&gt;=9.995,6,0)</f>
        <v>0</v>
      </c>
      <c r="AH235" s="25">
        <f>'Saisie '!AE157</f>
        <v>7.166666666666667</v>
      </c>
      <c r="AI235" s="176">
        <f t="shared" ref="AI235:AI259" si="228">IF(AH235&gt;=9.995,6,0)</f>
        <v>0</v>
      </c>
      <c r="AJ235" s="25">
        <f>'Saisie '!AH157</f>
        <v>8</v>
      </c>
      <c r="AK235" s="176">
        <f t="shared" ref="AK235:AK259" si="229">IF(AJ235&gt;=9.995,6,0)</f>
        <v>0</v>
      </c>
      <c r="AL235" s="202">
        <f t="shared" ref="AL235:AL259" si="230">((AF235*4)+(AH235*4)+(AJ235*4))/12</f>
        <v>6.0555555555555562</v>
      </c>
      <c r="AM235" s="178">
        <f t="shared" ref="AM235:AM259" si="231">IF(AL235&gt;=9.995,18,AG235+AI235+AK235)</f>
        <v>0</v>
      </c>
      <c r="AN235" s="25">
        <f>'Saisie '!AJ157</f>
        <v>6.5</v>
      </c>
      <c r="AO235" s="192">
        <f t="shared" ref="AO235:AO259" si="232">IF(AN235&gt;=9.995,3,0)</f>
        <v>0</v>
      </c>
      <c r="AP235" s="25">
        <f>'Saisie '!AL157</f>
        <v>8.5</v>
      </c>
      <c r="AQ235" s="192">
        <f t="shared" ref="AQ235:AQ259" si="233">IF(AP235&gt;=9.995,3,0)</f>
        <v>0</v>
      </c>
      <c r="AR235" s="202">
        <f t="shared" ref="AR235:AR259" si="234">((AN235*2)+(AP235*2))/4</f>
        <v>7.5</v>
      </c>
      <c r="AS235" s="178">
        <f t="shared" ref="AS235:AS259" si="235">IF(AR235&gt;=9.995,6,AO235+AQ235)</f>
        <v>0</v>
      </c>
      <c r="AT235" s="201">
        <f>'Saisie '!AN157</f>
        <v>11.5</v>
      </c>
      <c r="AU235" s="177">
        <f t="shared" ref="AU235:AU259" si="236">IF(AT235&gt;=9.995,3,0)</f>
        <v>3</v>
      </c>
      <c r="AV235" s="202">
        <f t="shared" ref="AV235:AV259" si="237">AT235</f>
        <v>11.5</v>
      </c>
      <c r="AW235" s="177">
        <f t="shared" ref="AW235:AW259" si="238">IF(AV235&gt;=9.995,3,0)</f>
        <v>3</v>
      </c>
      <c r="AX235" s="25">
        <f>'Saisie '!AP157</f>
        <v>3.5</v>
      </c>
      <c r="AY235" s="177">
        <f t="shared" ref="AY235:AY259" si="239">IF(AX235&gt;=9.995,3,0)</f>
        <v>0</v>
      </c>
      <c r="AZ235" s="202">
        <f t="shared" ref="AZ235:AZ259" si="240">AX235</f>
        <v>3.5</v>
      </c>
      <c r="BA235" s="194">
        <f t="shared" ref="BA235:BA259" si="241">IF(AZ235&gt;=9.995,3,0)</f>
        <v>0</v>
      </c>
      <c r="BB235" s="195">
        <f t="shared" ref="BB235:BB259" si="242">((AL235*12)+(AR235*4)+(AV235*2)+(AZ235*2))/20</f>
        <v>6.6333333333333346</v>
      </c>
      <c r="BC235" s="197">
        <f t="shared" ref="BC235:BC259" si="243">IF(BB235&gt;=9.995,30,AM235+AS235+AW235+BA235)</f>
        <v>3</v>
      </c>
      <c r="BD235" s="179">
        <f t="shared" ref="BD235:BD259" si="244">(AC235+BB235)/2</f>
        <v>8.2583333333333329</v>
      </c>
      <c r="BE235" s="199" t="str">
        <f t="shared" ref="BE235:BE259" si="245">IF(BB235&gt;=9.995,"Admis(e)","Rattrapage")</f>
        <v>Rattrapage</v>
      </c>
      <c r="BF235" s="193">
        <f t="shared" ref="BF235:BF259" si="246">AD235+BC235</f>
        <v>24</v>
      </c>
      <c r="BG235" s="199" t="str">
        <f t="shared" ref="BG235:BG259" si="247">IF(AND(AC235&gt;=9.995,BB235&gt;=9.995),"Admis(e)","Rattrapage")</f>
        <v>Rattrapage</v>
      </c>
    </row>
    <row r="236" spans="1:59" ht="22.5" customHeight="1">
      <c r="A236" s="26">
        <v>3</v>
      </c>
      <c r="B236" s="354" t="s">
        <v>613</v>
      </c>
      <c r="C236" s="232" t="s">
        <v>614</v>
      </c>
      <c r="D236" s="232" t="s">
        <v>615</v>
      </c>
      <c r="E236" s="232" t="s">
        <v>873</v>
      </c>
      <c r="F236" s="232" t="s">
        <v>761</v>
      </c>
      <c r="G236" s="316">
        <f>'Saisie '!J158</f>
        <v>11.5</v>
      </c>
      <c r="H236" s="170"/>
      <c r="I236" s="201">
        <f>'Saisie '!M158</f>
        <v>9</v>
      </c>
      <c r="J236" s="170"/>
      <c r="K236" s="201">
        <f>'Saisie '!P158</f>
        <v>7.166666666666667</v>
      </c>
      <c r="L236" s="170">
        <f t="shared" si="212"/>
        <v>0</v>
      </c>
      <c r="M236" s="202">
        <f t="shared" si="213"/>
        <v>9.2222222222222232</v>
      </c>
      <c r="N236" s="171">
        <f t="shared" si="214"/>
        <v>0</v>
      </c>
      <c r="O236" s="201">
        <f>'Saisie '!R158</f>
        <v>9</v>
      </c>
      <c r="P236" s="170"/>
      <c r="Q236" s="201">
        <f>'Saisie '!T158</f>
        <v>8</v>
      </c>
      <c r="R236" s="170">
        <f t="shared" si="215"/>
        <v>0</v>
      </c>
      <c r="S236" s="202">
        <f t="shared" si="216"/>
        <v>8.5</v>
      </c>
      <c r="T236" s="171">
        <f t="shared" si="217"/>
        <v>0</v>
      </c>
      <c r="U236" s="201">
        <f>'Saisie '!V158</f>
        <v>12</v>
      </c>
      <c r="V236" s="170">
        <f t="shared" si="218"/>
        <v>3</v>
      </c>
      <c r="W236" s="202">
        <f t="shared" si="219"/>
        <v>12</v>
      </c>
      <c r="X236" s="170">
        <f t="shared" si="220"/>
        <v>3</v>
      </c>
      <c r="Y236" s="201">
        <f>'Saisie '!X158</f>
        <v>1</v>
      </c>
      <c r="Z236" s="170">
        <f t="shared" si="221"/>
        <v>0</v>
      </c>
      <c r="AA236" s="202">
        <f t="shared" si="222"/>
        <v>1</v>
      </c>
      <c r="AB236" s="200">
        <f t="shared" si="223"/>
        <v>0</v>
      </c>
      <c r="AC236" s="202">
        <f t="shared" si="224"/>
        <v>8.533333333333335</v>
      </c>
      <c r="AD236" s="197">
        <f t="shared" si="225"/>
        <v>3</v>
      </c>
      <c r="AE236" s="199" t="str">
        <f t="shared" si="226"/>
        <v>Rattrapage</v>
      </c>
      <c r="AF236" s="25">
        <f>'Saisie '!AB158</f>
        <v>7.333333333333333</v>
      </c>
      <c r="AG236" s="176">
        <f t="shared" si="227"/>
        <v>0</v>
      </c>
      <c r="AH236" s="25">
        <f>'Saisie '!AE158</f>
        <v>10.166666666666666</v>
      </c>
      <c r="AI236" s="176">
        <f t="shared" si="228"/>
        <v>6</v>
      </c>
      <c r="AJ236" s="25">
        <f>'Saisie '!AH158</f>
        <v>5.166666666666667</v>
      </c>
      <c r="AK236" s="176">
        <f t="shared" si="229"/>
        <v>0</v>
      </c>
      <c r="AL236" s="202">
        <f t="shared" si="230"/>
        <v>7.5555555555555562</v>
      </c>
      <c r="AM236" s="178">
        <f t="shared" si="231"/>
        <v>6</v>
      </c>
      <c r="AN236" s="25">
        <f>'Saisie '!AJ158</f>
        <v>9</v>
      </c>
      <c r="AO236" s="192">
        <f t="shared" si="232"/>
        <v>0</v>
      </c>
      <c r="AP236" s="25">
        <f>'Saisie '!AL158</f>
        <v>15.5</v>
      </c>
      <c r="AQ236" s="192">
        <f t="shared" si="233"/>
        <v>3</v>
      </c>
      <c r="AR236" s="202">
        <f t="shared" si="234"/>
        <v>12.25</v>
      </c>
      <c r="AS236" s="178">
        <f t="shared" si="235"/>
        <v>6</v>
      </c>
      <c r="AT236" s="201">
        <f>'Saisie '!AN158</f>
        <v>10.5</v>
      </c>
      <c r="AU236" s="177">
        <f t="shared" si="236"/>
        <v>3</v>
      </c>
      <c r="AV236" s="202">
        <f t="shared" si="237"/>
        <v>10.5</v>
      </c>
      <c r="AW236" s="177">
        <f t="shared" si="238"/>
        <v>3</v>
      </c>
      <c r="AX236" s="25">
        <f>'Saisie '!AP158</f>
        <v>11.5</v>
      </c>
      <c r="AY236" s="177">
        <f t="shared" si="239"/>
        <v>3</v>
      </c>
      <c r="AZ236" s="202">
        <f t="shared" si="240"/>
        <v>11.5</v>
      </c>
      <c r="BA236" s="194">
        <f t="shared" si="241"/>
        <v>3</v>
      </c>
      <c r="BB236" s="195">
        <f t="shared" si="242"/>
        <v>9.1833333333333336</v>
      </c>
      <c r="BC236" s="197">
        <f t="shared" si="243"/>
        <v>18</v>
      </c>
      <c r="BD236" s="179">
        <f t="shared" si="244"/>
        <v>8.8583333333333343</v>
      </c>
      <c r="BE236" s="199" t="str">
        <f t="shared" si="245"/>
        <v>Rattrapage</v>
      </c>
      <c r="BF236" s="193">
        <f t="shared" si="246"/>
        <v>21</v>
      </c>
      <c r="BG236" s="199" t="str">
        <f t="shared" si="247"/>
        <v>Rattrapage</v>
      </c>
    </row>
    <row r="237" spans="1:59" ht="22.5" customHeight="1">
      <c r="A237" s="26">
        <v>4</v>
      </c>
      <c r="B237" s="354" t="s">
        <v>616</v>
      </c>
      <c r="C237" s="232" t="s">
        <v>617</v>
      </c>
      <c r="D237" s="232" t="s">
        <v>618</v>
      </c>
      <c r="E237" s="232" t="s">
        <v>872</v>
      </c>
      <c r="F237" s="232" t="s">
        <v>871</v>
      </c>
      <c r="G237" s="316">
        <f>'Saisie '!J159</f>
        <v>8.6666666666666661</v>
      </c>
      <c r="H237" s="170"/>
      <c r="I237" s="201">
        <f>'Saisie '!M159</f>
        <v>9.1666666666666661</v>
      </c>
      <c r="J237" s="170"/>
      <c r="K237" s="201">
        <f>'Saisie '!P159</f>
        <v>7.666666666666667</v>
      </c>
      <c r="L237" s="170">
        <f t="shared" si="212"/>
        <v>0</v>
      </c>
      <c r="M237" s="202">
        <f t="shared" si="213"/>
        <v>8.5</v>
      </c>
      <c r="N237" s="171">
        <f t="shared" si="214"/>
        <v>0</v>
      </c>
      <c r="O237" s="201">
        <f>'Saisie '!R159</f>
        <v>5</v>
      </c>
      <c r="P237" s="170"/>
      <c r="Q237" s="201">
        <f>'Saisie '!T159</f>
        <v>5</v>
      </c>
      <c r="R237" s="170">
        <f t="shared" si="215"/>
        <v>0</v>
      </c>
      <c r="S237" s="202">
        <f t="shared" si="216"/>
        <v>5</v>
      </c>
      <c r="T237" s="171">
        <f t="shared" si="217"/>
        <v>0</v>
      </c>
      <c r="U237" s="201">
        <f>'Saisie '!V159</f>
        <v>12</v>
      </c>
      <c r="V237" s="170">
        <f t="shared" si="218"/>
        <v>3</v>
      </c>
      <c r="W237" s="202">
        <f t="shared" si="219"/>
        <v>12</v>
      </c>
      <c r="X237" s="170">
        <f t="shared" si="220"/>
        <v>3</v>
      </c>
      <c r="Y237" s="201">
        <f>'Saisie '!X159</f>
        <v>7</v>
      </c>
      <c r="Z237" s="170">
        <f t="shared" si="221"/>
        <v>0</v>
      </c>
      <c r="AA237" s="202">
        <f t="shared" si="222"/>
        <v>7</v>
      </c>
      <c r="AB237" s="200">
        <f t="shared" si="223"/>
        <v>0</v>
      </c>
      <c r="AC237" s="202">
        <f t="shared" si="224"/>
        <v>8</v>
      </c>
      <c r="AD237" s="197">
        <f t="shared" si="225"/>
        <v>3</v>
      </c>
      <c r="AE237" s="199" t="str">
        <f t="shared" si="226"/>
        <v>Rattrapage</v>
      </c>
      <c r="AF237" s="25">
        <f>'Saisie '!AB159</f>
        <v>5</v>
      </c>
      <c r="AG237" s="176">
        <f t="shared" si="227"/>
        <v>0</v>
      </c>
      <c r="AH237" s="25">
        <f>'Saisie '!AE159</f>
        <v>6</v>
      </c>
      <c r="AI237" s="176">
        <f t="shared" si="228"/>
        <v>0</v>
      </c>
      <c r="AJ237" s="25">
        <f>'Saisie '!AH159</f>
        <v>5</v>
      </c>
      <c r="AK237" s="176">
        <f t="shared" si="229"/>
        <v>0</v>
      </c>
      <c r="AL237" s="202">
        <f t="shared" si="230"/>
        <v>5.333333333333333</v>
      </c>
      <c r="AM237" s="178">
        <f t="shared" si="231"/>
        <v>0</v>
      </c>
      <c r="AN237" s="25">
        <f>'Saisie '!AJ159</f>
        <v>9</v>
      </c>
      <c r="AO237" s="192">
        <f t="shared" si="232"/>
        <v>0</v>
      </c>
      <c r="AP237" s="25">
        <f>'Saisie '!AL159</f>
        <v>9</v>
      </c>
      <c r="AQ237" s="192">
        <f t="shared" si="233"/>
        <v>0</v>
      </c>
      <c r="AR237" s="202">
        <f t="shared" si="234"/>
        <v>9</v>
      </c>
      <c r="AS237" s="178">
        <f t="shared" si="235"/>
        <v>0</v>
      </c>
      <c r="AT237" s="201">
        <f>'Saisie '!AN159</f>
        <v>9</v>
      </c>
      <c r="AU237" s="177">
        <f t="shared" si="236"/>
        <v>0</v>
      </c>
      <c r="AV237" s="202">
        <f t="shared" si="237"/>
        <v>9</v>
      </c>
      <c r="AW237" s="177">
        <f t="shared" si="238"/>
        <v>0</v>
      </c>
      <c r="AX237" s="25">
        <f>'Saisie '!AP159</f>
        <v>8.5</v>
      </c>
      <c r="AY237" s="177">
        <f t="shared" si="239"/>
        <v>0</v>
      </c>
      <c r="AZ237" s="202">
        <f t="shared" si="240"/>
        <v>8.5</v>
      </c>
      <c r="BA237" s="194">
        <f t="shared" si="241"/>
        <v>0</v>
      </c>
      <c r="BB237" s="195">
        <f t="shared" si="242"/>
        <v>6.75</v>
      </c>
      <c r="BC237" s="197">
        <f t="shared" si="243"/>
        <v>0</v>
      </c>
      <c r="BD237" s="179">
        <f t="shared" si="244"/>
        <v>7.375</v>
      </c>
      <c r="BE237" s="199" t="str">
        <f t="shared" si="245"/>
        <v>Rattrapage</v>
      </c>
      <c r="BF237" s="193">
        <f t="shared" si="246"/>
        <v>3</v>
      </c>
      <c r="BG237" s="199" t="str">
        <f t="shared" si="247"/>
        <v>Rattrapage</v>
      </c>
    </row>
    <row r="238" spans="1:59" ht="22.5" customHeight="1">
      <c r="A238" s="26">
        <v>5</v>
      </c>
      <c r="B238" s="354" t="s">
        <v>619</v>
      </c>
      <c r="C238" s="232" t="s">
        <v>282</v>
      </c>
      <c r="D238" s="232" t="s">
        <v>620</v>
      </c>
      <c r="E238" s="232" t="s">
        <v>870</v>
      </c>
      <c r="F238" s="232" t="s">
        <v>813</v>
      </c>
      <c r="G238" s="316">
        <f>'Saisie '!J160</f>
        <v>7.333333333333333</v>
      </c>
      <c r="H238" s="170"/>
      <c r="I238" s="201">
        <f>'Saisie '!M160</f>
        <v>9.8333333333333339</v>
      </c>
      <c r="J238" s="170"/>
      <c r="K238" s="201">
        <f>'Saisie '!P160</f>
        <v>11.666666666666666</v>
      </c>
      <c r="L238" s="170">
        <f t="shared" si="212"/>
        <v>6</v>
      </c>
      <c r="M238" s="202">
        <f t="shared" si="213"/>
        <v>9.6111111111111125</v>
      </c>
      <c r="N238" s="171">
        <f t="shared" si="214"/>
        <v>6</v>
      </c>
      <c r="O238" s="201">
        <f>'Saisie '!R160</f>
        <v>8</v>
      </c>
      <c r="P238" s="170"/>
      <c r="Q238" s="201">
        <f>'Saisie '!T160</f>
        <v>10.5</v>
      </c>
      <c r="R238" s="170">
        <f t="shared" si="215"/>
        <v>3</v>
      </c>
      <c r="S238" s="202">
        <f t="shared" si="216"/>
        <v>9.25</v>
      </c>
      <c r="T238" s="171">
        <f t="shared" si="217"/>
        <v>3</v>
      </c>
      <c r="U238" s="201">
        <f>'Saisie '!V160</f>
        <v>12.5</v>
      </c>
      <c r="V238" s="170">
        <f t="shared" si="218"/>
        <v>3</v>
      </c>
      <c r="W238" s="202">
        <f t="shared" si="219"/>
        <v>12.5</v>
      </c>
      <c r="X238" s="170">
        <f t="shared" si="220"/>
        <v>3</v>
      </c>
      <c r="Y238" s="201">
        <f>'Saisie '!X160</f>
        <v>8</v>
      </c>
      <c r="Z238" s="170">
        <f t="shared" si="221"/>
        <v>0</v>
      </c>
      <c r="AA238" s="202">
        <f t="shared" si="222"/>
        <v>8</v>
      </c>
      <c r="AB238" s="200">
        <f t="shared" si="223"/>
        <v>0</v>
      </c>
      <c r="AC238" s="202">
        <f t="shared" si="224"/>
        <v>9.6666666666666679</v>
      </c>
      <c r="AD238" s="197">
        <f t="shared" si="225"/>
        <v>12</v>
      </c>
      <c r="AE238" s="199" t="str">
        <f t="shared" si="226"/>
        <v>Rattrapage</v>
      </c>
      <c r="AF238" s="25">
        <f>'Saisie '!AB160</f>
        <v>6.666666666666667</v>
      </c>
      <c r="AG238" s="176">
        <f t="shared" si="227"/>
        <v>0</v>
      </c>
      <c r="AH238" s="25">
        <f>'Saisie '!AE160</f>
        <v>7.5</v>
      </c>
      <c r="AI238" s="176">
        <f t="shared" si="228"/>
        <v>0</v>
      </c>
      <c r="AJ238" s="25">
        <f>'Saisie '!AH160</f>
        <v>8.3333333333333339</v>
      </c>
      <c r="AK238" s="176">
        <f t="shared" si="229"/>
        <v>0</v>
      </c>
      <c r="AL238" s="202">
        <f t="shared" si="230"/>
        <v>7.5</v>
      </c>
      <c r="AM238" s="178">
        <f t="shared" si="231"/>
        <v>0</v>
      </c>
      <c r="AN238" s="25">
        <f>'Saisie '!AJ160</f>
        <v>12.5</v>
      </c>
      <c r="AO238" s="192">
        <f t="shared" si="232"/>
        <v>3</v>
      </c>
      <c r="AP238" s="25">
        <f>'Saisie '!AL160</f>
        <v>12</v>
      </c>
      <c r="AQ238" s="192">
        <f t="shared" si="233"/>
        <v>3</v>
      </c>
      <c r="AR238" s="202">
        <f t="shared" si="234"/>
        <v>12.25</v>
      </c>
      <c r="AS238" s="178">
        <f t="shared" si="235"/>
        <v>6</v>
      </c>
      <c r="AT238" s="201">
        <f>'Saisie '!AN160</f>
        <v>9.5</v>
      </c>
      <c r="AU238" s="177">
        <f t="shared" si="236"/>
        <v>0</v>
      </c>
      <c r="AV238" s="202">
        <f t="shared" si="237"/>
        <v>9.5</v>
      </c>
      <c r="AW238" s="177">
        <f t="shared" si="238"/>
        <v>0</v>
      </c>
      <c r="AX238" s="25">
        <f>'Saisie '!AP160</f>
        <v>3.5</v>
      </c>
      <c r="AY238" s="177">
        <f t="shared" si="239"/>
        <v>0</v>
      </c>
      <c r="AZ238" s="202">
        <f t="shared" si="240"/>
        <v>3.5</v>
      </c>
      <c r="BA238" s="194">
        <f t="shared" si="241"/>
        <v>0</v>
      </c>
      <c r="BB238" s="195">
        <f t="shared" si="242"/>
        <v>8.25</v>
      </c>
      <c r="BC238" s="197">
        <f t="shared" si="243"/>
        <v>6</v>
      </c>
      <c r="BD238" s="179">
        <f t="shared" si="244"/>
        <v>8.9583333333333339</v>
      </c>
      <c r="BE238" s="199" t="str">
        <f t="shared" si="245"/>
        <v>Rattrapage</v>
      </c>
      <c r="BF238" s="193">
        <f t="shared" si="246"/>
        <v>18</v>
      </c>
      <c r="BG238" s="199" t="str">
        <f t="shared" si="247"/>
        <v>Rattrapage</v>
      </c>
    </row>
    <row r="239" spans="1:59" s="24" customFormat="1" ht="22.5" customHeight="1">
      <c r="A239" s="26">
        <v>6</v>
      </c>
      <c r="B239" s="354" t="s">
        <v>621</v>
      </c>
      <c r="C239" s="232" t="s">
        <v>282</v>
      </c>
      <c r="D239" s="232" t="s">
        <v>328</v>
      </c>
      <c r="E239" s="232" t="s">
        <v>869</v>
      </c>
      <c r="F239" s="232" t="s">
        <v>868</v>
      </c>
      <c r="G239" s="316">
        <f>'Saisie '!J161</f>
        <v>11</v>
      </c>
      <c r="H239" s="170"/>
      <c r="I239" s="201">
        <f>'Saisie '!M161</f>
        <v>10.5</v>
      </c>
      <c r="J239" s="170"/>
      <c r="K239" s="201">
        <f>'Saisie '!P161</f>
        <v>12.166666666666666</v>
      </c>
      <c r="L239" s="170">
        <f t="shared" si="212"/>
        <v>6</v>
      </c>
      <c r="M239" s="202">
        <f t="shared" si="213"/>
        <v>11.222222222222221</v>
      </c>
      <c r="N239" s="171">
        <f t="shared" si="214"/>
        <v>18</v>
      </c>
      <c r="O239" s="201">
        <f>'Saisie '!R161</f>
        <v>7</v>
      </c>
      <c r="P239" s="170"/>
      <c r="Q239" s="201">
        <f>'Saisie '!T161</f>
        <v>11.5</v>
      </c>
      <c r="R239" s="170">
        <f t="shared" si="215"/>
        <v>3</v>
      </c>
      <c r="S239" s="202">
        <f t="shared" si="216"/>
        <v>9.25</v>
      </c>
      <c r="T239" s="171">
        <f t="shared" si="217"/>
        <v>3</v>
      </c>
      <c r="U239" s="201">
        <f>'Saisie '!V161</f>
        <v>10.5</v>
      </c>
      <c r="V239" s="170">
        <f t="shared" si="218"/>
        <v>3</v>
      </c>
      <c r="W239" s="202">
        <f t="shared" si="219"/>
        <v>10.5</v>
      </c>
      <c r="X239" s="170">
        <f t="shared" si="220"/>
        <v>3</v>
      </c>
      <c r="Y239" s="201">
        <f>'Saisie '!X161</f>
        <v>2</v>
      </c>
      <c r="Z239" s="170">
        <f t="shared" si="221"/>
        <v>0</v>
      </c>
      <c r="AA239" s="202">
        <f t="shared" si="222"/>
        <v>2</v>
      </c>
      <c r="AB239" s="200">
        <f t="shared" si="223"/>
        <v>0</v>
      </c>
      <c r="AC239" s="202">
        <f t="shared" si="224"/>
        <v>9.8333333333333321</v>
      </c>
      <c r="AD239" s="197">
        <f t="shared" si="225"/>
        <v>24</v>
      </c>
      <c r="AE239" s="199" t="str">
        <f t="shared" si="226"/>
        <v>Rattrapage</v>
      </c>
      <c r="AF239" s="25">
        <f>'Saisie '!AB161</f>
        <v>4</v>
      </c>
      <c r="AG239" s="176">
        <f t="shared" si="227"/>
        <v>0</v>
      </c>
      <c r="AH239" s="25">
        <f>'Saisie '!AE161</f>
        <v>8.5</v>
      </c>
      <c r="AI239" s="176">
        <f t="shared" si="228"/>
        <v>0</v>
      </c>
      <c r="AJ239" s="25">
        <f>'Saisie '!AH161</f>
        <v>6.666666666666667</v>
      </c>
      <c r="AK239" s="176">
        <f t="shared" si="229"/>
        <v>0</v>
      </c>
      <c r="AL239" s="202">
        <f t="shared" si="230"/>
        <v>6.3888888888888893</v>
      </c>
      <c r="AM239" s="178">
        <f t="shared" si="231"/>
        <v>0</v>
      </c>
      <c r="AN239" s="25">
        <f>'Saisie '!AJ161</f>
        <v>9.5</v>
      </c>
      <c r="AO239" s="192">
        <f t="shared" si="232"/>
        <v>0</v>
      </c>
      <c r="AP239" s="25">
        <f>'Saisie '!AL161</f>
        <v>15.5</v>
      </c>
      <c r="AQ239" s="192">
        <f t="shared" si="233"/>
        <v>3</v>
      </c>
      <c r="AR239" s="202">
        <f t="shared" si="234"/>
        <v>12.5</v>
      </c>
      <c r="AS239" s="178">
        <f t="shared" si="235"/>
        <v>6</v>
      </c>
      <c r="AT239" s="201">
        <f>'Saisie '!AN161</f>
        <v>7</v>
      </c>
      <c r="AU239" s="177">
        <f t="shared" si="236"/>
        <v>0</v>
      </c>
      <c r="AV239" s="202">
        <f t="shared" si="237"/>
        <v>7</v>
      </c>
      <c r="AW239" s="177">
        <f t="shared" si="238"/>
        <v>0</v>
      </c>
      <c r="AX239" s="25">
        <f>'Saisie '!AP161</f>
        <v>11</v>
      </c>
      <c r="AY239" s="177">
        <f t="shared" si="239"/>
        <v>3</v>
      </c>
      <c r="AZ239" s="202">
        <f t="shared" si="240"/>
        <v>11</v>
      </c>
      <c r="BA239" s="194">
        <f t="shared" si="241"/>
        <v>3</v>
      </c>
      <c r="BB239" s="195">
        <f t="shared" si="242"/>
        <v>8.1333333333333346</v>
      </c>
      <c r="BC239" s="197">
        <f t="shared" si="243"/>
        <v>9</v>
      </c>
      <c r="BD239" s="179">
        <f t="shared" si="244"/>
        <v>8.9833333333333343</v>
      </c>
      <c r="BE239" s="199" t="str">
        <f t="shared" si="245"/>
        <v>Rattrapage</v>
      </c>
      <c r="BF239" s="193">
        <f t="shared" si="246"/>
        <v>33</v>
      </c>
      <c r="BG239" s="199" t="str">
        <f t="shared" si="247"/>
        <v>Rattrapage</v>
      </c>
    </row>
    <row r="240" spans="1:59" s="24" customFormat="1" ht="22.5" customHeight="1">
      <c r="A240" s="26">
        <v>7</v>
      </c>
      <c r="B240" s="332" t="s">
        <v>281</v>
      </c>
      <c r="C240" s="232" t="s">
        <v>282</v>
      </c>
      <c r="D240" s="232" t="s">
        <v>29</v>
      </c>
      <c r="E240" s="232" t="s">
        <v>867</v>
      </c>
      <c r="F240" s="232" t="s">
        <v>779</v>
      </c>
      <c r="G240" s="316" t="e">
        <f>'Saisie '!J162</f>
        <v>#VALUE!</v>
      </c>
      <c r="H240" s="170"/>
      <c r="I240" s="201" t="str">
        <f>'Saisie '!M162</f>
        <v>Exclu</v>
      </c>
      <c r="J240" s="170"/>
      <c r="K240" s="201" t="str">
        <f>'Saisie '!P162</f>
        <v>Exclu</v>
      </c>
      <c r="L240" s="170">
        <f t="shared" si="212"/>
        <v>6</v>
      </c>
      <c r="M240" s="202" t="e">
        <f t="shared" si="213"/>
        <v>#VALUE!</v>
      </c>
      <c r="N240" s="171" t="e">
        <f t="shared" si="214"/>
        <v>#VALUE!</v>
      </c>
      <c r="O240" s="201" t="str">
        <f>'Saisie '!R162</f>
        <v>ABS</v>
      </c>
      <c r="P240" s="170"/>
      <c r="Q240" s="201" t="str">
        <f>'Saisie '!T162</f>
        <v>ABS</v>
      </c>
      <c r="R240" s="170">
        <f t="shared" si="215"/>
        <v>3</v>
      </c>
      <c r="S240" s="202" t="e">
        <f t="shared" si="216"/>
        <v>#VALUE!</v>
      </c>
      <c r="T240" s="171" t="e">
        <f t="shared" si="217"/>
        <v>#VALUE!</v>
      </c>
      <c r="U240" s="201">
        <f>'Saisie '!V162</f>
        <v>12</v>
      </c>
      <c r="V240" s="170">
        <f t="shared" si="218"/>
        <v>3</v>
      </c>
      <c r="W240" s="202">
        <f t="shared" si="219"/>
        <v>12</v>
      </c>
      <c r="X240" s="170">
        <f t="shared" si="220"/>
        <v>3</v>
      </c>
      <c r="Y240" s="201" t="str">
        <f>'Saisie '!X162</f>
        <v>ABS</v>
      </c>
      <c r="Z240" s="170">
        <f t="shared" si="221"/>
        <v>3</v>
      </c>
      <c r="AA240" s="202" t="str">
        <f t="shared" si="222"/>
        <v>ABS</v>
      </c>
      <c r="AB240" s="200">
        <f t="shared" si="223"/>
        <v>3</v>
      </c>
      <c r="AC240" s="202" t="e">
        <f t="shared" si="224"/>
        <v>#VALUE!</v>
      </c>
      <c r="AD240" s="197" t="e">
        <f t="shared" si="225"/>
        <v>#VALUE!</v>
      </c>
      <c r="AE240" s="432" t="s">
        <v>1092</v>
      </c>
      <c r="AF240" s="25">
        <f>'Saisie '!AB162</f>
        <v>8.5</v>
      </c>
      <c r="AG240" s="176">
        <f t="shared" si="227"/>
        <v>0</v>
      </c>
      <c r="AH240" s="25">
        <f>'Saisie '!AE162</f>
        <v>12.5</v>
      </c>
      <c r="AI240" s="176">
        <f t="shared" si="228"/>
        <v>6</v>
      </c>
      <c r="AJ240" s="25">
        <f>'Saisie '!AH162</f>
        <v>9.5</v>
      </c>
      <c r="AK240" s="176">
        <f t="shared" si="229"/>
        <v>0</v>
      </c>
      <c r="AL240" s="202">
        <f t="shared" si="230"/>
        <v>10.166666666666666</v>
      </c>
      <c r="AM240" s="178">
        <f t="shared" si="231"/>
        <v>18</v>
      </c>
      <c r="AN240" s="25">
        <f>'Saisie '!AJ162</f>
        <v>10</v>
      </c>
      <c r="AO240" s="192">
        <f t="shared" si="232"/>
        <v>3</v>
      </c>
      <c r="AP240" s="25">
        <f>'Saisie '!AL162</f>
        <v>10</v>
      </c>
      <c r="AQ240" s="192">
        <f t="shared" si="233"/>
        <v>3</v>
      </c>
      <c r="AR240" s="202">
        <f t="shared" si="234"/>
        <v>10</v>
      </c>
      <c r="AS240" s="178">
        <f t="shared" si="235"/>
        <v>6</v>
      </c>
      <c r="AT240" s="201">
        <f>'Saisie '!AN162</f>
        <v>12.5</v>
      </c>
      <c r="AU240" s="177">
        <f t="shared" si="236"/>
        <v>3</v>
      </c>
      <c r="AV240" s="202">
        <f t="shared" si="237"/>
        <v>12.5</v>
      </c>
      <c r="AW240" s="177">
        <f t="shared" si="238"/>
        <v>3</v>
      </c>
      <c r="AX240" s="25">
        <f>'Saisie '!AP162</f>
        <v>12</v>
      </c>
      <c r="AY240" s="177">
        <f t="shared" si="239"/>
        <v>3</v>
      </c>
      <c r="AZ240" s="202">
        <f t="shared" si="240"/>
        <v>12</v>
      </c>
      <c r="BA240" s="194">
        <f t="shared" si="241"/>
        <v>3</v>
      </c>
      <c r="BB240" s="195">
        <f t="shared" si="242"/>
        <v>10.55</v>
      </c>
      <c r="BC240" s="197">
        <f t="shared" si="243"/>
        <v>30</v>
      </c>
      <c r="BD240" s="179" t="e">
        <f t="shared" si="244"/>
        <v>#VALUE!</v>
      </c>
      <c r="BE240" s="199" t="str">
        <f t="shared" si="245"/>
        <v>Admis(e)</v>
      </c>
      <c r="BF240" s="193" t="e">
        <f t="shared" si="246"/>
        <v>#VALUE!</v>
      </c>
      <c r="BG240" s="454" t="s">
        <v>1092</v>
      </c>
    </row>
    <row r="241" spans="1:59" s="24" customFormat="1" ht="22.5" customHeight="1">
      <c r="A241" s="26">
        <v>8</v>
      </c>
      <c r="B241" s="354" t="s">
        <v>622</v>
      </c>
      <c r="C241" s="232" t="s">
        <v>623</v>
      </c>
      <c r="D241" s="232" t="s">
        <v>37</v>
      </c>
      <c r="E241" s="232" t="s">
        <v>866</v>
      </c>
      <c r="F241" s="232" t="s">
        <v>813</v>
      </c>
      <c r="G241" s="316">
        <f>'Saisie '!J163</f>
        <v>8.5</v>
      </c>
      <c r="H241" s="170"/>
      <c r="I241" s="201">
        <f>'Saisie '!M163</f>
        <v>4.666666666666667</v>
      </c>
      <c r="J241" s="170"/>
      <c r="K241" s="201">
        <f>'Saisie '!P163</f>
        <v>10.666666666666666</v>
      </c>
      <c r="L241" s="170">
        <f t="shared" si="212"/>
        <v>6</v>
      </c>
      <c r="M241" s="202">
        <f t="shared" si="213"/>
        <v>7.9444444444444455</v>
      </c>
      <c r="N241" s="171">
        <f t="shared" si="214"/>
        <v>6</v>
      </c>
      <c r="O241" s="201">
        <f>'Saisie '!R163</f>
        <v>12</v>
      </c>
      <c r="P241" s="170"/>
      <c r="Q241" s="201">
        <f>'Saisie '!T163</f>
        <v>10</v>
      </c>
      <c r="R241" s="170">
        <f t="shared" si="215"/>
        <v>3</v>
      </c>
      <c r="S241" s="202">
        <f t="shared" si="216"/>
        <v>11</v>
      </c>
      <c r="T241" s="171">
        <f t="shared" si="217"/>
        <v>6</v>
      </c>
      <c r="U241" s="201">
        <f>'Saisie '!V163</f>
        <v>11.5</v>
      </c>
      <c r="V241" s="170">
        <f t="shared" si="218"/>
        <v>3</v>
      </c>
      <c r="W241" s="202">
        <f t="shared" si="219"/>
        <v>11.5</v>
      </c>
      <c r="X241" s="170">
        <f t="shared" si="220"/>
        <v>3</v>
      </c>
      <c r="Y241" s="201">
        <f>'Saisie '!X163</f>
        <v>7</v>
      </c>
      <c r="Z241" s="170">
        <f t="shared" si="221"/>
        <v>0</v>
      </c>
      <c r="AA241" s="202">
        <f t="shared" si="222"/>
        <v>7</v>
      </c>
      <c r="AB241" s="200">
        <f t="shared" si="223"/>
        <v>0</v>
      </c>
      <c r="AC241" s="202">
        <f t="shared" si="224"/>
        <v>8.8166666666666664</v>
      </c>
      <c r="AD241" s="197">
        <f t="shared" si="225"/>
        <v>15</v>
      </c>
      <c r="AE241" s="199" t="str">
        <f t="shared" si="226"/>
        <v>Rattrapage</v>
      </c>
      <c r="AF241" s="25">
        <f>'Saisie '!AB163</f>
        <v>8.3333333333333339</v>
      </c>
      <c r="AG241" s="176">
        <f t="shared" si="227"/>
        <v>0</v>
      </c>
      <c r="AH241" s="25">
        <f>'Saisie '!AE163</f>
        <v>13.166666666666666</v>
      </c>
      <c r="AI241" s="176">
        <f t="shared" si="228"/>
        <v>6</v>
      </c>
      <c r="AJ241" s="25">
        <f>'Saisie '!AH163</f>
        <v>11</v>
      </c>
      <c r="AK241" s="176">
        <f t="shared" si="229"/>
        <v>6</v>
      </c>
      <c r="AL241" s="202">
        <f t="shared" si="230"/>
        <v>10.833333333333334</v>
      </c>
      <c r="AM241" s="178">
        <f t="shared" si="231"/>
        <v>18</v>
      </c>
      <c r="AN241" s="25">
        <f>'Saisie '!AJ163</f>
        <v>12</v>
      </c>
      <c r="AO241" s="192">
        <f t="shared" si="232"/>
        <v>3</v>
      </c>
      <c r="AP241" s="25">
        <f>'Saisie '!AL163</f>
        <v>8.5</v>
      </c>
      <c r="AQ241" s="192">
        <f t="shared" si="233"/>
        <v>0</v>
      </c>
      <c r="AR241" s="202">
        <f t="shared" si="234"/>
        <v>10.25</v>
      </c>
      <c r="AS241" s="178">
        <f t="shared" si="235"/>
        <v>6</v>
      </c>
      <c r="AT241" s="201">
        <f>'Saisie '!AN163</f>
        <v>10</v>
      </c>
      <c r="AU241" s="177">
        <f t="shared" si="236"/>
        <v>3</v>
      </c>
      <c r="AV241" s="202">
        <f t="shared" si="237"/>
        <v>10</v>
      </c>
      <c r="AW241" s="177">
        <f t="shared" si="238"/>
        <v>3</v>
      </c>
      <c r="AX241" s="25">
        <f>'Saisie '!AP163</f>
        <v>14</v>
      </c>
      <c r="AY241" s="177">
        <f t="shared" si="239"/>
        <v>3</v>
      </c>
      <c r="AZ241" s="202">
        <f t="shared" si="240"/>
        <v>14</v>
      </c>
      <c r="BA241" s="194">
        <f t="shared" si="241"/>
        <v>3</v>
      </c>
      <c r="BB241" s="195">
        <f t="shared" si="242"/>
        <v>10.95</v>
      </c>
      <c r="BC241" s="197">
        <f t="shared" si="243"/>
        <v>30</v>
      </c>
      <c r="BD241" s="179">
        <f t="shared" si="244"/>
        <v>9.8833333333333329</v>
      </c>
      <c r="BE241" s="199" t="str">
        <f t="shared" si="245"/>
        <v>Admis(e)</v>
      </c>
      <c r="BF241" s="193">
        <f t="shared" si="246"/>
        <v>45</v>
      </c>
      <c r="BG241" s="199" t="str">
        <f t="shared" si="247"/>
        <v>Rattrapage</v>
      </c>
    </row>
    <row r="242" spans="1:59" s="24" customFormat="1" ht="22.5" customHeight="1">
      <c r="A242" s="26">
        <v>9</v>
      </c>
      <c r="B242" s="354" t="s">
        <v>624</v>
      </c>
      <c r="C242" s="232" t="s">
        <v>625</v>
      </c>
      <c r="D242" s="232" t="s">
        <v>36</v>
      </c>
      <c r="E242" s="232" t="s">
        <v>865</v>
      </c>
      <c r="F242" s="232" t="s">
        <v>813</v>
      </c>
      <c r="G242" s="316">
        <f>'Saisie '!J164</f>
        <v>11.333333333333334</v>
      </c>
      <c r="H242" s="170"/>
      <c r="I242" s="201">
        <f>'Saisie '!M164</f>
        <v>7</v>
      </c>
      <c r="J242" s="170"/>
      <c r="K242" s="201">
        <f>'Saisie '!P164</f>
        <v>9.6666666666666661</v>
      </c>
      <c r="L242" s="170">
        <f t="shared" si="212"/>
        <v>0</v>
      </c>
      <c r="M242" s="202">
        <f t="shared" si="213"/>
        <v>9.3333333333333339</v>
      </c>
      <c r="N242" s="171">
        <f t="shared" si="214"/>
        <v>0</v>
      </c>
      <c r="O242" s="201">
        <f>'Saisie '!R164</f>
        <v>8.5</v>
      </c>
      <c r="P242" s="170"/>
      <c r="Q242" s="201">
        <f>'Saisie '!T164</f>
        <v>10</v>
      </c>
      <c r="R242" s="170">
        <f t="shared" si="215"/>
        <v>3</v>
      </c>
      <c r="S242" s="202">
        <f t="shared" si="216"/>
        <v>9.25</v>
      </c>
      <c r="T242" s="171">
        <f t="shared" si="217"/>
        <v>3</v>
      </c>
      <c r="U242" s="201">
        <f>'Saisie '!V164</f>
        <v>12.5</v>
      </c>
      <c r="V242" s="170">
        <f t="shared" si="218"/>
        <v>3</v>
      </c>
      <c r="W242" s="202">
        <f t="shared" si="219"/>
        <v>12.5</v>
      </c>
      <c r="X242" s="170">
        <f t="shared" si="220"/>
        <v>3</v>
      </c>
      <c r="Y242" s="201">
        <f>'Saisie '!X164</f>
        <v>7</v>
      </c>
      <c r="Z242" s="170">
        <f t="shared" si="221"/>
        <v>0</v>
      </c>
      <c r="AA242" s="202">
        <f t="shared" si="222"/>
        <v>7</v>
      </c>
      <c r="AB242" s="200">
        <f t="shared" si="223"/>
        <v>0</v>
      </c>
      <c r="AC242" s="202">
        <f t="shared" si="224"/>
        <v>9.4</v>
      </c>
      <c r="AD242" s="197">
        <f t="shared" si="225"/>
        <v>6</v>
      </c>
      <c r="AE242" s="199" t="str">
        <f t="shared" si="226"/>
        <v>Rattrapage</v>
      </c>
      <c r="AF242" s="25">
        <f>'Saisie '!AB164</f>
        <v>6.333333333333333</v>
      </c>
      <c r="AG242" s="176">
        <f t="shared" si="227"/>
        <v>0</v>
      </c>
      <c r="AH242" s="25">
        <f>'Saisie '!AE164</f>
        <v>12</v>
      </c>
      <c r="AI242" s="176">
        <f t="shared" si="228"/>
        <v>6</v>
      </c>
      <c r="AJ242" s="25">
        <f>'Saisie '!AH164</f>
        <v>11.166666666666666</v>
      </c>
      <c r="AK242" s="176">
        <f t="shared" si="229"/>
        <v>6</v>
      </c>
      <c r="AL242" s="202">
        <f t="shared" si="230"/>
        <v>9.8333333333333339</v>
      </c>
      <c r="AM242" s="178">
        <f t="shared" si="231"/>
        <v>12</v>
      </c>
      <c r="AN242" s="25">
        <f>'Saisie '!AJ164</f>
        <v>13.5</v>
      </c>
      <c r="AO242" s="192">
        <f t="shared" si="232"/>
        <v>3</v>
      </c>
      <c r="AP242" s="25">
        <f>'Saisie '!AL164</f>
        <v>15.5</v>
      </c>
      <c r="AQ242" s="192">
        <f t="shared" si="233"/>
        <v>3</v>
      </c>
      <c r="AR242" s="202">
        <f t="shared" si="234"/>
        <v>14.5</v>
      </c>
      <c r="AS242" s="178">
        <f t="shared" si="235"/>
        <v>6</v>
      </c>
      <c r="AT242" s="201">
        <f>'Saisie '!AN164</f>
        <v>11</v>
      </c>
      <c r="AU242" s="177">
        <f t="shared" si="236"/>
        <v>3</v>
      </c>
      <c r="AV242" s="202">
        <f t="shared" si="237"/>
        <v>11</v>
      </c>
      <c r="AW242" s="177">
        <f t="shared" si="238"/>
        <v>3</v>
      </c>
      <c r="AX242" s="25">
        <f>'Saisie '!AP164</f>
        <v>13.5</v>
      </c>
      <c r="AY242" s="177">
        <f t="shared" si="239"/>
        <v>3</v>
      </c>
      <c r="AZ242" s="202">
        <f t="shared" si="240"/>
        <v>13.5</v>
      </c>
      <c r="BA242" s="194">
        <f t="shared" si="241"/>
        <v>3</v>
      </c>
      <c r="BB242" s="195">
        <f t="shared" si="242"/>
        <v>11.25</v>
      </c>
      <c r="BC242" s="197">
        <f t="shared" si="243"/>
        <v>30</v>
      </c>
      <c r="BD242" s="179">
        <f t="shared" si="244"/>
        <v>10.324999999999999</v>
      </c>
      <c r="BE242" s="199" t="str">
        <f t="shared" si="245"/>
        <v>Admis(e)</v>
      </c>
      <c r="BF242" s="193">
        <f t="shared" si="246"/>
        <v>36</v>
      </c>
      <c r="BG242" s="199" t="str">
        <f t="shared" si="247"/>
        <v>Rattrapage</v>
      </c>
    </row>
    <row r="243" spans="1:59" s="24" customFormat="1" ht="22.5" customHeight="1">
      <c r="A243" s="26">
        <v>10</v>
      </c>
      <c r="B243" s="354" t="s">
        <v>626</v>
      </c>
      <c r="C243" s="232" t="s">
        <v>627</v>
      </c>
      <c r="D243" s="232" t="s">
        <v>212</v>
      </c>
      <c r="E243" s="232" t="s">
        <v>820</v>
      </c>
      <c r="F243" s="232" t="s">
        <v>864</v>
      </c>
      <c r="G243" s="316">
        <f>'Saisie '!J165</f>
        <v>10.166666666666666</v>
      </c>
      <c r="H243" s="170"/>
      <c r="I243" s="201">
        <f>'Saisie '!M165</f>
        <v>9</v>
      </c>
      <c r="J243" s="170"/>
      <c r="K243" s="201">
        <f>'Saisie '!P165</f>
        <v>12</v>
      </c>
      <c r="L243" s="170">
        <f t="shared" si="212"/>
        <v>6</v>
      </c>
      <c r="M243" s="202">
        <f t="shared" si="213"/>
        <v>10.388888888888888</v>
      </c>
      <c r="N243" s="171">
        <f t="shared" si="214"/>
        <v>18</v>
      </c>
      <c r="O243" s="201">
        <f>'Saisie '!R165</f>
        <v>10</v>
      </c>
      <c r="P243" s="170"/>
      <c r="Q243" s="201">
        <f>'Saisie '!T165</f>
        <v>10.5</v>
      </c>
      <c r="R243" s="170">
        <f t="shared" si="215"/>
        <v>3</v>
      </c>
      <c r="S243" s="202">
        <f t="shared" si="216"/>
        <v>10.25</v>
      </c>
      <c r="T243" s="171">
        <f t="shared" si="217"/>
        <v>6</v>
      </c>
      <c r="U243" s="201">
        <f>'Saisie '!V165</f>
        <v>13</v>
      </c>
      <c r="V243" s="170">
        <f t="shared" si="218"/>
        <v>3</v>
      </c>
      <c r="W243" s="202">
        <f t="shared" si="219"/>
        <v>13</v>
      </c>
      <c r="X243" s="170">
        <f t="shared" si="220"/>
        <v>3</v>
      </c>
      <c r="Y243" s="201">
        <f>'Saisie '!X165</f>
        <v>8</v>
      </c>
      <c r="Z243" s="170">
        <f t="shared" si="221"/>
        <v>0</v>
      </c>
      <c r="AA243" s="202">
        <f t="shared" si="222"/>
        <v>8</v>
      </c>
      <c r="AB243" s="200">
        <f t="shared" si="223"/>
        <v>0</v>
      </c>
      <c r="AC243" s="202">
        <f t="shared" si="224"/>
        <v>10.383333333333333</v>
      </c>
      <c r="AD243" s="197">
        <f t="shared" si="225"/>
        <v>30</v>
      </c>
      <c r="AE243" s="199" t="str">
        <f t="shared" si="226"/>
        <v>Admis(e)</v>
      </c>
      <c r="AF243" s="25">
        <f>'Saisie '!AB165</f>
        <v>11.666666666666666</v>
      </c>
      <c r="AG243" s="176">
        <f t="shared" si="227"/>
        <v>6</v>
      </c>
      <c r="AH243" s="25">
        <f>'Saisie '!AE165</f>
        <v>11</v>
      </c>
      <c r="AI243" s="176">
        <f t="shared" si="228"/>
        <v>6</v>
      </c>
      <c r="AJ243" s="25">
        <f>'Saisie '!AH165</f>
        <v>11.5</v>
      </c>
      <c r="AK243" s="176">
        <f t="shared" si="229"/>
        <v>6</v>
      </c>
      <c r="AL243" s="202">
        <f t="shared" si="230"/>
        <v>11.388888888888888</v>
      </c>
      <c r="AM243" s="178">
        <f t="shared" si="231"/>
        <v>18</v>
      </c>
      <c r="AN243" s="25">
        <f>'Saisie '!AJ165</f>
        <v>8.5</v>
      </c>
      <c r="AO243" s="192">
        <f t="shared" si="232"/>
        <v>0</v>
      </c>
      <c r="AP243" s="25">
        <f>'Saisie '!AL165</f>
        <v>13</v>
      </c>
      <c r="AQ243" s="192">
        <f t="shared" si="233"/>
        <v>3</v>
      </c>
      <c r="AR243" s="202">
        <f t="shared" si="234"/>
        <v>10.75</v>
      </c>
      <c r="AS243" s="178">
        <f t="shared" si="235"/>
        <v>6</v>
      </c>
      <c r="AT243" s="201">
        <f>'Saisie '!AN165</f>
        <v>13</v>
      </c>
      <c r="AU243" s="177">
        <f t="shared" si="236"/>
        <v>3</v>
      </c>
      <c r="AV243" s="202">
        <f t="shared" si="237"/>
        <v>13</v>
      </c>
      <c r="AW243" s="177">
        <f t="shared" si="238"/>
        <v>3</v>
      </c>
      <c r="AX243" s="25">
        <f>'Saisie '!AP165</f>
        <v>13</v>
      </c>
      <c r="AY243" s="177">
        <f t="shared" si="239"/>
        <v>3</v>
      </c>
      <c r="AZ243" s="202">
        <f t="shared" si="240"/>
        <v>13</v>
      </c>
      <c r="BA243" s="194">
        <f t="shared" si="241"/>
        <v>3</v>
      </c>
      <c r="BB243" s="195">
        <f t="shared" si="242"/>
        <v>11.583333333333332</v>
      </c>
      <c r="BC243" s="197">
        <f t="shared" si="243"/>
        <v>30</v>
      </c>
      <c r="BD243" s="179">
        <f t="shared" si="244"/>
        <v>10.983333333333333</v>
      </c>
      <c r="BE243" s="199" t="str">
        <f t="shared" si="245"/>
        <v>Admis(e)</v>
      </c>
      <c r="BF243" s="193">
        <f t="shared" si="246"/>
        <v>60</v>
      </c>
      <c r="BG243" s="199" t="str">
        <f t="shared" si="247"/>
        <v>Admis(e)</v>
      </c>
    </row>
    <row r="244" spans="1:59" ht="22.5" customHeight="1">
      <c r="A244" s="26">
        <v>11</v>
      </c>
      <c r="B244" s="354">
        <v>113016088</v>
      </c>
      <c r="C244" s="232" t="s">
        <v>628</v>
      </c>
      <c r="D244" s="232" t="s">
        <v>35</v>
      </c>
      <c r="E244" s="232" t="s">
        <v>863</v>
      </c>
      <c r="F244" s="232" t="s">
        <v>862</v>
      </c>
      <c r="G244" s="316">
        <f>'Saisie '!J166</f>
        <v>13.166666666666666</v>
      </c>
      <c r="H244" s="170"/>
      <c r="I244" s="201">
        <f>'Saisie '!M166</f>
        <v>15.333333333333334</v>
      </c>
      <c r="J244" s="170"/>
      <c r="K244" s="201">
        <f>'Saisie '!P166</f>
        <v>12</v>
      </c>
      <c r="L244" s="170">
        <f t="shared" si="212"/>
        <v>6</v>
      </c>
      <c r="M244" s="202">
        <f t="shared" si="213"/>
        <v>13.5</v>
      </c>
      <c r="N244" s="171">
        <f t="shared" si="214"/>
        <v>18</v>
      </c>
      <c r="O244" s="201">
        <f>'Saisie '!R166</f>
        <v>14.5</v>
      </c>
      <c r="P244" s="170"/>
      <c r="Q244" s="201">
        <f>'Saisie '!T166</f>
        <v>10.5</v>
      </c>
      <c r="R244" s="170">
        <f t="shared" si="215"/>
        <v>3</v>
      </c>
      <c r="S244" s="202">
        <f t="shared" si="216"/>
        <v>12.5</v>
      </c>
      <c r="T244" s="171">
        <f t="shared" si="217"/>
        <v>6</v>
      </c>
      <c r="U244" s="201">
        <f>'Saisie '!V166</f>
        <v>15</v>
      </c>
      <c r="V244" s="170">
        <f t="shared" si="218"/>
        <v>3</v>
      </c>
      <c r="W244" s="202">
        <f t="shared" si="219"/>
        <v>15</v>
      </c>
      <c r="X244" s="170">
        <f t="shared" si="220"/>
        <v>3</v>
      </c>
      <c r="Y244" s="201">
        <f>'Saisie '!X166</f>
        <v>10</v>
      </c>
      <c r="Z244" s="170">
        <f t="shared" si="221"/>
        <v>3</v>
      </c>
      <c r="AA244" s="202">
        <f t="shared" si="222"/>
        <v>10</v>
      </c>
      <c r="AB244" s="200">
        <f t="shared" si="223"/>
        <v>3</v>
      </c>
      <c r="AC244" s="202">
        <f t="shared" si="224"/>
        <v>13.1</v>
      </c>
      <c r="AD244" s="197">
        <f t="shared" si="225"/>
        <v>30</v>
      </c>
      <c r="AE244" s="199" t="str">
        <f t="shared" si="226"/>
        <v>Admis(e)</v>
      </c>
      <c r="AF244" s="25">
        <f>'Saisie '!AB166</f>
        <v>11</v>
      </c>
      <c r="AG244" s="176">
        <f t="shared" si="227"/>
        <v>6</v>
      </c>
      <c r="AH244" s="25">
        <f>'Saisie '!AE166</f>
        <v>12.166666666666666</v>
      </c>
      <c r="AI244" s="176">
        <f t="shared" si="228"/>
        <v>6</v>
      </c>
      <c r="AJ244" s="25">
        <f>'Saisie '!AH166</f>
        <v>10.5</v>
      </c>
      <c r="AK244" s="176">
        <f t="shared" si="229"/>
        <v>6</v>
      </c>
      <c r="AL244" s="202">
        <f t="shared" si="230"/>
        <v>11.222222222222221</v>
      </c>
      <c r="AM244" s="178">
        <f t="shared" si="231"/>
        <v>18</v>
      </c>
      <c r="AN244" s="25">
        <f>'Saisie '!AJ166</f>
        <v>9.5</v>
      </c>
      <c r="AO244" s="192">
        <f t="shared" si="232"/>
        <v>0</v>
      </c>
      <c r="AP244" s="25">
        <f>'Saisie '!AL166</f>
        <v>9.5</v>
      </c>
      <c r="AQ244" s="192">
        <f t="shared" si="233"/>
        <v>0</v>
      </c>
      <c r="AR244" s="202">
        <f t="shared" si="234"/>
        <v>9.5</v>
      </c>
      <c r="AS244" s="178">
        <f t="shared" si="235"/>
        <v>0</v>
      </c>
      <c r="AT244" s="201">
        <f>'Saisie '!AN166</f>
        <v>16.5</v>
      </c>
      <c r="AU244" s="177">
        <f t="shared" si="236"/>
        <v>3</v>
      </c>
      <c r="AV244" s="202">
        <f t="shared" si="237"/>
        <v>16.5</v>
      </c>
      <c r="AW244" s="177">
        <f t="shared" si="238"/>
        <v>3</v>
      </c>
      <c r="AX244" s="25">
        <f>'Saisie '!AP166</f>
        <v>11</v>
      </c>
      <c r="AY244" s="177">
        <f t="shared" si="239"/>
        <v>3</v>
      </c>
      <c r="AZ244" s="202">
        <f t="shared" si="240"/>
        <v>11</v>
      </c>
      <c r="BA244" s="194">
        <f t="shared" si="241"/>
        <v>3</v>
      </c>
      <c r="BB244" s="195">
        <f t="shared" si="242"/>
        <v>11.383333333333333</v>
      </c>
      <c r="BC244" s="197">
        <f t="shared" si="243"/>
        <v>30</v>
      </c>
      <c r="BD244" s="179">
        <f t="shared" si="244"/>
        <v>12.241666666666667</v>
      </c>
      <c r="BE244" s="199" t="str">
        <f t="shared" si="245"/>
        <v>Admis(e)</v>
      </c>
      <c r="BF244" s="193">
        <f t="shared" si="246"/>
        <v>60</v>
      </c>
      <c r="BG244" s="199" t="str">
        <f t="shared" si="247"/>
        <v>Admis(e)</v>
      </c>
    </row>
    <row r="245" spans="1:59" ht="22.5" customHeight="1">
      <c r="A245" s="26">
        <v>12</v>
      </c>
      <c r="B245" s="332" t="s">
        <v>217</v>
      </c>
      <c r="C245" s="232" t="s">
        <v>218</v>
      </c>
      <c r="D245" s="232" t="s">
        <v>219</v>
      </c>
      <c r="E245" s="232" t="s">
        <v>861</v>
      </c>
      <c r="F245" s="232" t="s">
        <v>761</v>
      </c>
      <c r="G245" s="316">
        <f>'Saisie '!J167</f>
        <v>11.67</v>
      </c>
      <c r="H245" s="170"/>
      <c r="I245" s="201">
        <f>'Saisie '!M167</f>
        <v>5.166666666666667</v>
      </c>
      <c r="J245" s="170"/>
      <c r="K245" s="201">
        <f>'Saisie '!P167</f>
        <v>11.5</v>
      </c>
      <c r="L245" s="170">
        <f t="shared" si="212"/>
        <v>6</v>
      </c>
      <c r="M245" s="202">
        <f t="shared" si="213"/>
        <v>9.4455555555555559</v>
      </c>
      <c r="N245" s="171">
        <f t="shared" si="214"/>
        <v>6</v>
      </c>
      <c r="O245" s="201">
        <f>'Saisie '!R167</f>
        <v>12</v>
      </c>
      <c r="P245" s="170"/>
      <c r="Q245" s="201">
        <f>'Saisie '!T167</f>
        <v>10</v>
      </c>
      <c r="R245" s="170">
        <f t="shared" si="215"/>
        <v>3</v>
      </c>
      <c r="S245" s="202">
        <f t="shared" si="216"/>
        <v>11</v>
      </c>
      <c r="T245" s="171">
        <f t="shared" si="217"/>
        <v>6</v>
      </c>
      <c r="U245" s="201">
        <f>'Saisie '!V167</f>
        <v>10</v>
      </c>
      <c r="V245" s="170">
        <f t="shared" si="218"/>
        <v>3</v>
      </c>
      <c r="W245" s="202">
        <f t="shared" si="219"/>
        <v>10</v>
      </c>
      <c r="X245" s="170">
        <f t="shared" si="220"/>
        <v>3</v>
      </c>
      <c r="Y245" s="201">
        <f>'Saisie '!X167</f>
        <v>2</v>
      </c>
      <c r="Z245" s="170">
        <f t="shared" si="221"/>
        <v>0</v>
      </c>
      <c r="AA245" s="202">
        <f t="shared" si="222"/>
        <v>2</v>
      </c>
      <c r="AB245" s="200">
        <f t="shared" si="223"/>
        <v>0</v>
      </c>
      <c r="AC245" s="202">
        <f t="shared" si="224"/>
        <v>9.0673333333333339</v>
      </c>
      <c r="AD245" s="197">
        <f t="shared" si="225"/>
        <v>15</v>
      </c>
      <c r="AE245" s="199" t="str">
        <f t="shared" si="226"/>
        <v>Rattrapage</v>
      </c>
      <c r="AF245" s="25">
        <f>'Saisie '!AB167</f>
        <v>3.6666666666666665</v>
      </c>
      <c r="AG245" s="176">
        <f t="shared" si="227"/>
        <v>0</v>
      </c>
      <c r="AH245" s="25">
        <f>'Saisie '!AE167</f>
        <v>4.833333333333333</v>
      </c>
      <c r="AI245" s="176">
        <f t="shared" si="228"/>
        <v>0</v>
      </c>
      <c r="AJ245" s="25">
        <f>'Saisie '!AH167</f>
        <v>5.666666666666667</v>
      </c>
      <c r="AK245" s="176">
        <f t="shared" si="229"/>
        <v>0</v>
      </c>
      <c r="AL245" s="202">
        <f t="shared" si="230"/>
        <v>4.7222222222222223</v>
      </c>
      <c r="AM245" s="178">
        <f t="shared" si="231"/>
        <v>0</v>
      </c>
      <c r="AN245" s="25">
        <f>'Saisie '!AJ167</f>
        <v>5</v>
      </c>
      <c r="AO245" s="192">
        <f t="shared" si="232"/>
        <v>0</v>
      </c>
      <c r="AP245" s="25">
        <f>'Saisie '!AL167</f>
        <v>6.5</v>
      </c>
      <c r="AQ245" s="192">
        <f t="shared" si="233"/>
        <v>0</v>
      </c>
      <c r="AR245" s="202">
        <f t="shared" si="234"/>
        <v>5.75</v>
      </c>
      <c r="AS245" s="178">
        <f t="shared" si="235"/>
        <v>0</v>
      </c>
      <c r="AT245" s="201">
        <f>'Saisie '!AN167</f>
        <v>10.5</v>
      </c>
      <c r="AU245" s="177">
        <f t="shared" si="236"/>
        <v>3</v>
      </c>
      <c r="AV245" s="202">
        <f t="shared" si="237"/>
        <v>10.5</v>
      </c>
      <c r="AW245" s="177">
        <f t="shared" si="238"/>
        <v>3</v>
      </c>
      <c r="AX245" s="25">
        <f>'Saisie '!AP167</f>
        <v>11</v>
      </c>
      <c r="AY245" s="177">
        <f t="shared" si="239"/>
        <v>3</v>
      </c>
      <c r="AZ245" s="202">
        <f t="shared" si="240"/>
        <v>11</v>
      </c>
      <c r="BA245" s="194">
        <f t="shared" si="241"/>
        <v>3</v>
      </c>
      <c r="BB245" s="195">
        <f t="shared" si="242"/>
        <v>6.1333333333333337</v>
      </c>
      <c r="BC245" s="197">
        <f t="shared" si="243"/>
        <v>6</v>
      </c>
      <c r="BD245" s="179">
        <f t="shared" si="244"/>
        <v>7.6003333333333334</v>
      </c>
      <c r="BE245" s="199" t="str">
        <f t="shared" si="245"/>
        <v>Rattrapage</v>
      </c>
      <c r="BF245" s="193">
        <f t="shared" si="246"/>
        <v>21</v>
      </c>
      <c r="BG245" s="199" t="str">
        <f t="shared" si="247"/>
        <v>Rattrapage</v>
      </c>
    </row>
    <row r="246" spans="1:59" ht="22.5" customHeight="1">
      <c r="A246" s="26">
        <v>13</v>
      </c>
      <c r="B246" s="354" t="s">
        <v>629</v>
      </c>
      <c r="C246" s="232" t="s">
        <v>630</v>
      </c>
      <c r="D246" s="232" t="s">
        <v>313</v>
      </c>
      <c r="E246" s="232" t="s">
        <v>860</v>
      </c>
      <c r="F246" s="232" t="s">
        <v>859</v>
      </c>
      <c r="G246" s="316">
        <f>'Saisie '!J168</f>
        <v>8.3333333333333339</v>
      </c>
      <c r="H246" s="170"/>
      <c r="I246" s="201">
        <f>'Saisie '!M168</f>
        <v>6.666666666666667</v>
      </c>
      <c r="J246" s="170"/>
      <c r="K246" s="201">
        <f>'Saisie '!P168</f>
        <v>8.6666666666666661</v>
      </c>
      <c r="L246" s="170">
        <f t="shared" si="212"/>
        <v>0</v>
      </c>
      <c r="M246" s="202">
        <f t="shared" si="213"/>
        <v>7.8888888888888884</v>
      </c>
      <c r="N246" s="171">
        <f t="shared" si="214"/>
        <v>0</v>
      </c>
      <c r="O246" s="201">
        <f>'Saisie '!R168</f>
        <v>7</v>
      </c>
      <c r="P246" s="170"/>
      <c r="Q246" s="201">
        <f>'Saisie '!T168</f>
        <v>10.5</v>
      </c>
      <c r="R246" s="170">
        <f t="shared" si="215"/>
        <v>3</v>
      </c>
      <c r="S246" s="202">
        <f t="shared" si="216"/>
        <v>8.75</v>
      </c>
      <c r="T246" s="171">
        <f t="shared" si="217"/>
        <v>3</v>
      </c>
      <c r="U246" s="201">
        <f>'Saisie '!V168</f>
        <v>10.5</v>
      </c>
      <c r="V246" s="170">
        <f t="shared" si="218"/>
        <v>3</v>
      </c>
      <c r="W246" s="202">
        <f t="shared" si="219"/>
        <v>10.5</v>
      </c>
      <c r="X246" s="170">
        <f t="shared" si="220"/>
        <v>3</v>
      </c>
      <c r="Y246" s="201">
        <f>'Saisie '!X168</f>
        <v>2</v>
      </c>
      <c r="Z246" s="170">
        <f t="shared" si="221"/>
        <v>0</v>
      </c>
      <c r="AA246" s="202">
        <f t="shared" si="222"/>
        <v>2</v>
      </c>
      <c r="AB246" s="200">
        <f t="shared" si="223"/>
        <v>0</v>
      </c>
      <c r="AC246" s="202">
        <f t="shared" si="224"/>
        <v>7.7333333333333325</v>
      </c>
      <c r="AD246" s="197">
        <f t="shared" si="225"/>
        <v>6</v>
      </c>
      <c r="AE246" s="199" t="str">
        <f t="shared" si="226"/>
        <v>Rattrapage</v>
      </c>
      <c r="AF246" s="25">
        <f>'Saisie '!AB168</f>
        <v>6.5</v>
      </c>
      <c r="AG246" s="176">
        <f t="shared" si="227"/>
        <v>0</v>
      </c>
      <c r="AH246" s="25">
        <f>'Saisie '!AE168</f>
        <v>8.5</v>
      </c>
      <c r="AI246" s="176">
        <f t="shared" si="228"/>
        <v>0</v>
      </c>
      <c r="AJ246" s="25">
        <f>'Saisie '!AH168</f>
        <v>5.75</v>
      </c>
      <c r="AK246" s="176">
        <f t="shared" si="229"/>
        <v>0</v>
      </c>
      <c r="AL246" s="202">
        <f t="shared" si="230"/>
        <v>6.916666666666667</v>
      </c>
      <c r="AM246" s="178">
        <f t="shared" si="231"/>
        <v>0</v>
      </c>
      <c r="AN246" s="25">
        <f>'Saisie '!AJ168</f>
        <v>11.5</v>
      </c>
      <c r="AO246" s="192">
        <f t="shared" si="232"/>
        <v>3</v>
      </c>
      <c r="AP246" s="25">
        <f>'Saisie '!AL168</f>
        <v>10.5</v>
      </c>
      <c r="AQ246" s="192">
        <f t="shared" si="233"/>
        <v>3</v>
      </c>
      <c r="AR246" s="202">
        <f t="shared" si="234"/>
        <v>11</v>
      </c>
      <c r="AS246" s="178">
        <f t="shared" si="235"/>
        <v>6</v>
      </c>
      <c r="AT246" s="201">
        <f>'Saisie '!AN168</f>
        <v>7</v>
      </c>
      <c r="AU246" s="177">
        <f t="shared" si="236"/>
        <v>0</v>
      </c>
      <c r="AV246" s="202">
        <f t="shared" si="237"/>
        <v>7</v>
      </c>
      <c r="AW246" s="177">
        <f t="shared" si="238"/>
        <v>0</v>
      </c>
      <c r="AX246" s="25">
        <f>'Saisie '!AP168</f>
        <v>9</v>
      </c>
      <c r="AY246" s="177">
        <f t="shared" si="239"/>
        <v>0</v>
      </c>
      <c r="AZ246" s="202">
        <f t="shared" si="240"/>
        <v>9</v>
      </c>
      <c r="BA246" s="194">
        <f t="shared" si="241"/>
        <v>0</v>
      </c>
      <c r="BB246" s="195">
        <f t="shared" si="242"/>
        <v>7.95</v>
      </c>
      <c r="BC246" s="197">
        <f t="shared" si="243"/>
        <v>6</v>
      </c>
      <c r="BD246" s="179">
        <f t="shared" si="244"/>
        <v>7.8416666666666668</v>
      </c>
      <c r="BE246" s="199" t="str">
        <f t="shared" si="245"/>
        <v>Rattrapage</v>
      </c>
      <c r="BF246" s="193">
        <f t="shared" si="246"/>
        <v>12</v>
      </c>
      <c r="BG246" s="199" t="str">
        <f t="shared" si="247"/>
        <v>Rattrapage</v>
      </c>
    </row>
    <row r="247" spans="1:59" ht="22.5" customHeight="1">
      <c r="A247" s="26">
        <v>14</v>
      </c>
      <c r="B247" s="354">
        <v>83004663</v>
      </c>
      <c r="C247" s="232" t="s">
        <v>631</v>
      </c>
      <c r="D247" s="232" t="s">
        <v>632</v>
      </c>
      <c r="E247" s="232" t="s">
        <v>858</v>
      </c>
      <c r="F247" s="232" t="s">
        <v>857</v>
      </c>
      <c r="G247" s="316" t="e">
        <f>'Saisie '!J169</f>
        <v>#VALUE!</v>
      </c>
      <c r="H247" s="170"/>
      <c r="I247" s="201" t="str">
        <f>'Saisie '!M169</f>
        <v>Exclu</v>
      </c>
      <c r="J247" s="170"/>
      <c r="K247" s="201" t="str">
        <f>'Saisie '!P169</f>
        <v>Exclu</v>
      </c>
      <c r="L247" s="170">
        <f t="shared" si="212"/>
        <v>6</v>
      </c>
      <c r="M247" s="202" t="e">
        <f t="shared" si="213"/>
        <v>#VALUE!</v>
      </c>
      <c r="N247" s="171" t="e">
        <f t="shared" si="214"/>
        <v>#VALUE!</v>
      </c>
      <c r="O247" s="201" t="str">
        <f>'Saisie '!R169</f>
        <v>ABS</v>
      </c>
      <c r="P247" s="170"/>
      <c r="Q247" s="201" t="str">
        <f>'Saisie '!T169</f>
        <v>ABS</v>
      </c>
      <c r="R247" s="170">
        <f t="shared" si="215"/>
        <v>3</v>
      </c>
      <c r="S247" s="202" t="e">
        <f t="shared" si="216"/>
        <v>#VALUE!</v>
      </c>
      <c r="T247" s="171" t="e">
        <f t="shared" si="217"/>
        <v>#VALUE!</v>
      </c>
      <c r="U247" s="201" t="str">
        <f>'Saisie '!V169</f>
        <v>\</v>
      </c>
      <c r="V247" s="170">
        <f t="shared" si="218"/>
        <v>3</v>
      </c>
      <c r="W247" s="202" t="str">
        <f t="shared" si="219"/>
        <v>\</v>
      </c>
      <c r="X247" s="170">
        <f t="shared" si="220"/>
        <v>3</v>
      </c>
      <c r="Y247" s="201" t="str">
        <f>'Saisie '!X169</f>
        <v>ABS</v>
      </c>
      <c r="Z247" s="170">
        <f t="shared" si="221"/>
        <v>3</v>
      </c>
      <c r="AA247" s="202" t="str">
        <f t="shared" si="222"/>
        <v>ABS</v>
      </c>
      <c r="AB247" s="200">
        <f t="shared" si="223"/>
        <v>3</v>
      </c>
      <c r="AC247" s="202" t="e">
        <f t="shared" si="224"/>
        <v>#VALUE!</v>
      </c>
      <c r="AD247" s="197" t="e">
        <f t="shared" si="225"/>
        <v>#VALUE!</v>
      </c>
      <c r="AE247" s="432" t="s">
        <v>1092</v>
      </c>
      <c r="AF247" s="25" t="e">
        <f>'Saisie '!AB169</f>
        <v>#VALUE!</v>
      </c>
      <c r="AG247" s="176" t="e">
        <f t="shared" si="227"/>
        <v>#VALUE!</v>
      </c>
      <c r="AH247" s="25" t="str">
        <f>'Saisie '!AE169</f>
        <v>Exclu</v>
      </c>
      <c r="AI247" s="176">
        <f t="shared" si="228"/>
        <v>6</v>
      </c>
      <c r="AJ247" s="25" t="str">
        <f>'Saisie '!AH169</f>
        <v>Exclu</v>
      </c>
      <c r="AK247" s="176">
        <f t="shared" si="229"/>
        <v>6</v>
      </c>
      <c r="AL247" s="202" t="e">
        <f t="shared" si="230"/>
        <v>#VALUE!</v>
      </c>
      <c r="AM247" s="178" t="e">
        <f t="shared" si="231"/>
        <v>#VALUE!</v>
      </c>
      <c r="AN247" s="25" t="str">
        <f>'Saisie '!AJ169</f>
        <v>\</v>
      </c>
      <c r="AO247" s="192">
        <f t="shared" si="232"/>
        <v>3</v>
      </c>
      <c r="AP247" s="25" t="str">
        <f>'Saisie '!AL169</f>
        <v>ABS</v>
      </c>
      <c r="AQ247" s="192">
        <f t="shared" si="233"/>
        <v>3</v>
      </c>
      <c r="AR247" s="202" t="e">
        <f t="shared" si="234"/>
        <v>#VALUE!</v>
      </c>
      <c r="AS247" s="178" t="e">
        <f t="shared" si="235"/>
        <v>#VALUE!</v>
      </c>
      <c r="AT247" s="201" t="str">
        <f>'Saisie '!AN169</f>
        <v>Exclu</v>
      </c>
      <c r="AU247" s="177">
        <f t="shared" si="236"/>
        <v>3</v>
      </c>
      <c r="AV247" s="202" t="str">
        <f t="shared" si="237"/>
        <v>Exclu</v>
      </c>
      <c r="AW247" s="177">
        <f t="shared" si="238"/>
        <v>3</v>
      </c>
      <c r="AX247" s="25" t="str">
        <f>'Saisie '!AP169</f>
        <v>ABS</v>
      </c>
      <c r="AY247" s="177">
        <f t="shared" si="239"/>
        <v>3</v>
      </c>
      <c r="AZ247" s="202" t="str">
        <f t="shared" si="240"/>
        <v>ABS</v>
      </c>
      <c r="BA247" s="194">
        <f t="shared" si="241"/>
        <v>3</v>
      </c>
      <c r="BB247" s="195" t="e">
        <f t="shared" si="242"/>
        <v>#VALUE!</v>
      </c>
      <c r="BC247" s="197" t="e">
        <f t="shared" si="243"/>
        <v>#VALUE!</v>
      </c>
      <c r="BD247" s="179" t="e">
        <f t="shared" si="244"/>
        <v>#VALUE!</v>
      </c>
      <c r="BE247" s="199" t="e">
        <f t="shared" si="245"/>
        <v>#VALUE!</v>
      </c>
      <c r="BF247" s="193" t="e">
        <f t="shared" si="246"/>
        <v>#VALUE!</v>
      </c>
      <c r="BG247" s="454" t="s">
        <v>1092</v>
      </c>
    </row>
    <row r="248" spans="1:59" ht="22.5" customHeight="1">
      <c r="A248" s="26">
        <v>15</v>
      </c>
      <c r="B248" s="354">
        <v>113000303</v>
      </c>
      <c r="C248" s="232" t="s">
        <v>633</v>
      </c>
      <c r="D248" s="232" t="s">
        <v>29</v>
      </c>
      <c r="E248" s="232" t="s">
        <v>856</v>
      </c>
      <c r="F248" s="232" t="s">
        <v>767</v>
      </c>
      <c r="G248" s="316">
        <f>'Saisie '!J170</f>
        <v>11.666666666666666</v>
      </c>
      <c r="H248" s="170"/>
      <c r="I248" s="201">
        <f>'Saisie '!M170</f>
        <v>13</v>
      </c>
      <c r="J248" s="170"/>
      <c r="K248" s="201">
        <f>'Saisie '!P170</f>
        <v>12.333333333333334</v>
      </c>
      <c r="L248" s="170">
        <f t="shared" si="212"/>
        <v>6</v>
      </c>
      <c r="M248" s="202">
        <f t="shared" si="213"/>
        <v>12.333333333333334</v>
      </c>
      <c r="N248" s="171">
        <f t="shared" si="214"/>
        <v>18</v>
      </c>
      <c r="O248" s="201">
        <f>'Saisie '!R170</f>
        <v>13</v>
      </c>
      <c r="P248" s="170"/>
      <c r="Q248" s="201">
        <f>'Saisie '!T170</f>
        <v>10</v>
      </c>
      <c r="R248" s="170">
        <f t="shared" si="215"/>
        <v>3</v>
      </c>
      <c r="S248" s="202">
        <f t="shared" si="216"/>
        <v>11.5</v>
      </c>
      <c r="T248" s="171">
        <f t="shared" si="217"/>
        <v>6</v>
      </c>
      <c r="U248" s="201">
        <f>'Saisie '!V170</f>
        <v>11.5</v>
      </c>
      <c r="V248" s="170">
        <f t="shared" si="218"/>
        <v>3</v>
      </c>
      <c r="W248" s="202">
        <f t="shared" si="219"/>
        <v>11.5</v>
      </c>
      <c r="X248" s="170">
        <f t="shared" si="220"/>
        <v>3</v>
      </c>
      <c r="Y248" s="201">
        <f>'Saisie '!X170</f>
        <v>5</v>
      </c>
      <c r="Z248" s="170">
        <f t="shared" si="221"/>
        <v>0</v>
      </c>
      <c r="AA248" s="202">
        <f t="shared" si="222"/>
        <v>5</v>
      </c>
      <c r="AB248" s="200">
        <f t="shared" si="223"/>
        <v>0</v>
      </c>
      <c r="AC248" s="202">
        <f t="shared" si="224"/>
        <v>11.35</v>
      </c>
      <c r="AD248" s="197">
        <f t="shared" si="225"/>
        <v>30</v>
      </c>
      <c r="AE248" s="199" t="str">
        <f t="shared" si="226"/>
        <v>Admis(e)</v>
      </c>
      <c r="AF248" s="25">
        <f>'Saisie '!AB170</f>
        <v>7.666666666666667</v>
      </c>
      <c r="AG248" s="176">
        <f t="shared" si="227"/>
        <v>0</v>
      </c>
      <c r="AH248" s="25">
        <f>'Saisie '!AE170</f>
        <v>13.5</v>
      </c>
      <c r="AI248" s="176">
        <f t="shared" si="228"/>
        <v>6</v>
      </c>
      <c r="AJ248" s="25">
        <f>'Saisie '!AH170</f>
        <v>10.333333333333334</v>
      </c>
      <c r="AK248" s="176">
        <f t="shared" si="229"/>
        <v>6</v>
      </c>
      <c r="AL248" s="202">
        <f t="shared" si="230"/>
        <v>10.5</v>
      </c>
      <c r="AM248" s="178">
        <f t="shared" si="231"/>
        <v>18</v>
      </c>
      <c r="AN248" s="25">
        <f>'Saisie '!AJ170</f>
        <v>10.5</v>
      </c>
      <c r="AO248" s="192">
        <f t="shared" si="232"/>
        <v>3</v>
      </c>
      <c r="AP248" s="25">
        <f>'Saisie '!AL170</f>
        <v>14.5</v>
      </c>
      <c r="AQ248" s="192">
        <f t="shared" si="233"/>
        <v>3</v>
      </c>
      <c r="AR248" s="202">
        <f t="shared" si="234"/>
        <v>12.5</v>
      </c>
      <c r="AS248" s="178">
        <f t="shared" si="235"/>
        <v>6</v>
      </c>
      <c r="AT248" s="201">
        <f>'Saisie '!AN170</f>
        <v>13.5</v>
      </c>
      <c r="AU248" s="177">
        <f t="shared" si="236"/>
        <v>3</v>
      </c>
      <c r="AV248" s="202">
        <f t="shared" si="237"/>
        <v>13.5</v>
      </c>
      <c r="AW248" s="177">
        <f t="shared" si="238"/>
        <v>3</v>
      </c>
      <c r="AX248" s="25">
        <f>'Saisie '!AP170</f>
        <v>16</v>
      </c>
      <c r="AY248" s="177">
        <f t="shared" si="239"/>
        <v>3</v>
      </c>
      <c r="AZ248" s="202">
        <f t="shared" si="240"/>
        <v>16</v>
      </c>
      <c r="BA248" s="194">
        <f t="shared" si="241"/>
        <v>3</v>
      </c>
      <c r="BB248" s="195">
        <f t="shared" si="242"/>
        <v>11.75</v>
      </c>
      <c r="BC248" s="197">
        <f t="shared" si="243"/>
        <v>30</v>
      </c>
      <c r="BD248" s="179">
        <f t="shared" si="244"/>
        <v>11.55</v>
      </c>
      <c r="BE248" s="199" t="str">
        <f t="shared" si="245"/>
        <v>Admis(e)</v>
      </c>
      <c r="BF248" s="193">
        <f t="shared" si="246"/>
        <v>60</v>
      </c>
      <c r="BG248" s="199" t="str">
        <f t="shared" si="247"/>
        <v>Admis(e)</v>
      </c>
    </row>
    <row r="249" spans="1:59" ht="22.5" customHeight="1">
      <c r="A249" s="26">
        <v>16</v>
      </c>
      <c r="B249" s="354">
        <v>113009705</v>
      </c>
      <c r="C249" s="232" t="s">
        <v>634</v>
      </c>
      <c r="D249" s="232" t="s">
        <v>463</v>
      </c>
      <c r="E249" s="232" t="s">
        <v>855</v>
      </c>
      <c r="F249" s="232" t="s">
        <v>781</v>
      </c>
      <c r="G249" s="316">
        <f>'Saisie '!J171</f>
        <v>8.3333333333333339</v>
      </c>
      <c r="H249" s="170"/>
      <c r="I249" s="201">
        <f>'Saisie '!M171</f>
        <v>6.833333333333333</v>
      </c>
      <c r="J249" s="170"/>
      <c r="K249" s="201">
        <f>'Saisie '!P171</f>
        <v>8.3333333333333339</v>
      </c>
      <c r="L249" s="170">
        <f t="shared" si="212"/>
        <v>0</v>
      </c>
      <c r="M249" s="202">
        <f t="shared" si="213"/>
        <v>7.833333333333333</v>
      </c>
      <c r="N249" s="171">
        <f t="shared" si="214"/>
        <v>0</v>
      </c>
      <c r="O249" s="201">
        <f>'Saisie '!R171</f>
        <v>11</v>
      </c>
      <c r="P249" s="170"/>
      <c r="Q249" s="201">
        <f>'Saisie '!T171</f>
        <v>10</v>
      </c>
      <c r="R249" s="170">
        <f t="shared" si="215"/>
        <v>3</v>
      </c>
      <c r="S249" s="202">
        <f t="shared" si="216"/>
        <v>10.5</v>
      </c>
      <c r="T249" s="171">
        <f t="shared" si="217"/>
        <v>6</v>
      </c>
      <c r="U249" s="201">
        <f>'Saisie '!V171</f>
        <v>13.5</v>
      </c>
      <c r="V249" s="170">
        <f t="shared" si="218"/>
        <v>3</v>
      </c>
      <c r="W249" s="202">
        <f t="shared" si="219"/>
        <v>13.5</v>
      </c>
      <c r="X249" s="170">
        <f t="shared" si="220"/>
        <v>3</v>
      </c>
      <c r="Y249" s="201">
        <f>'Saisie '!X171</f>
        <v>2</v>
      </c>
      <c r="Z249" s="170">
        <f t="shared" si="221"/>
        <v>0</v>
      </c>
      <c r="AA249" s="202">
        <f t="shared" si="222"/>
        <v>2</v>
      </c>
      <c r="AB249" s="200">
        <f t="shared" si="223"/>
        <v>0</v>
      </c>
      <c r="AC249" s="202">
        <f t="shared" si="224"/>
        <v>8.35</v>
      </c>
      <c r="AD249" s="197">
        <f t="shared" si="225"/>
        <v>9</v>
      </c>
      <c r="AE249" s="199" t="str">
        <f t="shared" si="226"/>
        <v>Rattrapage</v>
      </c>
      <c r="AF249" s="25">
        <f>'Saisie '!AB171</f>
        <v>5.333333333333333</v>
      </c>
      <c r="AG249" s="176">
        <f t="shared" si="227"/>
        <v>0</v>
      </c>
      <c r="AH249" s="25">
        <f>'Saisie '!AE171</f>
        <v>8</v>
      </c>
      <c r="AI249" s="176">
        <f t="shared" si="228"/>
        <v>0</v>
      </c>
      <c r="AJ249" s="25">
        <f>'Saisie '!AH171</f>
        <v>5.5</v>
      </c>
      <c r="AK249" s="176">
        <f t="shared" si="229"/>
        <v>0</v>
      </c>
      <c r="AL249" s="202">
        <f t="shared" si="230"/>
        <v>6.2777777777777777</v>
      </c>
      <c r="AM249" s="178">
        <f t="shared" si="231"/>
        <v>0</v>
      </c>
      <c r="AN249" s="25">
        <f>'Saisie '!AJ171</f>
        <v>11</v>
      </c>
      <c r="AO249" s="192">
        <f t="shared" si="232"/>
        <v>3</v>
      </c>
      <c r="AP249" s="25">
        <f>'Saisie '!AL171</f>
        <v>7</v>
      </c>
      <c r="AQ249" s="192">
        <f t="shared" si="233"/>
        <v>0</v>
      </c>
      <c r="AR249" s="202">
        <f t="shared" si="234"/>
        <v>9</v>
      </c>
      <c r="AS249" s="178">
        <f t="shared" si="235"/>
        <v>3</v>
      </c>
      <c r="AT249" s="201">
        <f>'Saisie '!AN171</f>
        <v>13.75</v>
      </c>
      <c r="AU249" s="177">
        <f t="shared" si="236"/>
        <v>3</v>
      </c>
      <c r="AV249" s="202">
        <f t="shared" si="237"/>
        <v>13.75</v>
      </c>
      <c r="AW249" s="177">
        <f t="shared" si="238"/>
        <v>3</v>
      </c>
      <c r="AX249" s="25">
        <f>'Saisie '!AP171</f>
        <v>10</v>
      </c>
      <c r="AY249" s="177">
        <f t="shared" si="239"/>
        <v>3</v>
      </c>
      <c r="AZ249" s="202">
        <f t="shared" si="240"/>
        <v>10</v>
      </c>
      <c r="BA249" s="194">
        <f t="shared" si="241"/>
        <v>3</v>
      </c>
      <c r="BB249" s="195">
        <f t="shared" si="242"/>
        <v>7.9416666666666655</v>
      </c>
      <c r="BC249" s="197">
        <f t="shared" si="243"/>
        <v>9</v>
      </c>
      <c r="BD249" s="179">
        <f t="shared" si="244"/>
        <v>8.1458333333333321</v>
      </c>
      <c r="BE249" s="199" t="str">
        <f t="shared" si="245"/>
        <v>Rattrapage</v>
      </c>
      <c r="BF249" s="193">
        <f t="shared" si="246"/>
        <v>18</v>
      </c>
      <c r="BG249" s="199" t="str">
        <f t="shared" si="247"/>
        <v>Rattrapage</v>
      </c>
    </row>
    <row r="250" spans="1:59" ht="22.5" customHeight="1">
      <c r="A250" s="26">
        <v>17</v>
      </c>
      <c r="B250" s="354">
        <v>113014208</v>
      </c>
      <c r="C250" s="232" t="s">
        <v>635</v>
      </c>
      <c r="D250" s="232" t="s">
        <v>242</v>
      </c>
      <c r="E250" s="232" t="s">
        <v>854</v>
      </c>
      <c r="F250" s="232" t="s">
        <v>767</v>
      </c>
      <c r="G250" s="316">
        <f>'Saisie '!J172</f>
        <v>8.5</v>
      </c>
      <c r="H250" s="170"/>
      <c r="I250" s="201">
        <f>'Saisie '!M172</f>
        <v>9</v>
      </c>
      <c r="J250" s="170"/>
      <c r="K250" s="201">
        <f>'Saisie '!P172</f>
        <v>10.666666666666666</v>
      </c>
      <c r="L250" s="170">
        <f t="shared" si="212"/>
        <v>6</v>
      </c>
      <c r="M250" s="202">
        <f t="shared" si="213"/>
        <v>9.3888888888888875</v>
      </c>
      <c r="N250" s="171">
        <f t="shared" si="214"/>
        <v>6</v>
      </c>
      <c r="O250" s="201">
        <f>'Saisie '!R172</f>
        <v>11</v>
      </c>
      <c r="P250" s="170"/>
      <c r="Q250" s="201">
        <f>'Saisie '!T172</f>
        <v>7.5</v>
      </c>
      <c r="R250" s="170">
        <f t="shared" si="215"/>
        <v>0</v>
      </c>
      <c r="S250" s="202">
        <f t="shared" si="216"/>
        <v>9.25</v>
      </c>
      <c r="T250" s="171">
        <f t="shared" si="217"/>
        <v>0</v>
      </c>
      <c r="U250" s="201">
        <f>'Saisie '!V172</f>
        <v>13.5</v>
      </c>
      <c r="V250" s="170">
        <f t="shared" si="218"/>
        <v>3</v>
      </c>
      <c r="W250" s="202">
        <f t="shared" si="219"/>
        <v>13.5</v>
      </c>
      <c r="X250" s="170">
        <f t="shared" si="220"/>
        <v>3</v>
      </c>
      <c r="Y250" s="201">
        <f>'Saisie '!X172</f>
        <v>6</v>
      </c>
      <c r="Z250" s="170">
        <f t="shared" si="221"/>
        <v>0</v>
      </c>
      <c r="AA250" s="202">
        <f t="shared" si="222"/>
        <v>6</v>
      </c>
      <c r="AB250" s="200">
        <f t="shared" si="223"/>
        <v>0</v>
      </c>
      <c r="AC250" s="202">
        <f t="shared" si="224"/>
        <v>9.4333333333333336</v>
      </c>
      <c r="AD250" s="197">
        <f t="shared" si="225"/>
        <v>9</v>
      </c>
      <c r="AE250" s="199" t="str">
        <f t="shared" si="226"/>
        <v>Rattrapage</v>
      </c>
      <c r="AF250" s="25">
        <f>'Saisie '!AB172</f>
        <v>9</v>
      </c>
      <c r="AG250" s="176">
        <f t="shared" si="227"/>
        <v>0</v>
      </c>
      <c r="AH250" s="25">
        <f>'Saisie '!AE172</f>
        <v>11.333333333333334</v>
      </c>
      <c r="AI250" s="176">
        <f t="shared" si="228"/>
        <v>6</v>
      </c>
      <c r="AJ250" s="25">
        <f>'Saisie '!AH172</f>
        <v>7.833333333333333</v>
      </c>
      <c r="AK250" s="176">
        <f t="shared" si="229"/>
        <v>0</v>
      </c>
      <c r="AL250" s="202">
        <f t="shared" si="230"/>
        <v>9.3888888888888893</v>
      </c>
      <c r="AM250" s="178">
        <f t="shared" si="231"/>
        <v>6</v>
      </c>
      <c r="AN250" s="25">
        <f>'Saisie '!AJ172</f>
        <v>12.5</v>
      </c>
      <c r="AO250" s="192">
        <f t="shared" si="232"/>
        <v>3</v>
      </c>
      <c r="AP250" s="25">
        <f>'Saisie '!AL172</f>
        <v>11.5</v>
      </c>
      <c r="AQ250" s="192">
        <f t="shared" si="233"/>
        <v>3</v>
      </c>
      <c r="AR250" s="202">
        <f t="shared" si="234"/>
        <v>12</v>
      </c>
      <c r="AS250" s="178">
        <f t="shared" si="235"/>
        <v>6</v>
      </c>
      <c r="AT250" s="201">
        <f>'Saisie '!AN172</f>
        <v>10.5</v>
      </c>
      <c r="AU250" s="177">
        <f t="shared" si="236"/>
        <v>3</v>
      </c>
      <c r="AV250" s="202">
        <f t="shared" si="237"/>
        <v>10.5</v>
      </c>
      <c r="AW250" s="177">
        <f t="shared" si="238"/>
        <v>3</v>
      </c>
      <c r="AX250" s="25">
        <f>'Saisie '!AP172</f>
        <v>10</v>
      </c>
      <c r="AY250" s="177">
        <f t="shared" si="239"/>
        <v>3</v>
      </c>
      <c r="AZ250" s="202">
        <f t="shared" si="240"/>
        <v>10</v>
      </c>
      <c r="BA250" s="194">
        <f t="shared" si="241"/>
        <v>3</v>
      </c>
      <c r="BB250" s="195">
        <f t="shared" si="242"/>
        <v>10.083333333333334</v>
      </c>
      <c r="BC250" s="197">
        <f t="shared" si="243"/>
        <v>30</v>
      </c>
      <c r="BD250" s="179">
        <f t="shared" si="244"/>
        <v>9.7583333333333329</v>
      </c>
      <c r="BE250" s="199" t="str">
        <f t="shared" si="245"/>
        <v>Admis(e)</v>
      </c>
      <c r="BF250" s="193">
        <f t="shared" si="246"/>
        <v>39</v>
      </c>
      <c r="BG250" s="199" t="str">
        <f t="shared" si="247"/>
        <v>Rattrapage</v>
      </c>
    </row>
    <row r="251" spans="1:59" s="24" customFormat="1" ht="22.5" customHeight="1">
      <c r="A251" s="26">
        <v>18</v>
      </c>
      <c r="B251" s="332" t="s">
        <v>283</v>
      </c>
      <c r="C251" s="232" t="s">
        <v>284</v>
      </c>
      <c r="D251" s="232" t="s">
        <v>285</v>
      </c>
      <c r="E251" s="232" t="s">
        <v>853</v>
      </c>
      <c r="F251" s="232" t="s">
        <v>765</v>
      </c>
      <c r="G251" s="316">
        <f>'Saisie '!J173</f>
        <v>10.83</v>
      </c>
      <c r="H251" s="170"/>
      <c r="I251" s="201">
        <f>'Saisie '!M173</f>
        <v>4</v>
      </c>
      <c r="J251" s="170"/>
      <c r="K251" s="201">
        <f>'Saisie '!P173</f>
        <v>6.333333333333333</v>
      </c>
      <c r="L251" s="170">
        <f t="shared" si="212"/>
        <v>0</v>
      </c>
      <c r="M251" s="202">
        <f t="shared" si="213"/>
        <v>7.054444444444445</v>
      </c>
      <c r="N251" s="171">
        <f t="shared" si="214"/>
        <v>0</v>
      </c>
      <c r="O251" s="201">
        <f>'Saisie '!R173</f>
        <v>10</v>
      </c>
      <c r="P251" s="170"/>
      <c r="Q251" s="201">
        <f>'Saisie '!T173</f>
        <v>6.5</v>
      </c>
      <c r="R251" s="170">
        <f t="shared" si="215"/>
        <v>0</v>
      </c>
      <c r="S251" s="202">
        <f t="shared" si="216"/>
        <v>8.25</v>
      </c>
      <c r="T251" s="171">
        <f t="shared" si="217"/>
        <v>0</v>
      </c>
      <c r="U251" s="201">
        <f>'Saisie '!V173</f>
        <v>13.5</v>
      </c>
      <c r="V251" s="170">
        <f t="shared" si="218"/>
        <v>3</v>
      </c>
      <c r="W251" s="202">
        <f t="shared" si="219"/>
        <v>13.5</v>
      </c>
      <c r="X251" s="170">
        <f t="shared" si="220"/>
        <v>3</v>
      </c>
      <c r="Y251" s="201">
        <f>'Saisie '!X173</f>
        <v>7</v>
      </c>
      <c r="Z251" s="170">
        <f t="shared" si="221"/>
        <v>0</v>
      </c>
      <c r="AA251" s="202">
        <f t="shared" si="222"/>
        <v>7</v>
      </c>
      <c r="AB251" s="200">
        <f t="shared" si="223"/>
        <v>0</v>
      </c>
      <c r="AC251" s="202">
        <f t="shared" si="224"/>
        <v>7.932666666666667</v>
      </c>
      <c r="AD251" s="197">
        <f t="shared" si="225"/>
        <v>3</v>
      </c>
      <c r="AE251" s="199" t="str">
        <f t="shared" si="226"/>
        <v>Rattrapage</v>
      </c>
      <c r="AF251" s="25">
        <f>'Saisie '!AB173</f>
        <v>3</v>
      </c>
      <c r="AG251" s="176">
        <f t="shared" si="227"/>
        <v>0</v>
      </c>
      <c r="AH251" s="25" t="str">
        <f>'Saisie '!AE173</f>
        <v>Exclu</v>
      </c>
      <c r="AI251" s="176">
        <f t="shared" si="228"/>
        <v>6</v>
      </c>
      <c r="AJ251" s="25">
        <f>'Saisie '!AH173</f>
        <v>4.833333333333333</v>
      </c>
      <c r="AK251" s="176">
        <f t="shared" si="229"/>
        <v>0</v>
      </c>
      <c r="AL251" s="202" t="e">
        <f t="shared" si="230"/>
        <v>#VALUE!</v>
      </c>
      <c r="AM251" s="178" t="e">
        <f t="shared" si="231"/>
        <v>#VALUE!</v>
      </c>
      <c r="AN251" s="25">
        <f>'Saisie '!AJ173</f>
        <v>9</v>
      </c>
      <c r="AO251" s="192">
        <f t="shared" si="232"/>
        <v>0</v>
      </c>
      <c r="AP251" s="25">
        <f>'Saisie '!AL173</f>
        <v>13</v>
      </c>
      <c r="AQ251" s="192">
        <f t="shared" si="233"/>
        <v>3</v>
      </c>
      <c r="AR251" s="202">
        <f t="shared" si="234"/>
        <v>11</v>
      </c>
      <c r="AS251" s="178">
        <f t="shared" si="235"/>
        <v>6</v>
      </c>
      <c r="AT251" s="201">
        <f>'Saisie '!AN173</f>
        <v>13.5</v>
      </c>
      <c r="AU251" s="177">
        <f t="shared" si="236"/>
        <v>3</v>
      </c>
      <c r="AV251" s="202">
        <f t="shared" si="237"/>
        <v>13.5</v>
      </c>
      <c r="AW251" s="177">
        <f t="shared" si="238"/>
        <v>3</v>
      </c>
      <c r="AX251" s="25">
        <f>'Saisie '!AP173</f>
        <v>12</v>
      </c>
      <c r="AY251" s="177">
        <f t="shared" si="239"/>
        <v>3</v>
      </c>
      <c r="AZ251" s="202">
        <f t="shared" si="240"/>
        <v>12</v>
      </c>
      <c r="BA251" s="194">
        <f t="shared" si="241"/>
        <v>3</v>
      </c>
      <c r="BB251" s="195" t="e">
        <f t="shared" si="242"/>
        <v>#VALUE!</v>
      </c>
      <c r="BC251" s="197" t="e">
        <f t="shared" si="243"/>
        <v>#VALUE!</v>
      </c>
      <c r="BD251" s="179" t="e">
        <f t="shared" si="244"/>
        <v>#VALUE!</v>
      </c>
      <c r="BE251" s="199" t="e">
        <f t="shared" si="245"/>
        <v>#VALUE!</v>
      </c>
      <c r="BF251" s="193" t="e">
        <f t="shared" si="246"/>
        <v>#VALUE!</v>
      </c>
      <c r="BG251" s="199" t="s">
        <v>1091</v>
      </c>
    </row>
    <row r="252" spans="1:59" s="24" customFormat="1" ht="22.5" customHeight="1">
      <c r="A252" s="26">
        <v>19</v>
      </c>
      <c r="B252" s="354">
        <v>113014182</v>
      </c>
      <c r="C252" s="232" t="s">
        <v>636</v>
      </c>
      <c r="D252" s="232" t="s">
        <v>637</v>
      </c>
      <c r="E252" s="232" t="s">
        <v>852</v>
      </c>
      <c r="F252" s="232" t="s">
        <v>791</v>
      </c>
      <c r="G252" s="316">
        <f>'Saisie '!J174</f>
        <v>8.1666666666666661</v>
      </c>
      <c r="H252" s="170"/>
      <c r="I252" s="201">
        <f>'Saisie '!M174</f>
        <v>10.333333333333334</v>
      </c>
      <c r="J252" s="170"/>
      <c r="K252" s="201">
        <f>'Saisie '!P174</f>
        <v>11.333333333333334</v>
      </c>
      <c r="L252" s="170">
        <f t="shared" si="212"/>
        <v>6</v>
      </c>
      <c r="M252" s="202">
        <f t="shared" si="213"/>
        <v>9.9444444444444446</v>
      </c>
      <c r="N252" s="171">
        <f t="shared" si="214"/>
        <v>6</v>
      </c>
      <c r="O252" s="201">
        <f>'Saisie '!R174</f>
        <v>10.5</v>
      </c>
      <c r="P252" s="170"/>
      <c r="Q252" s="201">
        <f>'Saisie '!T174</f>
        <v>10.5</v>
      </c>
      <c r="R252" s="170">
        <f t="shared" si="215"/>
        <v>3</v>
      </c>
      <c r="S252" s="202">
        <f t="shared" si="216"/>
        <v>10.5</v>
      </c>
      <c r="T252" s="171">
        <f t="shared" si="217"/>
        <v>6</v>
      </c>
      <c r="U252" s="201">
        <f>'Saisie '!V174</f>
        <v>13</v>
      </c>
      <c r="V252" s="170">
        <f t="shared" si="218"/>
        <v>3</v>
      </c>
      <c r="W252" s="202">
        <f t="shared" si="219"/>
        <v>13</v>
      </c>
      <c r="X252" s="170">
        <f t="shared" si="220"/>
        <v>3</v>
      </c>
      <c r="Y252" s="201">
        <f>'Saisie '!X174</f>
        <v>7</v>
      </c>
      <c r="Z252" s="170">
        <f t="shared" si="221"/>
        <v>0</v>
      </c>
      <c r="AA252" s="202">
        <f t="shared" si="222"/>
        <v>7</v>
      </c>
      <c r="AB252" s="200">
        <f t="shared" si="223"/>
        <v>0</v>
      </c>
      <c r="AC252" s="202">
        <f t="shared" si="224"/>
        <v>10.066666666666666</v>
      </c>
      <c r="AD252" s="197">
        <f t="shared" si="225"/>
        <v>30</v>
      </c>
      <c r="AE252" s="199" t="str">
        <f t="shared" si="226"/>
        <v>Admis(e)</v>
      </c>
      <c r="AF252" s="25">
        <f>'Saisie '!AB174</f>
        <v>7.333333333333333</v>
      </c>
      <c r="AG252" s="176">
        <f t="shared" si="227"/>
        <v>0</v>
      </c>
      <c r="AH252" s="25">
        <f>'Saisie '!AE174</f>
        <v>8.8333333333333339</v>
      </c>
      <c r="AI252" s="176">
        <f t="shared" si="228"/>
        <v>0</v>
      </c>
      <c r="AJ252" s="25">
        <f>'Saisie '!AH174</f>
        <v>7.833333333333333</v>
      </c>
      <c r="AK252" s="176">
        <f t="shared" si="229"/>
        <v>0</v>
      </c>
      <c r="AL252" s="202">
        <f t="shared" si="230"/>
        <v>8</v>
      </c>
      <c r="AM252" s="178">
        <f t="shared" si="231"/>
        <v>0</v>
      </c>
      <c r="AN252" s="25">
        <f>'Saisie '!AJ174</f>
        <v>9.5</v>
      </c>
      <c r="AO252" s="192">
        <f t="shared" si="232"/>
        <v>0</v>
      </c>
      <c r="AP252" s="25">
        <f>'Saisie '!AL174</f>
        <v>12.5</v>
      </c>
      <c r="AQ252" s="192">
        <f t="shared" si="233"/>
        <v>3</v>
      </c>
      <c r="AR252" s="202">
        <f t="shared" si="234"/>
        <v>11</v>
      </c>
      <c r="AS252" s="178">
        <f t="shared" si="235"/>
        <v>6</v>
      </c>
      <c r="AT252" s="201">
        <f>'Saisie '!AN174</f>
        <v>11.5</v>
      </c>
      <c r="AU252" s="177">
        <f t="shared" si="236"/>
        <v>3</v>
      </c>
      <c r="AV252" s="202">
        <f t="shared" si="237"/>
        <v>11.5</v>
      </c>
      <c r="AW252" s="177">
        <f t="shared" si="238"/>
        <v>3</v>
      </c>
      <c r="AX252" s="25">
        <f>'Saisie '!AP174</f>
        <v>13</v>
      </c>
      <c r="AY252" s="177">
        <f t="shared" si="239"/>
        <v>3</v>
      </c>
      <c r="AZ252" s="202">
        <f t="shared" si="240"/>
        <v>13</v>
      </c>
      <c r="BA252" s="194">
        <f t="shared" si="241"/>
        <v>3</v>
      </c>
      <c r="BB252" s="195">
        <f t="shared" si="242"/>
        <v>9.4499999999999993</v>
      </c>
      <c r="BC252" s="197">
        <f t="shared" si="243"/>
        <v>12</v>
      </c>
      <c r="BD252" s="179">
        <f t="shared" si="244"/>
        <v>9.7583333333333329</v>
      </c>
      <c r="BE252" s="199" t="str">
        <f t="shared" si="245"/>
        <v>Rattrapage</v>
      </c>
      <c r="BF252" s="193">
        <f t="shared" si="246"/>
        <v>42</v>
      </c>
      <c r="BG252" s="199" t="str">
        <f t="shared" si="247"/>
        <v>Rattrapage</v>
      </c>
    </row>
    <row r="253" spans="1:59" s="24" customFormat="1" ht="22.5" customHeight="1">
      <c r="A253" s="26">
        <v>20</v>
      </c>
      <c r="B253" s="354" t="s">
        <v>638</v>
      </c>
      <c r="C253" s="232" t="s">
        <v>639</v>
      </c>
      <c r="D253" s="232" t="s">
        <v>200</v>
      </c>
      <c r="E253" s="232" t="s">
        <v>851</v>
      </c>
      <c r="F253" s="232" t="s">
        <v>793</v>
      </c>
      <c r="G253" s="316">
        <f>'Saisie '!J175</f>
        <v>11.5</v>
      </c>
      <c r="H253" s="170"/>
      <c r="I253" s="201">
        <f>'Saisie '!M175</f>
        <v>7</v>
      </c>
      <c r="J253" s="170"/>
      <c r="K253" s="201">
        <f>'Saisie '!P175</f>
        <v>6.666666666666667</v>
      </c>
      <c r="L253" s="170">
        <f t="shared" si="212"/>
        <v>0</v>
      </c>
      <c r="M253" s="202">
        <f t="shared" si="213"/>
        <v>8.3888888888888893</v>
      </c>
      <c r="N253" s="171">
        <f t="shared" si="214"/>
        <v>0</v>
      </c>
      <c r="O253" s="201">
        <f>'Saisie '!R175</f>
        <v>13</v>
      </c>
      <c r="P253" s="170"/>
      <c r="Q253" s="201">
        <f>'Saisie '!T175</f>
        <v>10.5</v>
      </c>
      <c r="R253" s="170">
        <f t="shared" si="215"/>
        <v>3</v>
      </c>
      <c r="S253" s="202">
        <f t="shared" si="216"/>
        <v>11.75</v>
      </c>
      <c r="T253" s="171">
        <f t="shared" si="217"/>
        <v>6</v>
      </c>
      <c r="U253" s="201">
        <f>'Saisie '!V175</f>
        <v>10.5</v>
      </c>
      <c r="V253" s="170">
        <f t="shared" si="218"/>
        <v>3</v>
      </c>
      <c r="W253" s="202">
        <f t="shared" si="219"/>
        <v>10.5</v>
      </c>
      <c r="X253" s="170">
        <f t="shared" si="220"/>
        <v>3</v>
      </c>
      <c r="Y253" s="201">
        <f>'Saisie '!X175</f>
        <v>12</v>
      </c>
      <c r="Z253" s="170">
        <f t="shared" si="221"/>
        <v>3</v>
      </c>
      <c r="AA253" s="202">
        <f t="shared" si="222"/>
        <v>12</v>
      </c>
      <c r="AB253" s="200">
        <f t="shared" si="223"/>
        <v>3</v>
      </c>
      <c r="AC253" s="202">
        <f t="shared" si="224"/>
        <v>9.6333333333333346</v>
      </c>
      <c r="AD253" s="197">
        <f t="shared" si="225"/>
        <v>12</v>
      </c>
      <c r="AE253" s="199" t="str">
        <f t="shared" si="226"/>
        <v>Rattrapage</v>
      </c>
      <c r="AF253" s="25">
        <f>'Saisie '!AB175</f>
        <v>3.8333333333333335</v>
      </c>
      <c r="AG253" s="176">
        <f t="shared" si="227"/>
        <v>0</v>
      </c>
      <c r="AH253" s="25">
        <f>'Saisie '!AE175</f>
        <v>10.333333333333334</v>
      </c>
      <c r="AI253" s="176">
        <f t="shared" si="228"/>
        <v>6</v>
      </c>
      <c r="AJ253" s="25">
        <f>'Saisie '!AH175</f>
        <v>6.666666666666667</v>
      </c>
      <c r="AK253" s="176">
        <f t="shared" si="229"/>
        <v>0</v>
      </c>
      <c r="AL253" s="202">
        <f t="shared" si="230"/>
        <v>6.9444444444444455</v>
      </c>
      <c r="AM253" s="178">
        <f t="shared" si="231"/>
        <v>6</v>
      </c>
      <c r="AN253" s="25">
        <f>'Saisie '!AJ175</f>
        <v>11.5</v>
      </c>
      <c r="AO253" s="192">
        <f t="shared" si="232"/>
        <v>3</v>
      </c>
      <c r="AP253" s="25">
        <f>'Saisie '!AL175</f>
        <v>10</v>
      </c>
      <c r="AQ253" s="192">
        <f t="shared" si="233"/>
        <v>3</v>
      </c>
      <c r="AR253" s="202">
        <f t="shared" si="234"/>
        <v>10.75</v>
      </c>
      <c r="AS253" s="178">
        <f t="shared" si="235"/>
        <v>6</v>
      </c>
      <c r="AT253" s="201">
        <f>'Saisie '!AN175</f>
        <v>8.5</v>
      </c>
      <c r="AU253" s="177">
        <f t="shared" si="236"/>
        <v>0</v>
      </c>
      <c r="AV253" s="202">
        <f t="shared" si="237"/>
        <v>8.5</v>
      </c>
      <c r="AW253" s="177">
        <f t="shared" si="238"/>
        <v>0</v>
      </c>
      <c r="AX253" s="25">
        <f>'Saisie '!AP175</f>
        <v>10</v>
      </c>
      <c r="AY253" s="177">
        <f t="shared" si="239"/>
        <v>3</v>
      </c>
      <c r="AZ253" s="202">
        <f t="shared" si="240"/>
        <v>10</v>
      </c>
      <c r="BA253" s="194">
        <f t="shared" si="241"/>
        <v>3</v>
      </c>
      <c r="BB253" s="195">
        <f t="shared" si="242"/>
        <v>8.1666666666666679</v>
      </c>
      <c r="BC253" s="197">
        <f t="shared" si="243"/>
        <v>15</v>
      </c>
      <c r="BD253" s="179">
        <f t="shared" si="244"/>
        <v>8.9000000000000021</v>
      </c>
      <c r="BE253" s="199" t="str">
        <f t="shared" si="245"/>
        <v>Rattrapage</v>
      </c>
      <c r="BF253" s="193">
        <f t="shared" si="246"/>
        <v>27</v>
      </c>
      <c r="BG253" s="199" t="str">
        <f t="shared" si="247"/>
        <v>Rattrapage</v>
      </c>
    </row>
    <row r="254" spans="1:59" s="24" customFormat="1" ht="22.5" customHeight="1">
      <c r="A254" s="26">
        <v>21</v>
      </c>
      <c r="B254" s="354">
        <v>113000252</v>
      </c>
      <c r="C254" s="232" t="s">
        <v>640</v>
      </c>
      <c r="D254" s="232" t="s">
        <v>641</v>
      </c>
      <c r="E254" s="232" t="s">
        <v>850</v>
      </c>
      <c r="F254" s="232" t="s">
        <v>767</v>
      </c>
      <c r="G254" s="316">
        <f>'Saisie '!J176</f>
        <v>9.5</v>
      </c>
      <c r="H254" s="170"/>
      <c r="I254" s="201">
        <f>'Saisie '!M176</f>
        <v>10.833333333333334</v>
      </c>
      <c r="J254" s="170"/>
      <c r="K254" s="201">
        <f>'Saisie '!P176</f>
        <v>12</v>
      </c>
      <c r="L254" s="170">
        <f t="shared" si="212"/>
        <v>6</v>
      </c>
      <c r="M254" s="202">
        <f t="shared" si="213"/>
        <v>10.777777777777779</v>
      </c>
      <c r="N254" s="171">
        <f t="shared" si="214"/>
        <v>18</v>
      </c>
      <c r="O254" s="201">
        <f>'Saisie '!R176</f>
        <v>11</v>
      </c>
      <c r="P254" s="170"/>
      <c r="Q254" s="201">
        <f>'Saisie '!T176</f>
        <v>10</v>
      </c>
      <c r="R254" s="170">
        <f t="shared" si="215"/>
        <v>3</v>
      </c>
      <c r="S254" s="202">
        <f t="shared" si="216"/>
        <v>10.5</v>
      </c>
      <c r="T254" s="171">
        <f t="shared" si="217"/>
        <v>6</v>
      </c>
      <c r="U254" s="201">
        <f>'Saisie '!V176</f>
        <v>16</v>
      </c>
      <c r="V254" s="170">
        <f t="shared" si="218"/>
        <v>3</v>
      </c>
      <c r="W254" s="202">
        <f t="shared" si="219"/>
        <v>16</v>
      </c>
      <c r="X254" s="170">
        <f t="shared" si="220"/>
        <v>3</v>
      </c>
      <c r="Y254" s="201">
        <f>'Saisie '!X176</f>
        <v>8</v>
      </c>
      <c r="Z254" s="170">
        <f t="shared" si="221"/>
        <v>0</v>
      </c>
      <c r="AA254" s="202">
        <f t="shared" si="222"/>
        <v>8</v>
      </c>
      <c r="AB254" s="200">
        <f t="shared" si="223"/>
        <v>0</v>
      </c>
      <c r="AC254" s="202">
        <f t="shared" si="224"/>
        <v>10.966666666666667</v>
      </c>
      <c r="AD254" s="197">
        <f t="shared" si="225"/>
        <v>30</v>
      </c>
      <c r="AE254" s="199" t="str">
        <f t="shared" si="226"/>
        <v>Admis(e)</v>
      </c>
      <c r="AF254" s="25">
        <f>'Saisie '!AB176</f>
        <v>9.1666666666666661</v>
      </c>
      <c r="AG254" s="176">
        <f t="shared" si="227"/>
        <v>0</v>
      </c>
      <c r="AH254" s="25">
        <f>'Saisie '!AE176</f>
        <v>13.666666666666666</v>
      </c>
      <c r="AI254" s="176">
        <f t="shared" si="228"/>
        <v>6</v>
      </c>
      <c r="AJ254" s="25">
        <f>'Saisie '!AH176</f>
        <v>8.6666666666666661</v>
      </c>
      <c r="AK254" s="176">
        <f t="shared" si="229"/>
        <v>0</v>
      </c>
      <c r="AL254" s="202">
        <f t="shared" si="230"/>
        <v>10.5</v>
      </c>
      <c r="AM254" s="178">
        <f t="shared" si="231"/>
        <v>18</v>
      </c>
      <c r="AN254" s="25">
        <f>'Saisie '!AJ176</f>
        <v>6</v>
      </c>
      <c r="AO254" s="192">
        <f t="shared" si="232"/>
        <v>0</v>
      </c>
      <c r="AP254" s="25">
        <f>'Saisie '!AL176</f>
        <v>11</v>
      </c>
      <c r="AQ254" s="192">
        <f t="shared" si="233"/>
        <v>3</v>
      </c>
      <c r="AR254" s="202">
        <f t="shared" si="234"/>
        <v>8.5</v>
      </c>
      <c r="AS254" s="178">
        <f t="shared" si="235"/>
        <v>3</v>
      </c>
      <c r="AT254" s="201">
        <f>'Saisie '!AN176</f>
        <v>12</v>
      </c>
      <c r="AU254" s="177">
        <f t="shared" si="236"/>
        <v>3</v>
      </c>
      <c r="AV254" s="202">
        <f t="shared" si="237"/>
        <v>12</v>
      </c>
      <c r="AW254" s="177">
        <f t="shared" si="238"/>
        <v>3</v>
      </c>
      <c r="AX254" s="25">
        <f>'Saisie '!AP176</f>
        <v>15.5</v>
      </c>
      <c r="AY254" s="177">
        <f t="shared" si="239"/>
        <v>3</v>
      </c>
      <c r="AZ254" s="202">
        <f t="shared" si="240"/>
        <v>15.5</v>
      </c>
      <c r="BA254" s="194">
        <f t="shared" si="241"/>
        <v>3</v>
      </c>
      <c r="BB254" s="195">
        <f t="shared" si="242"/>
        <v>10.75</v>
      </c>
      <c r="BC254" s="197">
        <f t="shared" si="243"/>
        <v>30</v>
      </c>
      <c r="BD254" s="179">
        <f t="shared" si="244"/>
        <v>10.858333333333334</v>
      </c>
      <c r="BE254" s="199" t="str">
        <f t="shared" si="245"/>
        <v>Admis(e)</v>
      </c>
      <c r="BF254" s="193">
        <f t="shared" si="246"/>
        <v>60</v>
      </c>
      <c r="BG254" s="199" t="str">
        <f t="shared" si="247"/>
        <v>Admis(e)</v>
      </c>
    </row>
    <row r="255" spans="1:59" s="24" customFormat="1" ht="22.5" customHeight="1">
      <c r="A255" s="26">
        <v>22</v>
      </c>
      <c r="B255" s="354" t="s">
        <v>642</v>
      </c>
      <c r="C255" s="232" t="s">
        <v>288</v>
      </c>
      <c r="D255" s="232" t="s">
        <v>643</v>
      </c>
      <c r="E255" s="232" t="s">
        <v>849</v>
      </c>
      <c r="F255" s="232" t="s">
        <v>783</v>
      </c>
      <c r="G255" s="316">
        <f>'Saisie '!J177</f>
        <v>11.666666666666666</v>
      </c>
      <c r="H255" s="170"/>
      <c r="I255" s="201">
        <f>'Saisie '!M177</f>
        <v>9.6666666666666661</v>
      </c>
      <c r="J255" s="170"/>
      <c r="K255" s="201">
        <f>'Saisie '!P177</f>
        <v>14</v>
      </c>
      <c r="L255" s="170">
        <f t="shared" si="212"/>
        <v>6</v>
      </c>
      <c r="M255" s="202">
        <f t="shared" si="213"/>
        <v>11.777777777777777</v>
      </c>
      <c r="N255" s="171">
        <f t="shared" si="214"/>
        <v>18</v>
      </c>
      <c r="O255" s="201">
        <f>'Saisie '!R177</f>
        <v>12</v>
      </c>
      <c r="P255" s="170"/>
      <c r="Q255" s="201">
        <f>'Saisie '!T177</f>
        <v>10.5</v>
      </c>
      <c r="R255" s="170">
        <f t="shared" si="215"/>
        <v>3</v>
      </c>
      <c r="S255" s="202">
        <f t="shared" si="216"/>
        <v>11.25</v>
      </c>
      <c r="T255" s="171">
        <f t="shared" si="217"/>
        <v>6</v>
      </c>
      <c r="U255" s="201">
        <f>'Saisie '!V177</f>
        <v>10</v>
      </c>
      <c r="V255" s="170">
        <f t="shared" si="218"/>
        <v>3</v>
      </c>
      <c r="W255" s="202">
        <f t="shared" si="219"/>
        <v>10</v>
      </c>
      <c r="X255" s="170">
        <f t="shared" si="220"/>
        <v>3</v>
      </c>
      <c r="Y255" s="201">
        <f>'Saisie '!X177</f>
        <v>10</v>
      </c>
      <c r="Z255" s="170">
        <f t="shared" si="221"/>
        <v>3</v>
      </c>
      <c r="AA255" s="202">
        <f t="shared" si="222"/>
        <v>10</v>
      </c>
      <c r="AB255" s="200">
        <f t="shared" si="223"/>
        <v>3</v>
      </c>
      <c r="AC255" s="202">
        <f t="shared" si="224"/>
        <v>11.316666666666666</v>
      </c>
      <c r="AD255" s="197">
        <f t="shared" si="225"/>
        <v>30</v>
      </c>
      <c r="AE255" s="199" t="str">
        <f t="shared" si="226"/>
        <v>Admis(e)</v>
      </c>
      <c r="AF255" s="25">
        <f>'Saisie '!AB177</f>
        <v>8</v>
      </c>
      <c r="AG255" s="176">
        <f t="shared" si="227"/>
        <v>0</v>
      </c>
      <c r="AH255" s="25">
        <f>'Saisie '!AE177</f>
        <v>12.5</v>
      </c>
      <c r="AI255" s="176">
        <f t="shared" si="228"/>
        <v>6</v>
      </c>
      <c r="AJ255" s="25">
        <f>'Saisie '!AH177</f>
        <v>11.333333333333334</v>
      </c>
      <c r="AK255" s="176">
        <f t="shared" si="229"/>
        <v>6</v>
      </c>
      <c r="AL255" s="202">
        <f t="shared" si="230"/>
        <v>10.611111111111112</v>
      </c>
      <c r="AM255" s="178">
        <f t="shared" si="231"/>
        <v>18</v>
      </c>
      <c r="AN255" s="25">
        <f>'Saisie '!AJ177</f>
        <v>12.5</v>
      </c>
      <c r="AO255" s="192">
        <f t="shared" si="232"/>
        <v>3</v>
      </c>
      <c r="AP255" s="25">
        <f>'Saisie '!AL177</f>
        <v>12.5</v>
      </c>
      <c r="AQ255" s="192">
        <f t="shared" si="233"/>
        <v>3</v>
      </c>
      <c r="AR255" s="202">
        <f t="shared" si="234"/>
        <v>12.5</v>
      </c>
      <c r="AS255" s="178">
        <f t="shared" si="235"/>
        <v>6</v>
      </c>
      <c r="AT255" s="201">
        <f>'Saisie '!AN177</f>
        <v>7</v>
      </c>
      <c r="AU255" s="177">
        <f t="shared" si="236"/>
        <v>0</v>
      </c>
      <c r="AV255" s="202">
        <f t="shared" si="237"/>
        <v>7</v>
      </c>
      <c r="AW255" s="177">
        <f t="shared" si="238"/>
        <v>0</v>
      </c>
      <c r="AX255" s="25">
        <f>'Saisie '!AP177</f>
        <v>8.5</v>
      </c>
      <c r="AY255" s="177">
        <f t="shared" si="239"/>
        <v>0</v>
      </c>
      <c r="AZ255" s="202">
        <f t="shared" si="240"/>
        <v>8.5</v>
      </c>
      <c r="BA255" s="194">
        <f t="shared" si="241"/>
        <v>0</v>
      </c>
      <c r="BB255" s="195">
        <f t="shared" si="242"/>
        <v>10.416666666666668</v>
      </c>
      <c r="BC255" s="197">
        <f t="shared" si="243"/>
        <v>30</v>
      </c>
      <c r="BD255" s="179">
        <f t="shared" si="244"/>
        <v>10.866666666666667</v>
      </c>
      <c r="BE255" s="199" t="str">
        <f t="shared" si="245"/>
        <v>Admis(e)</v>
      </c>
      <c r="BF255" s="193">
        <f t="shared" si="246"/>
        <v>60</v>
      </c>
      <c r="BG255" s="199" t="str">
        <f t="shared" si="247"/>
        <v>Admis(e)</v>
      </c>
    </row>
    <row r="256" spans="1:59" s="24" customFormat="1" ht="22.5" customHeight="1">
      <c r="A256" s="26">
        <v>23</v>
      </c>
      <c r="B256" s="354">
        <v>3004803</v>
      </c>
      <c r="C256" s="232" t="s">
        <v>644</v>
      </c>
      <c r="D256" s="232" t="s">
        <v>645</v>
      </c>
      <c r="E256" s="232" t="s">
        <v>848</v>
      </c>
      <c r="F256" s="232" t="s">
        <v>847</v>
      </c>
      <c r="G256" s="316">
        <f>'Saisie '!J178</f>
        <v>9.5</v>
      </c>
      <c r="H256" s="170"/>
      <c r="I256" s="201">
        <f>'Saisie '!M178</f>
        <v>9.6666666666666661</v>
      </c>
      <c r="J256" s="170"/>
      <c r="K256" s="201">
        <f>'Saisie '!P178</f>
        <v>10.333333333333334</v>
      </c>
      <c r="L256" s="170">
        <f t="shared" si="212"/>
        <v>6</v>
      </c>
      <c r="M256" s="202">
        <f t="shared" si="213"/>
        <v>9.8333333333333339</v>
      </c>
      <c r="N256" s="171">
        <f t="shared" si="214"/>
        <v>6</v>
      </c>
      <c r="O256" s="201">
        <f>'Saisie '!R178</f>
        <v>10</v>
      </c>
      <c r="P256" s="170"/>
      <c r="Q256" s="201">
        <f>'Saisie '!T178</f>
        <v>10.25</v>
      </c>
      <c r="R256" s="170">
        <f t="shared" si="215"/>
        <v>3</v>
      </c>
      <c r="S256" s="202">
        <f t="shared" si="216"/>
        <v>10.125</v>
      </c>
      <c r="T256" s="171">
        <f t="shared" si="217"/>
        <v>6</v>
      </c>
      <c r="U256" s="201">
        <f>'Saisie '!V178</f>
        <v>13.5</v>
      </c>
      <c r="V256" s="170">
        <f t="shared" si="218"/>
        <v>3</v>
      </c>
      <c r="W256" s="202">
        <f t="shared" si="219"/>
        <v>13.5</v>
      </c>
      <c r="X256" s="170">
        <f t="shared" si="220"/>
        <v>3</v>
      </c>
      <c r="Y256" s="201">
        <f>'Saisie '!X178</f>
        <v>10</v>
      </c>
      <c r="Z256" s="170">
        <f t="shared" si="221"/>
        <v>3</v>
      </c>
      <c r="AA256" s="202">
        <f t="shared" si="222"/>
        <v>10</v>
      </c>
      <c r="AB256" s="200">
        <f t="shared" si="223"/>
        <v>3</v>
      </c>
      <c r="AC256" s="202">
        <f t="shared" si="224"/>
        <v>10.275</v>
      </c>
      <c r="AD256" s="197">
        <f t="shared" si="225"/>
        <v>30</v>
      </c>
      <c r="AE256" s="199" t="str">
        <f t="shared" si="226"/>
        <v>Admis(e)</v>
      </c>
      <c r="AF256" s="25">
        <f>'Saisie '!AB178</f>
        <v>9.6666666666666661</v>
      </c>
      <c r="AG256" s="176">
        <f t="shared" si="227"/>
        <v>0</v>
      </c>
      <c r="AH256" s="25">
        <f>'Saisie '!AE178</f>
        <v>12.333333333333334</v>
      </c>
      <c r="AI256" s="176">
        <f t="shared" si="228"/>
        <v>6</v>
      </c>
      <c r="AJ256" s="25">
        <f>'Saisie '!AH178</f>
        <v>12.5</v>
      </c>
      <c r="AK256" s="176">
        <f t="shared" si="229"/>
        <v>6</v>
      </c>
      <c r="AL256" s="202">
        <f t="shared" si="230"/>
        <v>11.5</v>
      </c>
      <c r="AM256" s="178">
        <f t="shared" si="231"/>
        <v>18</v>
      </c>
      <c r="AN256" s="25">
        <f>'Saisie '!AJ178</f>
        <v>9.5</v>
      </c>
      <c r="AO256" s="192">
        <f t="shared" si="232"/>
        <v>0</v>
      </c>
      <c r="AP256" s="25">
        <f>'Saisie '!AL178</f>
        <v>11.5</v>
      </c>
      <c r="AQ256" s="192">
        <f t="shared" si="233"/>
        <v>3</v>
      </c>
      <c r="AR256" s="202">
        <f t="shared" si="234"/>
        <v>10.5</v>
      </c>
      <c r="AS256" s="178">
        <f t="shared" si="235"/>
        <v>6</v>
      </c>
      <c r="AT256" s="201">
        <f>'Saisie '!AN178</f>
        <v>11</v>
      </c>
      <c r="AU256" s="177">
        <f t="shared" si="236"/>
        <v>3</v>
      </c>
      <c r="AV256" s="202">
        <f t="shared" si="237"/>
        <v>11</v>
      </c>
      <c r="AW256" s="177">
        <f t="shared" si="238"/>
        <v>3</v>
      </c>
      <c r="AX256" s="25">
        <f>'Saisie '!AP178</f>
        <v>12</v>
      </c>
      <c r="AY256" s="177">
        <f t="shared" si="239"/>
        <v>3</v>
      </c>
      <c r="AZ256" s="202">
        <f t="shared" si="240"/>
        <v>12</v>
      </c>
      <c r="BA256" s="194">
        <f t="shared" si="241"/>
        <v>3</v>
      </c>
      <c r="BB256" s="195">
        <f t="shared" si="242"/>
        <v>11.3</v>
      </c>
      <c r="BC256" s="197">
        <f t="shared" si="243"/>
        <v>30</v>
      </c>
      <c r="BD256" s="179">
        <f t="shared" si="244"/>
        <v>10.787500000000001</v>
      </c>
      <c r="BE256" s="199" t="str">
        <f t="shared" si="245"/>
        <v>Admis(e)</v>
      </c>
      <c r="BF256" s="193">
        <f t="shared" si="246"/>
        <v>60</v>
      </c>
      <c r="BG256" s="199" t="str">
        <f t="shared" si="247"/>
        <v>Admis(e)</v>
      </c>
    </row>
    <row r="257" spans="1:59" s="24" customFormat="1" ht="22.5" customHeight="1">
      <c r="A257" s="26">
        <v>24</v>
      </c>
      <c r="B257" s="354" t="s">
        <v>646</v>
      </c>
      <c r="C257" s="232" t="s">
        <v>220</v>
      </c>
      <c r="D257" s="232" t="s">
        <v>647</v>
      </c>
      <c r="E257" s="232" t="s">
        <v>846</v>
      </c>
      <c r="F257" s="232" t="s">
        <v>772</v>
      </c>
      <c r="G257" s="316">
        <f>'Saisie '!J179</f>
        <v>9.8333333333333339</v>
      </c>
      <c r="H257" s="170"/>
      <c r="I257" s="201">
        <f>'Saisie '!M179</f>
        <v>4</v>
      </c>
      <c r="J257" s="170"/>
      <c r="K257" s="201">
        <f>'Saisie '!P179</f>
        <v>4.166666666666667</v>
      </c>
      <c r="L257" s="170">
        <f t="shared" si="212"/>
        <v>0</v>
      </c>
      <c r="M257" s="202">
        <f t="shared" si="213"/>
        <v>6</v>
      </c>
      <c r="N257" s="171">
        <f t="shared" si="214"/>
        <v>0</v>
      </c>
      <c r="O257" s="201">
        <f>'Saisie '!R179</f>
        <v>7</v>
      </c>
      <c r="P257" s="170"/>
      <c r="Q257" s="201">
        <f>'Saisie '!T179</f>
        <v>7.5</v>
      </c>
      <c r="R257" s="170">
        <f t="shared" si="215"/>
        <v>0</v>
      </c>
      <c r="S257" s="202">
        <f t="shared" si="216"/>
        <v>7.25</v>
      </c>
      <c r="T257" s="171">
        <f t="shared" si="217"/>
        <v>0</v>
      </c>
      <c r="U257" s="201">
        <f>'Saisie '!V179</f>
        <v>10.5</v>
      </c>
      <c r="V257" s="170">
        <f t="shared" si="218"/>
        <v>3</v>
      </c>
      <c r="W257" s="202">
        <f t="shared" si="219"/>
        <v>10.5</v>
      </c>
      <c r="X257" s="170">
        <f t="shared" si="220"/>
        <v>3</v>
      </c>
      <c r="Y257" s="201">
        <f>'Saisie '!X179</f>
        <v>5</v>
      </c>
      <c r="Z257" s="170">
        <f t="shared" si="221"/>
        <v>0</v>
      </c>
      <c r="AA257" s="202">
        <f t="shared" si="222"/>
        <v>5</v>
      </c>
      <c r="AB257" s="200">
        <f t="shared" si="223"/>
        <v>0</v>
      </c>
      <c r="AC257" s="202">
        <f t="shared" si="224"/>
        <v>6.6</v>
      </c>
      <c r="AD257" s="197">
        <f t="shared" si="225"/>
        <v>3</v>
      </c>
      <c r="AE257" s="199" t="str">
        <f t="shared" si="226"/>
        <v>Rattrapage</v>
      </c>
      <c r="AF257" s="25" t="e">
        <f>'Saisie '!AB179</f>
        <v>#VALUE!</v>
      </c>
      <c r="AG257" s="176" t="e">
        <f t="shared" si="227"/>
        <v>#VALUE!</v>
      </c>
      <c r="AH257" s="25" t="str">
        <f>'Saisie '!AE179</f>
        <v>Exclu</v>
      </c>
      <c r="AI257" s="176">
        <f t="shared" si="228"/>
        <v>6</v>
      </c>
      <c r="AJ257" s="25" t="str">
        <f>'Saisie '!AH179</f>
        <v>Exclu</v>
      </c>
      <c r="AK257" s="176">
        <f t="shared" si="229"/>
        <v>6</v>
      </c>
      <c r="AL257" s="202" t="e">
        <f t="shared" si="230"/>
        <v>#VALUE!</v>
      </c>
      <c r="AM257" s="178" t="e">
        <f t="shared" si="231"/>
        <v>#VALUE!</v>
      </c>
      <c r="AN257" s="25" t="str">
        <f>'Saisie '!AJ179</f>
        <v>ABS</v>
      </c>
      <c r="AO257" s="192">
        <f t="shared" si="232"/>
        <v>3</v>
      </c>
      <c r="AP257" s="25" t="str">
        <f>'Saisie '!AL179</f>
        <v>ABS</v>
      </c>
      <c r="AQ257" s="192">
        <f t="shared" si="233"/>
        <v>3</v>
      </c>
      <c r="AR257" s="202" t="e">
        <f t="shared" si="234"/>
        <v>#VALUE!</v>
      </c>
      <c r="AS257" s="178" t="e">
        <f t="shared" si="235"/>
        <v>#VALUE!</v>
      </c>
      <c r="AT257" s="201" t="str">
        <f>'Saisie '!AN179</f>
        <v>Exclu</v>
      </c>
      <c r="AU257" s="177">
        <f t="shared" si="236"/>
        <v>3</v>
      </c>
      <c r="AV257" s="202" t="str">
        <f t="shared" si="237"/>
        <v>Exclu</v>
      </c>
      <c r="AW257" s="177">
        <f t="shared" si="238"/>
        <v>3</v>
      </c>
      <c r="AX257" s="25" t="str">
        <f>'Saisie '!AP179</f>
        <v>ABS</v>
      </c>
      <c r="AY257" s="177">
        <f t="shared" si="239"/>
        <v>3</v>
      </c>
      <c r="AZ257" s="202" t="str">
        <f t="shared" si="240"/>
        <v>ABS</v>
      </c>
      <c r="BA257" s="194">
        <f t="shared" si="241"/>
        <v>3</v>
      </c>
      <c r="BB257" s="195" t="e">
        <f t="shared" si="242"/>
        <v>#VALUE!</v>
      </c>
      <c r="BC257" s="197" t="e">
        <f t="shared" si="243"/>
        <v>#VALUE!</v>
      </c>
      <c r="BD257" s="179" t="e">
        <f t="shared" si="244"/>
        <v>#VALUE!</v>
      </c>
      <c r="BE257" s="199" t="e">
        <f t="shared" si="245"/>
        <v>#VALUE!</v>
      </c>
      <c r="BF257" s="193" t="e">
        <f t="shared" si="246"/>
        <v>#VALUE!</v>
      </c>
      <c r="BG257" s="454" t="s">
        <v>1092</v>
      </c>
    </row>
    <row r="258" spans="1:59" s="24" customFormat="1" ht="22.5" customHeight="1">
      <c r="A258" s="26">
        <v>25</v>
      </c>
      <c r="B258" s="354" t="s">
        <v>648</v>
      </c>
      <c r="C258" s="232" t="s">
        <v>649</v>
      </c>
      <c r="D258" s="232" t="s">
        <v>17</v>
      </c>
      <c r="E258" s="232" t="s">
        <v>845</v>
      </c>
      <c r="F258" s="232" t="s">
        <v>842</v>
      </c>
      <c r="G258" s="316">
        <f>'Saisie '!J180</f>
        <v>12.166666666666666</v>
      </c>
      <c r="H258" s="170"/>
      <c r="I258" s="201">
        <f>'Saisie '!M180</f>
        <v>7</v>
      </c>
      <c r="J258" s="170"/>
      <c r="K258" s="201">
        <f>'Saisie '!P180</f>
        <v>14</v>
      </c>
      <c r="L258" s="170">
        <f t="shared" si="212"/>
        <v>6</v>
      </c>
      <c r="M258" s="202">
        <f t="shared" si="213"/>
        <v>11.055555555555555</v>
      </c>
      <c r="N258" s="171">
        <f t="shared" si="214"/>
        <v>18</v>
      </c>
      <c r="O258" s="201">
        <f>'Saisie '!R180</f>
        <v>3</v>
      </c>
      <c r="P258" s="170"/>
      <c r="Q258" s="201">
        <f>'Saisie '!T180</f>
        <v>5.5</v>
      </c>
      <c r="R258" s="170">
        <f t="shared" si="215"/>
        <v>0</v>
      </c>
      <c r="S258" s="202">
        <f t="shared" si="216"/>
        <v>4.25</v>
      </c>
      <c r="T258" s="171">
        <f t="shared" si="217"/>
        <v>0</v>
      </c>
      <c r="U258" s="201">
        <f>'Saisie '!V180</f>
        <v>11.5</v>
      </c>
      <c r="V258" s="170">
        <f t="shared" si="218"/>
        <v>3</v>
      </c>
      <c r="W258" s="202">
        <f t="shared" si="219"/>
        <v>11.5</v>
      </c>
      <c r="X258" s="170">
        <f t="shared" si="220"/>
        <v>3</v>
      </c>
      <c r="Y258" s="201">
        <f>'Saisie '!X180</f>
        <v>10</v>
      </c>
      <c r="Z258" s="170">
        <f t="shared" si="221"/>
        <v>3</v>
      </c>
      <c r="AA258" s="202">
        <f t="shared" si="222"/>
        <v>10</v>
      </c>
      <c r="AB258" s="200">
        <f t="shared" si="223"/>
        <v>3</v>
      </c>
      <c r="AC258" s="202">
        <f t="shared" si="224"/>
        <v>9.6333333333333329</v>
      </c>
      <c r="AD258" s="197">
        <f t="shared" si="225"/>
        <v>24</v>
      </c>
      <c r="AE258" s="199" t="str">
        <f t="shared" si="226"/>
        <v>Rattrapage</v>
      </c>
      <c r="AF258" s="25">
        <f>'Saisie '!AB180</f>
        <v>8.6666666666666661</v>
      </c>
      <c r="AG258" s="176">
        <f t="shared" si="227"/>
        <v>0</v>
      </c>
      <c r="AH258" s="25">
        <f>'Saisie '!AE180</f>
        <v>10</v>
      </c>
      <c r="AI258" s="176">
        <f t="shared" si="228"/>
        <v>6</v>
      </c>
      <c r="AJ258" s="25">
        <f>'Saisie '!AH180</f>
        <v>9.5</v>
      </c>
      <c r="AK258" s="176">
        <f t="shared" si="229"/>
        <v>0</v>
      </c>
      <c r="AL258" s="202">
        <f t="shared" si="230"/>
        <v>9.3888888888888875</v>
      </c>
      <c r="AM258" s="178">
        <f t="shared" si="231"/>
        <v>6</v>
      </c>
      <c r="AN258" s="25">
        <f>'Saisie '!AJ180</f>
        <v>10</v>
      </c>
      <c r="AO258" s="192">
        <f t="shared" si="232"/>
        <v>3</v>
      </c>
      <c r="AP258" s="25">
        <f>'Saisie '!AL180</f>
        <v>11.5</v>
      </c>
      <c r="AQ258" s="192">
        <f t="shared" si="233"/>
        <v>3</v>
      </c>
      <c r="AR258" s="202">
        <f t="shared" si="234"/>
        <v>10.75</v>
      </c>
      <c r="AS258" s="178">
        <f t="shared" si="235"/>
        <v>6</v>
      </c>
      <c r="AT258" s="201">
        <f>'Saisie '!AN180</f>
        <v>12</v>
      </c>
      <c r="AU258" s="177">
        <f t="shared" si="236"/>
        <v>3</v>
      </c>
      <c r="AV258" s="202">
        <f t="shared" si="237"/>
        <v>12</v>
      </c>
      <c r="AW258" s="177">
        <f t="shared" si="238"/>
        <v>3</v>
      </c>
      <c r="AX258" s="25">
        <f>'Saisie '!AP180</f>
        <v>10.5</v>
      </c>
      <c r="AY258" s="177">
        <f t="shared" si="239"/>
        <v>3</v>
      </c>
      <c r="AZ258" s="202">
        <f t="shared" si="240"/>
        <v>10.5</v>
      </c>
      <c r="BA258" s="194">
        <f t="shared" si="241"/>
        <v>3</v>
      </c>
      <c r="BB258" s="195">
        <f t="shared" si="242"/>
        <v>10.033333333333333</v>
      </c>
      <c r="BC258" s="197">
        <f t="shared" si="243"/>
        <v>30</v>
      </c>
      <c r="BD258" s="179">
        <f t="shared" si="244"/>
        <v>9.8333333333333321</v>
      </c>
      <c r="BE258" s="199" t="str">
        <f t="shared" si="245"/>
        <v>Admis(e)</v>
      </c>
      <c r="BF258" s="193">
        <f t="shared" si="246"/>
        <v>54</v>
      </c>
      <c r="BG258" s="199" t="str">
        <f t="shared" si="247"/>
        <v>Rattrapage</v>
      </c>
    </row>
    <row r="259" spans="1:59" s="24" customFormat="1" ht="22.5" customHeight="1">
      <c r="A259" s="26">
        <v>26</v>
      </c>
      <c r="B259" s="354">
        <v>113003338</v>
      </c>
      <c r="C259" s="232" t="s">
        <v>650</v>
      </c>
      <c r="D259" s="232" t="s">
        <v>35</v>
      </c>
      <c r="E259" s="232" t="s">
        <v>844</v>
      </c>
      <c r="F259" s="232" t="s">
        <v>767</v>
      </c>
      <c r="G259" s="316">
        <f>'Saisie '!J181</f>
        <v>11</v>
      </c>
      <c r="H259" s="170"/>
      <c r="I259" s="201">
        <f>'Saisie '!M181</f>
        <v>6.166666666666667</v>
      </c>
      <c r="J259" s="170"/>
      <c r="K259" s="201">
        <f>'Saisie '!P181</f>
        <v>12.166666666666666</v>
      </c>
      <c r="L259" s="170">
        <f t="shared" si="212"/>
        <v>6</v>
      </c>
      <c r="M259" s="202">
        <f t="shared" si="213"/>
        <v>9.7777777777777786</v>
      </c>
      <c r="N259" s="171">
        <f t="shared" si="214"/>
        <v>6</v>
      </c>
      <c r="O259" s="201">
        <f>'Saisie '!R181</f>
        <v>10</v>
      </c>
      <c r="P259" s="170"/>
      <c r="Q259" s="201">
        <f>'Saisie '!T181</f>
        <v>6.5</v>
      </c>
      <c r="R259" s="170">
        <f t="shared" si="215"/>
        <v>0</v>
      </c>
      <c r="S259" s="202">
        <f t="shared" si="216"/>
        <v>8.25</v>
      </c>
      <c r="T259" s="171">
        <f t="shared" si="217"/>
        <v>0</v>
      </c>
      <c r="U259" s="201">
        <f>'Saisie '!V181</f>
        <v>12.5</v>
      </c>
      <c r="V259" s="170">
        <f t="shared" si="218"/>
        <v>3</v>
      </c>
      <c r="W259" s="202">
        <f t="shared" si="219"/>
        <v>12.5</v>
      </c>
      <c r="X259" s="170">
        <f t="shared" si="220"/>
        <v>3</v>
      </c>
      <c r="Y259" s="201">
        <f>'Saisie '!X181</f>
        <v>7</v>
      </c>
      <c r="Z259" s="170">
        <f t="shared" si="221"/>
        <v>0</v>
      </c>
      <c r="AA259" s="202">
        <f t="shared" si="222"/>
        <v>7</v>
      </c>
      <c r="AB259" s="200">
        <f t="shared" si="223"/>
        <v>0</v>
      </c>
      <c r="AC259" s="202">
        <f t="shared" si="224"/>
        <v>9.4666666666666668</v>
      </c>
      <c r="AD259" s="197">
        <f t="shared" si="225"/>
        <v>9</v>
      </c>
      <c r="AE259" s="199" t="str">
        <f t="shared" si="226"/>
        <v>Rattrapage</v>
      </c>
      <c r="AF259" s="25">
        <f>'Saisie '!AB181</f>
        <v>8.5</v>
      </c>
      <c r="AG259" s="176">
        <f t="shared" si="227"/>
        <v>0</v>
      </c>
      <c r="AH259" s="25">
        <f>'Saisie '!AE181</f>
        <v>10.333333333333334</v>
      </c>
      <c r="AI259" s="176">
        <f t="shared" si="228"/>
        <v>6</v>
      </c>
      <c r="AJ259" s="25">
        <f>'Saisie '!AH181</f>
        <v>8</v>
      </c>
      <c r="AK259" s="176">
        <f t="shared" si="229"/>
        <v>0</v>
      </c>
      <c r="AL259" s="202">
        <f t="shared" si="230"/>
        <v>8.9444444444444446</v>
      </c>
      <c r="AM259" s="178">
        <f t="shared" si="231"/>
        <v>6</v>
      </c>
      <c r="AN259" s="25">
        <f>'Saisie '!AJ181</f>
        <v>11.5</v>
      </c>
      <c r="AO259" s="192">
        <f t="shared" si="232"/>
        <v>3</v>
      </c>
      <c r="AP259" s="25">
        <f>'Saisie '!AL181</f>
        <v>13</v>
      </c>
      <c r="AQ259" s="192">
        <f t="shared" si="233"/>
        <v>3</v>
      </c>
      <c r="AR259" s="202">
        <f t="shared" si="234"/>
        <v>12.25</v>
      </c>
      <c r="AS259" s="178">
        <f t="shared" si="235"/>
        <v>6</v>
      </c>
      <c r="AT259" s="201">
        <f>'Saisie '!AN181</f>
        <v>13</v>
      </c>
      <c r="AU259" s="177">
        <f t="shared" si="236"/>
        <v>3</v>
      </c>
      <c r="AV259" s="202">
        <f t="shared" si="237"/>
        <v>13</v>
      </c>
      <c r="AW259" s="177">
        <f t="shared" si="238"/>
        <v>3</v>
      </c>
      <c r="AX259" s="25">
        <f>'Saisie '!AP181</f>
        <v>10</v>
      </c>
      <c r="AY259" s="177">
        <f t="shared" si="239"/>
        <v>3</v>
      </c>
      <c r="AZ259" s="202">
        <f t="shared" si="240"/>
        <v>10</v>
      </c>
      <c r="BA259" s="194">
        <f t="shared" si="241"/>
        <v>3</v>
      </c>
      <c r="BB259" s="195">
        <f t="shared" si="242"/>
        <v>10.116666666666667</v>
      </c>
      <c r="BC259" s="197">
        <f t="shared" si="243"/>
        <v>30</v>
      </c>
      <c r="BD259" s="179">
        <f t="shared" si="244"/>
        <v>9.7916666666666679</v>
      </c>
      <c r="BE259" s="199" t="str">
        <f t="shared" si="245"/>
        <v>Admis(e)</v>
      </c>
      <c r="BF259" s="193">
        <f t="shared" si="246"/>
        <v>39</v>
      </c>
      <c r="BG259" s="199" t="str">
        <f t="shared" si="247"/>
        <v>Rattrapage</v>
      </c>
    </row>
    <row r="261" spans="1:59">
      <c r="AA261" s="225"/>
      <c r="AB261" s="225"/>
      <c r="AC261" s="223"/>
      <c r="AD261" s="471"/>
      <c r="AE261" s="472"/>
      <c r="AF261" s="36"/>
      <c r="AG261" s="218"/>
      <c r="AH261" s="36"/>
      <c r="AI261" s="218"/>
      <c r="AX261" s="472" t="s">
        <v>1090</v>
      </c>
      <c r="AY261" s="472"/>
      <c r="AZ261" s="472"/>
      <c r="BA261" s="472"/>
      <c r="BB261" s="472"/>
      <c r="BC261" s="474">
        <f ca="1">TODAY()</f>
        <v>42185</v>
      </c>
      <c r="BD261" s="474"/>
      <c r="BE261" s="474"/>
      <c r="BF261" s="474"/>
      <c r="BG261" s="474"/>
    </row>
    <row r="262" spans="1:59" ht="20.25" customHeight="1">
      <c r="AA262" s="225"/>
      <c r="AB262" s="225"/>
      <c r="AC262" s="223"/>
      <c r="AD262" s="157"/>
      <c r="AE262" s="426"/>
      <c r="AF262" s="330"/>
      <c r="AG262" s="330"/>
      <c r="AH262" s="330"/>
      <c r="AI262" s="330"/>
      <c r="AZ262" s="225" t="s">
        <v>1097</v>
      </c>
      <c r="BA262" s="225"/>
      <c r="BB262" s="223"/>
      <c r="BC262" s="157"/>
      <c r="BD262" s="451"/>
    </row>
    <row r="264" spans="1:59" s="24" customFormat="1" ht="15" customHeight="1">
      <c r="A264" s="37"/>
      <c r="B264" s="234"/>
      <c r="C264" s="234"/>
      <c r="D264" s="234"/>
      <c r="E264" s="23"/>
      <c r="F264" s="23"/>
      <c r="G264" s="38"/>
      <c r="I264" s="156" t="s">
        <v>0</v>
      </c>
      <c r="J264" s="1"/>
      <c r="K264" s="164"/>
      <c r="L264" s="164"/>
      <c r="M264" s="164"/>
      <c r="N264" s="164"/>
      <c r="O264" s="164"/>
      <c r="P264" s="164"/>
      <c r="Q264" s="164"/>
      <c r="R264" s="164"/>
      <c r="S264" s="164"/>
      <c r="T264" s="164"/>
      <c r="U264" s="164"/>
      <c r="V264" s="164"/>
      <c r="W264" s="164"/>
      <c r="X264" s="164"/>
      <c r="Y264" s="164"/>
      <c r="Z264" s="164"/>
      <c r="AA264" s="164"/>
      <c r="AB264" s="164"/>
      <c r="AC264" s="164"/>
      <c r="AE264" s="220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216"/>
      <c r="AU264" s="36"/>
      <c r="AV264" s="36"/>
      <c r="AW264" s="36"/>
      <c r="AX264" s="36"/>
      <c r="AY264" s="36"/>
      <c r="AZ264" s="36"/>
      <c r="BA264" s="36"/>
      <c r="BB264" s="36"/>
      <c r="BC264" s="35"/>
      <c r="BD264" s="36"/>
      <c r="BE264" s="36"/>
    </row>
    <row r="265" spans="1:59" s="24" customFormat="1" ht="15" customHeight="1">
      <c r="A265" s="37"/>
      <c r="B265" s="234"/>
      <c r="C265" s="234"/>
      <c r="D265" s="234"/>
      <c r="E265" s="23"/>
      <c r="F265" s="23"/>
      <c r="G265" s="38"/>
      <c r="I265"/>
      <c r="J265" s="156"/>
      <c r="K265" s="156"/>
      <c r="L265" s="156"/>
      <c r="M265" s="156" t="s">
        <v>183</v>
      </c>
      <c r="N265" s="156"/>
      <c r="O265" s="156"/>
      <c r="P265" s="156"/>
      <c r="Q265"/>
      <c r="R265"/>
      <c r="S265"/>
      <c r="T265"/>
      <c r="U265"/>
      <c r="V265"/>
      <c r="X265"/>
      <c r="Y265"/>
      <c r="Z265"/>
      <c r="AA265"/>
      <c r="AB265"/>
      <c r="AC265"/>
      <c r="AE265" s="220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216"/>
      <c r="AU265" s="36"/>
      <c r="AV265" s="36"/>
      <c r="AW265" s="36"/>
      <c r="AX265" s="36"/>
      <c r="AY265" s="36"/>
      <c r="AZ265" s="36"/>
      <c r="BA265" s="36"/>
      <c r="BB265" s="36"/>
      <c r="BC265" s="35"/>
      <c r="BD265" s="36"/>
      <c r="BE265" s="36"/>
    </row>
    <row r="266" spans="1:59" s="31" customFormat="1" ht="16.5">
      <c r="A266" s="39"/>
      <c r="B266" s="39"/>
      <c r="C266" s="39"/>
      <c r="D266" s="39"/>
      <c r="E266" s="39"/>
      <c r="F266" s="39"/>
      <c r="G266" s="39"/>
      <c r="H266" s="39"/>
      <c r="I266"/>
      <c r="J266" s="156"/>
      <c r="K266" s="156"/>
      <c r="L266" s="156"/>
      <c r="M266" s="156" t="s">
        <v>156</v>
      </c>
      <c r="N266" s="156"/>
      <c r="O266" s="156"/>
      <c r="P266" s="156"/>
      <c r="Q266" s="156"/>
      <c r="R266" s="156"/>
      <c r="S266" s="156"/>
      <c r="T266" s="156"/>
      <c r="U266" s="156"/>
      <c r="V266" s="156"/>
      <c r="W266" s="156"/>
      <c r="X266" s="156"/>
      <c r="Y266" s="156"/>
      <c r="Z266" s="156"/>
      <c r="AA266" s="156"/>
      <c r="AB266"/>
      <c r="AC266"/>
      <c r="AD266" s="6"/>
      <c r="AE266" s="5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256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6"/>
      <c r="BG266" s="6"/>
    </row>
    <row r="267" spans="1:59" s="157" customFormat="1" ht="16.5">
      <c r="A267" s="298"/>
      <c r="B267" s="298"/>
      <c r="C267" s="298"/>
      <c r="D267" s="298"/>
      <c r="E267" s="298"/>
      <c r="F267" s="298"/>
      <c r="G267" s="298"/>
      <c r="H267" s="298"/>
      <c r="I267" s="298"/>
      <c r="J267" s="298"/>
      <c r="K267" s="298"/>
      <c r="L267" s="298"/>
      <c r="M267" s="298"/>
      <c r="N267" s="298"/>
      <c r="O267" s="298"/>
      <c r="P267" s="298"/>
      <c r="Q267" s="298"/>
      <c r="R267" s="298"/>
      <c r="S267" s="298"/>
      <c r="T267" s="298"/>
      <c r="U267" s="298"/>
      <c r="V267" s="298"/>
      <c r="W267" s="298"/>
      <c r="X267" s="298"/>
      <c r="Y267" s="160"/>
      <c r="Z267" s="160"/>
      <c r="AA267" s="160"/>
      <c r="AB267" s="160"/>
      <c r="AC267" s="160"/>
      <c r="AD267" s="160"/>
      <c r="AE267" s="322"/>
      <c r="AF267" s="298"/>
      <c r="AG267" s="298"/>
      <c r="AH267" s="298"/>
      <c r="AI267" s="298"/>
      <c r="AJ267" s="298"/>
      <c r="AK267" s="298"/>
      <c r="AL267" s="298"/>
      <c r="AM267" s="298"/>
      <c r="AN267" s="298"/>
      <c r="AO267" s="298"/>
      <c r="AP267" s="298"/>
      <c r="AQ267" s="298"/>
      <c r="AR267" s="298"/>
      <c r="AS267" s="298"/>
      <c r="AT267" s="259"/>
      <c r="AU267" s="298"/>
      <c r="AV267" s="298"/>
      <c r="AW267" s="298"/>
      <c r="AX267" s="298"/>
      <c r="AY267" s="298"/>
      <c r="AZ267" s="298"/>
      <c r="BA267" s="298"/>
      <c r="BB267" s="298"/>
      <c r="BC267" s="298"/>
      <c r="BD267" s="298"/>
      <c r="BE267" s="298"/>
      <c r="BF267" s="160"/>
      <c r="BG267" s="160"/>
    </row>
    <row r="268" spans="1:59" s="31" customFormat="1" ht="8.25" customHeight="1">
      <c r="A268" s="28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12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256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6"/>
      <c r="BG268" s="6"/>
    </row>
    <row r="269" spans="1:59" s="31" customFormat="1" ht="16.5">
      <c r="A269" s="27" t="s">
        <v>184</v>
      </c>
      <c r="B269" s="27"/>
      <c r="C269" s="27"/>
      <c r="D269" s="27"/>
      <c r="E269" s="27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29" t="s">
        <v>74</v>
      </c>
      <c r="U269" s="39"/>
      <c r="V269" s="39"/>
      <c r="W269" s="29"/>
      <c r="X269" s="29"/>
      <c r="Y269" s="27"/>
      <c r="Z269" s="27"/>
      <c r="AA269" s="27"/>
      <c r="AB269" s="27"/>
      <c r="AC269" s="39"/>
      <c r="AD269" s="39"/>
      <c r="AE269" s="312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256"/>
      <c r="AU269" s="39"/>
      <c r="AV269" s="39"/>
      <c r="AW269" s="39"/>
      <c r="AX269" s="39"/>
      <c r="AY269" s="39"/>
      <c r="BA269" s="39"/>
      <c r="BB269" s="39"/>
      <c r="BC269" s="39"/>
      <c r="BD269" s="39"/>
      <c r="BE269" s="39"/>
      <c r="BF269" s="6"/>
      <c r="BG269" s="6"/>
    </row>
    <row r="270" spans="1:59" s="31" customFormat="1" ht="16.5">
      <c r="A270" s="27" t="s">
        <v>755</v>
      </c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9" t="s">
        <v>80</v>
      </c>
      <c r="U270" s="27"/>
      <c r="V270" s="27"/>
      <c r="W270" s="29"/>
      <c r="X270" s="29"/>
      <c r="Y270" s="27"/>
      <c r="Z270" s="27"/>
      <c r="AA270" s="30"/>
      <c r="AB270" s="30"/>
      <c r="AC270" s="27"/>
      <c r="AD270" s="27"/>
      <c r="AE270" s="5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56"/>
      <c r="AU270" s="27"/>
      <c r="AV270" s="27"/>
      <c r="AW270" s="27"/>
      <c r="AX270" s="6"/>
      <c r="AY270" s="6"/>
      <c r="BA270" s="34"/>
      <c r="BB270" s="6"/>
      <c r="BD270" s="27"/>
      <c r="BE270" s="27"/>
      <c r="BF270" s="6"/>
      <c r="BG270" s="6"/>
    </row>
    <row r="271" spans="1:59" s="31" customFormat="1" ht="16.5">
      <c r="B271" s="5"/>
      <c r="C271" s="5"/>
      <c r="D271" s="5"/>
      <c r="E271" s="6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5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56"/>
      <c r="AU271" s="27"/>
      <c r="AV271" s="27"/>
      <c r="AW271" s="27"/>
      <c r="AX271" s="6"/>
      <c r="AY271" s="6"/>
      <c r="AZ271" s="6"/>
      <c r="BA271" s="6"/>
      <c r="BB271" s="6"/>
      <c r="BC271" s="27"/>
      <c r="BD271" s="27"/>
      <c r="BE271" s="27"/>
      <c r="BF271" s="6"/>
      <c r="BG271" s="6"/>
    </row>
    <row r="272" spans="1:59" ht="32.25" customHeight="1">
      <c r="A272" s="470" t="s">
        <v>1095</v>
      </c>
      <c r="B272" s="470"/>
      <c r="C272" s="470"/>
      <c r="D272" s="470"/>
      <c r="E272" s="470"/>
      <c r="F272" s="470"/>
      <c r="G272" s="470"/>
      <c r="H272" s="470"/>
      <c r="I272" s="470"/>
      <c r="J272" s="470"/>
      <c r="K272" s="470"/>
      <c r="L272" s="470"/>
      <c r="M272" s="470"/>
      <c r="N272" s="470"/>
      <c r="O272" s="470"/>
      <c r="P272" s="470"/>
      <c r="Q272" s="470"/>
      <c r="R272" s="470"/>
      <c r="S272" s="470"/>
      <c r="T272" s="470"/>
      <c r="U272" s="470"/>
      <c r="V272" s="470"/>
      <c r="W272" s="470"/>
      <c r="X272" s="470"/>
      <c r="Y272" s="470"/>
      <c r="Z272" s="470"/>
      <c r="AA272" s="470"/>
      <c r="AB272" s="470"/>
      <c r="AC272" s="470"/>
      <c r="AD272" s="470"/>
      <c r="AE272" s="470"/>
      <c r="AF272" s="470"/>
      <c r="AG272" s="470"/>
      <c r="AH272" s="470"/>
      <c r="AI272" s="470"/>
      <c r="AJ272" s="470"/>
      <c r="AK272" s="470"/>
      <c r="AL272" s="470"/>
      <c r="AM272" s="470"/>
      <c r="AN272" s="470"/>
      <c r="AO272" s="470"/>
      <c r="AP272" s="470"/>
      <c r="AQ272" s="470"/>
      <c r="AR272" s="470"/>
      <c r="AS272" s="470"/>
      <c r="AT272" s="470"/>
      <c r="AU272" s="470"/>
      <c r="AV272" s="470"/>
      <c r="AW272" s="470"/>
      <c r="AX272" s="470"/>
      <c r="AY272" s="470"/>
      <c r="AZ272" s="470"/>
      <c r="BA272" s="299"/>
      <c r="BB272" s="299"/>
      <c r="BC272" s="299"/>
      <c r="BD272" s="299"/>
      <c r="BE272" s="299"/>
    </row>
    <row r="273" spans="1:59" ht="17.25" customHeight="1" thickBot="1">
      <c r="A273" s="27" t="s">
        <v>74</v>
      </c>
      <c r="B273" s="32"/>
      <c r="C273" s="300"/>
      <c r="D273" s="300"/>
      <c r="E273" s="300"/>
      <c r="F273" s="300"/>
      <c r="G273" s="300"/>
      <c r="H273" s="300"/>
      <c r="I273" s="300"/>
      <c r="J273" s="300"/>
      <c r="K273" s="300"/>
      <c r="L273" s="300"/>
      <c r="M273" s="300"/>
      <c r="N273" s="300"/>
      <c r="O273" s="300"/>
      <c r="P273" s="300"/>
      <c r="Q273" s="300"/>
      <c r="R273" s="300"/>
      <c r="S273" s="300"/>
      <c r="T273" s="300"/>
      <c r="U273" s="300"/>
      <c r="V273" s="300"/>
      <c r="W273" s="300"/>
      <c r="X273" s="300"/>
      <c r="Y273" s="300"/>
      <c r="Z273" s="300"/>
      <c r="AA273" s="300"/>
      <c r="AB273" s="300"/>
      <c r="AC273" s="300"/>
      <c r="AD273" s="300"/>
      <c r="AE273" s="300"/>
      <c r="AF273" s="300"/>
      <c r="AG273" s="300"/>
      <c r="AH273" s="300"/>
      <c r="AI273" s="300"/>
      <c r="AJ273" s="300"/>
      <c r="AK273" s="300"/>
      <c r="AL273" s="300"/>
      <c r="AM273" s="300"/>
      <c r="AN273" s="300"/>
      <c r="AO273" s="300"/>
      <c r="AP273" s="300"/>
      <c r="AQ273" s="300"/>
      <c r="AR273" s="300"/>
      <c r="AS273" s="300"/>
      <c r="AT273" s="257"/>
      <c r="AU273" s="300"/>
      <c r="AV273" s="300"/>
      <c r="AW273" s="300"/>
      <c r="AX273" s="300"/>
      <c r="AY273" s="300"/>
      <c r="AZ273" s="300"/>
      <c r="BA273" s="300"/>
      <c r="BB273" s="300"/>
      <c r="BC273" s="300"/>
      <c r="BD273" s="300"/>
      <c r="BE273" s="300"/>
    </row>
    <row r="274" spans="1:59" ht="21.75" customHeight="1" thickBot="1">
      <c r="A274" s="34" t="s">
        <v>225</v>
      </c>
      <c r="B274" s="32"/>
      <c r="G274" s="467" t="s">
        <v>48</v>
      </c>
      <c r="H274" s="468"/>
      <c r="I274" s="468"/>
      <c r="J274" s="468"/>
      <c r="K274" s="468"/>
      <c r="L274" s="468"/>
      <c r="M274" s="468"/>
      <c r="N274" s="468"/>
      <c r="O274" s="468"/>
      <c r="P274" s="468"/>
      <c r="Q274" s="468"/>
      <c r="R274" s="468"/>
      <c r="S274" s="468"/>
      <c r="T274" s="468"/>
      <c r="U274" s="468"/>
      <c r="V274" s="468"/>
      <c r="W274" s="468"/>
      <c r="X274" s="468"/>
      <c r="Y274" s="468"/>
      <c r="Z274" s="468"/>
      <c r="AA274" s="469"/>
      <c r="AB274" s="33"/>
      <c r="AF274" s="467" t="s">
        <v>49</v>
      </c>
      <c r="AG274" s="468"/>
      <c r="AH274" s="468"/>
      <c r="AI274" s="468"/>
      <c r="AJ274" s="468"/>
      <c r="AK274" s="468"/>
      <c r="AL274" s="468"/>
      <c r="AM274" s="468"/>
      <c r="AN274" s="468"/>
      <c r="AO274" s="468"/>
      <c r="AP274" s="468"/>
      <c r="AQ274" s="468"/>
      <c r="AR274" s="468"/>
      <c r="AS274" s="468"/>
      <c r="AT274" s="468"/>
      <c r="AU274" s="468"/>
      <c r="AV274" s="468"/>
      <c r="AW274" s="468"/>
      <c r="AX274" s="468"/>
      <c r="AY274" s="468"/>
      <c r="AZ274" s="469"/>
      <c r="BA274" s="33"/>
      <c r="BB274" s="296"/>
      <c r="BC274" s="32"/>
    </row>
    <row r="275" spans="1:59" ht="28.5" customHeight="1" thickBot="1">
      <c r="A275" s="10"/>
      <c r="E275" s="10"/>
      <c r="F275" s="10"/>
      <c r="G275" s="464" t="s">
        <v>157</v>
      </c>
      <c r="H275" s="465"/>
      <c r="I275" s="465"/>
      <c r="J275" s="465"/>
      <c r="K275" s="465"/>
      <c r="L275" s="465"/>
      <c r="M275" s="465"/>
      <c r="N275" s="291"/>
      <c r="O275" s="464" t="s">
        <v>158</v>
      </c>
      <c r="P275" s="465"/>
      <c r="Q275" s="465"/>
      <c r="R275" s="465"/>
      <c r="S275" s="465"/>
      <c r="T275" s="291"/>
      <c r="U275" s="290" t="s">
        <v>159</v>
      </c>
      <c r="V275" s="291"/>
      <c r="W275" s="301"/>
      <c r="X275" s="291"/>
      <c r="Y275" s="464" t="s">
        <v>160</v>
      </c>
      <c r="Z275" s="465"/>
      <c r="AA275" s="466"/>
      <c r="AB275" s="169"/>
      <c r="AF275" s="464" t="s">
        <v>50</v>
      </c>
      <c r="AG275" s="465"/>
      <c r="AH275" s="465"/>
      <c r="AI275" s="465"/>
      <c r="AJ275" s="465"/>
      <c r="AK275" s="465"/>
      <c r="AL275" s="466"/>
      <c r="AM275" s="289"/>
      <c r="AN275" s="464" t="s">
        <v>51</v>
      </c>
      <c r="AO275" s="465"/>
      <c r="AP275" s="465"/>
      <c r="AQ275" s="465"/>
      <c r="AR275" s="466"/>
      <c r="AS275" s="289"/>
      <c r="AT275" s="464" t="s">
        <v>52</v>
      </c>
      <c r="AU275" s="465"/>
      <c r="AV275" s="466"/>
      <c r="AW275" s="289"/>
      <c r="AX275" s="464" t="s">
        <v>53</v>
      </c>
      <c r="AY275" s="465"/>
      <c r="AZ275" s="466"/>
      <c r="BA275" s="254"/>
      <c r="BB275" s="206"/>
      <c r="BC275" s="206"/>
      <c r="BD275" s="10"/>
      <c r="BE275" s="10"/>
    </row>
    <row r="276" spans="1:59" ht="27.75" customHeight="1" thickBot="1">
      <c r="A276" s="180" t="s">
        <v>7</v>
      </c>
      <c r="B276" s="376" t="s">
        <v>8</v>
      </c>
      <c r="C276" s="377" t="s">
        <v>69</v>
      </c>
      <c r="D276" s="378" t="s">
        <v>10</v>
      </c>
      <c r="E276" s="331" t="s">
        <v>70</v>
      </c>
      <c r="F276" s="315" t="s">
        <v>71</v>
      </c>
      <c r="G276" s="186" t="s">
        <v>55</v>
      </c>
      <c r="H276" s="183" t="s">
        <v>63</v>
      </c>
      <c r="I276" s="181" t="s">
        <v>56</v>
      </c>
      <c r="J276" s="187" t="s">
        <v>63</v>
      </c>
      <c r="K276" s="186" t="s">
        <v>57</v>
      </c>
      <c r="L276" s="183" t="s">
        <v>63</v>
      </c>
      <c r="M276" s="184" t="s">
        <v>166</v>
      </c>
      <c r="N276" s="187" t="s">
        <v>63</v>
      </c>
      <c r="O276" s="188" t="s">
        <v>58</v>
      </c>
      <c r="P276" s="183" t="s">
        <v>63</v>
      </c>
      <c r="Q276" s="184" t="s">
        <v>59</v>
      </c>
      <c r="R276" s="187" t="s">
        <v>63</v>
      </c>
      <c r="S276" s="188" t="s">
        <v>167</v>
      </c>
      <c r="T276" s="183" t="s">
        <v>63</v>
      </c>
      <c r="U276" s="184" t="s">
        <v>60</v>
      </c>
      <c r="V276" s="187" t="s">
        <v>63</v>
      </c>
      <c r="W276" s="188" t="s">
        <v>168</v>
      </c>
      <c r="X276" s="183" t="s">
        <v>63</v>
      </c>
      <c r="Y276" s="184" t="s">
        <v>61</v>
      </c>
      <c r="Z276" s="187" t="s">
        <v>63</v>
      </c>
      <c r="AA276" s="188" t="s">
        <v>169</v>
      </c>
      <c r="AB276" s="187" t="s">
        <v>63</v>
      </c>
      <c r="AC276" s="186" t="s">
        <v>62</v>
      </c>
      <c r="AD276" s="186" t="s">
        <v>63</v>
      </c>
      <c r="AE276" s="186" t="s">
        <v>182</v>
      </c>
      <c r="AF276" s="185" t="s">
        <v>72</v>
      </c>
      <c r="AG276" s="190"/>
      <c r="AH276" s="188" t="s">
        <v>56</v>
      </c>
      <c r="AI276" s="190"/>
      <c r="AJ276" s="190" t="s">
        <v>172</v>
      </c>
      <c r="AK276" s="190"/>
      <c r="AL276" s="188" t="s">
        <v>167</v>
      </c>
      <c r="AM276" s="190"/>
      <c r="AN276" s="190" t="s">
        <v>64</v>
      </c>
      <c r="AO276" s="190"/>
      <c r="AP276" s="188" t="s">
        <v>73</v>
      </c>
      <c r="AQ276" s="190"/>
      <c r="AR276" s="190" t="s">
        <v>167</v>
      </c>
      <c r="AS276" s="190"/>
      <c r="AT276" s="258" t="s">
        <v>173</v>
      </c>
      <c r="AU276" s="190"/>
      <c r="AV276" s="190" t="s">
        <v>170</v>
      </c>
      <c r="AW276" s="190"/>
      <c r="AX276" s="188" t="s">
        <v>174</v>
      </c>
      <c r="AY276" s="190"/>
      <c r="AZ276" s="190" t="s">
        <v>171</v>
      </c>
      <c r="BA276" s="190"/>
      <c r="BB276" s="186" t="s">
        <v>65</v>
      </c>
      <c r="BC276" s="183" t="s">
        <v>63</v>
      </c>
      <c r="BD276" s="182" t="s">
        <v>66</v>
      </c>
      <c r="BE276" s="183" t="s">
        <v>54</v>
      </c>
      <c r="BF276" s="204" t="s">
        <v>67</v>
      </c>
      <c r="BG276" s="186" t="s">
        <v>1039</v>
      </c>
    </row>
    <row r="277" spans="1:59" ht="22.5" customHeight="1">
      <c r="A277" s="26">
        <v>1</v>
      </c>
      <c r="B277" s="354" t="s">
        <v>651</v>
      </c>
      <c r="C277" s="232" t="s">
        <v>652</v>
      </c>
      <c r="D277" s="232" t="s">
        <v>279</v>
      </c>
      <c r="E277" s="232" t="s">
        <v>843</v>
      </c>
      <c r="F277" s="232" t="s">
        <v>842</v>
      </c>
      <c r="G277" s="201">
        <f>'Saisie '!J182</f>
        <v>12.833333333333334</v>
      </c>
      <c r="H277" s="170"/>
      <c r="I277" s="201">
        <f>'Saisie '!M182</f>
        <v>8.3333333333333339</v>
      </c>
      <c r="J277" s="170"/>
      <c r="K277" s="201">
        <f>'Saisie '!P182</f>
        <v>8.3333333333333339</v>
      </c>
      <c r="L277" s="170">
        <f>IF(K277&gt;=9.995,6,0)</f>
        <v>0</v>
      </c>
      <c r="M277" s="202">
        <f>((G277*4)+(I277*4)+(K277*4))/12</f>
        <v>9.8333333333333339</v>
      </c>
      <c r="N277" s="171">
        <f>IF(M277&gt;=9.995,18,H277+J277+L277)</f>
        <v>0</v>
      </c>
      <c r="O277" s="201">
        <f>'Saisie '!R182</f>
        <v>5</v>
      </c>
      <c r="P277" s="170"/>
      <c r="Q277" s="201">
        <f>'Saisie '!T182</f>
        <v>7</v>
      </c>
      <c r="R277" s="170">
        <f>IF(Q277&gt;=9.995,3,0)</f>
        <v>0</v>
      </c>
      <c r="S277" s="202">
        <f>((O277*2)+(Q277*2))/4</f>
        <v>6</v>
      </c>
      <c r="T277" s="171">
        <f>IF(S277&gt;=9.995,6,P277+R277)</f>
        <v>0</v>
      </c>
      <c r="U277" s="201">
        <f>'Saisie '!V182</f>
        <v>11</v>
      </c>
      <c r="V277" s="170">
        <f>IF(U277&gt;=9.995,3,0)</f>
        <v>3</v>
      </c>
      <c r="W277" s="202">
        <f>U277</f>
        <v>11</v>
      </c>
      <c r="X277" s="170">
        <f>IF(W277&gt;=9.995,3,0)</f>
        <v>3</v>
      </c>
      <c r="Y277" s="201">
        <f>'Saisie '!X182</f>
        <v>6</v>
      </c>
      <c r="Z277" s="170">
        <f>IF(Y277&gt;=9.995,3,0)</f>
        <v>0</v>
      </c>
      <c r="AA277" s="202">
        <f>Y277</f>
        <v>6</v>
      </c>
      <c r="AB277" s="200">
        <f>IF(AA277&gt;=9.995,3,0)</f>
        <v>0</v>
      </c>
      <c r="AC277" s="202">
        <f>((M277*12)+(S277*4)+(W277*2)+(AA277*2))/20</f>
        <v>8.8000000000000007</v>
      </c>
      <c r="AD277" s="197">
        <f>IF(AC277&gt;=9.995,30,N277+T277+X277+AB277)</f>
        <v>3</v>
      </c>
      <c r="AE277" s="199" t="str">
        <f t="shared" ref="AE277" si="248">IF(AC277&gt;=9.995,"Admis(e)","Rattrapage")</f>
        <v>Rattrapage</v>
      </c>
      <c r="AF277" s="25">
        <f>'Saisie '!AB182</f>
        <v>11.5</v>
      </c>
      <c r="AG277" s="176">
        <f t="shared" ref="AG277" si="249">IF(AF277&gt;=9.995,6,0)</f>
        <v>6</v>
      </c>
      <c r="AH277" s="25">
        <f>'Saisie '!AE182</f>
        <v>14.666666666666666</v>
      </c>
      <c r="AI277" s="176">
        <f t="shared" ref="AI277" si="250">IF(AH277&gt;=9.995,6,0)</f>
        <v>6</v>
      </c>
      <c r="AJ277" s="25">
        <f>'Saisie '!AH182</f>
        <v>10.333333333333334</v>
      </c>
      <c r="AK277" s="176">
        <f>IF(AJ277&gt;=9.995,6,0)</f>
        <v>6</v>
      </c>
      <c r="AL277" s="202">
        <f>((AF277*4)+(AH277*4)+(AJ277*4))/12</f>
        <v>12.166666666666666</v>
      </c>
      <c r="AM277" s="178">
        <f>IF(AL277&gt;=9.995,18,AG277+AI277+AK277)</f>
        <v>18</v>
      </c>
      <c r="AN277" s="25">
        <f>'Saisie '!AJ182</f>
        <v>5</v>
      </c>
      <c r="AO277" s="192">
        <f t="shared" ref="AO277" si="251">IF(AN277&gt;=9.995,3,0)</f>
        <v>0</v>
      </c>
      <c r="AP277" s="25">
        <f>'Saisie '!AL182</f>
        <v>15.5</v>
      </c>
      <c r="AQ277" s="192">
        <f>IF(AP277&gt;=9.995,3,0)</f>
        <v>3</v>
      </c>
      <c r="AR277" s="202">
        <f>((AN277*2)+(AP277*2))/4</f>
        <v>10.25</v>
      </c>
      <c r="AS277" s="178">
        <f>IF(AR277&gt;=9.995,6,AO277+AQ277)</f>
        <v>6</v>
      </c>
      <c r="AT277" s="201">
        <f>'Saisie '!AN182</f>
        <v>13</v>
      </c>
      <c r="AU277" s="177">
        <f>IF(AT277&gt;=9.995,3,0)</f>
        <v>3</v>
      </c>
      <c r="AV277" s="202">
        <f>AT277</f>
        <v>13</v>
      </c>
      <c r="AW277" s="177">
        <f>IF(AV277&gt;=9.995,3,0)</f>
        <v>3</v>
      </c>
      <c r="AX277" s="25">
        <f>'Saisie '!AP182</f>
        <v>13</v>
      </c>
      <c r="AY277" s="177">
        <f>IF(AX277&gt;=9.995,3,0)</f>
        <v>3</v>
      </c>
      <c r="AZ277" s="202">
        <f>AX277</f>
        <v>13</v>
      </c>
      <c r="BA277" s="194">
        <f>IF(AZ277&gt;=9.995,3,0)</f>
        <v>3</v>
      </c>
      <c r="BB277" s="195">
        <f>((AL277*12)+(AR277*4)+(AV277*2)+(AZ277*2))/20</f>
        <v>11.95</v>
      </c>
      <c r="BC277" s="197">
        <f>IF(BB277&gt;=9.995,30,AM277+AS277+AW277+BA277)</f>
        <v>30</v>
      </c>
      <c r="BD277" s="179">
        <f>(AC277+BB277)/2</f>
        <v>10.375</v>
      </c>
      <c r="BE277" s="199" t="str">
        <f t="shared" ref="BE277" si="252">IF(BB277&gt;=9.995,"Admis(e)","Rattrapage")</f>
        <v>Admis(e)</v>
      </c>
      <c r="BF277" s="193">
        <f>AD277+BC277</f>
        <v>33</v>
      </c>
      <c r="BG277" s="199" t="str">
        <f t="shared" ref="BG277" si="253">IF(AND(AC277&gt;=9.995,BB277&gt;=9.995),"Admis(e)","Rattrapage")</f>
        <v>Rattrapage</v>
      </c>
    </row>
    <row r="278" spans="1:59" ht="22.5" customHeight="1">
      <c r="A278" s="26">
        <v>2</v>
      </c>
      <c r="B278" s="354" t="s">
        <v>653</v>
      </c>
      <c r="C278" s="232" t="s">
        <v>654</v>
      </c>
      <c r="D278" s="232" t="s">
        <v>655</v>
      </c>
      <c r="E278" s="232" t="s">
        <v>841</v>
      </c>
      <c r="F278" s="232" t="s">
        <v>781</v>
      </c>
      <c r="G278" s="201">
        <f>'Saisie '!J183</f>
        <v>4</v>
      </c>
      <c r="H278" s="170"/>
      <c r="I278" s="201">
        <f>'Saisie '!M183</f>
        <v>7.666666666666667</v>
      </c>
      <c r="J278" s="170"/>
      <c r="K278" s="201">
        <f>'Saisie '!P183</f>
        <v>7.666666666666667</v>
      </c>
      <c r="L278" s="170">
        <f t="shared" ref="L278:L304" si="254">IF(K278&gt;=9.995,6,0)</f>
        <v>0</v>
      </c>
      <c r="M278" s="202">
        <f t="shared" ref="M278:M304" si="255">((G278*4)+(I278*4)+(K278*4))/12</f>
        <v>6.4444444444444455</v>
      </c>
      <c r="N278" s="171">
        <f t="shared" ref="N278:N304" si="256">IF(M278&gt;=9.995,18,H278+J278+L278)</f>
        <v>0</v>
      </c>
      <c r="O278" s="201">
        <f>'Saisie '!R183</f>
        <v>2</v>
      </c>
      <c r="P278" s="170"/>
      <c r="Q278" s="201">
        <f>'Saisie '!T183</f>
        <v>2.5</v>
      </c>
      <c r="R278" s="170">
        <f t="shared" ref="R278:R304" si="257">IF(Q278&gt;=9.995,3,0)</f>
        <v>0</v>
      </c>
      <c r="S278" s="202">
        <f t="shared" ref="S278:S304" si="258">((O278*2)+(Q278*2))/4</f>
        <v>2.25</v>
      </c>
      <c r="T278" s="171">
        <f t="shared" ref="T278:T304" si="259">IF(S278&gt;=9.995,6,P278+R278)</f>
        <v>0</v>
      </c>
      <c r="U278" s="201">
        <f>'Saisie '!V183</f>
        <v>11.5</v>
      </c>
      <c r="V278" s="170">
        <f t="shared" ref="V278:V304" si="260">IF(U278&gt;=9.995,3,0)</f>
        <v>3</v>
      </c>
      <c r="W278" s="202">
        <f t="shared" ref="W278:W304" si="261">U278</f>
        <v>11.5</v>
      </c>
      <c r="X278" s="170">
        <f t="shared" ref="X278:X304" si="262">IF(W278&gt;=9.995,3,0)</f>
        <v>3</v>
      </c>
      <c r="Y278" s="201">
        <f>'Saisie '!X183</f>
        <v>0</v>
      </c>
      <c r="Z278" s="170">
        <f t="shared" ref="Z278:Z304" si="263">IF(Y278&gt;=9.995,3,0)</f>
        <v>0</v>
      </c>
      <c r="AA278" s="202">
        <f t="shared" ref="AA278:AA304" si="264">Y278</f>
        <v>0</v>
      </c>
      <c r="AB278" s="200">
        <f t="shared" ref="AB278:AB304" si="265">IF(AA278&gt;=9.995,3,0)</f>
        <v>0</v>
      </c>
      <c r="AC278" s="202">
        <f t="shared" ref="AC278:AC304" si="266">((M278*12)+(S278*4)+(W278*2)+(AA278*2))/20</f>
        <v>5.4666666666666668</v>
      </c>
      <c r="AD278" s="197">
        <f t="shared" ref="AD278:AD304" si="267">IF(AC278&gt;=9.995,30,N278+T278+X278+AB278)</f>
        <v>3</v>
      </c>
      <c r="AE278" s="199" t="str">
        <f t="shared" ref="AE278:AE304" si="268">IF(AC278&gt;=9.995,"Admis(e)","Rattrapage")</f>
        <v>Rattrapage</v>
      </c>
      <c r="AF278" s="25">
        <f>'Saisie '!AB183</f>
        <v>4.583333333333333</v>
      </c>
      <c r="AG278" s="176">
        <f t="shared" ref="AG278:AG304" si="269">IF(AF278&gt;=9.995,6,0)</f>
        <v>0</v>
      </c>
      <c r="AH278" s="25">
        <f>'Saisie '!AE183</f>
        <v>6.833333333333333</v>
      </c>
      <c r="AI278" s="176">
        <f t="shared" ref="AI278:AI304" si="270">IF(AH278&gt;=9.995,6,0)</f>
        <v>0</v>
      </c>
      <c r="AJ278" s="25">
        <f>'Saisie '!AH183</f>
        <v>4.333333333333333</v>
      </c>
      <c r="AK278" s="176">
        <f t="shared" ref="AK278:AK304" si="271">IF(AJ278&gt;=9.995,6,0)</f>
        <v>0</v>
      </c>
      <c r="AL278" s="202">
        <f t="shared" ref="AL278:AL304" si="272">((AF278*4)+(AH278*4)+(AJ278*4))/12</f>
        <v>5.25</v>
      </c>
      <c r="AM278" s="178">
        <f t="shared" ref="AM278:AM304" si="273">IF(AL278&gt;=9.995,18,AG278+AI278+AK278)</f>
        <v>0</v>
      </c>
      <c r="AN278" s="25">
        <f>'Saisie '!AJ183</f>
        <v>6</v>
      </c>
      <c r="AO278" s="192">
        <f t="shared" ref="AO278:AO304" si="274">IF(AN278&gt;=9.995,3,0)</f>
        <v>0</v>
      </c>
      <c r="AP278" s="25">
        <f>'Saisie '!AL183</f>
        <v>8</v>
      </c>
      <c r="AQ278" s="192">
        <f t="shared" ref="AQ278:AQ304" si="275">IF(AP278&gt;=9.995,3,0)</f>
        <v>0</v>
      </c>
      <c r="AR278" s="202">
        <f t="shared" ref="AR278:AR304" si="276">((AN278*2)+(AP278*2))/4</f>
        <v>7</v>
      </c>
      <c r="AS278" s="178">
        <f t="shared" ref="AS278:AS304" si="277">IF(AR278&gt;=9.995,6,AO278+AQ278)</f>
        <v>0</v>
      </c>
      <c r="AT278" s="201">
        <f>'Saisie '!AN183</f>
        <v>10</v>
      </c>
      <c r="AU278" s="177">
        <f t="shared" ref="AU278:AU304" si="278">IF(AT278&gt;=9.995,3,0)</f>
        <v>3</v>
      </c>
      <c r="AV278" s="202">
        <f t="shared" ref="AV278:AV304" si="279">AT278</f>
        <v>10</v>
      </c>
      <c r="AW278" s="177">
        <f t="shared" ref="AW278:AW304" si="280">IF(AV278&gt;=9.995,3,0)</f>
        <v>3</v>
      </c>
      <c r="AX278" s="25">
        <f>'Saisie '!AP183</f>
        <v>8.5</v>
      </c>
      <c r="AY278" s="177">
        <f t="shared" ref="AY278:AY304" si="281">IF(AX278&gt;=9.995,3,0)</f>
        <v>0</v>
      </c>
      <c r="AZ278" s="202">
        <f t="shared" ref="AZ278:AZ304" si="282">AX278</f>
        <v>8.5</v>
      </c>
      <c r="BA278" s="194">
        <f t="shared" ref="BA278:BA304" si="283">IF(AZ278&gt;=9.995,3,0)</f>
        <v>0</v>
      </c>
      <c r="BB278" s="195">
        <f t="shared" ref="BB278:BB304" si="284">((AL278*12)+(AR278*4)+(AV278*2)+(AZ278*2))/20</f>
        <v>6.4</v>
      </c>
      <c r="BC278" s="197">
        <f t="shared" ref="BC278:BC304" si="285">IF(BB278&gt;=9.995,30,AM278+AS278+AW278+BA278)</f>
        <v>3</v>
      </c>
      <c r="BD278" s="179">
        <f t="shared" ref="BD278:BD304" si="286">(AC278+BB278)/2</f>
        <v>5.9333333333333336</v>
      </c>
      <c r="BE278" s="199" t="str">
        <f t="shared" ref="BE278:BE304" si="287">IF(BB278&gt;=9.995,"Admis(e)","Rattrapage")</f>
        <v>Rattrapage</v>
      </c>
      <c r="BF278" s="193">
        <f t="shared" ref="BF278:BF304" si="288">AD278+BC278</f>
        <v>6</v>
      </c>
      <c r="BG278" s="199" t="str">
        <f t="shared" ref="BG278:BG304" si="289">IF(AND(AC278&gt;=9.995,BB278&gt;=9.995),"Admis(e)","Rattrapage")</f>
        <v>Rattrapage</v>
      </c>
    </row>
    <row r="279" spans="1:59" ht="22.5" customHeight="1">
      <c r="A279" s="26">
        <v>3</v>
      </c>
      <c r="B279" s="354" t="s">
        <v>656</v>
      </c>
      <c r="C279" s="232" t="s">
        <v>657</v>
      </c>
      <c r="D279" s="232" t="s">
        <v>658</v>
      </c>
      <c r="E279" s="232" t="s">
        <v>840</v>
      </c>
      <c r="F279" s="232" t="s">
        <v>839</v>
      </c>
      <c r="G279" s="201" t="e">
        <f>'Saisie '!J184</f>
        <v>#VALUE!</v>
      </c>
      <c r="H279" s="170"/>
      <c r="I279" s="201" t="str">
        <f>'Saisie '!M184</f>
        <v>Exclu</v>
      </c>
      <c r="J279" s="170"/>
      <c r="K279" s="201" t="str">
        <f>'Saisie '!P184</f>
        <v>Exclu</v>
      </c>
      <c r="L279" s="170">
        <f t="shared" si="254"/>
        <v>6</v>
      </c>
      <c r="M279" s="202" t="e">
        <f t="shared" si="255"/>
        <v>#VALUE!</v>
      </c>
      <c r="N279" s="171" t="e">
        <f t="shared" si="256"/>
        <v>#VALUE!</v>
      </c>
      <c r="O279" s="201" t="str">
        <f>'Saisie '!R184</f>
        <v>ABS</v>
      </c>
      <c r="P279" s="170"/>
      <c r="Q279" s="201" t="str">
        <f>'Saisie '!T184</f>
        <v>ABS</v>
      </c>
      <c r="R279" s="170">
        <f t="shared" si="257"/>
        <v>3</v>
      </c>
      <c r="S279" s="202" t="e">
        <f t="shared" si="258"/>
        <v>#VALUE!</v>
      </c>
      <c r="T279" s="171" t="e">
        <f t="shared" si="259"/>
        <v>#VALUE!</v>
      </c>
      <c r="U279" s="201" t="str">
        <f>'Saisie '!V184</f>
        <v>\</v>
      </c>
      <c r="V279" s="170">
        <f t="shared" si="260"/>
        <v>3</v>
      </c>
      <c r="W279" s="202" t="str">
        <f t="shared" si="261"/>
        <v>\</v>
      </c>
      <c r="X279" s="170">
        <f t="shared" si="262"/>
        <v>3</v>
      </c>
      <c r="Y279" s="201" t="str">
        <f>'Saisie '!X184</f>
        <v>ABS</v>
      </c>
      <c r="Z279" s="170">
        <f t="shared" si="263"/>
        <v>3</v>
      </c>
      <c r="AA279" s="202" t="str">
        <f t="shared" si="264"/>
        <v>ABS</v>
      </c>
      <c r="AB279" s="200">
        <f t="shared" si="265"/>
        <v>3</v>
      </c>
      <c r="AC279" s="202" t="e">
        <f t="shared" si="266"/>
        <v>#VALUE!</v>
      </c>
      <c r="AD279" s="197" t="e">
        <f t="shared" si="267"/>
        <v>#VALUE!</v>
      </c>
      <c r="AE279" s="432" t="s">
        <v>1092</v>
      </c>
      <c r="AF279" s="25" t="e">
        <f>'Saisie '!AB184</f>
        <v>#VALUE!</v>
      </c>
      <c r="AG279" s="176" t="e">
        <f t="shared" si="269"/>
        <v>#VALUE!</v>
      </c>
      <c r="AH279" s="25" t="str">
        <f>'Saisie '!AE184</f>
        <v>Exclu</v>
      </c>
      <c r="AI279" s="176">
        <f t="shared" si="270"/>
        <v>6</v>
      </c>
      <c r="AJ279" s="25" t="str">
        <f>'Saisie '!AH184</f>
        <v>Exclu</v>
      </c>
      <c r="AK279" s="176">
        <f t="shared" si="271"/>
        <v>6</v>
      </c>
      <c r="AL279" s="202" t="e">
        <f t="shared" si="272"/>
        <v>#VALUE!</v>
      </c>
      <c r="AM279" s="178" t="e">
        <f t="shared" si="273"/>
        <v>#VALUE!</v>
      </c>
      <c r="AN279" s="25" t="str">
        <f>'Saisie '!AJ184</f>
        <v>ABS</v>
      </c>
      <c r="AO279" s="192">
        <f t="shared" si="274"/>
        <v>3</v>
      </c>
      <c r="AP279" s="25" t="str">
        <f>'Saisie '!AL184</f>
        <v>ABS</v>
      </c>
      <c r="AQ279" s="192">
        <f t="shared" si="275"/>
        <v>3</v>
      </c>
      <c r="AR279" s="202" t="e">
        <f t="shared" si="276"/>
        <v>#VALUE!</v>
      </c>
      <c r="AS279" s="178" t="e">
        <f t="shared" si="277"/>
        <v>#VALUE!</v>
      </c>
      <c r="AT279" s="201" t="str">
        <f>'Saisie '!AN184</f>
        <v>ABS</v>
      </c>
      <c r="AU279" s="177">
        <f t="shared" si="278"/>
        <v>3</v>
      </c>
      <c r="AV279" s="202" t="str">
        <f t="shared" si="279"/>
        <v>ABS</v>
      </c>
      <c r="AW279" s="177">
        <f t="shared" si="280"/>
        <v>3</v>
      </c>
      <c r="AX279" s="25" t="str">
        <f>'Saisie '!AP184</f>
        <v>ABS</v>
      </c>
      <c r="AY279" s="177">
        <f t="shared" si="281"/>
        <v>3</v>
      </c>
      <c r="AZ279" s="202" t="str">
        <f t="shared" si="282"/>
        <v>ABS</v>
      </c>
      <c r="BA279" s="194">
        <f t="shared" si="283"/>
        <v>3</v>
      </c>
      <c r="BB279" s="195" t="e">
        <f t="shared" si="284"/>
        <v>#VALUE!</v>
      </c>
      <c r="BC279" s="197" t="e">
        <f t="shared" si="285"/>
        <v>#VALUE!</v>
      </c>
      <c r="BD279" s="179" t="e">
        <f t="shared" si="286"/>
        <v>#VALUE!</v>
      </c>
      <c r="BE279" s="199" t="e">
        <f t="shared" si="287"/>
        <v>#VALUE!</v>
      </c>
      <c r="BF279" s="193" t="e">
        <f t="shared" si="288"/>
        <v>#VALUE!</v>
      </c>
      <c r="BG279" s="454" t="s">
        <v>1092</v>
      </c>
    </row>
    <row r="280" spans="1:59" ht="22.5" customHeight="1">
      <c r="A280" s="26">
        <v>4</v>
      </c>
      <c r="B280" s="354" t="s">
        <v>659</v>
      </c>
      <c r="C280" s="232" t="s">
        <v>660</v>
      </c>
      <c r="D280" s="232" t="s">
        <v>661</v>
      </c>
      <c r="E280" s="232" t="s">
        <v>836</v>
      </c>
      <c r="F280" s="232" t="s">
        <v>788</v>
      </c>
      <c r="G280" s="201" t="e">
        <f>'Saisie '!J185</f>
        <v>#VALUE!</v>
      </c>
      <c r="H280" s="170"/>
      <c r="I280" s="201" t="str">
        <f>'Saisie '!M185</f>
        <v>Exclu</v>
      </c>
      <c r="J280" s="170"/>
      <c r="K280" s="201" t="str">
        <f>'Saisie '!P185</f>
        <v>Exclu</v>
      </c>
      <c r="L280" s="170">
        <f t="shared" si="254"/>
        <v>6</v>
      </c>
      <c r="M280" s="202" t="e">
        <f t="shared" si="255"/>
        <v>#VALUE!</v>
      </c>
      <c r="N280" s="171" t="e">
        <f t="shared" si="256"/>
        <v>#VALUE!</v>
      </c>
      <c r="O280" s="201" t="str">
        <f>'Saisie '!R185</f>
        <v>ABS</v>
      </c>
      <c r="P280" s="170"/>
      <c r="Q280" s="201" t="str">
        <f>'Saisie '!T185</f>
        <v>ABS</v>
      </c>
      <c r="R280" s="170">
        <f t="shared" si="257"/>
        <v>3</v>
      </c>
      <c r="S280" s="202" t="e">
        <f t="shared" si="258"/>
        <v>#VALUE!</v>
      </c>
      <c r="T280" s="171" t="e">
        <f t="shared" si="259"/>
        <v>#VALUE!</v>
      </c>
      <c r="U280" s="201" t="str">
        <f>'Saisie '!V185</f>
        <v>\</v>
      </c>
      <c r="V280" s="170">
        <f t="shared" si="260"/>
        <v>3</v>
      </c>
      <c r="W280" s="202" t="str">
        <f t="shared" si="261"/>
        <v>\</v>
      </c>
      <c r="X280" s="170">
        <f t="shared" si="262"/>
        <v>3</v>
      </c>
      <c r="Y280" s="201" t="str">
        <f>'Saisie '!X185</f>
        <v>ABS</v>
      </c>
      <c r="Z280" s="170">
        <f t="shared" si="263"/>
        <v>3</v>
      </c>
      <c r="AA280" s="202" t="str">
        <f t="shared" si="264"/>
        <v>ABS</v>
      </c>
      <c r="AB280" s="200">
        <f t="shared" si="265"/>
        <v>3</v>
      </c>
      <c r="AC280" s="202" t="e">
        <f t="shared" si="266"/>
        <v>#VALUE!</v>
      </c>
      <c r="AD280" s="197" t="e">
        <f t="shared" si="267"/>
        <v>#VALUE!</v>
      </c>
      <c r="AE280" s="432" t="s">
        <v>1092</v>
      </c>
      <c r="AF280" s="25" t="e">
        <f>'Saisie '!AB185</f>
        <v>#VALUE!</v>
      </c>
      <c r="AG280" s="176" t="e">
        <f t="shared" si="269"/>
        <v>#VALUE!</v>
      </c>
      <c r="AH280" s="25" t="str">
        <f>'Saisie '!AE185</f>
        <v>Exclu</v>
      </c>
      <c r="AI280" s="176">
        <f t="shared" si="270"/>
        <v>6</v>
      </c>
      <c r="AJ280" s="25" t="str">
        <f>'Saisie '!AH185</f>
        <v>Exclu</v>
      </c>
      <c r="AK280" s="176">
        <f t="shared" si="271"/>
        <v>6</v>
      </c>
      <c r="AL280" s="202" t="e">
        <f t="shared" si="272"/>
        <v>#VALUE!</v>
      </c>
      <c r="AM280" s="178" t="e">
        <f t="shared" si="273"/>
        <v>#VALUE!</v>
      </c>
      <c r="AN280" s="25" t="str">
        <f>'Saisie '!AJ185</f>
        <v>ABS</v>
      </c>
      <c r="AO280" s="192">
        <f t="shared" si="274"/>
        <v>3</v>
      </c>
      <c r="AP280" s="25" t="str">
        <f>'Saisie '!AL185</f>
        <v>ABS</v>
      </c>
      <c r="AQ280" s="192">
        <f t="shared" si="275"/>
        <v>3</v>
      </c>
      <c r="AR280" s="202" t="e">
        <f t="shared" si="276"/>
        <v>#VALUE!</v>
      </c>
      <c r="AS280" s="178" t="e">
        <f t="shared" si="277"/>
        <v>#VALUE!</v>
      </c>
      <c r="AT280" s="201" t="str">
        <f>'Saisie '!AN185</f>
        <v>ABS</v>
      </c>
      <c r="AU280" s="177">
        <f t="shared" si="278"/>
        <v>3</v>
      </c>
      <c r="AV280" s="202" t="str">
        <f t="shared" si="279"/>
        <v>ABS</v>
      </c>
      <c r="AW280" s="177">
        <f t="shared" si="280"/>
        <v>3</v>
      </c>
      <c r="AX280" s="25" t="str">
        <f>'Saisie '!AP185</f>
        <v>ABS</v>
      </c>
      <c r="AY280" s="177">
        <f t="shared" si="281"/>
        <v>3</v>
      </c>
      <c r="AZ280" s="202" t="str">
        <f t="shared" si="282"/>
        <v>ABS</v>
      </c>
      <c r="BA280" s="194">
        <f t="shared" si="283"/>
        <v>3</v>
      </c>
      <c r="BB280" s="195" t="e">
        <f t="shared" si="284"/>
        <v>#VALUE!</v>
      </c>
      <c r="BC280" s="197" t="e">
        <f t="shared" si="285"/>
        <v>#VALUE!</v>
      </c>
      <c r="BD280" s="179" t="e">
        <f t="shared" si="286"/>
        <v>#VALUE!</v>
      </c>
      <c r="BE280" s="199" t="e">
        <f t="shared" si="287"/>
        <v>#VALUE!</v>
      </c>
      <c r="BF280" s="193" t="e">
        <f t="shared" si="288"/>
        <v>#VALUE!</v>
      </c>
      <c r="BG280" s="454" t="s">
        <v>1092</v>
      </c>
    </row>
    <row r="281" spans="1:59" ht="22.5" customHeight="1">
      <c r="A281" s="26">
        <v>5</v>
      </c>
      <c r="B281" s="354" t="s">
        <v>662</v>
      </c>
      <c r="C281" s="232" t="s">
        <v>663</v>
      </c>
      <c r="D281" s="232" t="s">
        <v>25</v>
      </c>
      <c r="E281" s="232" t="s">
        <v>838</v>
      </c>
      <c r="F281" s="232" t="s">
        <v>765</v>
      </c>
      <c r="G281" s="201" t="e">
        <f>'Saisie '!J186</f>
        <v>#VALUE!</v>
      </c>
      <c r="H281" s="170"/>
      <c r="I281" s="201" t="str">
        <f>'Saisie '!M186</f>
        <v>Exclu</v>
      </c>
      <c r="J281" s="170"/>
      <c r="K281" s="201" t="str">
        <f>'Saisie '!P186</f>
        <v>Exclu</v>
      </c>
      <c r="L281" s="170">
        <f t="shared" si="254"/>
        <v>6</v>
      </c>
      <c r="M281" s="202" t="e">
        <f t="shared" si="255"/>
        <v>#VALUE!</v>
      </c>
      <c r="N281" s="171" t="e">
        <f t="shared" si="256"/>
        <v>#VALUE!</v>
      </c>
      <c r="O281" s="201" t="str">
        <f>'Saisie '!R186</f>
        <v>ABS</v>
      </c>
      <c r="P281" s="170"/>
      <c r="Q281" s="201" t="str">
        <f>'Saisie '!T186</f>
        <v>ABS</v>
      </c>
      <c r="R281" s="170">
        <f t="shared" si="257"/>
        <v>3</v>
      </c>
      <c r="S281" s="202" t="e">
        <f t="shared" si="258"/>
        <v>#VALUE!</v>
      </c>
      <c r="T281" s="171" t="e">
        <f t="shared" si="259"/>
        <v>#VALUE!</v>
      </c>
      <c r="U281" s="201" t="str">
        <f>'Saisie '!V186</f>
        <v>\</v>
      </c>
      <c r="V281" s="170">
        <f t="shared" si="260"/>
        <v>3</v>
      </c>
      <c r="W281" s="202" t="str">
        <f t="shared" si="261"/>
        <v>\</v>
      </c>
      <c r="X281" s="170">
        <f t="shared" si="262"/>
        <v>3</v>
      </c>
      <c r="Y281" s="201" t="str">
        <f>'Saisie '!X186</f>
        <v>ABS</v>
      </c>
      <c r="Z281" s="170">
        <f t="shared" si="263"/>
        <v>3</v>
      </c>
      <c r="AA281" s="202" t="str">
        <f t="shared" si="264"/>
        <v>ABS</v>
      </c>
      <c r="AB281" s="200">
        <f t="shared" si="265"/>
        <v>3</v>
      </c>
      <c r="AC281" s="202" t="e">
        <f t="shared" si="266"/>
        <v>#VALUE!</v>
      </c>
      <c r="AD281" s="197" t="e">
        <f t="shared" si="267"/>
        <v>#VALUE!</v>
      </c>
      <c r="AE281" s="432" t="s">
        <v>1092</v>
      </c>
      <c r="AF281" s="25" t="e">
        <f>'Saisie '!AB186</f>
        <v>#VALUE!</v>
      </c>
      <c r="AG281" s="176" t="e">
        <f t="shared" si="269"/>
        <v>#VALUE!</v>
      </c>
      <c r="AH281" s="25" t="str">
        <f>'Saisie '!AE186</f>
        <v>Exclu</v>
      </c>
      <c r="AI281" s="176">
        <f t="shared" si="270"/>
        <v>6</v>
      </c>
      <c r="AJ281" s="25" t="str">
        <f>'Saisie '!AH186</f>
        <v>Exclu</v>
      </c>
      <c r="AK281" s="176">
        <f t="shared" si="271"/>
        <v>6</v>
      </c>
      <c r="AL281" s="202" t="e">
        <f t="shared" si="272"/>
        <v>#VALUE!</v>
      </c>
      <c r="AM281" s="178" t="e">
        <f t="shared" si="273"/>
        <v>#VALUE!</v>
      </c>
      <c r="AN281" s="25" t="str">
        <f>'Saisie '!AJ186</f>
        <v>ABS</v>
      </c>
      <c r="AO281" s="192">
        <f t="shared" si="274"/>
        <v>3</v>
      </c>
      <c r="AP281" s="25" t="str">
        <f>'Saisie '!AL186</f>
        <v>ABS</v>
      </c>
      <c r="AQ281" s="192">
        <f t="shared" si="275"/>
        <v>3</v>
      </c>
      <c r="AR281" s="202" t="e">
        <f t="shared" si="276"/>
        <v>#VALUE!</v>
      </c>
      <c r="AS281" s="178" t="e">
        <f t="shared" si="277"/>
        <v>#VALUE!</v>
      </c>
      <c r="AT281" s="201" t="str">
        <f>'Saisie '!AN186</f>
        <v>ABS</v>
      </c>
      <c r="AU281" s="177">
        <f t="shared" si="278"/>
        <v>3</v>
      </c>
      <c r="AV281" s="202" t="str">
        <f t="shared" si="279"/>
        <v>ABS</v>
      </c>
      <c r="AW281" s="177">
        <f t="shared" si="280"/>
        <v>3</v>
      </c>
      <c r="AX281" s="25" t="str">
        <f>'Saisie '!AP186</f>
        <v>ABS</v>
      </c>
      <c r="AY281" s="177">
        <f t="shared" si="281"/>
        <v>3</v>
      </c>
      <c r="AZ281" s="202" t="str">
        <f t="shared" si="282"/>
        <v>ABS</v>
      </c>
      <c r="BA281" s="194">
        <f t="shared" si="283"/>
        <v>3</v>
      </c>
      <c r="BB281" s="195" t="e">
        <f t="shared" si="284"/>
        <v>#VALUE!</v>
      </c>
      <c r="BC281" s="197" t="e">
        <f t="shared" si="285"/>
        <v>#VALUE!</v>
      </c>
      <c r="BD281" s="179" t="e">
        <f t="shared" si="286"/>
        <v>#VALUE!</v>
      </c>
      <c r="BE281" s="199" t="e">
        <f t="shared" si="287"/>
        <v>#VALUE!</v>
      </c>
      <c r="BF281" s="193" t="e">
        <f t="shared" si="288"/>
        <v>#VALUE!</v>
      </c>
      <c r="BG281" s="454" t="s">
        <v>1092</v>
      </c>
    </row>
    <row r="282" spans="1:59" s="24" customFormat="1" ht="22.5" customHeight="1">
      <c r="A282" s="26">
        <v>6</v>
      </c>
      <c r="B282" s="354" t="s">
        <v>664</v>
      </c>
      <c r="C282" s="232" t="s">
        <v>665</v>
      </c>
      <c r="D282" s="232" t="s">
        <v>666</v>
      </c>
      <c r="E282" s="232" t="s">
        <v>837</v>
      </c>
      <c r="F282" s="232" t="s">
        <v>767</v>
      </c>
      <c r="G282" s="201">
        <f>'Saisie '!J187</f>
        <v>10.666666666666666</v>
      </c>
      <c r="H282" s="170"/>
      <c r="I282" s="201">
        <f>'Saisie '!M187</f>
        <v>7.166666666666667</v>
      </c>
      <c r="J282" s="170"/>
      <c r="K282" s="201">
        <f>'Saisie '!P187</f>
        <v>10.833333333333334</v>
      </c>
      <c r="L282" s="170">
        <f t="shared" si="254"/>
        <v>6</v>
      </c>
      <c r="M282" s="202">
        <f t="shared" si="255"/>
        <v>9.5555555555555554</v>
      </c>
      <c r="N282" s="171">
        <f t="shared" si="256"/>
        <v>6</v>
      </c>
      <c r="O282" s="201">
        <f>'Saisie '!R187</f>
        <v>12.5</v>
      </c>
      <c r="P282" s="170"/>
      <c r="Q282" s="201">
        <f>'Saisie '!T187</f>
        <v>10.5</v>
      </c>
      <c r="R282" s="170">
        <f t="shared" si="257"/>
        <v>3</v>
      </c>
      <c r="S282" s="202">
        <f t="shared" si="258"/>
        <v>11.5</v>
      </c>
      <c r="T282" s="171">
        <f t="shared" si="259"/>
        <v>6</v>
      </c>
      <c r="U282" s="201">
        <f>'Saisie '!V187</f>
        <v>12</v>
      </c>
      <c r="V282" s="170">
        <f t="shared" si="260"/>
        <v>3</v>
      </c>
      <c r="W282" s="202">
        <f t="shared" si="261"/>
        <v>12</v>
      </c>
      <c r="X282" s="170">
        <f t="shared" si="262"/>
        <v>3</v>
      </c>
      <c r="Y282" s="201">
        <f>'Saisie '!X187</f>
        <v>16</v>
      </c>
      <c r="Z282" s="170">
        <f t="shared" si="263"/>
        <v>3</v>
      </c>
      <c r="AA282" s="202">
        <f t="shared" si="264"/>
        <v>16</v>
      </c>
      <c r="AB282" s="200">
        <f t="shared" si="265"/>
        <v>3</v>
      </c>
      <c r="AC282" s="202">
        <f t="shared" si="266"/>
        <v>10.833333333333332</v>
      </c>
      <c r="AD282" s="197">
        <f t="shared" si="267"/>
        <v>30</v>
      </c>
      <c r="AE282" s="199" t="str">
        <f t="shared" si="268"/>
        <v>Admis(e)</v>
      </c>
      <c r="AF282" s="25">
        <f>'Saisie '!AB187</f>
        <v>6.916666666666667</v>
      </c>
      <c r="AG282" s="176">
        <f t="shared" si="269"/>
        <v>0</v>
      </c>
      <c r="AH282" s="25">
        <f>'Saisie '!AE187</f>
        <v>10.333333333333334</v>
      </c>
      <c r="AI282" s="176">
        <f t="shared" si="270"/>
        <v>6</v>
      </c>
      <c r="AJ282" s="25">
        <f>'Saisie '!AH187</f>
        <v>10.666666666666666</v>
      </c>
      <c r="AK282" s="176">
        <f t="shared" si="271"/>
        <v>6</v>
      </c>
      <c r="AL282" s="202">
        <f t="shared" si="272"/>
        <v>9.3055555555555554</v>
      </c>
      <c r="AM282" s="178">
        <f t="shared" si="273"/>
        <v>12</v>
      </c>
      <c r="AN282" s="25">
        <f>'Saisie '!AJ187</f>
        <v>12</v>
      </c>
      <c r="AO282" s="192">
        <f t="shared" si="274"/>
        <v>3</v>
      </c>
      <c r="AP282" s="25">
        <f>'Saisie '!AL187</f>
        <v>12</v>
      </c>
      <c r="AQ282" s="192">
        <f t="shared" si="275"/>
        <v>3</v>
      </c>
      <c r="AR282" s="202">
        <f t="shared" si="276"/>
        <v>12</v>
      </c>
      <c r="AS282" s="178">
        <f t="shared" si="277"/>
        <v>6</v>
      </c>
      <c r="AT282" s="201">
        <f>'Saisie '!AN187</f>
        <v>10</v>
      </c>
      <c r="AU282" s="177">
        <f t="shared" si="278"/>
        <v>3</v>
      </c>
      <c r="AV282" s="202">
        <f t="shared" si="279"/>
        <v>10</v>
      </c>
      <c r="AW282" s="177">
        <f t="shared" si="280"/>
        <v>3</v>
      </c>
      <c r="AX282" s="25">
        <f>'Saisie '!AP187</f>
        <v>13</v>
      </c>
      <c r="AY282" s="177">
        <f t="shared" si="281"/>
        <v>3</v>
      </c>
      <c r="AZ282" s="202">
        <f t="shared" si="282"/>
        <v>13</v>
      </c>
      <c r="BA282" s="194">
        <f t="shared" si="283"/>
        <v>3</v>
      </c>
      <c r="BB282" s="195">
        <f t="shared" si="284"/>
        <v>10.283333333333333</v>
      </c>
      <c r="BC282" s="197">
        <f t="shared" si="285"/>
        <v>30</v>
      </c>
      <c r="BD282" s="179">
        <f t="shared" si="286"/>
        <v>10.558333333333334</v>
      </c>
      <c r="BE282" s="199" t="str">
        <f t="shared" si="287"/>
        <v>Admis(e)</v>
      </c>
      <c r="BF282" s="193">
        <f t="shared" si="288"/>
        <v>60</v>
      </c>
      <c r="BG282" s="199" t="str">
        <f t="shared" si="289"/>
        <v>Admis(e)</v>
      </c>
    </row>
    <row r="283" spans="1:59" s="24" customFormat="1" ht="22.5" customHeight="1">
      <c r="A283" s="26">
        <v>7</v>
      </c>
      <c r="B283" s="354" t="s">
        <v>667</v>
      </c>
      <c r="C283" s="232" t="s">
        <v>668</v>
      </c>
      <c r="D283" s="232" t="s">
        <v>669</v>
      </c>
      <c r="E283" s="232" t="s">
        <v>836</v>
      </c>
      <c r="F283" s="232" t="s">
        <v>835</v>
      </c>
      <c r="G283" s="201">
        <f>'Saisie '!J188</f>
        <v>9.6666666666666661</v>
      </c>
      <c r="H283" s="170"/>
      <c r="I283" s="201">
        <f>'Saisie '!M188</f>
        <v>4.333333333333333</v>
      </c>
      <c r="J283" s="170"/>
      <c r="K283" s="201">
        <f>'Saisie '!P188</f>
        <v>6.5</v>
      </c>
      <c r="L283" s="170">
        <f t="shared" si="254"/>
        <v>0</v>
      </c>
      <c r="M283" s="202">
        <f t="shared" si="255"/>
        <v>6.833333333333333</v>
      </c>
      <c r="N283" s="171">
        <f t="shared" si="256"/>
        <v>0</v>
      </c>
      <c r="O283" s="201">
        <f>'Saisie '!R188</f>
        <v>8.5</v>
      </c>
      <c r="P283" s="170"/>
      <c r="Q283" s="201">
        <f>'Saisie '!T188</f>
        <v>4</v>
      </c>
      <c r="R283" s="170">
        <f t="shared" si="257"/>
        <v>0</v>
      </c>
      <c r="S283" s="202">
        <f t="shared" si="258"/>
        <v>6.25</v>
      </c>
      <c r="T283" s="171">
        <f t="shared" si="259"/>
        <v>0</v>
      </c>
      <c r="U283" s="201">
        <f>'Saisie '!V188</f>
        <v>11.5</v>
      </c>
      <c r="V283" s="170">
        <f t="shared" si="260"/>
        <v>3</v>
      </c>
      <c r="W283" s="202">
        <f t="shared" si="261"/>
        <v>11.5</v>
      </c>
      <c r="X283" s="170">
        <f t="shared" si="262"/>
        <v>3</v>
      </c>
      <c r="Y283" s="201">
        <f>'Saisie '!X188</f>
        <v>0</v>
      </c>
      <c r="Z283" s="170">
        <f t="shared" si="263"/>
        <v>0</v>
      </c>
      <c r="AA283" s="202">
        <f t="shared" si="264"/>
        <v>0</v>
      </c>
      <c r="AB283" s="200">
        <f t="shared" si="265"/>
        <v>0</v>
      </c>
      <c r="AC283" s="202">
        <f t="shared" si="266"/>
        <v>6.5</v>
      </c>
      <c r="AD283" s="197">
        <f t="shared" si="267"/>
        <v>3</v>
      </c>
      <c r="AE283" s="199" t="str">
        <f t="shared" si="268"/>
        <v>Rattrapage</v>
      </c>
      <c r="AF283" s="25">
        <f>'Saisie '!AB188</f>
        <v>9</v>
      </c>
      <c r="AG283" s="176">
        <f t="shared" si="269"/>
        <v>0</v>
      </c>
      <c r="AH283" s="25">
        <f>'Saisie '!AE188</f>
        <v>8.3333333333333339</v>
      </c>
      <c r="AI283" s="176">
        <f t="shared" si="270"/>
        <v>0</v>
      </c>
      <c r="AJ283" s="25">
        <f>'Saisie '!AH188</f>
        <v>6.083333333333333</v>
      </c>
      <c r="AK283" s="176">
        <f t="shared" si="271"/>
        <v>0</v>
      </c>
      <c r="AL283" s="202">
        <f t="shared" si="272"/>
        <v>7.8055555555555562</v>
      </c>
      <c r="AM283" s="178">
        <f t="shared" si="273"/>
        <v>0</v>
      </c>
      <c r="AN283" s="25">
        <f>'Saisie '!AJ188</f>
        <v>6</v>
      </c>
      <c r="AO283" s="192">
        <f t="shared" si="274"/>
        <v>0</v>
      </c>
      <c r="AP283" s="25">
        <f>'Saisie '!AL188</f>
        <v>11.5</v>
      </c>
      <c r="AQ283" s="192">
        <f t="shared" si="275"/>
        <v>3</v>
      </c>
      <c r="AR283" s="202">
        <f t="shared" si="276"/>
        <v>8.75</v>
      </c>
      <c r="AS283" s="178">
        <f t="shared" si="277"/>
        <v>3</v>
      </c>
      <c r="AT283" s="201">
        <f>'Saisie '!AN188</f>
        <v>10</v>
      </c>
      <c r="AU283" s="177">
        <f t="shared" si="278"/>
        <v>3</v>
      </c>
      <c r="AV283" s="202">
        <f t="shared" si="279"/>
        <v>10</v>
      </c>
      <c r="AW283" s="177">
        <f t="shared" si="280"/>
        <v>3</v>
      </c>
      <c r="AX283" s="25">
        <f>'Saisie '!AP188</f>
        <v>5.5</v>
      </c>
      <c r="AY283" s="177">
        <f t="shared" si="281"/>
        <v>0</v>
      </c>
      <c r="AZ283" s="202">
        <f t="shared" si="282"/>
        <v>5.5</v>
      </c>
      <c r="BA283" s="194">
        <f t="shared" si="283"/>
        <v>0</v>
      </c>
      <c r="BB283" s="195">
        <f t="shared" si="284"/>
        <v>7.9833333333333343</v>
      </c>
      <c r="BC283" s="197">
        <f t="shared" si="285"/>
        <v>6</v>
      </c>
      <c r="BD283" s="179">
        <f t="shared" si="286"/>
        <v>7.2416666666666671</v>
      </c>
      <c r="BE283" s="199" t="str">
        <f t="shared" si="287"/>
        <v>Rattrapage</v>
      </c>
      <c r="BF283" s="193">
        <f t="shared" si="288"/>
        <v>9</v>
      </c>
      <c r="BG283" s="199" t="str">
        <f t="shared" si="289"/>
        <v>Rattrapage</v>
      </c>
    </row>
    <row r="284" spans="1:59" s="24" customFormat="1" ht="22.5" customHeight="1">
      <c r="A284" s="26">
        <v>8</v>
      </c>
      <c r="B284" s="354" t="s">
        <v>670</v>
      </c>
      <c r="C284" s="232" t="s">
        <v>671</v>
      </c>
      <c r="D284" s="232" t="s">
        <v>241</v>
      </c>
      <c r="E284" s="232" t="s">
        <v>834</v>
      </c>
      <c r="F284" s="232" t="s">
        <v>769</v>
      </c>
      <c r="G284" s="201">
        <f>'Saisie '!J189</f>
        <v>11.833333333333334</v>
      </c>
      <c r="H284" s="170"/>
      <c r="I284" s="201">
        <f>'Saisie '!M189</f>
        <v>12.666666666666666</v>
      </c>
      <c r="J284" s="170"/>
      <c r="K284" s="201">
        <f>'Saisie '!P189</f>
        <v>11.333333333333334</v>
      </c>
      <c r="L284" s="170">
        <f t="shared" si="254"/>
        <v>6</v>
      </c>
      <c r="M284" s="202">
        <f t="shared" si="255"/>
        <v>11.944444444444445</v>
      </c>
      <c r="N284" s="171">
        <f t="shared" si="256"/>
        <v>18</v>
      </c>
      <c r="O284" s="201">
        <f>'Saisie '!R189</f>
        <v>9</v>
      </c>
      <c r="P284" s="170"/>
      <c r="Q284" s="201">
        <f>'Saisie '!T189</f>
        <v>6</v>
      </c>
      <c r="R284" s="170">
        <f t="shared" si="257"/>
        <v>0</v>
      </c>
      <c r="S284" s="202">
        <f t="shared" si="258"/>
        <v>7.5</v>
      </c>
      <c r="T284" s="171">
        <f t="shared" si="259"/>
        <v>0</v>
      </c>
      <c r="U284" s="201">
        <f>'Saisie '!V189</f>
        <v>11</v>
      </c>
      <c r="V284" s="170">
        <f t="shared" si="260"/>
        <v>3</v>
      </c>
      <c r="W284" s="202">
        <f t="shared" si="261"/>
        <v>11</v>
      </c>
      <c r="X284" s="170">
        <f t="shared" si="262"/>
        <v>3</v>
      </c>
      <c r="Y284" s="201">
        <f>'Saisie '!X189</f>
        <v>7.5</v>
      </c>
      <c r="Z284" s="170">
        <f t="shared" si="263"/>
        <v>0</v>
      </c>
      <c r="AA284" s="202">
        <f t="shared" si="264"/>
        <v>7.5</v>
      </c>
      <c r="AB284" s="200">
        <f t="shared" si="265"/>
        <v>0</v>
      </c>
      <c r="AC284" s="202">
        <f t="shared" si="266"/>
        <v>10.516666666666667</v>
      </c>
      <c r="AD284" s="197">
        <f t="shared" si="267"/>
        <v>30</v>
      </c>
      <c r="AE284" s="199" t="str">
        <f t="shared" si="268"/>
        <v>Admis(e)</v>
      </c>
      <c r="AF284" s="25">
        <f>'Saisie '!AB189</f>
        <v>7.833333333333333</v>
      </c>
      <c r="AG284" s="176">
        <f t="shared" si="269"/>
        <v>0</v>
      </c>
      <c r="AH284" s="25">
        <f>'Saisie '!AE189</f>
        <v>10.666666666666666</v>
      </c>
      <c r="AI284" s="176">
        <f t="shared" si="270"/>
        <v>6</v>
      </c>
      <c r="AJ284" s="25">
        <f>'Saisie '!AH189</f>
        <v>11.166666666666666</v>
      </c>
      <c r="AK284" s="176">
        <f t="shared" si="271"/>
        <v>6</v>
      </c>
      <c r="AL284" s="202">
        <f t="shared" si="272"/>
        <v>9.8888888888888875</v>
      </c>
      <c r="AM284" s="178">
        <f t="shared" si="273"/>
        <v>12</v>
      </c>
      <c r="AN284" s="25">
        <f>'Saisie '!AJ189</f>
        <v>11</v>
      </c>
      <c r="AO284" s="192">
        <f t="shared" si="274"/>
        <v>3</v>
      </c>
      <c r="AP284" s="25">
        <f>'Saisie '!AL189</f>
        <v>12.5</v>
      </c>
      <c r="AQ284" s="192">
        <f t="shared" si="275"/>
        <v>3</v>
      </c>
      <c r="AR284" s="202">
        <f t="shared" si="276"/>
        <v>11.75</v>
      </c>
      <c r="AS284" s="178">
        <f t="shared" si="277"/>
        <v>6</v>
      </c>
      <c r="AT284" s="201">
        <f>'Saisie '!AN189</f>
        <v>14.5</v>
      </c>
      <c r="AU284" s="177">
        <f t="shared" si="278"/>
        <v>3</v>
      </c>
      <c r="AV284" s="202">
        <f t="shared" si="279"/>
        <v>14.5</v>
      </c>
      <c r="AW284" s="177">
        <f t="shared" si="280"/>
        <v>3</v>
      </c>
      <c r="AX284" s="25">
        <f>'Saisie '!AP189</f>
        <v>10</v>
      </c>
      <c r="AY284" s="177">
        <f t="shared" si="281"/>
        <v>3</v>
      </c>
      <c r="AZ284" s="202">
        <f t="shared" si="282"/>
        <v>10</v>
      </c>
      <c r="BA284" s="194">
        <f t="shared" si="283"/>
        <v>3</v>
      </c>
      <c r="BB284" s="195">
        <f t="shared" si="284"/>
        <v>10.733333333333333</v>
      </c>
      <c r="BC284" s="197">
        <f t="shared" si="285"/>
        <v>30</v>
      </c>
      <c r="BD284" s="179">
        <f t="shared" si="286"/>
        <v>10.625</v>
      </c>
      <c r="BE284" s="199" t="str">
        <f t="shared" si="287"/>
        <v>Admis(e)</v>
      </c>
      <c r="BF284" s="193">
        <f t="shared" si="288"/>
        <v>60</v>
      </c>
      <c r="BG284" s="199" t="str">
        <f t="shared" si="289"/>
        <v>Admis(e)</v>
      </c>
    </row>
    <row r="285" spans="1:59" s="24" customFormat="1" ht="22.5" customHeight="1">
      <c r="A285" s="26">
        <v>9</v>
      </c>
      <c r="B285" s="354" t="s">
        <v>672</v>
      </c>
      <c r="C285" s="232" t="s">
        <v>673</v>
      </c>
      <c r="D285" s="232" t="s">
        <v>16</v>
      </c>
      <c r="E285" s="232" t="s">
        <v>833</v>
      </c>
      <c r="F285" s="232" t="s">
        <v>772</v>
      </c>
      <c r="G285" s="201">
        <f>'Saisie '!J190</f>
        <v>11.666666666666666</v>
      </c>
      <c r="H285" s="170"/>
      <c r="I285" s="201">
        <f>'Saisie '!M190</f>
        <v>5.666666666666667</v>
      </c>
      <c r="J285" s="170"/>
      <c r="K285" s="201">
        <f>'Saisie '!P190</f>
        <v>14.333333333333334</v>
      </c>
      <c r="L285" s="170">
        <f t="shared" si="254"/>
        <v>6</v>
      </c>
      <c r="M285" s="202">
        <f t="shared" si="255"/>
        <v>10.555555555555555</v>
      </c>
      <c r="N285" s="171">
        <f t="shared" si="256"/>
        <v>18</v>
      </c>
      <c r="O285" s="201">
        <f>'Saisie '!R190</f>
        <v>8.5</v>
      </c>
      <c r="P285" s="170"/>
      <c r="Q285" s="201">
        <f>'Saisie '!T190</f>
        <v>1.5</v>
      </c>
      <c r="R285" s="170">
        <f t="shared" si="257"/>
        <v>0</v>
      </c>
      <c r="S285" s="202">
        <f t="shared" si="258"/>
        <v>5</v>
      </c>
      <c r="T285" s="171">
        <f t="shared" si="259"/>
        <v>0</v>
      </c>
      <c r="U285" s="201">
        <f>'Saisie '!V190</f>
        <v>11.5</v>
      </c>
      <c r="V285" s="170">
        <f t="shared" si="260"/>
        <v>3</v>
      </c>
      <c r="W285" s="202">
        <f t="shared" si="261"/>
        <v>11.5</v>
      </c>
      <c r="X285" s="170">
        <f t="shared" si="262"/>
        <v>3</v>
      </c>
      <c r="Y285" s="201">
        <f>'Saisie '!X190</f>
        <v>0</v>
      </c>
      <c r="Z285" s="170">
        <f t="shared" si="263"/>
        <v>0</v>
      </c>
      <c r="AA285" s="202">
        <f t="shared" si="264"/>
        <v>0</v>
      </c>
      <c r="AB285" s="200">
        <f t="shared" si="265"/>
        <v>0</v>
      </c>
      <c r="AC285" s="202">
        <f t="shared" si="266"/>
        <v>8.4833333333333325</v>
      </c>
      <c r="AD285" s="197">
        <f t="shared" si="267"/>
        <v>21</v>
      </c>
      <c r="AE285" s="199" t="str">
        <f t="shared" si="268"/>
        <v>Rattrapage</v>
      </c>
      <c r="AF285" s="25" t="e">
        <f>'Saisie '!AB190</f>
        <v>#VALUE!</v>
      </c>
      <c r="AG285" s="176" t="e">
        <f t="shared" si="269"/>
        <v>#VALUE!</v>
      </c>
      <c r="AH285" s="25" t="e">
        <f>'Saisie '!AE190</f>
        <v>#VALUE!</v>
      </c>
      <c r="AI285" s="176" t="e">
        <f t="shared" si="270"/>
        <v>#VALUE!</v>
      </c>
      <c r="AJ285" s="25" t="e">
        <f>'Saisie '!AH190</f>
        <v>#VALUE!</v>
      </c>
      <c r="AK285" s="176" t="e">
        <f t="shared" si="271"/>
        <v>#VALUE!</v>
      </c>
      <c r="AL285" s="202" t="e">
        <f t="shared" si="272"/>
        <v>#VALUE!</v>
      </c>
      <c r="AM285" s="178" t="e">
        <f t="shared" si="273"/>
        <v>#VALUE!</v>
      </c>
      <c r="AN285" s="25" t="str">
        <f>'Saisie '!AJ190</f>
        <v>ABS</v>
      </c>
      <c r="AO285" s="192">
        <f t="shared" si="274"/>
        <v>3</v>
      </c>
      <c r="AP285" s="25" t="str">
        <f>'Saisie '!AL190</f>
        <v>ABS</v>
      </c>
      <c r="AQ285" s="192">
        <f t="shared" si="275"/>
        <v>3</v>
      </c>
      <c r="AR285" s="202" t="e">
        <f t="shared" si="276"/>
        <v>#VALUE!</v>
      </c>
      <c r="AS285" s="178" t="e">
        <f t="shared" si="277"/>
        <v>#VALUE!</v>
      </c>
      <c r="AT285" s="201">
        <f>'Saisie '!AN190</f>
        <v>10</v>
      </c>
      <c r="AU285" s="177">
        <f t="shared" si="278"/>
        <v>3</v>
      </c>
      <c r="AV285" s="202">
        <f t="shared" si="279"/>
        <v>10</v>
      </c>
      <c r="AW285" s="177">
        <f t="shared" si="280"/>
        <v>3</v>
      </c>
      <c r="AX285" s="25" t="str">
        <f>'Saisie '!AP190</f>
        <v>ABS</v>
      </c>
      <c r="AY285" s="177">
        <f t="shared" si="281"/>
        <v>3</v>
      </c>
      <c r="AZ285" s="202" t="str">
        <f t="shared" si="282"/>
        <v>ABS</v>
      </c>
      <c r="BA285" s="194">
        <f t="shared" si="283"/>
        <v>3</v>
      </c>
      <c r="BB285" s="195" t="e">
        <f t="shared" si="284"/>
        <v>#VALUE!</v>
      </c>
      <c r="BC285" s="197" t="e">
        <f t="shared" si="285"/>
        <v>#VALUE!</v>
      </c>
      <c r="BD285" s="179" t="e">
        <f t="shared" si="286"/>
        <v>#VALUE!</v>
      </c>
      <c r="BE285" s="199" t="e">
        <f t="shared" si="287"/>
        <v>#VALUE!</v>
      </c>
      <c r="BF285" s="193" t="e">
        <f t="shared" si="288"/>
        <v>#VALUE!</v>
      </c>
      <c r="BG285" s="199" t="s">
        <v>1091</v>
      </c>
    </row>
    <row r="286" spans="1:59" s="24" customFormat="1" ht="22.5" customHeight="1">
      <c r="A286" s="26">
        <v>10</v>
      </c>
      <c r="B286" s="354" t="s">
        <v>674</v>
      </c>
      <c r="C286" s="232" t="s">
        <v>675</v>
      </c>
      <c r="D286" s="232" t="s">
        <v>669</v>
      </c>
      <c r="E286" s="232" t="s">
        <v>832</v>
      </c>
      <c r="F286" s="232" t="s">
        <v>791</v>
      </c>
      <c r="G286" s="201">
        <f>'Saisie '!J191</f>
        <v>10.666666666666666</v>
      </c>
      <c r="H286" s="170"/>
      <c r="I286" s="201">
        <f>'Saisie '!M191</f>
        <v>5.666666666666667</v>
      </c>
      <c r="J286" s="170"/>
      <c r="K286" s="201">
        <f>'Saisie '!P191</f>
        <v>7.333333333333333</v>
      </c>
      <c r="L286" s="170">
        <f t="shared" si="254"/>
        <v>0</v>
      </c>
      <c r="M286" s="202">
        <f t="shared" si="255"/>
        <v>7.8888888888888884</v>
      </c>
      <c r="N286" s="171">
        <f t="shared" si="256"/>
        <v>0</v>
      </c>
      <c r="O286" s="201">
        <f>'Saisie '!R191</f>
        <v>8.5</v>
      </c>
      <c r="P286" s="170"/>
      <c r="Q286" s="201">
        <f>'Saisie '!T191</f>
        <v>6</v>
      </c>
      <c r="R286" s="170">
        <f t="shared" si="257"/>
        <v>0</v>
      </c>
      <c r="S286" s="202">
        <f t="shared" si="258"/>
        <v>7.25</v>
      </c>
      <c r="T286" s="171">
        <f t="shared" si="259"/>
        <v>0</v>
      </c>
      <c r="U286" s="201">
        <f>'Saisie '!V191</f>
        <v>11</v>
      </c>
      <c r="V286" s="170">
        <f t="shared" si="260"/>
        <v>3</v>
      </c>
      <c r="W286" s="202">
        <f t="shared" si="261"/>
        <v>11</v>
      </c>
      <c r="X286" s="170">
        <f t="shared" si="262"/>
        <v>3</v>
      </c>
      <c r="Y286" s="201">
        <f>'Saisie '!X191</f>
        <v>0</v>
      </c>
      <c r="Z286" s="170">
        <f t="shared" si="263"/>
        <v>0</v>
      </c>
      <c r="AA286" s="202">
        <f t="shared" si="264"/>
        <v>0</v>
      </c>
      <c r="AB286" s="200">
        <f t="shared" si="265"/>
        <v>0</v>
      </c>
      <c r="AC286" s="202">
        <f t="shared" si="266"/>
        <v>7.2833333333333332</v>
      </c>
      <c r="AD286" s="197">
        <f t="shared" si="267"/>
        <v>3</v>
      </c>
      <c r="AE286" s="199" t="str">
        <f t="shared" si="268"/>
        <v>Rattrapage</v>
      </c>
      <c r="AF286" s="25">
        <f>'Saisie '!AB191</f>
        <v>5.5</v>
      </c>
      <c r="AG286" s="176">
        <f t="shared" si="269"/>
        <v>0</v>
      </c>
      <c r="AH286" s="25">
        <f>'Saisie '!AE191</f>
        <v>8.6666666666666661</v>
      </c>
      <c r="AI286" s="176">
        <f t="shared" si="270"/>
        <v>0</v>
      </c>
      <c r="AJ286" s="25">
        <f>'Saisie '!AH191</f>
        <v>6</v>
      </c>
      <c r="AK286" s="176">
        <f t="shared" si="271"/>
        <v>0</v>
      </c>
      <c r="AL286" s="202">
        <f t="shared" si="272"/>
        <v>6.7222222222222214</v>
      </c>
      <c r="AM286" s="178">
        <f t="shared" si="273"/>
        <v>0</v>
      </c>
      <c r="AN286" s="25">
        <f>'Saisie '!AJ191</f>
        <v>5</v>
      </c>
      <c r="AO286" s="192">
        <f t="shared" si="274"/>
        <v>0</v>
      </c>
      <c r="AP286" s="25">
        <f>'Saisie '!AL191</f>
        <v>6</v>
      </c>
      <c r="AQ286" s="192">
        <f t="shared" si="275"/>
        <v>0</v>
      </c>
      <c r="AR286" s="202">
        <f t="shared" si="276"/>
        <v>5.5</v>
      </c>
      <c r="AS286" s="178">
        <f t="shared" si="277"/>
        <v>0</v>
      </c>
      <c r="AT286" s="201">
        <f>'Saisie '!AN191</f>
        <v>10</v>
      </c>
      <c r="AU286" s="177">
        <f t="shared" si="278"/>
        <v>3</v>
      </c>
      <c r="AV286" s="202">
        <f t="shared" si="279"/>
        <v>10</v>
      </c>
      <c r="AW286" s="177">
        <f t="shared" si="280"/>
        <v>3</v>
      </c>
      <c r="AX286" s="25">
        <f>'Saisie '!AP191</f>
        <v>10</v>
      </c>
      <c r="AY286" s="177">
        <f t="shared" si="281"/>
        <v>3</v>
      </c>
      <c r="AZ286" s="202">
        <f t="shared" si="282"/>
        <v>10</v>
      </c>
      <c r="BA286" s="194">
        <f t="shared" si="283"/>
        <v>3</v>
      </c>
      <c r="BB286" s="195">
        <f t="shared" si="284"/>
        <v>7.1333333333333329</v>
      </c>
      <c r="BC286" s="197">
        <f t="shared" si="285"/>
        <v>6</v>
      </c>
      <c r="BD286" s="179">
        <f t="shared" si="286"/>
        <v>7.208333333333333</v>
      </c>
      <c r="BE286" s="199" t="str">
        <f t="shared" si="287"/>
        <v>Rattrapage</v>
      </c>
      <c r="BF286" s="193">
        <f t="shared" si="288"/>
        <v>9</v>
      </c>
      <c r="BG286" s="199" t="str">
        <f t="shared" si="289"/>
        <v>Rattrapage</v>
      </c>
    </row>
    <row r="287" spans="1:59" ht="22.5" customHeight="1">
      <c r="A287" s="26">
        <v>11</v>
      </c>
      <c r="B287" s="354" t="s">
        <v>676</v>
      </c>
      <c r="C287" s="232" t="s">
        <v>677</v>
      </c>
      <c r="D287" s="232" t="s">
        <v>678</v>
      </c>
      <c r="E287" s="232" t="s">
        <v>831</v>
      </c>
      <c r="F287" s="232" t="s">
        <v>830</v>
      </c>
      <c r="G287" s="201" t="e">
        <f>'Saisie '!J192</f>
        <v>#VALUE!</v>
      </c>
      <c r="H287" s="170"/>
      <c r="I287" s="201" t="str">
        <f>'Saisie '!M192</f>
        <v>Exclu</v>
      </c>
      <c r="J287" s="170"/>
      <c r="K287" s="201" t="str">
        <f>'Saisie '!P192</f>
        <v>Exclu</v>
      </c>
      <c r="L287" s="170">
        <f t="shared" si="254"/>
        <v>6</v>
      </c>
      <c r="M287" s="202" t="e">
        <f t="shared" si="255"/>
        <v>#VALUE!</v>
      </c>
      <c r="N287" s="171" t="e">
        <f t="shared" si="256"/>
        <v>#VALUE!</v>
      </c>
      <c r="O287" s="201" t="str">
        <f>'Saisie '!R192</f>
        <v>ABS</v>
      </c>
      <c r="P287" s="170"/>
      <c r="Q287" s="201" t="str">
        <f>'Saisie '!T192</f>
        <v>ABS</v>
      </c>
      <c r="R287" s="170">
        <f t="shared" si="257"/>
        <v>3</v>
      </c>
      <c r="S287" s="202" t="e">
        <f t="shared" si="258"/>
        <v>#VALUE!</v>
      </c>
      <c r="T287" s="171" t="e">
        <f t="shared" si="259"/>
        <v>#VALUE!</v>
      </c>
      <c r="U287" s="201" t="str">
        <f>'Saisie '!V192</f>
        <v>\</v>
      </c>
      <c r="V287" s="170">
        <f t="shared" si="260"/>
        <v>3</v>
      </c>
      <c r="W287" s="202" t="str">
        <f t="shared" si="261"/>
        <v>\</v>
      </c>
      <c r="X287" s="170">
        <f t="shared" si="262"/>
        <v>3</v>
      </c>
      <c r="Y287" s="201">
        <f>'Saisie '!X192</f>
        <v>0</v>
      </c>
      <c r="Z287" s="170">
        <f t="shared" si="263"/>
        <v>0</v>
      </c>
      <c r="AA287" s="202">
        <f t="shared" si="264"/>
        <v>0</v>
      </c>
      <c r="AB287" s="200">
        <f t="shared" si="265"/>
        <v>0</v>
      </c>
      <c r="AC287" s="202" t="e">
        <f t="shared" si="266"/>
        <v>#VALUE!</v>
      </c>
      <c r="AD287" s="197" t="e">
        <f t="shared" si="267"/>
        <v>#VALUE!</v>
      </c>
      <c r="AE287" s="199" t="s">
        <v>1091</v>
      </c>
      <c r="AF287" s="25" t="e">
        <f>'Saisie '!AB192</f>
        <v>#VALUE!</v>
      </c>
      <c r="AG287" s="176" t="e">
        <f t="shared" si="269"/>
        <v>#VALUE!</v>
      </c>
      <c r="AH287" s="25" t="str">
        <f>'Saisie '!AE192</f>
        <v>Exclu</v>
      </c>
      <c r="AI287" s="176">
        <f t="shared" si="270"/>
        <v>6</v>
      </c>
      <c r="AJ287" s="25" t="str">
        <f>'Saisie '!AH192</f>
        <v>Exclu</v>
      </c>
      <c r="AK287" s="176">
        <f t="shared" si="271"/>
        <v>6</v>
      </c>
      <c r="AL287" s="202" t="e">
        <f t="shared" si="272"/>
        <v>#VALUE!</v>
      </c>
      <c r="AM287" s="178" t="e">
        <f t="shared" si="273"/>
        <v>#VALUE!</v>
      </c>
      <c r="AN287" s="25" t="str">
        <f>'Saisie '!AJ192</f>
        <v>ABS</v>
      </c>
      <c r="AO287" s="192">
        <f t="shared" si="274"/>
        <v>3</v>
      </c>
      <c r="AP287" s="25" t="str">
        <f>'Saisie '!AL192</f>
        <v>ABS</v>
      </c>
      <c r="AQ287" s="192">
        <f t="shared" si="275"/>
        <v>3</v>
      </c>
      <c r="AR287" s="202" t="e">
        <f t="shared" si="276"/>
        <v>#VALUE!</v>
      </c>
      <c r="AS287" s="178" t="e">
        <f t="shared" si="277"/>
        <v>#VALUE!</v>
      </c>
      <c r="AT287" s="201" t="str">
        <f>'Saisie '!AN192</f>
        <v>ABS</v>
      </c>
      <c r="AU287" s="177">
        <f t="shared" si="278"/>
        <v>3</v>
      </c>
      <c r="AV287" s="202" t="str">
        <f t="shared" si="279"/>
        <v>ABS</v>
      </c>
      <c r="AW287" s="177">
        <f t="shared" si="280"/>
        <v>3</v>
      </c>
      <c r="AX287" s="25" t="str">
        <f>'Saisie '!AP192</f>
        <v>ABS</v>
      </c>
      <c r="AY287" s="177">
        <f t="shared" si="281"/>
        <v>3</v>
      </c>
      <c r="AZ287" s="202" t="str">
        <f t="shared" si="282"/>
        <v>ABS</v>
      </c>
      <c r="BA287" s="194">
        <f t="shared" si="283"/>
        <v>3</v>
      </c>
      <c r="BB287" s="195" t="e">
        <f t="shared" si="284"/>
        <v>#VALUE!</v>
      </c>
      <c r="BC287" s="197" t="e">
        <f t="shared" si="285"/>
        <v>#VALUE!</v>
      </c>
      <c r="BD287" s="179" t="e">
        <f t="shared" si="286"/>
        <v>#VALUE!</v>
      </c>
      <c r="BE287" s="199" t="e">
        <f t="shared" si="287"/>
        <v>#VALUE!</v>
      </c>
      <c r="BF287" s="193" t="e">
        <f t="shared" si="288"/>
        <v>#VALUE!</v>
      </c>
      <c r="BG287" s="454" t="s">
        <v>1092</v>
      </c>
    </row>
    <row r="288" spans="1:59" ht="22.5" customHeight="1">
      <c r="A288" s="26">
        <v>12</v>
      </c>
      <c r="B288" s="354" t="s">
        <v>679</v>
      </c>
      <c r="C288" s="232" t="s">
        <v>290</v>
      </c>
      <c r="D288" s="232" t="s">
        <v>680</v>
      </c>
      <c r="E288" s="232" t="s">
        <v>829</v>
      </c>
      <c r="F288" s="232" t="s">
        <v>765</v>
      </c>
      <c r="G288" s="201">
        <f>'Saisie '!J193</f>
        <v>10.666666666666666</v>
      </c>
      <c r="H288" s="170"/>
      <c r="I288" s="201">
        <f>'Saisie '!M193</f>
        <v>6.833333333333333</v>
      </c>
      <c r="J288" s="170"/>
      <c r="K288" s="201">
        <f>'Saisie '!P193</f>
        <v>10.666666666666666</v>
      </c>
      <c r="L288" s="170">
        <f t="shared" si="254"/>
        <v>6</v>
      </c>
      <c r="M288" s="202">
        <f t="shared" si="255"/>
        <v>9.3888888888888875</v>
      </c>
      <c r="N288" s="171">
        <f t="shared" si="256"/>
        <v>6</v>
      </c>
      <c r="O288" s="201">
        <f>'Saisie '!R193</f>
        <v>11</v>
      </c>
      <c r="P288" s="170"/>
      <c r="Q288" s="201">
        <f>'Saisie '!T193</f>
        <v>8.5</v>
      </c>
      <c r="R288" s="170">
        <f t="shared" si="257"/>
        <v>0</v>
      </c>
      <c r="S288" s="202">
        <f t="shared" si="258"/>
        <v>9.75</v>
      </c>
      <c r="T288" s="171">
        <f t="shared" si="259"/>
        <v>0</v>
      </c>
      <c r="U288" s="201">
        <f>'Saisie '!V193</f>
        <v>12</v>
      </c>
      <c r="V288" s="170">
        <f t="shared" si="260"/>
        <v>3</v>
      </c>
      <c r="W288" s="202">
        <f t="shared" si="261"/>
        <v>12</v>
      </c>
      <c r="X288" s="170">
        <f t="shared" si="262"/>
        <v>3</v>
      </c>
      <c r="Y288" s="201">
        <f>'Saisie '!X193</f>
        <v>2</v>
      </c>
      <c r="Z288" s="170">
        <f t="shared" si="263"/>
        <v>0</v>
      </c>
      <c r="AA288" s="202">
        <f t="shared" si="264"/>
        <v>2</v>
      </c>
      <c r="AB288" s="200">
        <f t="shared" si="265"/>
        <v>0</v>
      </c>
      <c r="AC288" s="202">
        <f t="shared" si="266"/>
        <v>8.9833333333333325</v>
      </c>
      <c r="AD288" s="197">
        <f t="shared" si="267"/>
        <v>9</v>
      </c>
      <c r="AE288" s="199" t="str">
        <f t="shared" si="268"/>
        <v>Rattrapage</v>
      </c>
      <c r="AF288" s="25">
        <f>'Saisie '!AB193</f>
        <v>8</v>
      </c>
      <c r="AG288" s="176">
        <f t="shared" si="269"/>
        <v>0</v>
      </c>
      <c r="AH288" s="25">
        <f>'Saisie '!AE193</f>
        <v>10.833333333333334</v>
      </c>
      <c r="AI288" s="176">
        <f t="shared" si="270"/>
        <v>6</v>
      </c>
      <c r="AJ288" s="25">
        <f>'Saisie '!AH193</f>
        <v>5</v>
      </c>
      <c r="AK288" s="176">
        <f t="shared" si="271"/>
        <v>0</v>
      </c>
      <c r="AL288" s="202">
        <f t="shared" si="272"/>
        <v>7.9444444444444455</v>
      </c>
      <c r="AM288" s="178">
        <f t="shared" si="273"/>
        <v>6</v>
      </c>
      <c r="AN288" s="25">
        <f>'Saisie '!AJ193</f>
        <v>12</v>
      </c>
      <c r="AO288" s="192">
        <f t="shared" si="274"/>
        <v>3</v>
      </c>
      <c r="AP288" s="25">
        <f>'Saisie '!AL193</f>
        <v>13</v>
      </c>
      <c r="AQ288" s="192">
        <f t="shared" si="275"/>
        <v>3</v>
      </c>
      <c r="AR288" s="202">
        <f t="shared" si="276"/>
        <v>12.5</v>
      </c>
      <c r="AS288" s="178">
        <f t="shared" si="277"/>
        <v>6</v>
      </c>
      <c r="AT288" s="201">
        <f>'Saisie '!AN193</f>
        <v>10</v>
      </c>
      <c r="AU288" s="177">
        <f t="shared" si="278"/>
        <v>3</v>
      </c>
      <c r="AV288" s="202">
        <f t="shared" si="279"/>
        <v>10</v>
      </c>
      <c r="AW288" s="177">
        <f t="shared" si="280"/>
        <v>3</v>
      </c>
      <c r="AX288" s="25">
        <f>'Saisie '!AP193</f>
        <v>8</v>
      </c>
      <c r="AY288" s="177">
        <f t="shared" si="281"/>
        <v>0</v>
      </c>
      <c r="AZ288" s="202">
        <f t="shared" si="282"/>
        <v>8</v>
      </c>
      <c r="BA288" s="194">
        <f t="shared" si="283"/>
        <v>0</v>
      </c>
      <c r="BB288" s="195">
        <f t="shared" si="284"/>
        <v>9.0666666666666664</v>
      </c>
      <c r="BC288" s="197">
        <f t="shared" si="285"/>
        <v>15</v>
      </c>
      <c r="BD288" s="179">
        <f t="shared" si="286"/>
        <v>9.0249999999999986</v>
      </c>
      <c r="BE288" s="199" t="str">
        <f t="shared" si="287"/>
        <v>Rattrapage</v>
      </c>
      <c r="BF288" s="193">
        <f t="shared" si="288"/>
        <v>24</v>
      </c>
      <c r="BG288" s="199" t="str">
        <f t="shared" si="289"/>
        <v>Rattrapage</v>
      </c>
    </row>
    <row r="289" spans="1:59" ht="22.5" customHeight="1">
      <c r="A289" s="26">
        <v>13</v>
      </c>
      <c r="B289" s="354" t="s">
        <v>681</v>
      </c>
      <c r="C289" s="232" t="s">
        <v>682</v>
      </c>
      <c r="D289" s="232" t="s">
        <v>683</v>
      </c>
      <c r="E289" s="232" t="s">
        <v>828</v>
      </c>
      <c r="F289" s="232" t="s">
        <v>767</v>
      </c>
      <c r="G289" s="201">
        <f>'Saisie '!J194</f>
        <v>10.5</v>
      </c>
      <c r="H289" s="170"/>
      <c r="I289" s="201">
        <f>'Saisie '!M194</f>
        <v>6.666666666666667</v>
      </c>
      <c r="J289" s="170"/>
      <c r="K289" s="201">
        <f>'Saisie '!P194</f>
        <v>13.666666666666666</v>
      </c>
      <c r="L289" s="170">
        <f t="shared" si="254"/>
        <v>6</v>
      </c>
      <c r="M289" s="202">
        <f t="shared" si="255"/>
        <v>10.277777777777779</v>
      </c>
      <c r="N289" s="171">
        <f t="shared" si="256"/>
        <v>18</v>
      </c>
      <c r="O289" s="201">
        <f>'Saisie '!R194</f>
        <v>14.5</v>
      </c>
      <c r="P289" s="170"/>
      <c r="Q289" s="201">
        <f>'Saisie '!T194</f>
        <v>10</v>
      </c>
      <c r="R289" s="170">
        <f t="shared" si="257"/>
        <v>3</v>
      </c>
      <c r="S289" s="202">
        <f t="shared" si="258"/>
        <v>12.25</v>
      </c>
      <c r="T289" s="171">
        <f t="shared" si="259"/>
        <v>6</v>
      </c>
      <c r="U289" s="201">
        <f>'Saisie '!V194</f>
        <v>15</v>
      </c>
      <c r="V289" s="170">
        <f t="shared" si="260"/>
        <v>3</v>
      </c>
      <c r="W289" s="202">
        <f t="shared" si="261"/>
        <v>15</v>
      </c>
      <c r="X289" s="170">
        <f t="shared" si="262"/>
        <v>3</v>
      </c>
      <c r="Y289" s="201" t="str">
        <f>'Saisie '!X194</f>
        <v>ABS</v>
      </c>
      <c r="Z289" s="170">
        <f t="shared" si="263"/>
        <v>3</v>
      </c>
      <c r="AA289" s="202" t="str">
        <f t="shared" si="264"/>
        <v>ABS</v>
      </c>
      <c r="AB289" s="200">
        <f t="shared" si="265"/>
        <v>3</v>
      </c>
      <c r="AC289" s="202" t="e">
        <f t="shared" si="266"/>
        <v>#VALUE!</v>
      </c>
      <c r="AD289" s="197" t="e">
        <f t="shared" si="267"/>
        <v>#VALUE!</v>
      </c>
      <c r="AE289" s="199" t="s">
        <v>1091</v>
      </c>
      <c r="AF289" s="25">
        <f>'Saisie '!AB194</f>
        <v>11.5</v>
      </c>
      <c r="AG289" s="176">
        <f t="shared" si="269"/>
        <v>6</v>
      </c>
      <c r="AH289" s="25">
        <f>'Saisie '!AE194</f>
        <v>11.333333333333334</v>
      </c>
      <c r="AI289" s="176">
        <f t="shared" si="270"/>
        <v>6</v>
      </c>
      <c r="AJ289" s="25">
        <f>'Saisie '!AH194</f>
        <v>9.4433333333333334</v>
      </c>
      <c r="AK289" s="176">
        <f t="shared" si="271"/>
        <v>0</v>
      </c>
      <c r="AL289" s="202">
        <f t="shared" si="272"/>
        <v>10.75888888888889</v>
      </c>
      <c r="AM289" s="178">
        <f t="shared" si="273"/>
        <v>18</v>
      </c>
      <c r="AN289" s="25">
        <f>'Saisie '!AJ194</f>
        <v>8.5</v>
      </c>
      <c r="AO289" s="192">
        <f t="shared" si="274"/>
        <v>0</v>
      </c>
      <c r="AP289" s="25">
        <f>'Saisie '!AL194</f>
        <v>10</v>
      </c>
      <c r="AQ289" s="192">
        <f t="shared" si="275"/>
        <v>3</v>
      </c>
      <c r="AR289" s="202">
        <f t="shared" si="276"/>
        <v>9.25</v>
      </c>
      <c r="AS289" s="178">
        <f t="shared" si="277"/>
        <v>3</v>
      </c>
      <c r="AT289" s="201">
        <f>'Saisie '!AN194</f>
        <v>15</v>
      </c>
      <c r="AU289" s="177">
        <f t="shared" si="278"/>
        <v>3</v>
      </c>
      <c r="AV289" s="202">
        <f t="shared" si="279"/>
        <v>15</v>
      </c>
      <c r="AW289" s="177">
        <f t="shared" si="280"/>
        <v>3</v>
      </c>
      <c r="AX289" s="25">
        <f>'Saisie '!AP194</f>
        <v>16.5</v>
      </c>
      <c r="AY289" s="177">
        <f t="shared" si="281"/>
        <v>3</v>
      </c>
      <c r="AZ289" s="202">
        <f t="shared" si="282"/>
        <v>16.5</v>
      </c>
      <c r="BA289" s="194">
        <f t="shared" si="283"/>
        <v>3</v>
      </c>
      <c r="BB289" s="195">
        <f t="shared" si="284"/>
        <v>11.455333333333334</v>
      </c>
      <c r="BC289" s="197">
        <f t="shared" si="285"/>
        <v>30</v>
      </c>
      <c r="BD289" s="179" t="e">
        <f t="shared" si="286"/>
        <v>#VALUE!</v>
      </c>
      <c r="BE289" s="199" t="str">
        <f t="shared" si="287"/>
        <v>Admis(e)</v>
      </c>
      <c r="BF289" s="193" t="e">
        <f t="shared" si="288"/>
        <v>#VALUE!</v>
      </c>
      <c r="BG289" s="199" t="s">
        <v>1091</v>
      </c>
    </row>
    <row r="290" spans="1:59" ht="22.5" customHeight="1">
      <c r="A290" s="26">
        <v>14</v>
      </c>
      <c r="B290" s="354" t="s">
        <v>684</v>
      </c>
      <c r="C290" s="232" t="s">
        <v>221</v>
      </c>
      <c r="D290" s="232" t="s">
        <v>499</v>
      </c>
      <c r="E290" s="232" t="s">
        <v>827</v>
      </c>
      <c r="F290" s="232" t="s">
        <v>826</v>
      </c>
      <c r="G290" s="201" t="e">
        <f>'Saisie '!J195</f>
        <v>#VALUE!</v>
      </c>
      <c r="H290" s="170"/>
      <c r="I290" s="201" t="str">
        <f>'Saisie '!M195</f>
        <v>Exclu</v>
      </c>
      <c r="J290" s="170"/>
      <c r="K290" s="201" t="str">
        <f>'Saisie '!P195</f>
        <v>Exclu</v>
      </c>
      <c r="L290" s="170">
        <f t="shared" si="254"/>
        <v>6</v>
      </c>
      <c r="M290" s="202" t="e">
        <f t="shared" si="255"/>
        <v>#VALUE!</v>
      </c>
      <c r="N290" s="171" t="e">
        <f t="shared" si="256"/>
        <v>#VALUE!</v>
      </c>
      <c r="O290" s="201" t="str">
        <f>'Saisie '!R195</f>
        <v>ABS</v>
      </c>
      <c r="P290" s="170"/>
      <c r="Q290" s="201" t="str">
        <f>'Saisie '!T195</f>
        <v>ABS</v>
      </c>
      <c r="R290" s="170">
        <f t="shared" si="257"/>
        <v>3</v>
      </c>
      <c r="S290" s="202" t="e">
        <f t="shared" si="258"/>
        <v>#VALUE!</v>
      </c>
      <c r="T290" s="171" t="e">
        <f t="shared" si="259"/>
        <v>#VALUE!</v>
      </c>
      <c r="U290" s="201" t="str">
        <f>'Saisie '!V195</f>
        <v>\</v>
      </c>
      <c r="V290" s="170">
        <f t="shared" si="260"/>
        <v>3</v>
      </c>
      <c r="W290" s="202" t="str">
        <f t="shared" si="261"/>
        <v>\</v>
      </c>
      <c r="X290" s="170">
        <f t="shared" si="262"/>
        <v>3</v>
      </c>
      <c r="Y290" s="201" t="str">
        <f>'Saisie '!X195</f>
        <v>ABS</v>
      </c>
      <c r="Z290" s="170">
        <f t="shared" si="263"/>
        <v>3</v>
      </c>
      <c r="AA290" s="202" t="str">
        <f t="shared" si="264"/>
        <v>ABS</v>
      </c>
      <c r="AB290" s="200">
        <f t="shared" si="265"/>
        <v>3</v>
      </c>
      <c r="AC290" s="202" t="e">
        <f t="shared" si="266"/>
        <v>#VALUE!</v>
      </c>
      <c r="AD290" s="197" t="e">
        <f t="shared" si="267"/>
        <v>#VALUE!</v>
      </c>
      <c r="AE290" s="432" t="s">
        <v>1092</v>
      </c>
      <c r="AF290" s="25" t="e">
        <f>'Saisie '!AB195</f>
        <v>#VALUE!</v>
      </c>
      <c r="AG290" s="176" t="e">
        <f t="shared" si="269"/>
        <v>#VALUE!</v>
      </c>
      <c r="AH290" s="25" t="str">
        <f>'Saisie '!AE195</f>
        <v>Exclu</v>
      </c>
      <c r="AI290" s="176">
        <f t="shared" si="270"/>
        <v>6</v>
      </c>
      <c r="AJ290" s="25" t="str">
        <f>'Saisie '!AH195</f>
        <v>Exclu</v>
      </c>
      <c r="AK290" s="176">
        <f t="shared" si="271"/>
        <v>6</v>
      </c>
      <c r="AL290" s="202" t="e">
        <f t="shared" si="272"/>
        <v>#VALUE!</v>
      </c>
      <c r="AM290" s="178" t="e">
        <f t="shared" si="273"/>
        <v>#VALUE!</v>
      </c>
      <c r="AN290" s="25" t="str">
        <f>'Saisie '!AJ195</f>
        <v>ABS</v>
      </c>
      <c r="AO290" s="192">
        <f t="shared" si="274"/>
        <v>3</v>
      </c>
      <c r="AP290" s="25" t="str">
        <f>'Saisie '!AL195</f>
        <v>ABS</v>
      </c>
      <c r="AQ290" s="192">
        <f t="shared" si="275"/>
        <v>3</v>
      </c>
      <c r="AR290" s="202" t="e">
        <f t="shared" si="276"/>
        <v>#VALUE!</v>
      </c>
      <c r="AS290" s="178" t="e">
        <f t="shared" si="277"/>
        <v>#VALUE!</v>
      </c>
      <c r="AT290" s="201" t="str">
        <f>'Saisie '!AN195</f>
        <v>ABS</v>
      </c>
      <c r="AU290" s="177">
        <f t="shared" si="278"/>
        <v>3</v>
      </c>
      <c r="AV290" s="202" t="str">
        <f t="shared" si="279"/>
        <v>ABS</v>
      </c>
      <c r="AW290" s="177">
        <f t="shared" si="280"/>
        <v>3</v>
      </c>
      <c r="AX290" s="25" t="str">
        <f>'Saisie '!AP195</f>
        <v>ABS</v>
      </c>
      <c r="AY290" s="177">
        <f t="shared" si="281"/>
        <v>3</v>
      </c>
      <c r="AZ290" s="202" t="str">
        <f t="shared" si="282"/>
        <v>ABS</v>
      </c>
      <c r="BA290" s="194">
        <f t="shared" si="283"/>
        <v>3</v>
      </c>
      <c r="BB290" s="195" t="e">
        <f t="shared" si="284"/>
        <v>#VALUE!</v>
      </c>
      <c r="BC290" s="197" t="e">
        <f t="shared" si="285"/>
        <v>#VALUE!</v>
      </c>
      <c r="BD290" s="179" t="e">
        <f t="shared" si="286"/>
        <v>#VALUE!</v>
      </c>
      <c r="BE290" s="199" t="e">
        <f t="shared" si="287"/>
        <v>#VALUE!</v>
      </c>
      <c r="BF290" s="193" t="e">
        <f t="shared" si="288"/>
        <v>#VALUE!</v>
      </c>
      <c r="BG290" s="454" t="s">
        <v>1092</v>
      </c>
    </row>
    <row r="291" spans="1:59" ht="22.5" customHeight="1">
      <c r="A291" s="26">
        <v>15</v>
      </c>
      <c r="B291" s="354" t="s">
        <v>685</v>
      </c>
      <c r="C291" s="232" t="s">
        <v>686</v>
      </c>
      <c r="D291" s="232" t="s">
        <v>687</v>
      </c>
      <c r="E291" s="232" t="s">
        <v>825</v>
      </c>
      <c r="F291" s="232" t="s">
        <v>824</v>
      </c>
      <c r="G291" s="201">
        <f>'Saisie '!J196</f>
        <v>11.333333333333334</v>
      </c>
      <c r="H291" s="170"/>
      <c r="I291" s="201">
        <f>'Saisie '!M196</f>
        <v>6.333333333333333</v>
      </c>
      <c r="J291" s="170"/>
      <c r="K291" s="201">
        <f>'Saisie '!P196</f>
        <v>7.5</v>
      </c>
      <c r="L291" s="170">
        <f t="shared" si="254"/>
        <v>0</v>
      </c>
      <c r="M291" s="202">
        <f t="shared" si="255"/>
        <v>8.3888888888888893</v>
      </c>
      <c r="N291" s="171">
        <f t="shared" si="256"/>
        <v>0</v>
      </c>
      <c r="O291" s="201">
        <f>'Saisie '!R196</f>
        <v>11</v>
      </c>
      <c r="P291" s="170"/>
      <c r="Q291" s="201">
        <f>'Saisie '!T196</f>
        <v>6</v>
      </c>
      <c r="R291" s="170">
        <f t="shared" si="257"/>
        <v>0</v>
      </c>
      <c r="S291" s="202">
        <f t="shared" si="258"/>
        <v>8.5</v>
      </c>
      <c r="T291" s="171">
        <f t="shared" si="259"/>
        <v>0</v>
      </c>
      <c r="U291" s="201">
        <f>'Saisie '!V196</f>
        <v>12</v>
      </c>
      <c r="V291" s="170">
        <f t="shared" si="260"/>
        <v>3</v>
      </c>
      <c r="W291" s="202">
        <f t="shared" si="261"/>
        <v>12</v>
      </c>
      <c r="X291" s="170">
        <f t="shared" si="262"/>
        <v>3</v>
      </c>
      <c r="Y291" s="201">
        <f>'Saisie '!X196</f>
        <v>0</v>
      </c>
      <c r="Z291" s="170">
        <f t="shared" si="263"/>
        <v>0</v>
      </c>
      <c r="AA291" s="202">
        <f t="shared" si="264"/>
        <v>0</v>
      </c>
      <c r="AB291" s="200">
        <f t="shared" si="265"/>
        <v>0</v>
      </c>
      <c r="AC291" s="202">
        <f t="shared" si="266"/>
        <v>7.9333333333333345</v>
      </c>
      <c r="AD291" s="197">
        <f t="shared" si="267"/>
        <v>3</v>
      </c>
      <c r="AE291" s="199" t="str">
        <f t="shared" si="268"/>
        <v>Rattrapage</v>
      </c>
      <c r="AF291" s="25">
        <f>'Saisie '!AB196</f>
        <v>5.583333333333333</v>
      </c>
      <c r="AG291" s="176">
        <f t="shared" si="269"/>
        <v>0</v>
      </c>
      <c r="AH291" s="25">
        <f>'Saisie '!AE196</f>
        <v>8.1666666666666661</v>
      </c>
      <c r="AI291" s="176">
        <f t="shared" si="270"/>
        <v>0</v>
      </c>
      <c r="AJ291" s="25">
        <f>'Saisie '!AH196</f>
        <v>3.6666666666666665</v>
      </c>
      <c r="AK291" s="176">
        <f t="shared" si="271"/>
        <v>0</v>
      </c>
      <c r="AL291" s="202">
        <f t="shared" si="272"/>
        <v>5.8055555555555562</v>
      </c>
      <c r="AM291" s="178">
        <f t="shared" si="273"/>
        <v>0</v>
      </c>
      <c r="AN291" s="25">
        <f>'Saisie '!AJ196</f>
        <v>8.5</v>
      </c>
      <c r="AO291" s="192">
        <f t="shared" si="274"/>
        <v>0</v>
      </c>
      <c r="AP291" s="25">
        <f>'Saisie '!AL196</f>
        <v>11.5</v>
      </c>
      <c r="AQ291" s="192">
        <f t="shared" si="275"/>
        <v>3</v>
      </c>
      <c r="AR291" s="202">
        <f t="shared" si="276"/>
        <v>10</v>
      </c>
      <c r="AS291" s="178">
        <f t="shared" si="277"/>
        <v>6</v>
      </c>
      <c r="AT291" s="201">
        <f>'Saisie '!AN196</f>
        <v>10</v>
      </c>
      <c r="AU291" s="177">
        <f t="shared" si="278"/>
        <v>3</v>
      </c>
      <c r="AV291" s="202">
        <f t="shared" si="279"/>
        <v>10</v>
      </c>
      <c r="AW291" s="177">
        <f t="shared" si="280"/>
        <v>3</v>
      </c>
      <c r="AX291" s="25">
        <f>'Saisie '!AP196</f>
        <v>8.5</v>
      </c>
      <c r="AY291" s="177">
        <f t="shared" si="281"/>
        <v>0</v>
      </c>
      <c r="AZ291" s="202">
        <f t="shared" si="282"/>
        <v>8.5</v>
      </c>
      <c r="BA291" s="194">
        <f t="shared" si="283"/>
        <v>0</v>
      </c>
      <c r="BB291" s="195">
        <f t="shared" si="284"/>
        <v>7.3333333333333339</v>
      </c>
      <c r="BC291" s="197">
        <f t="shared" si="285"/>
        <v>9</v>
      </c>
      <c r="BD291" s="179">
        <f t="shared" si="286"/>
        <v>7.6333333333333346</v>
      </c>
      <c r="BE291" s="199" t="str">
        <f t="shared" si="287"/>
        <v>Rattrapage</v>
      </c>
      <c r="BF291" s="193">
        <f t="shared" si="288"/>
        <v>12</v>
      </c>
      <c r="BG291" s="199" t="str">
        <f t="shared" si="289"/>
        <v>Rattrapage</v>
      </c>
    </row>
    <row r="292" spans="1:59" ht="22.5" customHeight="1">
      <c r="A292" s="26">
        <v>16</v>
      </c>
      <c r="B292" s="354" t="s">
        <v>688</v>
      </c>
      <c r="C292" s="232" t="s">
        <v>689</v>
      </c>
      <c r="D292" s="232" t="s">
        <v>690</v>
      </c>
      <c r="E292" s="232" t="s">
        <v>823</v>
      </c>
      <c r="F292" s="232" t="s">
        <v>767</v>
      </c>
      <c r="G292" s="201">
        <f>'Saisie '!J197</f>
        <v>12.666666666666666</v>
      </c>
      <c r="H292" s="170"/>
      <c r="I292" s="201">
        <f>'Saisie '!M197</f>
        <v>12.166666666666666</v>
      </c>
      <c r="J292" s="170"/>
      <c r="K292" s="201">
        <f>'Saisie '!P197</f>
        <v>15.833333333333334</v>
      </c>
      <c r="L292" s="170">
        <f t="shared" si="254"/>
        <v>6</v>
      </c>
      <c r="M292" s="202">
        <f t="shared" si="255"/>
        <v>13.555555555555555</v>
      </c>
      <c r="N292" s="171">
        <f t="shared" si="256"/>
        <v>18</v>
      </c>
      <c r="O292" s="201">
        <f>'Saisie '!R197</f>
        <v>14.5</v>
      </c>
      <c r="P292" s="170"/>
      <c r="Q292" s="201">
        <f>'Saisie '!T197</f>
        <v>11.5</v>
      </c>
      <c r="R292" s="170">
        <f t="shared" si="257"/>
        <v>3</v>
      </c>
      <c r="S292" s="202">
        <f t="shared" si="258"/>
        <v>13</v>
      </c>
      <c r="T292" s="171">
        <f t="shared" si="259"/>
        <v>6</v>
      </c>
      <c r="U292" s="201">
        <f>'Saisie '!V197</f>
        <v>12</v>
      </c>
      <c r="V292" s="170">
        <f t="shared" si="260"/>
        <v>3</v>
      </c>
      <c r="W292" s="202">
        <f t="shared" si="261"/>
        <v>12</v>
      </c>
      <c r="X292" s="170">
        <f t="shared" si="262"/>
        <v>3</v>
      </c>
      <c r="Y292" s="201">
        <f>'Saisie '!X197</f>
        <v>17</v>
      </c>
      <c r="Z292" s="170">
        <f t="shared" si="263"/>
        <v>3</v>
      </c>
      <c r="AA292" s="202">
        <f t="shared" si="264"/>
        <v>17</v>
      </c>
      <c r="AB292" s="200">
        <f t="shared" si="265"/>
        <v>3</v>
      </c>
      <c r="AC292" s="202">
        <f t="shared" si="266"/>
        <v>13.633333333333331</v>
      </c>
      <c r="AD292" s="197">
        <f t="shared" si="267"/>
        <v>30</v>
      </c>
      <c r="AE292" s="199" t="str">
        <f t="shared" si="268"/>
        <v>Admis(e)</v>
      </c>
      <c r="AF292" s="25">
        <f>'Saisie '!AB197</f>
        <v>13.333333333333334</v>
      </c>
      <c r="AG292" s="176">
        <f t="shared" si="269"/>
        <v>6</v>
      </c>
      <c r="AH292" s="25">
        <f>'Saisie '!AE197</f>
        <v>13</v>
      </c>
      <c r="AI292" s="176">
        <f t="shared" si="270"/>
        <v>6</v>
      </c>
      <c r="AJ292" s="25">
        <f>'Saisie '!AH197</f>
        <v>12.833333333333334</v>
      </c>
      <c r="AK292" s="176">
        <f t="shared" si="271"/>
        <v>6</v>
      </c>
      <c r="AL292" s="202">
        <f t="shared" si="272"/>
        <v>13.055555555555557</v>
      </c>
      <c r="AM292" s="178">
        <f t="shared" si="273"/>
        <v>18</v>
      </c>
      <c r="AN292" s="25">
        <f>'Saisie '!AJ197</f>
        <v>6</v>
      </c>
      <c r="AO292" s="192">
        <f t="shared" si="274"/>
        <v>0</v>
      </c>
      <c r="AP292" s="25">
        <f>'Saisie '!AL197</f>
        <v>15</v>
      </c>
      <c r="AQ292" s="192">
        <f t="shared" si="275"/>
        <v>3</v>
      </c>
      <c r="AR292" s="202">
        <f t="shared" si="276"/>
        <v>10.5</v>
      </c>
      <c r="AS292" s="178">
        <f t="shared" si="277"/>
        <v>6</v>
      </c>
      <c r="AT292" s="201">
        <f>'Saisie '!AN197</f>
        <v>14.5</v>
      </c>
      <c r="AU292" s="177">
        <f t="shared" si="278"/>
        <v>3</v>
      </c>
      <c r="AV292" s="202">
        <f t="shared" si="279"/>
        <v>14.5</v>
      </c>
      <c r="AW292" s="177">
        <f t="shared" si="280"/>
        <v>3</v>
      </c>
      <c r="AX292" s="25">
        <f>'Saisie '!AP197</f>
        <v>16</v>
      </c>
      <c r="AY292" s="177">
        <f t="shared" si="281"/>
        <v>3</v>
      </c>
      <c r="AZ292" s="202">
        <f t="shared" si="282"/>
        <v>16</v>
      </c>
      <c r="BA292" s="194">
        <f t="shared" si="283"/>
        <v>3</v>
      </c>
      <c r="BB292" s="195">
        <f t="shared" si="284"/>
        <v>12.983333333333334</v>
      </c>
      <c r="BC292" s="197">
        <f t="shared" si="285"/>
        <v>30</v>
      </c>
      <c r="BD292" s="179">
        <f t="shared" si="286"/>
        <v>13.308333333333334</v>
      </c>
      <c r="BE292" s="199" t="str">
        <f t="shared" si="287"/>
        <v>Admis(e)</v>
      </c>
      <c r="BF292" s="193">
        <f t="shared" si="288"/>
        <v>60</v>
      </c>
      <c r="BG292" s="199" t="str">
        <f t="shared" si="289"/>
        <v>Admis(e)</v>
      </c>
    </row>
    <row r="293" spans="1:59" ht="22.5" customHeight="1">
      <c r="A293" s="26">
        <v>17</v>
      </c>
      <c r="B293" s="332" t="s">
        <v>291</v>
      </c>
      <c r="C293" s="232" t="s">
        <v>292</v>
      </c>
      <c r="D293" s="232" t="s">
        <v>293</v>
      </c>
      <c r="E293" s="232" t="s">
        <v>822</v>
      </c>
      <c r="F293" s="232" t="s">
        <v>767</v>
      </c>
      <c r="G293" s="201">
        <f>'Saisie '!J198</f>
        <v>13.33</v>
      </c>
      <c r="H293" s="170"/>
      <c r="I293" s="201">
        <f>'Saisie '!M198</f>
        <v>8.5</v>
      </c>
      <c r="J293" s="170"/>
      <c r="K293" s="201">
        <f>'Saisie '!P198</f>
        <v>9.1666666666666661</v>
      </c>
      <c r="L293" s="170">
        <f t="shared" si="254"/>
        <v>0</v>
      </c>
      <c r="M293" s="202">
        <f t="shared" si="255"/>
        <v>10.332222222222221</v>
      </c>
      <c r="N293" s="171">
        <f t="shared" si="256"/>
        <v>18</v>
      </c>
      <c r="O293" s="201">
        <f>'Saisie '!R198</f>
        <v>2</v>
      </c>
      <c r="P293" s="170"/>
      <c r="Q293" s="201">
        <f>'Saisie '!T198</f>
        <v>2.5</v>
      </c>
      <c r="R293" s="170">
        <f t="shared" si="257"/>
        <v>0</v>
      </c>
      <c r="S293" s="202">
        <f t="shared" si="258"/>
        <v>2.25</v>
      </c>
      <c r="T293" s="171">
        <f t="shared" si="259"/>
        <v>0</v>
      </c>
      <c r="U293" s="201">
        <f>'Saisie '!V198</f>
        <v>11.5</v>
      </c>
      <c r="V293" s="170">
        <f t="shared" si="260"/>
        <v>3</v>
      </c>
      <c r="W293" s="202">
        <f t="shared" si="261"/>
        <v>11.5</v>
      </c>
      <c r="X293" s="170">
        <f t="shared" si="262"/>
        <v>3</v>
      </c>
      <c r="Y293" s="201" t="str">
        <f>'Saisie '!X198</f>
        <v>ABS</v>
      </c>
      <c r="Z293" s="170">
        <f t="shared" si="263"/>
        <v>3</v>
      </c>
      <c r="AA293" s="202" t="str">
        <f t="shared" si="264"/>
        <v>ABS</v>
      </c>
      <c r="AB293" s="200">
        <f t="shared" si="265"/>
        <v>3</v>
      </c>
      <c r="AC293" s="202" t="e">
        <f t="shared" si="266"/>
        <v>#VALUE!</v>
      </c>
      <c r="AD293" s="197" t="e">
        <f t="shared" si="267"/>
        <v>#VALUE!</v>
      </c>
      <c r="AE293" s="199" t="s">
        <v>1091</v>
      </c>
      <c r="AF293" s="25" t="e">
        <f>'Saisie '!AB198</f>
        <v>#VALUE!</v>
      </c>
      <c r="AG293" s="176" t="e">
        <f t="shared" si="269"/>
        <v>#VALUE!</v>
      </c>
      <c r="AH293" s="25" t="e">
        <f>'Saisie '!AE198</f>
        <v>#VALUE!</v>
      </c>
      <c r="AI293" s="176" t="e">
        <f t="shared" si="270"/>
        <v>#VALUE!</v>
      </c>
      <c r="AJ293" s="25" t="e">
        <f>'Saisie '!AH198</f>
        <v>#VALUE!</v>
      </c>
      <c r="AK293" s="176" t="e">
        <f t="shared" si="271"/>
        <v>#VALUE!</v>
      </c>
      <c r="AL293" s="202" t="e">
        <f t="shared" si="272"/>
        <v>#VALUE!</v>
      </c>
      <c r="AM293" s="178" t="e">
        <f t="shared" si="273"/>
        <v>#VALUE!</v>
      </c>
      <c r="AN293" s="25" t="str">
        <f>'Saisie '!AJ198</f>
        <v>ABS</v>
      </c>
      <c r="AO293" s="192">
        <f t="shared" si="274"/>
        <v>3</v>
      </c>
      <c r="AP293" s="25" t="str">
        <f>'Saisie '!AL198</f>
        <v>ABS</v>
      </c>
      <c r="AQ293" s="192">
        <f t="shared" si="275"/>
        <v>3</v>
      </c>
      <c r="AR293" s="202" t="e">
        <f t="shared" si="276"/>
        <v>#VALUE!</v>
      </c>
      <c r="AS293" s="178" t="e">
        <f t="shared" si="277"/>
        <v>#VALUE!</v>
      </c>
      <c r="AT293" s="201">
        <f>'Saisie '!AN198</f>
        <v>12</v>
      </c>
      <c r="AU293" s="177">
        <f t="shared" si="278"/>
        <v>3</v>
      </c>
      <c r="AV293" s="202">
        <f t="shared" si="279"/>
        <v>12</v>
      </c>
      <c r="AW293" s="177">
        <f t="shared" si="280"/>
        <v>3</v>
      </c>
      <c r="AX293" s="25">
        <f>'Saisie '!AP198</f>
        <v>13.5</v>
      </c>
      <c r="AY293" s="177">
        <f t="shared" si="281"/>
        <v>3</v>
      </c>
      <c r="AZ293" s="202">
        <f t="shared" si="282"/>
        <v>13.5</v>
      </c>
      <c r="BA293" s="194">
        <f t="shared" si="283"/>
        <v>3</v>
      </c>
      <c r="BB293" s="195" t="e">
        <f t="shared" si="284"/>
        <v>#VALUE!</v>
      </c>
      <c r="BC293" s="197" t="e">
        <f t="shared" si="285"/>
        <v>#VALUE!</v>
      </c>
      <c r="BD293" s="179" t="e">
        <f t="shared" si="286"/>
        <v>#VALUE!</v>
      </c>
      <c r="BE293" s="199" t="e">
        <f t="shared" si="287"/>
        <v>#VALUE!</v>
      </c>
      <c r="BF293" s="193" t="e">
        <f t="shared" si="288"/>
        <v>#VALUE!</v>
      </c>
      <c r="BG293" s="199" t="s">
        <v>1091</v>
      </c>
    </row>
    <row r="294" spans="1:59" s="24" customFormat="1" ht="22.5" customHeight="1">
      <c r="A294" s="26">
        <v>18</v>
      </c>
      <c r="B294" s="354" t="s">
        <v>691</v>
      </c>
      <c r="C294" s="232" t="s">
        <v>692</v>
      </c>
      <c r="D294" s="232" t="s">
        <v>241</v>
      </c>
      <c r="E294" s="232" t="s">
        <v>821</v>
      </c>
      <c r="F294" s="232" t="s">
        <v>767</v>
      </c>
      <c r="G294" s="201">
        <f>'Saisie '!J199</f>
        <v>11.166666666666666</v>
      </c>
      <c r="H294" s="170"/>
      <c r="I294" s="201">
        <f>'Saisie '!M199</f>
        <v>5.166666666666667</v>
      </c>
      <c r="J294" s="170"/>
      <c r="K294" s="201">
        <f>'Saisie '!P199</f>
        <v>7.666666666666667</v>
      </c>
      <c r="L294" s="170">
        <f t="shared" si="254"/>
        <v>0</v>
      </c>
      <c r="M294" s="202">
        <f t="shared" si="255"/>
        <v>8</v>
      </c>
      <c r="N294" s="171">
        <f t="shared" si="256"/>
        <v>0</v>
      </c>
      <c r="O294" s="201">
        <f>'Saisie '!R199</f>
        <v>5</v>
      </c>
      <c r="P294" s="170"/>
      <c r="Q294" s="201">
        <f>'Saisie '!T199</f>
        <v>10</v>
      </c>
      <c r="R294" s="170">
        <f t="shared" si="257"/>
        <v>3</v>
      </c>
      <c r="S294" s="202">
        <f t="shared" si="258"/>
        <v>7.5</v>
      </c>
      <c r="T294" s="171">
        <f t="shared" si="259"/>
        <v>3</v>
      </c>
      <c r="U294" s="201">
        <f>'Saisie '!V199</f>
        <v>12</v>
      </c>
      <c r="V294" s="170">
        <f t="shared" si="260"/>
        <v>3</v>
      </c>
      <c r="W294" s="202">
        <f t="shared" si="261"/>
        <v>12</v>
      </c>
      <c r="X294" s="170">
        <f t="shared" si="262"/>
        <v>3</v>
      </c>
      <c r="Y294" s="201">
        <f>'Saisie '!X199</f>
        <v>10</v>
      </c>
      <c r="Z294" s="170">
        <f t="shared" si="263"/>
        <v>3</v>
      </c>
      <c r="AA294" s="202">
        <f t="shared" si="264"/>
        <v>10</v>
      </c>
      <c r="AB294" s="200">
        <f t="shared" si="265"/>
        <v>3</v>
      </c>
      <c r="AC294" s="202">
        <f t="shared" si="266"/>
        <v>8.5</v>
      </c>
      <c r="AD294" s="197">
        <f t="shared" si="267"/>
        <v>9</v>
      </c>
      <c r="AE294" s="199" t="str">
        <f t="shared" si="268"/>
        <v>Rattrapage</v>
      </c>
      <c r="AF294" s="25">
        <f>'Saisie '!AB199</f>
        <v>7.5</v>
      </c>
      <c r="AG294" s="176">
        <f t="shared" si="269"/>
        <v>0</v>
      </c>
      <c r="AH294" s="25">
        <f>'Saisie '!AE199</f>
        <v>7.5</v>
      </c>
      <c r="AI294" s="176">
        <f t="shared" si="270"/>
        <v>0</v>
      </c>
      <c r="AJ294" s="25">
        <f>'Saisie '!AH199</f>
        <v>12</v>
      </c>
      <c r="AK294" s="176">
        <f t="shared" si="271"/>
        <v>6</v>
      </c>
      <c r="AL294" s="202">
        <f t="shared" si="272"/>
        <v>9</v>
      </c>
      <c r="AM294" s="178">
        <f t="shared" si="273"/>
        <v>6</v>
      </c>
      <c r="AN294" s="25">
        <f>'Saisie '!AJ199</f>
        <v>8</v>
      </c>
      <c r="AO294" s="192">
        <f t="shared" si="274"/>
        <v>0</v>
      </c>
      <c r="AP294" s="25">
        <f>'Saisie '!AL199</f>
        <v>11</v>
      </c>
      <c r="AQ294" s="192">
        <f t="shared" si="275"/>
        <v>3</v>
      </c>
      <c r="AR294" s="202">
        <f t="shared" si="276"/>
        <v>9.5</v>
      </c>
      <c r="AS294" s="178">
        <f t="shared" si="277"/>
        <v>3</v>
      </c>
      <c r="AT294" s="201">
        <f>'Saisie '!AN199</f>
        <v>10</v>
      </c>
      <c r="AU294" s="177">
        <f t="shared" si="278"/>
        <v>3</v>
      </c>
      <c r="AV294" s="202">
        <f t="shared" si="279"/>
        <v>10</v>
      </c>
      <c r="AW294" s="177">
        <f t="shared" si="280"/>
        <v>3</v>
      </c>
      <c r="AX294" s="25">
        <f>'Saisie '!AP199</f>
        <v>16.5</v>
      </c>
      <c r="AY294" s="177">
        <f t="shared" si="281"/>
        <v>3</v>
      </c>
      <c r="AZ294" s="202">
        <f t="shared" si="282"/>
        <v>16.5</v>
      </c>
      <c r="BA294" s="194">
        <f t="shared" si="283"/>
        <v>3</v>
      </c>
      <c r="BB294" s="195">
        <f t="shared" si="284"/>
        <v>9.9499999999999993</v>
      </c>
      <c r="BC294" s="197">
        <f t="shared" si="285"/>
        <v>15</v>
      </c>
      <c r="BD294" s="179">
        <f t="shared" si="286"/>
        <v>9.2249999999999996</v>
      </c>
      <c r="BE294" s="199" t="str">
        <f t="shared" si="287"/>
        <v>Rattrapage</v>
      </c>
      <c r="BF294" s="193">
        <f t="shared" si="288"/>
        <v>24</v>
      </c>
      <c r="BG294" s="199" t="str">
        <f t="shared" si="289"/>
        <v>Rattrapage</v>
      </c>
    </row>
    <row r="295" spans="1:59" s="24" customFormat="1" ht="22.5" customHeight="1">
      <c r="A295" s="26">
        <v>19</v>
      </c>
      <c r="B295" s="354" t="s">
        <v>693</v>
      </c>
      <c r="C295" s="232" t="s">
        <v>694</v>
      </c>
      <c r="D295" s="232" t="s">
        <v>695</v>
      </c>
      <c r="E295" s="232" t="s">
        <v>820</v>
      </c>
      <c r="F295" s="232" t="s">
        <v>765</v>
      </c>
      <c r="G295" s="201">
        <f>'Saisie '!J200</f>
        <v>12.5</v>
      </c>
      <c r="H295" s="170"/>
      <c r="I295" s="201">
        <f>'Saisie '!M200</f>
        <v>8.6666666666666661</v>
      </c>
      <c r="J295" s="170"/>
      <c r="K295" s="201">
        <f>'Saisie '!P200</f>
        <v>10.833333333333334</v>
      </c>
      <c r="L295" s="170">
        <f t="shared" si="254"/>
        <v>6</v>
      </c>
      <c r="M295" s="202">
        <f t="shared" si="255"/>
        <v>10.666666666666666</v>
      </c>
      <c r="N295" s="171">
        <f t="shared" si="256"/>
        <v>18</v>
      </c>
      <c r="O295" s="201">
        <f>'Saisie '!R200</f>
        <v>14.5</v>
      </c>
      <c r="P295" s="170"/>
      <c r="Q295" s="201">
        <f>'Saisie '!T200</f>
        <v>4</v>
      </c>
      <c r="R295" s="170">
        <f t="shared" si="257"/>
        <v>0</v>
      </c>
      <c r="S295" s="202">
        <f t="shared" si="258"/>
        <v>9.25</v>
      </c>
      <c r="T295" s="171">
        <f t="shared" si="259"/>
        <v>0</v>
      </c>
      <c r="U295" s="201">
        <f>'Saisie '!V200</f>
        <v>12</v>
      </c>
      <c r="V295" s="170">
        <f t="shared" si="260"/>
        <v>3</v>
      </c>
      <c r="W295" s="202">
        <f t="shared" si="261"/>
        <v>12</v>
      </c>
      <c r="X295" s="170">
        <f t="shared" si="262"/>
        <v>3</v>
      </c>
      <c r="Y295" s="201">
        <f>'Saisie '!X200</f>
        <v>12</v>
      </c>
      <c r="Z295" s="170">
        <f t="shared" si="263"/>
        <v>3</v>
      </c>
      <c r="AA295" s="202">
        <f t="shared" si="264"/>
        <v>12</v>
      </c>
      <c r="AB295" s="200">
        <f t="shared" si="265"/>
        <v>3</v>
      </c>
      <c r="AC295" s="202">
        <f t="shared" si="266"/>
        <v>10.65</v>
      </c>
      <c r="AD295" s="197">
        <f t="shared" si="267"/>
        <v>30</v>
      </c>
      <c r="AE295" s="199" t="str">
        <f t="shared" si="268"/>
        <v>Admis(e)</v>
      </c>
      <c r="AF295" s="25">
        <f>'Saisie '!AB200</f>
        <v>5.166666666666667</v>
      </c>
      <c r="AG295" s="176">
        <f t="shared" si="269"/>
        <v>0</v>
      </c>
      <c r="AH295" s="25">
        <f>'Saisie '!AE200</f>
        <v>8</v>
      </c>
      <c r="AI295" s="176">
        <f t="shared" si="270"/>
        <v>0</v>
      </c>
      <c r="AJ295" s="25">
        <f>'Saisie '!AH200</f>
        <v>8.3333333333333339</v>
      </c>
      <c r="AK295" s="176">
        <f t="shared" si="271"/>
        <v>0</v>
      </c>
      <c r="AL295" s="202">
        <f t="shared" si="272"/>
        <v>7.166666666666667</v>
      </c>
      <c r="AM295" s="178">
        <f t="shared" si="273"/>
        <v>0</v>
      </c>
      <c r="AN295" s="25">
        <f>'Saisie '!AJ200</f>
        <v>11</v>
      </c>
      <c r="AO295" s="192">
        <f t="shared" si="274"/>
        <v>3</v>
      </c>
      <c r="AP295" s="25">
        <f>'Saisie '!AL200</f>
        <v>10.5</v>
      </c>
      <c r="AQ295" s="192">
        <f t="shared" si="275"/>
        <v>3</v>
      </c>
      <c r="AR295" s="202">
        <f t="shared" si="276"/>
        <v>10.75</v>
      </c>
      <c r="AS295" s="178">
        <f t="shared" si="277"/>
        <v>6</v>
      </c>
      <c r="AT295" s="201">
        <f>'Saisie '!AN200</f>
        <v>10</v>
      </c>
      <c r="AU295" s="177">
        <f t="shared" si="278"/>
        <v>3</v>
      </c>
      <c r="AV295" s="202">
        <f t="shared" si="279"/>
        <v>10</v>
      </c>
      <c r="AW295" s="177">
        <f t="shared" si="280"/>
        <v>3</v>
      </c>
      <c r="AX295" s="25">
        <f>'Saisie '!AP200</f>
        <v>4.5</v>
      </c>
      <c r="AY295" s="177">
        <f t="shared" si="281"/>
        <v>0</v>
      </c>
      <c r="AZ295" s="202">
        <f t="shared" si="282"/>
        <v>4.5</v>
      </c>
      <c r="BA295" s="194">
        <f t="shared" si="283"/>
        <v>0</v>
      </c>
      <c r="BB295" s="195">
        <f t="shared" si="284"/>
        <v>7.9</v>
      </c>
      <c r="BC295" s="197">
        <f t="shared" si="285"/>
        <v>9</v>
      </c>
      <c r="BD295" s="179">
        <f t="shared" si="286"/>
        <v>9.2750000000000004</v>
      </c>
      <c r="BE295" s="199" t="str">
        <f t="shared" si="287"/>
        <v>Rattrapage</v>
      </c>
      <c r="BF295" s="193">
        <f t="shared" si="288"/>
        <v>39</v>
      </c>
      <c r="BG295" s="199" t="str">
        <f t="shared" si="289"/>
        <v>Rattrapage</v>
      </c>
    </row>
    <row r="296" spans="1:59" s="24" customFormat="1" ht="22.5" customHeight="1">
      <c r="A296" s="26">
        <v>20</v>
      </c>
      <c r="B296" s="354" t="s">
        <v>696</v>
      </c>
      <c r="C296" s="232" t="s">
        <v>697</v>
      </c>
      <c r="D296" s="232" t="s">
        <v>698</v>
      </c>
      <c r="E296" s="232" t="s">
        <v>819</v>
      </c>
      <c r="F296" s="232" t="s">
        <v>791</v>
      </c>
      <c r="G296" s="201">
        <f>'Saisie '!J201</f>
        <v>12</v>
      </c>
      <c r="H296" s="170"/>
      <c r="I296" s="201">
        <f>'Saisie '!M201</f>
        <v>12.833333333333334</v>
      </c>
      <c r="J296" s="170"/>
      <c r="K296" s="201">
        <f>'Saisie '!P201</f>
        <v>11.333333333333334</v>
      </c>
      <c r="L296" s="170">
        <f t="shared" si="254"/>
        <v>6</v>
      </c>
      <c r="M296" s="202">
        <f t="shared" si="255"/>
        <v>12.055555555555557</v>
      </c>
      <c r="N296" s="171">
        <f t="shared" si="256"/>
        <v>18</v>
      </c>
      <c r="O296" s="201">
        <f>'Saisie '!R201</f>
        <v>15</v>
      </c>
      <c r="P296" s="170"/>
      <c r="Q296" s="201">
        <f>'Saisie '!T201</f>
        <v>10</v>
      </c>
      <c r="R296" s="170">
        <f t="shared" si="257"/>
        <v>3</v>
      </c>
      <c r="S296" s="202">
        <f t="shared" si="258"/>
        <v>12.5</v>
      </c>
      <c r="T296" s="171">
        <f t="shared" si="259"/>
        <v>6</v>
      </c>
      <c r="U296" s="201">
        <f>'Saisie '!V201</f>
        <v>12</v>
      </c>
      <c r="V296" s="170">
        <f t="shared" si="260"/>
        <v>3</v>
      </c>
      <c r="W296" s="202">
        <f t="shared" si="261"/>
        <v>12</v>
      </c>
      <c r="X296" s="170">
        <f t="shared" si="262"/>
        <v>3</v>
      </c>
      <c r="Y296" s="201">
        <f>'Saisie '!X201</f>
        <v>12</v>
      </c>
      <c r="Z296" s="170">
        <f t="shared" si="263"/>
        <v>3</v>
      </c>
      <c r="AA296" s="202">
        <f t="shared" si="264"/>
        <v>12</v>
      </c>
      <c r="AB296" s="200">
        <f t="shared" si="265"/>
        <v>3</v>
      </c>
      <c r="AC296" s="202">
        <f t="shared" si="266"/>
        <v>12.133333333333335</v>
      </c>
      <c r="AD296" s="197">
        <f t="shared" si="267"/>
        <v>30</v>
      </c>
      <c r="AE296" s="199" t="str">
        <f t="shared" si="268"/>
        <v>Admis(e)</v>
      </c>
      <c r="AF296" s="25">
        <f>'Saisie '!AB201</f>
        <v>12.333333333333334</v>
      </c>
      <c r="AG296" s="176">
        <f t="shared" si="269"/>
        <v>6</v>
      </c>
      <c r="AH296" s="25">
        <f>'Saisie '!AE201</f>
        <v>11.5</v>
      </c>
      <c r="AI296" s="176">
        <f t="shared" si="270"/>
        <v>6</v>
      </c>
      <c r="AJ296" s="25">
        <f>'Saisie '!AH201</f>
        <v>7.666666666666667</v>
      </c>
      <c r="AK296" s="176">
        <f t="shared" si="271"/>
        <v>0</v>
      </c>
      <c r="AL296" s="202">
        <f t="shared" si="272"/>
        <v>10.500000000000002</v>
      </c>
      <c r="AM296" s="178">
        <f t="shared" si="273"/>
        <v>18</v>
      </c>
      <c r="AN296" s="25">
        <f>'Saisie '!AJ201</f>
        <v>6</v>
      </c>
      <c r="AO296" s="192">
        <f t="shared" si="274"/>
        <v>0</v>
      </c>
      <c r="AP296" s="25">
        <f>'Saisie '!AL201</f>
        <v>13.5</v>
      </c>
      <c r="AQ296" s="192">
        <f t="shared" si="275"/>
        <v>3</v>
      </c>
      <c r="AR296" s="202">
        <f t="shared" si="276"/>
        <v>9.75</v>
      </c>
      <c r="AS296" s="178">
        <f t="shared" si="277"/>
        <v>3</v>
      </c>
      <c r="AT296" s="201">
        <f>'Saisie '!AN201</f>
        <v>14</v>
      </c>
      <c r="AU296" s="177">
        <f t="shared" si="278"/>
        <v>3</v>
      </c>
      <c r="AV296" s="202">
        <f t="shared" si="279"/>
        <v>14</v>
      </c>
      <c r="AW296" s="177">
        <f t="shared" si="280"/>
        <v>3</v>
      </c>
      <c r="AX296" s="25">
        <f>'Saisie '!AP201</f>
        <v>16.5</v>
      </c>
      <c r="AY296" s="177">
        <f t="shared" si="281"/>
        <v>3</v>
      </c>
      <c r="AZ296" s="202">
        <f t="shared" si="282"/>
        <v>16.5</v>
      </c>
      <c r="BA296" s="194">
        <f t="shared" si="283"/>
        <v>3</v>
      </c>
      <c r="BB296" s="195">
        <f t="shared" si="284"/>
        <v>11.3</v>
      </c>
      <c r="BC296" s="197">
        <f t="shared" si="285"/>
        <v>30</v>
      </c>
      <c r="BD296" s="179">
        <f t="shared" si="286"/>
        <v>11.716666666666669</v>
      </c>
      <c r="BE296" s="199" t="str">
        <f t="shared" si="287"/>
        <v>Admis(e)</v>
      </c>
      <c r="BF296" s="193">
        <f t="shared" si="288"/>
        <v>60</v>
      </c>
      <c r="BG296" s="199" t="str">
        <f t="shared" si="289"/>
        <v>Admis(e)</v>
      </c>
    </row>
    <row r="297" spans="1:59" s="24" customFormat="1" ht="22.5" customHeight="1">
      <c r="A297" s="26">
        <v>21</v>
      </c>
      <c r="B297" s="354" t="s">
        <v>699</v>
      </c>
      <c r="C297" s="232" t="s">
        <v>700</v>
      </c>
      <c r="D297" s="232" t="s">
        <v>27</v>
      </c>
      <c r="E297" s="232" t="s">
        <v>818</v>
      </c>
      <c r="F297" s="232" t="s">
        <v>817</v>
      </c>
      <c r="G297" s="201" t="e">
        <f>'Saisie '!J202</f>
        <v>#VALUE!</v>
      </c>
      <c r="H297" s="170"/>
      <c r="I297" s="201" t="str">
        <f>'Saisie '!M202</f>
        <v>Exclu</v>
      </c>
      <c r="J297" s="170"/>
      <c r="K297" s="201" t="str">
        <f>'Saisie '!P202</f>
        <v>Exclu</v>
      </c>
      <c r="L297" s="170">
        <f t="shared" si="254"/>
        <v>6</v>
      </c>
      <c r="M297" s="202" t="e">
        <f t="shared" si="255"/>
        <v>#VALUE!</v>
      </c>
      <c r="N297" s="171" t="e">
        <f t="shared" si="256"/>
        <v>#VALUE!</v>
      </c>
      <c r="O297" s="201" t="str">
        <f>'Saisie '!R202</f>
        <v>ABS</v>
      </c>
      <c r="P297" s="170"/>
      <c r="Q297" s="201" t="str">
        <f>'Saisie '!T202</f>
        <v>ABS</v>
      </c>
      <c r="R297" s="170">
        <f t="shared" si="257"/>
        <v>3</v>
      </c>
      <c r="S297" s="202" t="e">
        <f t="shared" si="258"/>
        <v>#VALUE!</v>
      </c>
      <c r="T297" s="171" t="e">
        <f t="shared" si="259"/>
        <v>#VALUE!</v>
      </c>
      <c r="U297" s="201" t="str">
        <f>'Saisie '!V202</f>
        <v>\</v>
      </c>
      <c r="V297" s="170">
        <f t="shared" si="260"/>
        <v>3</v>
      </c>
      <c r="W297" s="202" t="str">
        <f t="shared" si="261"/>
        <v>\</v>
      </c>
      <c r="X297" s="170">
        <f t="shared" si="262"/>
        <v>3</v>
      </c>
      <c r="Y297" s="201">
        <f>'Saisie '!X202</f>
        <v>0</v>
      </c>
      <c r="Z297" s="170">
        <f t="shared" si="263"/>
        <v>0</v>
      </c>
      <c r="AA297" s="202">
        <f t="shared" si="264"/>
        <v>0</v>
      </c>
      <c r="AB297" s="200">
        <f t="shared" si="265"/>
        <v>0</v>
      </c>
      <c r="AC297" s="202" t="e">
        <f t="shared" si="266"/>
        <v>#VALUE!</v>
      </c>
      <c r="AD297" s="197" t="e">
        <f t="shared" si="267"/>
        <v>#VALUE!</v>
      </c>
      <c r="AE297" s="432" t="s">
        <v>1092</v>
      </c>
      <c r="AF297" s="25" t="e">
        <f>'Saisie '!AB202</f>
        <v>#VALUE!</v>
      </c>
      <c r="AG297" s="176" t="e">
        <f t="shared" si="269"/>
        <v>#VALUE!</v>
      </c>
      <c r="AH297" s="25" t="str">
        <f>'Saisie '!AE202</f>
        <v>Exclu</v>
      </c>
      <c r="AI297" s="176">
        <f t="shared" si="270"/>
        <v>6</v>
      </c>
      <c r="AJ297" s="25" t="str">
        <f>'Saisie '!AH202</f>
        <v>Exclu</v>
      </c>
      <c r="AK297" s="176">
        <f t="shared" si="271"/>
        <v>6</v>
      </c>
      <c r="AL297" s="202" t="e">
        <f t="shared" si="272"/>
        <v>#VALUE!</v>
      </c>
      <c r="AM297" s="178" t="e">
        <f t="shared" si="273"/>
        <v>#VALUE!</v>
      </c>
      <c r="AN297" s="25" t="str">
        <f>'Saisie '!AJ202</f>
        <v>ABS</v>
      </c>
      <c r="AO297" s="192">
        <f t="shared" si="274"/>
        <v>3</v>
      </c>
      <c r="AP297" s="25" t="str">
        <f>'Saisie '!AL202</f>
        <v>ABS</v>
      </c>
      <c r="AQ297" s="192">
        <f t="shared" si="275"/>
        <v>3</v>
      </c>
      <c r="AR297" s="202" t="e">
        <f t="shared" si="276"/>
        <v>#VALUE!</v>
      </c>
      <c r="AS297" s="178" t="e">
        <f t="shared" si="277"/>
        <v>#VALUE!</v>
      </c>
      <c r="AT297" s="201" t="str">
        <f>'Saisie '!AN202</f>
        <v>ABS</v>
      </c>
      <c r="AU297" s="177">
        <f t="shared" si="278"/>
        <v>3</v>
      </c>
      <c r="AV297" s="202" t="str">
        <f t="shared" si="279"/>
        <v>ABS</v>
      </c>
      <c r="AW297" s="177">
        <f t="shared" si="280"/>
        <v>3</v>
      </c>
      <c r="AX297" s="25" t="str">
        <f>'Saisie '!AP202</f>
        <v>ABS</v>
      </c>
      <c r="AY297" s="177">
        <f t="shared" si="281"/>
        <v>3</v>
      </c>
      <c r="AZ297" s="202" t="str">
        <f t="shared" si="282"/>
        <v>ABS</v>
      </c>
      <c r="BA297" s="194">
        <f t="shared" si="283"/>
        <v>3</v>
      </c>
      <c r="BB297" s="195" t="e">
        <f t="shared" si="284"/>
        <v>#VALUE!</v>
      </c>
      <c r="BC297" s="197" t="e">
        <f t="shared" si="285"/>
        <v>#VALUE!</v>
      </c>
      <c r="BD297" s="179" t="e">
        <f t="shared" si="286"/>
        <v>#VALUE!</v>
      </c>
      <c r="BE297" s="199" t="e">
        <f t="shared" si="287"/>
        <v>#VALUE!</v>
      </c>
      <c r="BF297" s="193" t="e">
        <f t="shared" si="288"/>
        <v>#VALUE!</v>
      </c>
      <c r="BG297" s="454" t="s">
        <v>1092</v>
      </c>
    </row>
    <row r="298" spans="1:59" s="24" customFormat="1" ht="22.5" customHeight="1">
      <c r="A298" s="26">
        <v>22</v>
      </c>
      <c r="B298" s="354">
        <v>113012591</v>
      </c>
      <c r="C298" s="232" t="s">
        <v>701</v>
      </c>
      <c r="D298" s="232" t="s">
        <v>702</v>
      </c>
      <c r="E298" s="232" t="s">
        <v>816</v>
      </c>
      <c r="F298" s="232" t="s">
        <v>765</v>
      </c>
      <c r="G298" s="201">
        <f>'Saisie '!J203</f>
        <v>10.666666666666666</v>
      </c>
      <c r="H298" s="170"/>
      <c r="I298" s="201">
        <f>'Saisie '!M203</f>
        <v>13.166666666666666</v>
      </c>
      <c r="J298" s="170"/>
      <c r="K298" s="201">
        <f>'Saisie '!P203</f>
        <v>9</v>
      </c>
      <c r="L298" s="170">
        <f t="shared" si="254"/>
        <v>0</v>
      </c>
      <c r="M298" s="202">
        <f t="shared" si="255"/>
        <v>10.944444444444443</v>
      </c>
      <c r="N298" s="171">
        <f t="shared" si="256"/>
        <v>18</v>
      </c>
      <c r="O298" s="201">
        <f>'Saisie '!R203</f>
        <v>14</v>
      </c>
      <c r="P298" s="170"/>
      <c r="Q298" s="201">
        <f>'Saisie '!T203</f>
        <v>10</v>
      </c>
      <c r="R298" s="170">
        <f t="shared" si="257"/>
        <v>3</v>
      </c>
      <c r="S298" s="202">
        <f t="shared" si="258"/>
        <v>12</v>
      </c>
      <c r="T298" s="171">
        <f t="shared" si="259"/>
        <v>6</v>
      </c>
      <c r="U298" s="201">
        <f>'Saisie '!V203</f>
        <v>12</v>
      </c>
      <c r="V298" s="170">
        <f t="shared" si="260"/>
        <v>3</v>
      </c>
      <c r="W298" s="202">
        <f t="shared" si="261"/>
        <v>12</v>
      </c>
      <c r="X298" s="170">
        <f t="shared" si="262"/>
        <v>3</v>
      </c>
      <c r="Y298" s="201">
        <f>'Saisie '!X203</f>
        <v>12</v>
      </c>
      <c r="Z298" s="170">
        <f t="shared" si="263"/>
        <v>3</v>
      </c>
      <c r="AA298" s="202">
        <f t="shared" si="264"/>
        <v>12</v>
      </c>
      <c r="AB298" s="200">
        <f t="shared" si="265"/>
        <v>3</v>
      </c>
      <c r="AC298" s="202">
        <f t="shared" si="266"/>
        <v>11.366666666666665</v>
      </c>
      <c r="AD298" s="197">
        <f t="shared" si="267"/>
        <v>30</v>
      </c>
      <c r="AE298" s="199" t="str">
        <f t="shared" si="268"/>
        <v>Admis(e)</v>
      </c>
      <c r="AF298" s="25">
        <f>'Saisie '!AB203</f>
        <v>10.5</v>
      </c>
      <c r="AG298" s="176">
        <f t="shared" si="269"/>
        <v>6</v>
      </c>
      <c r="AH298" s="25">
        <f>'Saisie '!AE203</f>
        <v>13.166666666666666</v>
      </c>
      <c r="AI298" s="176">
        <f t="shared" si="270"/>
        <v>6</v>
      </c>
      <c r="AJ298" s="25">
        <f>'Saisie '!AH203</f>
        <v>8</v>
      </c>
      <c r="AK298" s="176">
        <f t="shared" si="271"/>
        <v>0</v>
      </c>
      <c r="AL298" s="202">
        <f t="shared" si="272"/>
        <v>10.555555555555555</v>
      </c>
      <c r="AM298" s="178">
        <f t="shared" si="273"/>
        <v>18</v>
      </c>
      <c r="AN298" s="25">
        <f>'Saisie '!AJ203</f>
        <v>12</v>
      </c>
      <c r="AO298" s="192">
        <f t="shared" si="274"/>
        <v>3</v>
      </c>
      <c r="AP298" s="25">
        <f>'Saisie '!AL203</f>
        <v>14</v>
      </c>
      <c r="AQ298" s="192">
        <f t="shared" si="275"/>
        <v>3</v>
      </c>
      <c r="AR298" s="202">
        <f t="shared" si="276"/>
        <v>13</v>
      </c>
      <c r="AS298" s="178">
        <f t="shared" si="277"/>
        <v>6</v>
      </c>
      <c r="AT298" s="201">
        <f>'Saisie '!AN203</f>
        <v>14.5</v>
      </c>
      <c r="AU298" s="177">
        <f t="shared" si="278"/>
        <v>3</v>
      </c>
      <c r="AV298" s="202">
        <f t="shared" si="279"/>
        <v>14.5</v>
      </c>
      <c r="AW298" s="177">
        <f t="shared" si="280"/>
        <v>3</v>
      </c>
      <c r="AX298" s="25">
        <f>'Saisie '!AP203</f>
        <v>16.5</v>
      </c>
      <c r="AY298" s="177">
        <f t="shared" si="281"/>
        <v>3</v>
      </c>
      <c r="AZ298" s="202">
        <f t="shared" si="282"/>
        <v>16.5</v>
      </c>
      <c r="BA298" s="194">
        <f t="shared" si="283"/>
        <v>3</v>
      </c>
      <c r="BB298" s="195">
        <f t="shared" si="284"/>
        <v>12.033333333333333</v>
      </c>
      <c r="BC298" s="197">
        <f t="shared" si="285"/>
        <v>30</v>
      </c>
      <c r="BD298" s="179">
        <f t="shared" si="286"/>
        <v>11.7</v>
      </c>
      <c r="BE298" s="199" t="str">
        <f t="shared" si="287"/>
        <v>Admis(e)</v>
      </c>
      <c r="BF298" s="193">
        <f t="shared" si="288"/>
        <v>60</v>
      </c>
      <c r="BG298" s="199" t="str">
        <f t="shared" si="289"/>
        <v>Admis(e)</v>
      </c>
    </row>
    <row r="299" spans="1:59" s="24" customFormat="1" ht="22.5" customHeight="1">
      <c r="A299" s="26">
        <v>23</v>
      </c>
      <c r="B299" s="332" t="s">
        <v>294</v>
      </c>
      <c r="C299" s="232" t="s">
        <v>295</v>
      </c>
      <c r="D299" s="232" t="s">
        <v>296</v>
      </c>
      <c r="E299" s="232" t="s">
        <v>815</v>
      </c>
      <c r="F299" s="232" t="s">
        <v>767</v>
      </c>
      <c r="G299" s="201">
        <f>'Saisie '!J204</f>
        <v>10.5</v>
      </c>
      <c r="H299" s="170"/>
      <c r="I299" s="201">
        <f>'Saisie '!M204</f>
        <v>10.833333333333334</v>
      </c>
      <c r="J299" s="170"/>
      <c r="K299" s="201">
        <f>'Saisie '!P204</f>
        <v>10.333333333333334</v>
      </c>
      <c r="L299" s="170">
        <f t="shared" si="254"/>
        <v>6</v>
      </c>
      <c r="M299" s="202">
        <f t="shared" si="255"/>
        <v>10.555555555555557</v>
      </c>
      <c r="N299" s="171">
        <f t="shared" si="256"/>
        <v>18</v>
      </c>
      <c r="O299" s="201">
        <f>'Saisie '!R204</f>
        <v>7.5</v>
      </c>
      <c r="P299" s="170"/>
      <c r="Q299" s="201">
        <f>'Saisie '!T204</f>
        <v>10</v>
      </c>
      <c r="R299" s="170">
        <f t="shared" si="257"/>
        <v>3</v>
      </c>
      <c r="S299" s="202">
        <f t="shared" si="258"/>
        <v>8.75</v>
      </c>
      <c r="T299" s="171">
        <f t="shared" si="259"/>
        <v>3</v>
      </c>
      <c r="U299" s="201">
        <f>'Saisie '!V204</f>
        <v>11.5</v>
      </c>
      <c r="V299" s="170">
        <f t="shared" si="260"/>
        <v>3</v>
      </c>
      <c r="W299" s="202">
        <f t="shared" si="261"/>
        <v>11.5</v>
      </c>
      <c r="X299" s="170">
        <f t="shared" si="262"/>
        <v>3</v>
      </c>
      <c r="Y299" s="201">
        <f>'Saisie '!X204</f>
        <v>11</v>
      </c>
      <c r="Z299" s="170">
        <f t="shared" si="263"/>
        <v>3</v>
      </c>
      <c r="AA299" s="202">
        <f t="shared" si="264"/>
        <v>11</v>
      </c>
      <c r="AB299" s="200">
        <f t="shared" si="265"/>
        <v>3</v>
      </c>
      <c r="AC299" s="202">
        <f t="shared" si="266"/>
        <v>10.333333333333334</v>
      </c>
      <c r="AD299" s="197">
        <f t="shared" si="267"/>
        <v>30</v>
      </c>
      <c r="AE299" s="199" t="str">
        <f t="shared" si="268"/>
        <v>Admis(e)</v>
      </c>
      <c r="AF299" s="25">
        <f>'Saisie '!AB204</f>
        <v>11.33</v>
      </c>
      <c r="AG299" s="176">
        <f t="shared" si="269"/>
        <v>6</v>
      </c>
      <c r="AH299" s="25">
        <f>'Saisie '!AE204</f>
        <v>11.67</v>
      </c>
      <c r="AI299" s="176">
        <f t="shared" si="270"/>
        <v>6</v>
      </c>
      <c r="AJ299" s="25">
        <f>'Saisie '!AH204</f>
        <v>12.33</v>
      </c>
      <c r="AK299" s="176">
        <f t="shared" si="271"/>
        <v>6</v>
      </c>
      <c r="AL299" s="202">
        <f t="shared" si="272"/>
        <v>11.776666666666666</v>
      </c>
      <c r="AM299" s="178">
        <f t="shared" si="273"/>
        <v>18</v>
      </c>
      <c r="AN299" s="25">
        <f>'Saisie '!AJ204</f>
        <v>5</v>
      </c>
      <c r="AO299" s="192">
        <f t="shared" si="274"/>
        <v>0</v>
      </c>
      <c r="AP299" s="25">
        <f>'Saisie '!AL204</f>
        <v>10</v>
      </c>
      <c r="AQ299" s="192">
        <f t="shared" si="275"/>
        <v>3</v>
      </c>
      <c r="AR299" s="202">
        <f t="shared" si="276"/>
        <v>7.5</v>
      </c>
      <c r="AS299" s="178">
        <f t="shared" si="277"/>
        <v>3</v>
      </c>
      <c r="AT299" s="201">
        <f>'Saisie '!AN204</f>
        <v>10.5</v>
      </c>
      <c r="AU299" s="177">
        <f t="shared" si="278"/>
        <v>3</v>
      </c>
      <c r="AV299" s="202">
        <f t="shared" si="279"/>
        <v>10.5</v>
      </c>
      <c r="AW299" s="177">
        <f t="shared" si="280"/>
        <v>3</v>
      </c>
      <c r="AX299" s="25">
        <f>'Saisie '!AP204</f>
        <v>12</v>
      </c>
      <c r="AY299" s="177">
        <f t="shared" si="281"/>
        <v>3</v>
      </c>
      <c r="AZ299" s="202">
        <f t="shared" si="282"/>
        <v>12</v>
      </c>
      <c r="BA299" s="194">
        <f t="shared" si="283"/>
        <v>3</v>
      </c>
      <c r="BB299" s="195">
        <f t="shared" si="284"/>
        <v>10.815999999999999</v>
      </c>
      <c r="BC299" s="197">
        <f t="shared" si="285"/>
        <v>30</v>
      </c>
      <c r="BD299" s="179">
        <f t="shared" si="286"/>
        <v>10.574666666666666</v>
      </c>
      <c r="BE299" s="199" t="str">
        <f t="shared" si="287"/>
        <v>Admis(e)</v>
      </c>
      <c r="BF299" s="193">
        <f t="shared" si="288"/>
        <v>60</v>
      </c>
      <c r="BG299" s="199" t="str">
        <f t="shared" si="289"/>
        <v>Admis(e)</v>
      </c>
    </row>
    <row r="300" spans="1:59" s="24" customFormat="1" ht="22.5" customHeight="1">
      <c r="A300" s="26">
        <v>24</v>
      </c>
      <c r="B300" s="354" t="s">
        <v>703</v>
      </c>
      <c r="C300" s="232" t="s">
        <v>704</v>
      </c>
      <c r="D300" s="232" t="s">
        <v>21</v>
      </c>
      <c r="E300" s="232" t="s">
        <v>814</v>
      </c>
      <c r="F300" s="232" t="s">
        <v>813</v>
      </c>
      <c r="G300" s="201" t="e">
        <f>'Saisie '!J205</f>
        <v>#VALUE!</v>
      </c>
      <c r="H300" s="170"/>
      <c r="I300" s="201" t="str">
        <f>'Saisie '!M205</f>
        <v>Exclu</v>
      </c>
      <c r="J300" s="170"/>
      <c r="K300" s="201" t="str">
        <f>'Saisie '!P205</f>
        <v>Exclu</v>
      </c>
      <c r="L300" s="170">
        <f t="shared" si="254"/>
        <v>6</v>
      </c>
      <c r="M300" s="202" t="e">
        <f t="shared" si="255"/>
        <v>#VALUE!</v>
      </c>
      <c r="N300" s="171" t="e">
        <f t="shared" si="256"/>
        <v>#VALUE!</v>
      </c>
      <c r="O300" s="201" t="str">
        <f>'Saisie '!R205</f>
        <v>ABS</v>
      </c>
      <c r="P300" s="170"/>
      <c r="Q300" s="201" t="str">
        <f>'Saisie '!T205</f>
        <v>ABS</v>
      </c>
      <c r="R300" s="170">
        <f t="shared" si="257"/>
        <v>3</v>
      </c>
      <c r="S300" s="202" t="e">
        <f t="shared" si="258"/>
        <v>#VALUE!</v>
      </c>
      <c r="T300" s="171" t="e">
        <f t="shared" si="259"/>
        <v>#VALUE!</v>
      </c>
      <c r="U300" s="201" t="str">
        <f>'Saisie '!V205</f>
        <v>\</v>
      </c>
      <c r="V300" s="170">
        <f t="shared" si="260"/>
        <v>3</v>
      </c>
      <c r="W300" s="202" t="str">
        <f t="shared" si="261"/>
        <v>\</v>
      </c>
      <c r="X300" s="170">
        <f t="shared" si="262"/>
        <v>3</v>
      </c>
      <c r="Y300" s="201" t="str">
        <f>'Saisie '!X205</f>
        <v>ABS</v>
      </c>
      <c r="Z300" s="170">
        <f t="shared" si="263"/>
        <v>3</v>
      </c>
      <c r="AA300" s="202" t="str">
        <f t="shared" si="264"/>
        <v>ABS</v>
      </c>
      <c r="AB300" s="200">
        <f t="shared" si="265"/>
        <v>3</v>
      </c>
      <c r="AC300" s="202" t="e">
        <f t="shared" si="266"/>
        <v>#VALUE!</v>
      </c>
      <c r="AD300" s="197" t="e">
        <f t="shared" si="267"/>
        <v>#VALUE!</v>
      </c>
      <c r="AE300" s="432" t="s">
        <v>1092</v>
      </c>
      <c r="AF300" s="25" t="e">
        <f>'Saisie '!AB205</f>
        <v>#VALUE!</v>
      </c>
      <c r="AG300" s="176" t="e">
        <f t="shared" si="269"/>
        <v>#VALUE!</v>
      </c>
      <c r="AH300" s="25" t="str">
        <f>'Saisie '!AE205</f>
        <v>Exclu</v>
      </c>
      <c r="AI300" s="176">
        <f t="shared" si="270"/>
        <v>6</v>
      </c>
      <c r="AJ300" s="25" t="str">
        <f>'Saisie '!AH205</f>
        <v>Exclu</v>
      </c>
      <c r="AK300" s="176">
        <f t="shared" si="271"/>
        <v>6</v>
      </c>
      <c r="AL300" s="202" t="e">
        <f t="shared" si="272"/>
        <v>#VALUE!</v>
      </c>
      <c r="AM300" s="178" t="e">
        <f t="shared" si="273"/>
        <v>#VALUE!</v>
      </c>
      <c r="AN300" s="25" t="str">
        <f>'Saisie '!AJ205</f>
        <v>ABS</v>
      </c>
      <c r="AO300" s="192">
        <f t="shared" si="274"/>
        <v>3</v>
      </c>
      <c r="AP300" s="25" t="str">
        <f>'Saisie '!AL205</f>
        <v>ABS</v>
      </c>
      <c r="AQ300" s="192">
        <f t="shared" si="275"/>
        <v>3</v>
      </c>
      <c r="AR300" s="202" t="e">
        <f t="shared" si="276"/>
        <v>#VALUE!</v>
      </c>
      <c r="AS300" s="178" t="e">
        <f t="shared" si="277"/>
        <v>#VALUE!</v>
      </c>
      <c r="AT300" s="201" t="str">
        <f>'Saisie '!AN205</f>
        <v>ABS</v>
      </c>
      <c r="AU300" s="177">
        <f t="shared" si="278"/>
        <v>3</v>
      </c>
      <c r="AV300" s="202" t="str">
        <f t="shared" si="279"/>
        <v>ABS</v>
      </c>
      <c r="AW300" s="177">
        <f t="shared" si="280"/>
        <v>3</v>
      </c>
      <c r="AX300" s="25" t="str">
        <f>'Saisie '!AP205</f>
        <v>ABS</v>
      </c>
      <c r="AY300" s="177">
        <f t="shared" si="281"/>
        <v>3</v>
      </c>
      <c r="AZ300" s="202" t="str">
        <f t="shared" si="282"/>
        <v>ABS</v>
      </c>
      <c r="BA300" s="194">
        <f t="shared" si="283"/>
        <v>3</v>
      </c>
      <c r="BB300" s="195" t="e">
        <f t="shared" si="284"/>
        <v>#VALUE!</v>
      </c>
      <c r="BC300" s="197" t="e">
        <f t="shared" si="285"/>
        <v>#VALUE!</v>
      </c>
      <c r="BD300" s="179" t="e">
        <f t="shared" si="286"/>
        <v>#VALUE!</v>
      </c>
      <c r="BE300" s="199" t="e">
        <f t="shared" si="287"/>
        <v>#VALUE!</v>
      </c>
      <c r="BF300" s="193" t="e">
        <f t="shared" si="288"/>
        <v>#VALUE!</v>
      </c>
      <c r="BG300" s="454" t="s">
        <v>1092</v>
      </c>
    </row>
    <row r="301" spans="1:59" s="24" customFormat="1" ht="22.5" customHeight="1">
      <c r="A301" s="26">
        <v>25</v>
      </c>
      <c r="B301" s="354">
        <v>3000116</v>
      </c>
      <c r="C301" s="232" t="s">
        <v>705</v>
      </c>
      <c r="D301" s="232" t="s">
        <v>20</v>
      </c>
      <c r="E301" s="232" t="s">
        <v>812</v>
      </c>
      <c r="F301" s="232" t="s">
        <v>767</v>
      </c>
      <c r="G301" s="201">
        <f>'Saisie '!J206</f>
        <v>8.5</v>
      </c>
      <c r="H301" s="170"/>
      <c r="I301" s="201">
        <f>'Saisie '!M206</f>
        <v>8.3333333333333339</v>
      </c>
      <c r="J301" s="170"/>
      <c r="K301" s="201">
        <f>'Saisie '!P206</f>
        <v>6</v>
      </c>
      <c r="L301" s="170">
        <f t="shared" si="254"/>
        <v>0</v>
      </c>
      <c r="M301" s="202">
        <f t="shared" si="255"/>
        <v>7.6111111111111116</v>
      </c>
      <c r="N301" s="171">
        <f t="shared" si="256"/>
        <v>0</v>
      </c>
      <c r="O301" s="201" t="str">
        <f>'Saisie '!R206</f>
        <v>ABS</v>
      </c>
      <c r="P301" s="170"/>
      <c r="Q301" s="201">
        <f>'Saisie '!T206</f>
        <v>6</v>
      </c>
      <c r="R301" s="170">
        <f t="shared" si="257"/>
        <v>0</v>
      </c>
      <c r="S301" s="202" t="e">
        <f t="shared" si="258"/>
        <v>#VALUE!</v>
      </c>
      <c r="T301" s="171" t="e">
        <f t="shared" si="259"/>
        <v>#VALUE!</v>
      </c>
      <c r="U301" s="201" t="str">
        <f>'Saisie '!V206</f>
        <v>\</v>
      </c>
      <c r="V301" s="170">
        <f t="shared" si="260"/>
        <v>3</v>
      </c>
      <c r="W301" s="202" t="str">
        <f t="shared" si="261"/>
        <v>\</v>
      </c>
      <c r="X301" s="170">
        <f t="shared" si="262"/>
        <v>3</v>
      </c>
      <c r="Y301" s="201">
        <f>'Saisie '!X206</f>
        <v>5</v>
      </c>
      <c r="Z301" s="170">
        <f t="shared" si="263"/>
        <v>0</v>
      </c>
      <c r="AA301" s="202">
        <f t="shared" si="264"/>
        <v>5</v>
      </c>
      <c r="AB301" s="200">
        <f t="shared" si="265"/>
        <v>0</v>
      </c>
      <c r="AC301" s="202" t="e">
        <f t="shared" si="266"/>
        <v>#VALUE!</v>
      </c>
      <c r="AD301" s="197" t="e">
        <f t="shared" si="267"/>
        <v>#VALUE!</v>
      </c>
      <c r="AE301" s="199" t="s">
        <v>1091</v>
      </c>
      <c r="AF301" s="25" t="e">
        <f>'Saisie '!AB206</f>
        <v>#VALUE!</v>
      </c>
      <c r="AG301" s="176" t="e">
        <f t="shared" si="269"/>
        <v>#VALUE!</v>
      </c>
      <c r="AH301" s="25" t="str">
        <f>'Saisie '!AE206</f>
        <v>Exclu</v>
      </c>
      <c r="AI301" s="176">
        <f t="shared" si="270"/>
        <v>6</v>
      </c>
      <c r="AJ301" s="25" t="str">
        <f>'Saisie '!AH206</f>
        <v>Exclu</v>
      </c>
      <c r="AK301" s="176">
        <f t="shared" si="271"/>
        <v>6</v>
      </c>
      <c r="AL301" s="202" t="e">
        <f t="shared" si="272"/>
        <v>#VALUE!</v>
      </c>
      <c r="AM301" s="178" t="e">
        <f t="shared" si="273"/>
        <v>#VALUE!</v>
      </c>
      <c r="AN301" s="25" t="str">
        <f>'Saisie '!AJ206</f>
        <v>ABS</v>
      </c>
      <c r="AO301" s="192">
        <f t="shared" si="274"/>
        <v>3</v>
      </c>
      <c r="AP301" s="25" t="str">
        <f>'Saisie '!AL206</f>
        <v>ABS</v>
      </c>
      <c r="AQ301" s="192">
        <f t="shared" si="275"/>
        <v>3</v>
      </c>
      <c r="AR301" s="202" t="e">
        <f t="shared" si="276"/>
        <v>#VALUE!</v>
      </c>
      <c r="AS301" s="178" t="e">
        <f t="shared" si="277"/>
        <v>#VALUE!</v>
      </c>
      <c r="AT301" s="201" t="str">
        <f>'Saisie '!AN206</f>
        <v>ABS</v>
      </c>
      <c r="AU301" s="177">
        <f t="shared" si="278"/>
        <v>3</v>
      </c>
      <c r="AV301" s="202" t="str">
        <f t="shared" si="279"/>
        <v>ABS</v>
      </c>
      <c r="AW301" s="177">
        <f t="shared" si="280"/>
        <v>3</v>
      </c>
      <c r="AX301" s="25" t="str">
        <f>'Saisie '!AP206</f>
        <v>ABS</v>
      </c>
      <c r="AY301" s="177">
        <f t="shared" si="281"/>
        <v>3</v>
      </c>
      <c r="AZ301" s="202" t="str">
        <f t="shared" si="282"/>
        <v>ABS</v>
      </c>
      <c r="BA301" s="194">
        <f t="shared" si="283"/>
        <v>3</v>
      </c>
      <c r="BB301" s="195" t="e">
        <f t="shared" si="284"/>
        <v>#VALUE!</v>
      </c>
      <c r="BC301" s="197" t="e">
        <f t="shared" si="285"/>
        <v>#VALUE!</v>
      </c>
      <c r="BD301" s="179" t="e">
        <f t="shared" si="286"/>
        <v>#VALUE!</v>
      </c>
      <c r="BE301" s="199" t="e">
        <f t="shared" si="287"/>
        <v>#VALUE!</v>
      </c>
      <c r="BF301" s="193" t="e">
        <f t="shared" si="288"/>
        <v>#VALUE!</v>
      </c>
      <c r="BG301" s="454" t="s">
        <v>1092</v>
      </c>
    </row>
    <row r="302" spans="1:59" s="24" customFormat="1" ht="22.5" customHeight="1">
      <c r="A302" s="26">
        <v>26</v>
      </c>
      <c r="B302" s="354" t="s">
        <v>706</v>
      </c>
      <c r="C302" s="232" t="s">
        <v>707</v>
      </c>
      <c r="D302" s="232" t="s">
        <v>641</v>
      </c>
      <c r="E302" s="232" t="s">
        <v>811</v>
      </c>
      <c r="F302" s="232" t="s">
        <v>767</v>
      </c>
      <c r="G302" s="201">
        <f>'Saisie '!J207</f>
        <v>12.166666666666666</v>
      </c>
      <c r="H302" s="170"/>
      <c r="I302" s="201">
        <f>'Saisie '!M207</f>
        <v>11</v>
      </c>
      <c r="J302" s="170"/>
      <c r="K302" s="201">
        <f>'Saisie '!P207</f>
        <v>10.166666666666666</v>
      </c>
      <c r="L302" s="170">
        <f t="shared" si="254"/>
        <v>6</v>
      </c>
      <c r="M302" s="202">
        <f t="shared" si="255"/>
        <v>11.111111111111109</v>
      </c>
      <c r="N302" s="171">
        <f t="shared" si="256"/>
        <v>18</v>
      </c>
      <c r="O302" s="201">
        <f>'Saisie '!R207</f>
        <v>8</v>
      </c>
      <c r="P302" s="170"/>
      <c r="Q302" s="201">
        <f>'Saisie '!T207</f>
        <v>10.5</v>
      </c>
      <c r="R302" s="170">
        <f t="shared" si="257"/>
        <v>3</v>
      </c>
      <c r="S302" s="202">
        <f t="shared" si="258"/>
        <v>9.25</v>
      </c>
      <c r="T302" s="171">
        <f t="shared" si="259"/>
        <v>3</v>
      </c>
      <c r="U302" s="201">
        <f>'Saisie '!V207</f>
        <v>12</v>
      </c>
      <c r="V302" s="170">
        <f t="shared" si="260"/>
        <v>3</v>
      </c>
      <c r="W302" s="202">
        <f t="shared" si="261"/>
        <v>12</v>
      </c>
      <c r="X302" s="170">
        <f t="shared" si="262"/>
        <v>3</v>
      </c>
      <c r="Y302" s="201">
        <f>'Saisie '!X207</f>
        <v>15.5</v>
      </c>
      <c r="Z302" s="170">
        <f t="shared" si="263"/>
        <v>3</v>
      </c>
      <c r="AA302" s="202">
        <f t="shared" si="264"/>
        <v>15.5</v>
      </c>
      <c r="AB302" s="200">
        <f t="shared" si="265"/>
        <v>3</v>
      </c>
      <c r="AC302" s="202">
        <f t="shared" si="266"/>
        <v>11.266666666666666</v>
      </c>
      <c r="AD302" s="197">
        <f t="shared" si="267"/>
        <v>30</v>
      </c>
      <c r="AE302" s="199" t="str">
        <f t="shared" si="268"/>
        <v>Admis(e)</v>
      </c>
      <c r="AF302" s="25">
        <f>'Saisie '!AB207</f>
        <v>6.833333333333333</v>
      </c>
      <c r="AG302" s="176">
        <f t="shared" si="269"/>
        <v>0</v>
      </c>
      <c r="AH302" s="25">
        <f>'Saisie '!AE207</f>
        <v>12.5</v>
      </c>
      <c r="AI302" s="176">
        <f t="shared" si="270"/>
        <v>6</v>
      </c>
      <c r="AJ302" s="25">
        <f>'Saisie '!AH207</f>
        <v>9.6666666666666661</v>
      </c>
      <c r="AK302" s="176">
        <f t="shared" si="271"/>
        <v>0</v>
      </c>
      <c r="AL302" s="202">
        <f t="shared" si="272"/>
        <v>9.6666666666666661</v>
      </c>
      <c r="AM302" s="178">
        <f t="shared" si="273"/>
        <v>6</v>
      </c>
      <c r="AN302" s="25">
        <f>'Saisie '!AJ207</f>
        <v>10</v>
      </c>
      <c r="AO302" s="192">
        <f t="shared" si="274"/>
        <v>3</v>
      </c>
      <c r="AP302" s="25">
        <f>'Saisie '!AL207</f>
        <v>13</v>
      </c>
      <c r="AQ302" s="192">
        <f t="shared" si="275"/>
        <v>3</v>
      </c>
      <c r="AR302" s="202">
        <f t="shared" si="276"/>
        <v>11.5</v>
      </c>
      <c r="AS302" s="178">
        <f t="shared" si="277"/>
        <v>6</v>
      </c>
      <c r="AT302" s="201">
        <f>'Saisie '!AN207</f>
        <v>10</v>
      </c>
      <c r="AU302" s="177">
        <f t="shared" si="278"/>
        <v>3</v>
      </c>
      <c r="AV302" s="202">
        <f t="shared" si="279"/>
        <v>10</v>
      </c>
      <c r="AW302" s="177">
        <f t="shared" si="280"/>
        <v>3</v>
      </c>
      <c r="AX302" s="25">
        <f>'Saisie '!AP207</f>
        <v>15</v>
      </c>
      <c r="AY302" s="177">
        <f t="shared" si="281"/>
        <v>3</v>
      </c>
      <c r="AZ302" s="202">
        <f t="shared" si="282"/>
        <v>15</v>
      </c>
      <c r="BA302" s="194">
        <f t="shared" si="283"/>
        <v>3</v>
      </c>
      <c r="BB302" s="195">
        <f t="shared" si="284"/>
        <v>10.6</v>
      </c>
      <c r="BC302" s="197">
        <f t="shared" si="285"/>
        <v>30</v>
      </c>
      <c r="BD302" s="179">
        <f t="shared" si="286"/>
        <v>10.933333333333334</v>
      </c>
      <c r="BE302" s="199" t="str">
        <f t="shared" si="287"/>
        <v>Admis(e)</v>
      </c>
      <c r="BF302" s="193">
        <f t="shared" si="288"/>
        <v>60</v>
      </c>
      <c r="BG302" s="199" t="str">
        <f t="shared" si="289"/>
        <v>Admis(e)</v>
      </c>
    </row>
    <row r="303" spans="1:59" s="24" customFormat="1" ht="22.5" customHeight="1">
      <c r="A303" s="26">
        <v>27</v>
      </c>
      <c r="B303" s="332" t="s">
        <v>297</v>
      </c>
      <c r="C303" s="232" t="s">
        <v>298</v>
      </c>
      <c r="D303" s="232" t="s">
        <v>32</v>
      </c>
      <c r="E303" s="232" t="s">
        <v>810</v>
      </c>
      <c r="F303" s="232" t="s">
        <v>767</v>
      </c>
      <c r="G303" s="201">
        <f>'Saisie '!J208</f>
        <v>12.67</v>
      </c>
      <c r="H303" s="170"/>
      <c r="I303" s="201">
        <f>'Saisie '!M208</f>
        <v>7.419999999999999</v>
      </c>
      <c r="J303" s="170"/>
      <c r="K303" s="201">
        <f>'Saisie '!P208</f>
        <v>12.67</v>
      </c>
      <c r="L303" s="170">
        <f t="shared" si="254"/>
        <v>6</v>
      </c>
      <c r="M303" s="202">
        <f t="shared" si="255"/>
        <v>10.92</v>
      </c>
      <c r="N303" s="171">
        <f t="shared" si="256"/>
        <v>18</v>
      </c>
      <c r="O303" s="201">
        <f>'Saisie '!R208</f>
        <v>6.5</v>
      </c>
      <c r="P303" s="170"/>
      <c r="Q303" s="201">
        <f>'Saisie '!T208</f>
        <v>5</v>
      </c>
      <c r="R303" s="170">
        <f t="shared" si="257"/>
        <v>0</v>
      </c>
      <c r="S303" s="202">
        <f t="shared" si="258"/>
        <v>5.75</v>
      </c>
      <c r="T303" s="171">
        <f t="shared" si="259"/>
        <v>0</v>
      </c>
      <c r="U303" s="201">
        <f>'Saisie '!V208</f>
        <v>12</v>
      </c>
      <c r="V303" s="170">
        <f t="shared" si="260"/>
        <v>3</v>
      </c>
      <c r="W303" s="202">
        <f t="shared" si="261"/>
        <v>12</v>
      </c>
      <c r="X303" s="170">
        <f t="shared" si="262"/>
        <v>3</v>
      </c>
      <c r="Y303" s="201">
        <f>'Saisie '!X208</f>
        <v>0</v>
      </c>
      <c r="Z303" s="170">
        <f t="shared" si="263"/>
        <v>0</v>
      </c>
      <c r="AA303" s="202">
        <f t="shared" si="264"/>
        <v>0</v>
      </c>
      <c r="AB303" s="200">
        <f t="shared" si="265"/>
        <v>0</v>
      </c>
      <c r="AC303" s="202">
        <f t="shared" si="266"/>
        <v>8.9019999999999992</v>
      </c>
      <c r="AD303" s="197">
        <f t="shared" si="267"/>
        <v>21</v>
      </c>
      <c r="AE303" s="199" t="str">
        <f t="shared" si="268"/>
        <v>Rattrapage</v>
      </c>
      <c r="AF303" s="25">
        <f>'Saisie '!AB208</f>
        <v>6.666666666666667</v>
      </c>
      <c r="AG303" s="176">
        <f t="shared" si="269"/>
        <v>0</v>
      </c>
      <c r="AH303" s="25">
        <f>'Saisie '!AE208</f>
        <v>8.3333333333333339</v>
      </c>
      <c r="AI303" s="176">
        <f t="shared" si="270"/>
        <v>0</v>
      </c>
      <c r="AJ303" s="25">
        <f>'Saisie '!AH208</f>
        <v>10</v>
      </c>
      <c r="AK303" s="176">
        <f t="shared" si="271"/>
        <v>6</v>
      </c>
      <c r="AL303" s="202">
        <f t="shared" si="272"/>
        <v>8.3333333333333339</v>
      </c>
      <c r="AM303" s="178">
        <f t="shared" si="273"/>
        <v>6</v>
      </c>
      <c r="AN303" s="25">
        <f>'Saisie '!AJ208</f>
        <v>8.5</v>
      </c>
      <c r="AO303" s="192">
        <f t="shared" si="274"/>
        <v>0</v>
      </c>
      <c r="AP303" s="25">
        <f>'Saisie '!AL208</f>
        <v>15</v>
      </c>
      <c r="AQ303" s="192">
        <f t="shared" si="275"/>
        <v>3</v>
      </c>
      <c r="AR303" s="202">
        <f t="shared" si="276"/>
        <v>11.75</v>
      </c>
      <c r="AS303" s="178">
        <f t="shared" si="277"/>
        <v>6</v>
      </c>
      <c r="AT303" s="201">
        <f>'Saisie '!AN208</f>
        <v>12</v>
      </c>
      <c r="AU303" s="177">
        <f t="shared" si="278"/>
        <v>3</v>
      </c>
      <c r="AV303" s="202">
        <f t="shared" si="279"/>
        <v>12</v>
      </c>
      <c r="AW303" s="177">
        <f t="shared" si="280"/>
        <v>3</v>
      </c>
      <c r="AX303" s="25">
        <f>'Saisie '!AP208</f>
        <v>11</v>
      </c>
      <c r="AY303" s="177">
        <f t="shared" si="281"/>
        <v>3</v>
      </c>
      <c r="AZ303" s="202">
        <f t="shared" si="282"/>
        <v>11</v>
      </c>
      <c r="BA303" s="194">
        <f t="shared" si="283"/>
        <v>3</v>
      </c>
      <c r="BB303" s="195">
        <f t="shared" si="284"/>
        <v>9.65</v>
      </c>
      <c r="BC303" s="197">
        <f t="shared" si="285"/>
        <v>18</v>
      </c>
      <c r="BD303" s="179">
        <f t="shared" si="286"/>
        <v>9.2759999999999998</v>
      </c>
      <c r="BE303" s="199" t="str">
        <f t="shared" si="287"/>
        <v>Rattrapage</v>
      </c>
      <c r="BF303" s="193">
        <f t="shared" si="288"/>
        <v>39</v>
      </c>
      <c r="BG303" s="199" t="str">
        <f t="shared" si="289"/>
        <v>Rattrapage</v>
      </c>
    </row>
    <row r="304" spans="1:59" s="24" customFormat="1" ht="22.5" customHeight="1">
      <c r="A304" s="26">
        <v>28</v>
      </c>
      <c r="B304" s="354">
        <v>113000200</v>
      </c>
      <c r="C304" s="232" t="s">
        <v>708</v>
      </c>
      <c r="D304" s="232" t="s">
        <v>30</v>
      </c>
      <c r="E304" s="232" t="s">
        <v>809</v>
      </c>
      <c r="F304" s="232" t="s">
        <v>769</v>
      </c>
      <c r="G304" s="201">
        <f>'Saisie '!J209</f>
        <v>13.333333333333334</v>
      </c>
      <c r="H304" s="170"/>
      <c r="I304" s="201">
        <f>'Saisie '!M209</f>
        <v>13.833333333333334</v>
      </c>
      <c r="J304" s="170"/>
      <c r="K304" s="201">
        <f>'Saisie '!P209</f>
        <v>15</v>
      </c>
      <c r="L304" s="170">
        <f t="shared" si="254"/>
        <v>6</v>
      </c>
      <c r="M304" s="202">
        <f t="shared" si="255"/>
        <v>14.055555555555557</v>
      </c>
      <c r="N304" s="171">
        <f t="shared" si="256"/>
        <v>18</v>
      </c>
      <c r="O304" s="201">
        <f>'Saisie '!R209</f>
        <v>14.5</v>
      </c>
      <c r="P304" s="170"/>
      <c r="Q304" s="201">
        <f>'Saisie '!T209</f>
        <v>10</v>
      </c>
      <c r="R304" s="170">
        <f t="shared" si="257"/>
        <v>3</v>
      </c>
      <c r="S304" s="202">
        <f t="shared" si="258"/>
        <v>12.25</v>
      </c>
      <c r="T304" s="171">
        <f t="shared" si="259"/>
        <v>6</v>
      </c>
      <c r="U304" s="201">
        <f>'Saisie '!V209</f>
        <v>12</v>
      </c>
      <c r="V304" s="170">
        <f t="shared" si="260"/>
        <v>3</v>
      </c>
      <c r="W304" s="202">
        <f t="shared" si="261"/>
        <v>12</v>
      </c>
      <c r="X304" s="170">
        <f t="shared" si="262"/>
        <v>3</v>
      </c>
      <c r="Y304" s="201">
        <f>'Saisie '!X209</f>
        <v>19</v>
      </c>
      <c r="Z304" s="170">
        <f t="shared" si="263"/>
        <v>3</v>
      </c>
      <c r="AA304" s="202">
        <f t="shared" si="264"/>
        <v>19</v>
      </c>
      <c r="AB304" s="200">
        <f t="shared" si="265"/>
        <v>3</v>
      </c>
      <c r="AC304" s="202">
        <f t="shared" si="266"/>
        <v>13.983333333333334</v>
      </c>
      <c r="AD304" s="197">
        <f t="shared" si="267"/>
        <v>30</v>
      </c>
      <c r="AE304" s="199" t="str">
        <f t="shared" si="268"/>
        <v>Admis(e)</v>
      </c>
      <c r="AF304" s="25">
        <f>'Saisie '!AB209</f>
        <v>14.166666666666666</v>
      </c>
      <c r="AG304" s="176">
        <f t="shared" si="269"/>
        <v>6</v>
      </c>
      <c r="AH304" s="25">
        <f>'Saisie '!AE209</f>
        <v>14.333333333333334</v>
      </c>
      <c r="AI304" s="176">
        <f t="shared" si="270"/>
        <v>6</v>
      </c>
      <c r="AJ304" s="25">
        <f>'Saisie '!AH209</f>
        <v>14.833333333333334</v>
      </c>
      <c r="AK304" s="176">
        <f t="shared" si="271"/>
        <v>6</v>
      </c>
      <c r="AL304" s="202">
        <f t="shared" si="272"/>
        <v>14.444444444444445</v>
      </c>
      <c r="AM304" s="178">
        <f t="shared" si="273"/>
        <v>18</v>
      </c>
      <c r="AN304" s="25">
        <f>'Saisie '!AJ209</f>
        <v>11.5</v>
      </c>
      <c r="AO304" s="192">
        <f t="shared" si="274"/>
        <v>3</v>
      </c>
      <c r="AP304" s="25">
        <f>'Saisie '!AL209</f>
        <v>14.5</v>
      </c>
      <c r="AQ304" s="192">
        <f t="shared" si="275"/>
        <v>3</v>
      </c>
      <c r="AR304" s="202">
        <f t="shared" si="276"/>
        <v>13</v>
      </c>
      <c r="AS304" s="178">
        <f t="shared" si="277"/>
        <v>6</v>
      </c>
      <c r="AT304" s="201">
        <f>'Saisie '!AN209</f>
        <v>12.5</v>
      </c>
      <c r="AU304" s="177">
        <f t="shared" si="278"/>
        <v>3</v>
      </c>
      <c r="AV304" s="202">
        <f t="shared" si="279"/>
        <v>12.5</v>
      </c>
      <c r="AW304" s="177">
        <f t="shared" si="280"/>
        <v>3</v>
      </c>
      <c r="AX304" s="25">
        <f>'Saisie '!AP209</f>
        <v>14.5</v>
      </c>
      <c r="AY304" s="177">
        <f t="shared" si="281"/>
        <v>3</v>
      </c>
      <c r="AZ304" s="202">
        <f t="shared" si="282"/>
        <v>14.5</v>
      </c>
      <c r="BA304" s="194">
        <f t="shared" si="283"/>
        <v>3</v>
      </c>
      <c r="BB304" s="195">
        <f t="shared" si="284"/>
        <v>13.966666666666669</v>
      </c>
      <c r="BC304" s="197">
        <f t="shared" si="285"/>
        <v>30</v>
      </c>
      <c r="BD304" s="179">
        <f t="shared" si="286"/>
        <v>13.975000000000001</v>
      </c>
      <c r="BE304" s="199" t="str">
        <f t="shared" si="287"/>
        <v>Admis(e)</v>
      </c>
      <c r="BF304" s="193">
        <f t="shared" si="288"/>
        <v>60</v>
      </c>
      <c r="BG304" s="199" t="str">
        <f t="shared" si="289"/>
        <v>Admis(e)</v>
      </c>
    </row>
    <row r="306" spans="1:61" ht="18.75">
      <c r="AA306" s="225"/>
      <c r="AB306" s="225"/>
      <c r="AC306" s="223"/>
      <c r="AD306" s="471"/>
      <c r="AE306" s="472"/>
      <c r="AF306" s="36"/>
      <c r="AG306" s="218"/>
      <c r="AX306" s="472" t="s">
        <v>1090</v>
      </c>
      <c r="AY306" s="472"/>
      <c r="AZ306" s="472"/>
      <c r="BA306" s="472"/>
      <c r="BB306" s="472"/>
      <c r="BC306" s="474">
        <f ca="1">TODAY()</f>
        <v>42185</v>
      </c>
      <c r="BD306" s="474"/>
      <c r="BE306" s="474"/>
      <c r="BF306" s="474"/>
      <c r="BG306" s="474"/>
      <c r="BH306" s="305"/>
      <c r="BI306" s="306"/>
    </row>
    <row r="307" spans="1:61" ht="18.75" customHeight="1">
      <c r="AA307" s="225"/>
      <c r="AB307" s="225"/>
      <c r="AC307" s="223"/>
      <c r="AD307" s="157"/>
      <c r="AE307" s="426"/>
      <c r="AF307" s="330"/>
      <c r="AG307" s="330"/>
      <c r="AZ307" s="225" t="s">
        <v>1097</v>
      </c>
      <c r="BA307" s="225"/>
      <c r="BB307" s="223"/>
      <c r="BC307" s="157"/>
      <c r="BD307" s="451"/>
    </row>
    <row r="310" spans="1:61" s="24" customFormat="1" ht="15" customHeight="1">
      <c r="A310" s="37"/>
      <c r="B310" s="234"/>
      <c r="C310" s="234"/>
      <c r="D310" s="234"/>
      <c r="E310" s="23"/>
      <c r="F310" s="23"/>
      <c r="G310" s="38"/>
      <c r="I310" s="156" t="s">
        <v>0</v>
      </c>
      <c r="J310" s="1"/>
      <c r="K310" s="164"/>
      <c r="L310" s="164"/>
      <c r="M310" s="164"/>
      <c r="N310" s="164"/>
      <c r="O310" s="164"/>
      <c r="P310" s="164"/>
      <c r="Q310" s="164"/>
      <c r="R310" s="164"/>
      <c r="S310" s="164"/>
      <c r="T310" s="164"/>
      <c r="U310" s="164"/>
      <c r="V310" s="164"/>
      <c r="W310" s="164"/>
      <c r="X310" s="164"/>
      <c r="Y310" s="164"/>
      <c r="Z310" s="164"/>
      <c r="AA310" s="164"/>
      <c r="AB310" s="164"/>
      <c r="AC310" s="164"/>
      <c r="AE310" s="220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216"/>
      <c r="AU310" s="36"/>
      <c r="AV310" s="36"/>
      <c r="AW310" s="36"/>
      <c r="AX310" s="36"/>
      <c r="AY310" s="36"/>
      <c r="AZ310" s="36"/>
      <c r="BA310" s="36"/>
      <c r="BB310" s="36"/>
      <c r="BC310" s="35"/>
      <c r="BD310" s="36"/>
      <c r="BE310" s="36"/>
    </row>
    <row r="311" spans="1:61" s="24" customFormat="1" ht="15" customHeight="1">
      <c r="A311" s="37"/>
      <c r="B311" s="234"/>
      <c r="C311" s="234"/>
      <c r="D311" s="234"/>
      <c r="E311" s="23"/>
      <c r="F311" s="23"/>
      <c r="G311" s="38"/>
      <c r="I311"/>
      <c r="J311" s="156"/>
      <c r="K311" s="156"/>
      <c r="L311" s="156"/>
      <c r="M311" s="156" t="s">
        <v>183</v>
      </c>
      <c r="N311" s="156"/>
      <c r="O311" s="156"/>
      <c r="P311" s="156"/>
      <c r="Q311"/>
      <c r="R311"/>
      <c r="S311"/>
      <c r="T311"/>
      <c r="U311"/>
      <c r="V311"/>
      <c r="X311"/>
      <c r="Y311"/>
      <c r="Z311"/>
      <c r="AA311"/>
      <c r="AB311"/>
      <c r="AC311"/>
      <c r="AE311" s="220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216"/>
      <c r="AU311" s="36"/>
      <c r="AV311" s="36"/>
      <c r="AW311" s="36"/>
      <c r="AX311" s="36"/>
      <c r="AY311" s="36"/>
      <c r="AZ311" s="36"/>
      <c r="BA311" s="36"/>
      <c r="BB311" s="36"/>
      <c r="BC311" s="35"/>
      <c r="BD311" s="36"/>
      <c r="BE311" s="36"/>
    </row>
    <row r="312" spans="1:61" s="31" customFormat="1" ht="16.5">
      <c r="A312" s="39"/>
      <c r="B312" s="39"/>
      <c r="C312" s="39"/>
      <c r="D312" s="39"/>
      <c r="E312" s="39"/>
      <c r="F312" s="39"/>
      <c r="G312" s="39"/>
      <c r="H312" s="39"/>
      <c r="I312"/>
      <c r="J312" s="156"/>
      <c r="K312" s="156"/>
      <c r="L312" s="156"/>
      <c r="M312" s="156" t="s">
        <v>156</v>
      </c>
      <c r="N312" s="156"/>
      <c r="O312" s="156"/>
      <c r="P312" s="156"/>
      <c r="Q312" s="156"/>
      <c r="R312" s="156"/>
      <c r="S312" s="156"/>
      <c r="T312" s="156"/>
      <c r="U312" s="156"/>
      <c r="V312" s="156"/>
      <c r="W312" s="156"/>
      <c r="X312" s="156"/>
      <c r="Y312" s="156"/>
      <c r="Z312" s="156"/>
      <c r="AA312" s="156"/>
      <c r="AB312"/>
      <c r="AC312"/>
      <c r="AD312" s="6"/>
      <c r="AE312" s="5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256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6"/>
      <c r="BG312" s="6"/>
    </row>
    <row r="313" spans="1:61" s="157" customFormat="1" ht="16.5">
      <c r="A313" s="298"/>
      <c r="B313" s="298"/>
      <c r="C313" s="298"/>
      <c r="D313" s="298"/>
      <c r="E313" s="298"/>
      <c r="F313" s="298"/>
      <c r="G313" s="298"/>
      <c r="H313" s="298"/>
      <c r="I313" s="298"/>
      <c r="J313" s="298"/>
      <c r="K313" s="298"/>
      <c r="L313" s="298"/>
      <c r="M313" s="298"/>
      <c r="N313" s="298"/>
      <c r="O313" s="298"/>
      <c r="P313" s="298"/>
      <c r="Q313" s="298"/>
      <c r="R313" s="298"/>
      <c r="S313" s="298"/>
      <c r="T313" s="298"/>
      <c r="U313" s="298"/>
      <c r="V313" s="298"/>
      <c r="W313" s="298"/>
      <c r="X313" s="298"/>
      <c r="Y313" s="160"/>
      <c r="Z313" s="160"/>
      <c r="AA313" s="160"/>
      <c r="AB313" s="160"/>
      <c r="AC313" s="160"/>
      <c r="AD313" s="160"/>
      <c r="AE313" s="322"/>
      <c r="AF313" s="298"/>
      <c r="AG313" s="298"/>
      <c r="AH313" s="298"/>
      <c r="AI313" s="298"/>
      <c r="AJ313" s="298"/>
      <c r="AK313" s="298"/>
      <c r="AL313" s="298"/>
      <c r="AM313" s="298"/>
      <c r="AN313" s="298"/>
      <c r="AO313" s="298"/>
      <c r="AP313" s="298"/>
      <c r="AQ313" s="298"/>
      <c r="AR313" s="298"/>
      <c r="AS313" s="298"/>
      <c r="AT313" s="259"/>
      <c r="AU313" s="298"/>
      <c r="AV313" s="298"/>
      <c r="AW313" s="298"/>
      <c r="AX313" s="298"/>
      <c r="AY313" s="298"/>
      <c r="AZ313" s="298"/>
      <c r="BA313" s="298"/>
      <c r="BB313" s="298"/>
      <c r="BC313" s="298"/>
      <c r="BD313" s="298"/>
      <c r="BE313" s="298"/>
      <c r="BF313" s="160"/>
      <c r="BG313" s="160"/>
    </row>
    <row r="314" spans="1:61" s="31" customFormat="1" ht="8.25" customHeight="1">
      <c r="A314" s="28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12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256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6"/>
      <c r="BG314" s="6"/>
    </row>
    <row r="315" spans="1:61" s="31" customFormat="1" ht="16.5">
      <c r="A315" s="27" t="s">
        <v>184</v>
      </c>
      <c r="B315" s="27"/>
      <c r="C315" s="27"/>
      <c r="D315" s="27"/>
      <c r="E315" s="27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29" t="s">
        <v>74</v>
      </c>
      <c r="U315" s="39"/>
      <c r="V315" s="39"/>
      <c r="W315" s="29"/>
      <c r="X315" s="29"/>
      <c r="Y315" s="27"/>
      <c r="Z315" s="27"/>
      <c r="AA315" s="27"/>
      <c r="AB315" s="27"/>
      <c r="AC315" s="39"/>
      <c r="AD315" s="39"/>
      <c r="AE315" s="312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256"/>
      <c r="AU315" s="39"/>
      <c r="AV315" s="39"/>
      <c r="AW315" s="39"/>
      <c r="AX315" s="39"/>
      <c r="AY315" s="39"/>
      <c r="BA315" s="39"/>
      <c r="BB315" s="39"/>
      <c r="BC315" s="39"/>
      <c r="BD315" s="39"/>
      <c r="BE315" s="39"/>
      <c r="BF315" s="6"/>
      <c r="BG315" s="6"/>
    </row>
    <row r="316" spans="1:61" s="31" customFormat="1" ht="16.5">
      <c r="A316" s="27" t="s">
        <v>755</v>
      </c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9" t="s">
        <v>80</v>
      </c>
      <c r="U316" s="27"/>
      <c r="V316" s="27"/>
      <c r="W316" s="29"/>
      <c r="X316" s="29"/>
      <c r="Y316" s="27"/>
      <c r="Z316" s="27"/>
      <c r="AA316" s="30"/>
      <c r="AB316" s="30"/>
      <c r="AC316" s="27"/>
      <c r="AD316" s="27"/>
      <c r="AE316" s="5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56"/>
      <c r="AU316" s="27"/>
      <c r="AV316" s="27"/>
      <c r="AW316" s="27"/>
      <c r="AX316" s="6"/>
      <c r="AY316" s="6"/>
      <c r="BA316" s="34"/>
      <c r="BB316" s="6"/>
      <c r="BD316" s="27"/>
      <c r="BE316" s="27"/>
      <c r="BF316" s="6"/>
      <c r="BG316" s="6"/>
    </row>
    <row r="317" spans="1:61" s="31" customFormat="1" ht="16.5">
      <c r="B317" s="5"/>
      <c r="C317" s="5"/>
      <c r="D317" s="5"/>
      <c r="E317" s="6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5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56"/>
      <c r="AU317" s="27"/>
      <c r="AV317" s="27"/>
      <c r="AW317" s="27"/>
      <c r="AX317" s="6"/>
      <c r="AY317" s="6"/>
      <c r="AZ317" s="6"/>
      <c r="BA317" s="6"/>
      <c r="BB317" s="6"/>
      <c r="BC317" s="27"/>
      <c r="BD317" s="27"/>
      <c r="BE317" s="27"/>
      <c r="BF317" s="6"/>
      <c r="BG317" s="6"/>
    </row>
    <row r="318" spans="1:61" ht="28.5" customHeight="1">
      <c r="A318" s="470" t="s">
        <v>1095</v>
      </c>
      <c r="B318" s="470"/>
      <c r="C318" s="470"/>
      <c r="D318" s="470"/>
      <c r="E318" s="470"/>
      <c r="F318" s="470"/>
      <c r="G318" s="470"/>
      <c r="H318" s="470"/>
      <c r="I318" s="470"/>
      <c r="J318" s="470"/>
      <c r="K318" s="470"/>
      <c r="L318" s="470"/>
      <c r="M318" s="470"/>
      <c r="N318" s="470"/>
      <c r="O318" s="470"/>
      <c r="P318" s="470"/>
      <c r="Q318" s="470"/>
      <c r="R318" s="470"/>
      <c r="S318" s="470"/>
      <c r="T318" s="470"/>
      <c r="U318" s="470"/>
      <c r="V318" s="470"/>
      <c r="W318" s="470"/>
      <c r="X318" s="470"/>
      <c r="Y318" s="470"/>
      <c r="Z318" s="470"/>
      <c r="AA318" s="470"/>
      <c r="AB318" s="470"/>
      <c r="AC318" s="470"/>
      <c r="AD318" s="470"/>
      <c r="AE318" s="470"/>
      <c r="AF318" s="470"/>
      <c r="AG318" s="470"/>
      <c r="AH318" s="470"/>
      <c r="AI318" s="470"/>
      <c r="AJ318" s="470"/>
      <c r="AK318" s="470"/>
      <c r="AL318" s="470"/>
      <c r="AM318" s="470"/>
      <c r="AN318" s="470"/>
      <c r="AO318" s="470"/>
      <c r="AP318" s="470"/>
      <c r="AQ318" s="470"/>
      <c r="AR318" s="470"/>
      <c r="AS318" s="470"/>
      <c r="AT318" s="470"/>
      <c r="AU318" s="470"/>
      <c r="AV318" s="470"/>
      <c r="AW318" s="470"/>
      <c r="AX318" s="470"/>
      <c r="AY318" s="470"/>
      <c r="AZ318" s="470"/>
      <c r="BA318" s="299"/>
      <c r="BB318" s="299"/>
      <c r="BC318" s="299"/>
      <c r="BD318" s="299"/>
      <c r="BE318" s="299"/>
    </row>
    <row r="319" spans="1:61" ht="17.25" customHeight="1" thickBot="1">
      <c r="A319" s="27" t="s">
        <v>74</v>
      </c>
      <c r="B319" s="32"/>
      <c r="C319" s="300"/>
      <c r="D319" s="300"/>
      <c r="E319" s="300"/>
      <c r="F319" s="300"/>
      <c r="G319" s="300"/>
      <c r="H319" s="300"/>
      <c r="I319" s="300"/>
      <c r="J319" s="300"/>
      <c r="K319" s="300"/>
      <c r="L319" s="300"/>
      <c r="M319" s="300"/>
      <c r="N319" s="300"/>
      <c r="O319" s="300"/>
      <c r="P319" s="300"/>
      <c r="Q319" s="300"/>
      <c r="R319" s="300"/>
      <c r="S319" s="300"/>
      <c r="T319" s="300"/>
      <c r="U319" s="300"/>
      <c r="V319" s="300"/>
      <c r="W319" s="300"/>
      <c r="X319" s="300"/>
      <c r="Y319" s="300"/>
      <c r="Z319" s="300"/>
      <c r="AA319" s="300"/>
      <c r="AB319" s="300"/>
      <c r="AC319" s="300"/>
      <c r="AD319" s="300"/>
      <c r="AE319" s="300"/>
      <c r="AF319" s="300"/>
      <c r="AG319" s="300"/>
      <c r="AH319" s="300"/>
      <c r="AI319" s="300"/>
      <c r="AJ319" s="300"/>
      <c r="AK319" s="300"/>
      <c r="AL319" s="300"/>
      <c r="AM319" s="300"/>
      <c r="AN319" s="300"/>
      <c r="AO319" s="300"/>
      <c r="AP319" s="300"/>
      <c r="AQ319" s="300"/>
      <c r="AR319" s="300"/>
      <c r="AS319" s="300"/>
      <c r="AT319" s="257"/>
      <c r="AU319" s="300"/>
      <c r="AV319" s="300"/>
      <c r="AW319" s="300"/>
      <c r="AX319" s="300"/>
      <c r="AY319" s="300"/>
      <c r="AZ319" s="300"/>
      <c r="BA319" s="300"/>
      <c r="BB319" s="300"/>
      <c r="BC319" s="300"/>
      <c r="BD319" s="300"/>
      <c r="BE319" s="300"/>
    </row>
    <row r="320" spans="1:61" ht="24" customHeight="1" thickBot="1">
      <c r="A320" s="34" t="s">
        <v>226</v>
      </c>
      <c r="B320" s="32"/>
      <c r="G320" s="467" t="s">
        <v>48</v>
      </c>
      <c r="H320" s="468"/>
      <c r="I320" s="468"/>
      <c r="J320" s="468"/>
      <c r="K320" s="468"/>
      <c r="L320" s="468"/>
      <c r="M320" s="468"/>
      <c r="N320" s="468"/>
      <c r="O320" s="468"/>
      <c r="P320" s="468"/>
      <c r="Q320" s="468"/>
      <c r="R320" s="468"/>
      <c r="S320" s="468"/>
      <c r="T320" s="468"/>
      <c r="U320" s="468"/>
      <c r="V320" s="468"/>
      <c r="W320" s="468"/>
      <c r="X320" s="468"/>
      <c r="Y320" s="468"/>
      <c r="Z320" s="468"/>
      <c r="AA320" s="469"/>
      <c r="AB320" s="33"/>
      <c r="AF320" s="467" t="s">
        <v>49</v>
      </c>
      <c r="AG320" s="468"/>
      <c r="AH320" s="468"/>
      <c r="AI320" s="468"/>
      <c r="AJ320" s="468"/>
      <c r="AK320" s="468"/>
      <c r="AL320" s="468"/>
      <c r="AM320" s="468"/>
      <c r="AN320" s="468"/>
      <c r="AO320" s="468"/>
      <c r="AP320" s="468"/>
      <c r="AQ320" s="468"/>
      <c r="AR320" s="468"/>
      <c r="AS320" s="468"/>
      <c r="AT320" s="468"/>
      <c r="AU320" s="468"/>
      <c r="AV320" s="468"/>
      <c r="AW320" s="468"/>
      <c r="AX320" s="468"/>
      <c r="AY320" s="468"/>
      <c r="AZ320" s="469"/>
      <c r="BA320" s="33"/>
      <c r="BB320" s="296"/>
      <c r="BC320" s="32"/>
    </row>
    <row r="321" spans="1:59" ht="28.5" customHeight="1" thickBot="1">
      <c r="A321" s="10"/>
      <c r="E321" s="10"/>
      <c r="F321" s="10"/>
      <c r="G321" s="464" t="s">
        <v>157</v>
      </c>
      <c r="H321" s="465"/>
      <c r="I321" s="465"/>
      <c r="J321" s="465"/>
      <c r="K321" s="465"/>
      <c r="L321" s="465"/>
      <c r="M321" s="465"/>
      <c r="N321" s="291"/>
      <c r="O321" s="464" t="s">
        <v>158</v>
      </c>
      <c r="P321" s="465"/>
      <c r="Q321" s="465"/>
      <c r="R321" s="465"/>
      <c r="S321" s="465"/>
      <c r="T321" s="291"/>
      <c r="U321" s="290" t="s">
        <v>159</v>
      </c>
      <c r="V321" s="291"/>
      <c r="W321" s="301"/>
      <c r="X321" s="291"/>
      <c r="Y321" s="464" t="s">
        <v>160</v>
      </c>
      <c r="Z321" s="465"/>
      <c r="AA321" s="466"/>
      <c r="AB321" s="169"/>
      <c r="AF321" s="464" t="s">
        <v>50</v>
      </c>
      <c r="AG321" s="465"/>
      <c r="AH321" s="465"/>
      <c r="AI321" s="465"/>
      <c r="AJ321" s="465"/>
      <c r="AK321" s="465"/>
      <c r="AL321" s="466"/>
      <c r="AM321" s="289"/>
      <c r="AN321" s="464" t="s">
        <v>51</v>
      </c>
      <c r="AO321" s="465"/>
      <c r="AP321" s="465"/>
      <c r="AQ321" s="465"/>
      <c r="AR321" s="466"/>
      <c r="AS321" s="289"/>
      <c r="AT321" s="464" t="s">
        <v>52</v>
      </c>
      <c r="AU321" s="465"/>
      <c r="AV321" s="466"/>
      <c r="AW321" s="289"/>
      <c r="AX321" s="464" t="s">
        <v>53</v>
      </c>
      <c r="AY321" s="465"/>
      <c r="AZ321" s="466"/>
      <c r="BA321" s="254"/>
      <c r="BB321" s="206"/>
      <c r="BC321" s="206"/>
      <c r="BD321" s="10"/>
      <c r="BE321" s="10"/>
    </row>
    <row r="322" spans="1:59" ht="27.75" customHeight="1" thickBot="1">
      <c r="A322" s="180" t="s">
        <v>7</v>
      </c>
      <c r="B322" s="376" t="s">
        <v>8</v>
      </c>
      <c r="C322" s="377" t="s">
        <v>69</v>
      </c>
      <c r="D322" s="378" t="s">
        <v>10</v>
      </c>
      <c r="E322" s="331" t="s">
        <v>70</v>
      </c>
      <c r="F322" s="315" t="s">
        <v>71</v>
      </c>
      <c r="G322" s="186" t="s">
        <v>55</v>
      </c>
      <c r="H322" s="183" t="s">
        <v>63</v>
      </c>
      <c r="I322" s="181" t="s">
        <v>56</v>
      </c>
      <c r="J322" s="187" t="s">
        <v>63</v>
      </c>
      <c r="K322" s="186" t="s">
        <v>57</v>
      </c>
      <c r="L322" s="183" t="s">
        <v>63</v>
      </c>
      <c r="M322" s="184" t="s">
        <v>166</v>
      </c>
      <c r="N322" s="187" t="s">
        <v>63</v>
      </c>
      <c r="O322" s="188" t="s">
        <v>58</v>
      </c>
      <c r="P322" s="183" t="s">
        <v>63</v>
      </c>
      <c r="Q322" s="184" t="s">
        <v>59</v>
      </c>
      <c r="R322" s="187" t="s">
        <v>63</v>
      </c>
      <c r="S322" s="188" t="s">
        <v>167</v>
      </c>
      <c r="T322" s="183" t="s">
        <v>63</v>
      </c>
      <c r="U322" s="184" t="s">
        <v>60</v>
      </c>
      <c r="V322" s="187" t="s">
        <v>63</v>
      </c>
      <c r="W322" s="188" t="s">
        <v>168</v>
      </c>
      <c r="X322" s="183" t="s">
        <v>63</v>
      </c>
      <c r="Y322" s="184" t="s">
        <v>61</v>
      </c>
      <c r="Z322" s="187" t="s">
        <v>63</v>
      </c>
      <c r="AA322" s="188" t="s">
        <v>169</v>
      </c>
      <c r="AB322" s="187" t="s">
        <v>63</v>
      </c>
      <c r="AC322" s="186" t="s">
        <v>62</v>
      </c>
      <c r="AD322" s="186" t="s">
        <v>63</v>
      </c>
      <c r="AE322" s="186" t="s">
        <v>182</v>
      </c>
      <c r="AF322" s="185" t="s">
        <v>72</v>
      </c>
      <c r="AG322" s="190"/>
      <c r="AH322" s="188" t="s">
        <v>56</v>
      </c>
      <c r="AI322" s="190"/>
      <c r="AJ322" s="190" t="s">
        <v>172</v>
      </c>
      <c r="AK322" s="190"/>
      <c r="AL322" s="188" t="s">
        <v>167</v>
      </c>
      <c r="AM322" s="190"/>
      <c r="AN322" s="190" t="s">
        <v>64</v>
      </c>
      <c r="AO322" s="190"/>
      <c r="AP322" s="188" t="s">
        <v>73</v>
      </c>
      <c r="AQ322" s="190"/>
      <c r="AR322" s="190" t="s">
        <v>167</v>
      </c>
      <c r="AS322" s="190"/>
      <c r="AT322" s="258" t="s">
        <v>173</v>
      </c>
      <c r="AU322" s="190"/>
      <c r="AV322" s="190" t="s">
        <v>170</v>
      </c>
      <c r="AW322" s="190"/>
      <c r="AX322" s="188" t="s">
        <v>174</v>
      </c>
      <c r="AY322" s="190"/>
      <c r="AZ322" s="190" t="s">
        <v>171</v>
      </c>
      <c r="BA322" s="190"/>
      <c r="BB322" s="186" t="s">
        <v>65</v>
      </c>
      <c r="BC322" s="183" t="s">
        <v>63</v>
      </c>
      <c r="BD322" s="182" t="s">
        <v>66</v>
      </c>
      <c r="BE322" s="183" t="s">
        <v>54</v>
      </c>
      <c r="BF322" s="204" t="s">
        <v>67</v>
      </c>
      <c r="BG322" s="186" t="s">
        <v>1039</v>
      </c>
    </row>
    <row r="323" spans="1:59" ht="22.5" customHeight="1">
      <c r="A323" s="26">
        <v>1</v>
      </c>
      <c r="B323" s="354" t="s">
        <v>709</v>
      </c>
      <c r="C323" s="232" t="s">
        <v>710</v>
      </c>
      <c r="D323" s="232" t="s">
        <v>618</v>
      </c>
      <c r="E323" s="232" t="s">
        <v>808</v>
      </c>
      <c r="F323" s="232" t="s">
        <v>807</v>
      </c>
      <c r="G323" s="316">
        <f>'Saisie '!J210</f>
        <v>9.3333333333333339</v>
      </c>
      <c r="H323" s="170"/>
      <c r="I323" s="201">
        <f>'Saisie '!M210</f>
        <v>8.1666666666666661</v>
      </c>
      <c r="J323" s="170"/>
      <c r="K323" s="201">
        <f>'Saisie '!P210</f>
        <v>11</v>
      </c>
      <c r="L323" s="170">
        <f>IF(K323&gt;=9.995,6,0)</f>
        <v>6</v>
      </c>
      <c r="M323" s="202">
        <f>((G323*4)+(I323*4)+(K323*4))/12</f>
        <v>9.5</v>
      </c>
      <c r="N323" s="171">
        <f>IF(M323&gt;=9.995,18,H323+J323+L323)</f>
        <v>6</v>
      </c>
      <c r="O323" s="201">
        <f>'Saisie '!R210</f>
        <v>8</v>
      </c>
      <c r="P323" s="170"/>
      <c r="Q323" s="201">
        <f>'Saisie '!T210</f>
        <v>10</v>
      </c>
      <c r="R323" s="170">
        <f>IF(Q323&gt;=9.995,3,0)</f>
        <v>3</v>
      </c>
      <c r="S323" s="202">
        <f>((O323*2)+(Q323*2))/4</f>
        <v>9</v>
      </c>
      <c r="T323" s="171">
        <f>IF(S323&gt;=9.995,6,P323+R323)</f>
        <v>3</v>
      </c>
      <c r="U323" s="201">
        <f>'Saisie '!V210</f>
        <v>12.5</v>
      </c>
      <c r="V323" s="170">
        <f>IF(U323&gt;=9.995,3,0)</f>
        <v>3</v>
      </c>
      <c r="W323" s="202">
        <f>U323</f>
        <v>12.5</v>
      </c>
      <c r="X323" s="170">
        <f>IF(W323&gt;=9.995,3,0)</f>
        <v>3</v>
      </c>
      <c r="Y323" s="201">
        <f>'Saisie '!X210</f>
        <v>8.5</v>
      </c>
      <c r="Z323" s="170">
        <f>IF(Y323&gt;=9.995,3,0)</f>
        <v>0</v>
      </c>
      <c r="AA323" s="202">
        <f>Y323</f>
        <v>8.5</v>
      </c>
      <c r="AB323" s="200">
        <f>IF(AA323&gt;=9.995,3,0)</f>
        <v>0</v>
      </c>
      <c r="AC323" s="202">
        <f>((M323*12)+(S323*4)+(W323*2)+(AA323*2))/20</f>
        <v>9.6</v>
      </c>
      <c r="AD323" s="197">
        <f>IF(AC323&gt;=9.995,30,N323+T323+X323+AB323)</f>
        <v>12</v>
      </c>
      <c r="AE323" s="199" t="str">
        <f t="shared" ref="AE323" si="290">IF(AC323&gt;=9.995,"Admis(e)","Rattrapage")</f>
        <v>Rattrapage</v>
      </c>
      <c r="AF323" s="25">
        <f>'Saisie '!AB210</f>
        <v>11</v>
      </c>
      <c r="AG323" s="176">
        <f t="shared" ref="AG323" si="291">IF(AF323&gt;=9.995,6,0)</f>
        <v>6</v>
      </c>
      <c r="AH323" s="25">
        <f>'Saisie '!AE210</f>
        <v>12.166666666666666</v>
      </c>
      <c r="AI323" s="176">
        <f t="shared" ref="AI323" si="292">IF(AH323&gt;=9.995,6,0)</f>
        <v>6</v>
      </c>
      <c r="AJ323" s="25">
        <f>'Saisie '!AH210</f>
        <v>12.166666666666666</v>
      </c>
      <c r="AK323" s="176">
        <f>IF(AJ323&gt;=9.995,6,0)</f>
        <v>6</v>
      </c>
      <c r="AL323" s="202">
        <f>((AF323*4)+(AH323*4)+(AJ323*4))/12</f>
        <v>11.777777777777777</v>
      </c>
      <c r="AM323" s="178">
        <f>IF(AL323&gt;=9.995,18,AG323+AI323+AK323)</f>
        <v>18</v>
      </c>
      <c r="AN323" s="25">
        <f>'Saisie '!AJ210</f>
        <v>10.5</v>
      </c>
      <c r="AO323" s="192">
        <f t="shared" ref="AO323" si="293">IF(AN323&gt;=9.995,3,0)</f>
        <v>3</v>
      </c>
      <c r="AP323" s="25">
        <f>'Saisie '!AL210</f>
        <v>13</v>
      </c>
      <c r="AQ323" s="192">
        <f>IF(AP323&gt;=9.995,3,0)</f>
        <v>3</v>
      </c>
      <c r="AR323" s="202">
        <f>((AN323*2)+(AP323*2))/4</f>
        <v>11.75</v>
      </c>
      <c r="AS323" s="178">
        <f>IF(AR323&gt;=9.995,6,AO323+AQ323)</f>
        <v>6</v>
      </c>
      <c r="AT323" s="201">
        <f>'Saisie '!AN210</f>
        <v>11</v>
      </c>
      <c r="AU323" s="177">
        <f>IF(AT323&gt;=9.995,3,0)</f>
        <v>3</v>
      </c>
      <c r="AV323" s="202">
        <f>AT323</f>
        <v>11</v>
      </c>
      <c r="AW323" s="177">
        <f>IF(AV323&gt;=9.995,3,0)</f>
        <v>3</v>
      </c>
      <c r="AX323" s="25">
        <f>'Saisie '!AP210</f>
        <v>15.5</v>
      </c>
      <c r="AY323" s="177">
        <f>IF(AX323&gt;=9.995,3,0)</f>
        <v>3</v>
      </c>
      <c r="AZ323" s="202">
        <f>AX323</f>
        <v>15.5</v>
      </c>
      <c r="BA323" s="194">
        <f>IF(AZ323&gt;=9.995,3,0)</f>
        <v>3</v>
      </c>
      <c r="BB323" s="195">
        <f>((AL323*12)+(AR323*4)+(AV323*2)+(AZ323*2))/20</f>
        <v>12.066666666666666</v>
      </c>
      <c r="BC323" s="197">
        <f>IF(BB323&gt;=9.995,30,AM323+AS323+AW323+BA323)</f>
        <v>30</v>
      </c>
      <c r="BD323" s="179">
        <f>(AC323+BB323)/2</f>
        <v>10.833333333333332</v>
      </c>
      <c r="BE323" s="199" t="str">
        <f t="shared" ref="BE323" si="294">IF(BB323&gt;=9.995,"Admis(e)","Rattrapage")</f>
        <v>Admis(e)</v>
      </c>
      <c r="BF323" s="193">
        <f>AD323+BC323</f>
        <v>42</v>
      </c>
      <c r="BG323" s="199" t="str">
        <f t="shared" ref="BG323" si="295">IF(AND(AC323&gt;=9.995,BB323&gt;=9.995),"Admis(e)","Rattrapage")</f>
        <v>Rattrapage</v>
      </c>
    </row>
    <row r="324" spans="1:59" ht="22.5" customHeight="1">
      <c r="A324" s="26">
        <v>2</v>
      </c>
      <c r="B324" s="354">
        <v>3003969</v>
      </c>
      <c r="C324" s="232" t="s">
        <v>711</v>
      </c>
      <c r="D324" s="232" t="s">
        <v>567</v>
      </c>
      <c r="E324" s="232" t="s">
        <v>806</v>
      </c>
      <c r="F324" s="232" t="s">
        <v>779</v>
      </c>
      <c r="G324" s="316">
        <f>'Saisie '!J211</f>
        <v>12.5</v>
      </c>
      <c r="H324" s="170"/>
      <c r="I324" s="201">
        <f>'Saisie '!M211</f>
        <v>10.666666666666666</v>
      </c>
      <c r="J324" s="170"/>
      <c r="K324" s="201">
        <f>'Saisie '!P211</f>
        <v>13</v>
      </c>
      <c r="L324" s="170">
        <f t="shared" ref="L324:L352" si="296">IF(K324&gt;=9.995,6,0)</f>
        <v>6</v>
      </c>
      <c r="M324" s="202">
        <f t="shared" ref="M324:M352" si="297">((G324*4)+(I324*4)+(K324*4))/12</f>
        <v>12.055555555555555</v>
      </c>
      <c r="N324" s="171">
        <f t="shared" ref="N324:N352" si="298">IF(M324&gt;=9.995,18,H324+J324+L324)</f>
        <v>18</v>
      </c>
      <c r="O324" s="201">
        <f>'Saisie '!R211</f>
        <v>10.5</v>
      </c>
      <c r="P324" s="170"/>
      <c r="Q324" s="201">
        <f>'Saisie '!T211</f>
        <v>10.5</v>
      </c>
      <c r="R324" s="170">
        <f t="shared" ref="R324:R352" si="299">IF(Q324&gt;=9.995,3,0)</f>
        <v>3</v>
      </c>
      <c r="S324" s="202">
        <f t="shared" ref="S324:S352" si="300">((O324*2)+(Q324*2))/4</f>
        <v>10.5</v>
      </c>
      <c r="T324" s="171">
        <f t="shared" ref="T324:T352" si="301">IF(S324&gt;=9.995,6,P324+R324)</f>
        <v>6</v>
      </c>
      <c r="U324" s="201">
        <f>'Saisie '!V211</f>
        <v>12</v>
      </c>
      <c r="V324" s="170">
        <f t="shared" ref="V324:V352" si="302">IF(U324&gt;=9.995,3,0)</f>
        <v>3</v>
      </c>
      <c r="W324" s="202">
        <f t="shared" ref="W324:W352" si="303">U324</f>
        <v>12</v>
      </c>
      <c r="X324" s="170">
        <f t="shared" ref="X324:X352" si="304">IF(W324&gt;=9.995,3,0)</f>
        <v>3</v>
      </c>
      <c r="Y324" s="201">
        <f>'Saisie '!X211</f>
        <v>13</v>
      </c>
      <c r="Z324" s="170">
        <f t="shared" ref="Z324:Z352" si="305">IF(Y324&gt;=9.995,3,0)</f>
        <v>3</v>
      </c>
      <c r="AA324" s="202">
        <f t="shared" ref="AA324:AA352" si="306">Y324</f>
        <v>13</v>
      </c>
      <c r="AB324" s="200">
        <f t="shared" ref="AB324:AB352" si="307">IF(AA324&gt;=9.995,3,0)</f>
        <v>3</v>
      </c>
      <c r="AC324" s="202">
        <f t="shared" ref="AC324:AC352" si="308">((M324*12)+(S324*4)+(W324*2)+(AA324*2))/20</f>
        <v>11.833333333333332</v>
      </c>
      <c r="AD324" s="197">
        <f t="shared" ref="AD324:AD352" si="309">IF(AC324&gt;=9.995,30,N324+T324+X324+AB324)</f>
        <v>30</v>
      </c>
      <c r="AE324" s="199" t="str">
        <f t="shared" ref="AE324:AE352" si="310">IF(AC324&gt;=9.995,"Admis(e)","Rattrapage")</f>
        <v>Admis(e)</v>
      </c>
      <c r="AF324" s="25">
        <f>'Saisie '!AB211</f>
        <v>7.5</v>
      </c>
      <c r="AG324" s="176">
        <f t="shared" ref="AG324:AG352" si="311">IF(AF324&gt;=9.995,6,0)</f>
        <v>0</v>
      </c>
      <c r="AH324" s="25">
        <f>'Saisie '!AE211</f>
        <v>14.333333333333334</v>
      </c>
      <c r="AI324" s="176">
        <f t="shared" ref="AI324:AI352" si="312">IF(AH324&gt;=9.995,6,0)</f>
        <v>6</v>
      </c>
      <c r="AJ324" s="25">
        <f>'Saisie '!AH211</f>
        <v>12.833333333333334</v>
      </c>
      <c r="AK324" s="176">
        <f t="shared" ref="AK324:AK352" si="313">IF(AJ324&gt;=9.995,6,0)</f>
        <v>6</v>
      </c>
      <c r="AL324" s="202">
        <f t="shared" ref="AL324:AL352" si="314">((AF324*4)+(AH324*4)+(AJ324*4))/12</f>
        <v>11.555555555555557</v>
      </c>
      <c r="AM324" s="178">
        <f t="shared" ref="AM324:AM352" si="315">IF(AL324&gt;=9.995,18,AG324+AI324+AK324)</f>
        <v>18</v>
      </c>
      <c r="AN324" s="25">
        <f>'Saisie '!AJ211</f>
        <v>10</v>
      </c>
      <c r="AO324" s="192">
        <f t="shared" ref="AO324:AO352" si="316">IF(AN324&gt;=9.995,3,0)</f>
        <v>3</v>
      </c>
      <c r="AP324" s="25">
        <f>'Saisie '!AL211</f>
        <v>12</v>
      </c>
      <c r="AQ324" s="192">
        <f t="shared" ref="AQ324:AQ352" si="317">IF(AP324&gt;=9.995,3,0)</f>
        <v>3</v>
      </c>
      <c r="AR324" s="202">
        <f t="shared" ref="AR324:AR352" si="318">((AN324*2)+(AP324*2))/4</f>
        <v>11</v>
      </c>
      <c r="AS324" s="178">
        <f t="shared" ref="AS324:AS352" si="319">IF(AR324&gt;=9.995,6,AO324+AQ324)</f>
        <v>6</v>
      </c>
      <c r="AT324" s="201">
        <f>'Saisie '!AN211</f>
        <v>13</v>
      </c>
      <c r="AU324" s="177">
        <f t="shared" ref="AU324:AU352" si="320">IF(AT324&gt;=9.995,3,0)</f>
        <v>3</v>
      </c>
      <c r="AV324" s="202">
        <f t="shared" ref="AV324:AV352" si="321">AT324</f>
        <v>13</v>
      </c>
      <c r="AW324" s="177">
        <f t="shared" ref="AW324:AW352" si="322">IF(AV324&gt;=9.995,3,0)</f>
        <v>3</v>
      </c>
      <c r="AX324" s="25">
        <f>'Saisie '!AP211</f>
        <v>15.5</v>
      </c>
      <c r="AY324" s="177">
        <f t="shared" ref="AY324:AY352" si="323">IF(AX324&gt;=9.995,3,0)</f>
        <v>3</v>
      </c>
      <c r="AZ324" s="202">
        <f t="shared" ref="AZ324:AZ352" si="324">AX324</f>
        <v>15.5</v>
      </c>
      <c r="BA324" s="194">
        <f t="shared" ref="BA324:BA352" si="325">IF(AZ324&gt;=9.995,3,0)</f>
        <v>3</v>
      </c>
      <c r="BB324" s="195">
        <f t="shared" ref="BB324:BB352" si="326">((AL324*12)+(AR324*4)+(AV324*2)+(AZ324*2))/20</f>
        <v>11.983333333333334</v>
      </c>
      <c r="BC324" s="197">
        <f t="shared" ref="BC324:BC352" si="327">IF(BB324&gt;=9.995,30,AM324+AS324+AW324+BA324)</f>
        <v>30</v>
      </c>
      <c r="BD324" s="179">
        <f t="shared" ref="BD324:BD352" si="328">(AC324+BB324)/2</f>
        <v>11.908333333333333</v>
      </c>
      <c r="BE324" s="199" t="str">
        <f t="shared" ref="BE324:BE352" si="329">IF(BB324&gt;=9.995,"Admis(e)","Rattrapage")</f>
        <v>Admis(e)</v>
      </c>
      <c r="BF324" s="193">
        <f t="shared" ref="BF324:BF352" si="330">AD324+BC324</f>
        <v>60</v>
      </c>
      <c r="BG324" s="199" t="str">
        <f t="shared" ref="BG324:BG352" si="331">IF(AND(AC324&gt;=9.995,BB324&gt;=9.995),"Admis(e)","Rattrapage")</f>
        <v>Admis(e)</v>
      </c>
    </row>
    <row r="325" spans="1:59" ht="22.5" customHeight="1">
      <c r="A325" s="26">
        <v>3</v>
      </c>
      <c r="B325" s="354">
        <v>113000159</v>
      </c>
      <c r="C325" s="232" t="s">
        <v>712</v>
      </c>
      <c r="D325" s="232" t="s">
        <v>713</v>
      </c>
      <c r="E325" s="232" t="s">
        <v>805</v>
      </c>
      <c r="F325" s="232" t="s">
        <v>804</v>
      </c>
      <c r="G325" s="316">
        <f>'Saisie '!J212</f>
        <v>6.833333333333333</v>
      </c>
      <c r="H325" s="170"/>
      <c r="I325" s="201">
        <f>'Saisie '!M212</f>
        <v>7.666666666666667</v>
      </c>
      <c r="J325" s="170"/>
      <c r="K325" s="201">
        <f>'Saisie '!P212</f>
        <v>9.6666666666666661</v>
      </c>
      <c r="L325" s="170">
        <f t="shared" si="296"/>
        <v>0</v>
      </c>
      <c r="M325" s="202">
        <f t="shared" si="297"/>
        <v>8.0555555555555554</v>
      </c>
      <c r="N325" s="171">
        <f t="shared" si="298"/>
        <v>0</v>
      </c>
      <c r="O325" s="201">
        <f>'Saisie '!R212</f>
        <v>9</v>
      </c>
      <c r="P325" s="170"/>
      <c r="Q325" s="201">
        <f>'Saisie '!T212</f>
        <v>10</v>
      </c>
      <c r="R325" s="170">
        <f t="shared" si="299"/>
        <v>3</v>
      </c>
      <c r="S325" s="202">
        <f t="shared" si="300"/>
        <v>9.5</v>
      </c>
      <c r="T325" s="171">
        <f t="shared" si="301"/>
        <v>3</v>
      </c>
      <c r="U325" s="201">
        <f>'Saisie '!V212</f>
        <v>11.5</v>
      </c>
      <c r="V325" s="170">
        <f t="shared" si="302"/>
        <v>3</v>
      </c>
      <c r="W325" s="202">
        <f t="shared" si="303"/>
        <v>11.5</v>
      </c>
      <c r="X325" s="170">
        <f t="shared" si="304"/>
        <v>3</v>
      </c>
      <c r="Y325" s="201">
        <f>'Saisie '!X212</f>
        <v>7</v>
      </c>
      <c r="Z325" s="170">
        <f t="shared" si="305"/>
        <v>0</v>
      </c>
      <c r="AA325" s="202">
        <f t="shared" si="306"/>
        <v>7</v>
      </c>
      <c r="AB325" s="200">
        <f t="shared" si="307"/>
        <v>0</v>
      </c>
      <c r="AC325" s="202">
        <f t="shared" si="308"/>
        <v>8.5833333333333321</v>
      </c>
      <c r="AD325" s="197">
        <f t="shared" si="309"/>
        <v>6</v>
      </c>
      <c r="AE325" s="199" t="str">
        <f t="shared" si="310"/>
        <v>Rattrapage</v>
      </c>
      <c r="AF325" s="25">
        <f>'Saisie '!AB212</f>
        <v>8.3333333333333339</v>
      </c>
      <c r="AG325" s="176">
        <f t="shared" si="311"/>
        <v>0</v>
      </c>
      <c r="AH325" s="25">
        <f>'Saisie '!AE212</f>
        <v>11.333333333333334</v>
      </c>
      <c r="AI325" s="176">
        <f t="shared" si="312"/>
        <v>6</v>
      </c>
      <c r="AJ325" s="25">
        <f>'Saisie '!AH212</f>
        <v>11.833333333333334</v>
      </c>
      <c r="AK325" s="176">
        <f t="shared" si="313"/>
        <v>6</v>
      </c>
      <c r="AL325" s="202">
        <f t="shared" si="314"/>
        <v>10.5</v>
      </c>
      <c r="AM325" s="178">
        <f t="shared" si="315"/>
        <v>18</v>
      </c>
      <c r="AN325" s="25">
        <f>'Saisie '!AJ212</f>
        <v>11</v>
      </c>
      <c r="AO325" s="192">
        <f t="shared" si="316"/>
        <v>3</v>
      </c>
      <c r="AP325" s="25">
        <f>'Saisie '!AL212</f>
        <v>10.5</v>
      </c>
      <c r="AQ325" s="192">
        <f t="shared" si="317"/>
        <v>3</v>
      </c>
      <c r="AR325" s="202">
        <f t="shared" si="318"/>
        <v>10.75</v>
      </c>
      <c r="AS325" s="178">
        <f t="shared" si="319"/>
        <v>6</v>
      </c>
      <c r="AT325" s="201">
        <f>'Saisie '!AN212</f>
        <v>9</v>
      </c>
      <c r="AU325" s="177">
        <f t="shared" si="320"/>
        <v>0</v>
      </c>
      <c r="AV325" s="202">
        <f t="shared" si="321"/>
        <v>9</v>
      </c>
      <c r="AW325" s="177">
        <f t="shared" si="322"/>
        <v>0</v>
      </c>
      <c r="AX325" s="25">
        <f>'Saisie '!AP212</f>
        <v>12</v>
      </c>
      <c r="AY325" s="177">
        <f t="shared" si="323"/>
        <v>3</v>
      </c>
      <c r="AZ325" s="202">
        <f t="shared" si="324"/>
        <v>12</v>
      </c>
      <c r="BA325" s="194">
        <f t="shared" si="325"/>
        <v>3</v>
      </c>
      <c r="BB325" s="195">
        <f t="shared" si="326"/>
        <v>10.55</v>
      </c>
      <c r="BC325" s="197">
        <f t="shared" si="327"/>
        <v>30</v>
      </c>
      <c r="BD325" s="179">
        <f t="shared" si="328"/>
        <v>9.5666666666666664</v>
      </c>
      <c r="BE325" s="199" t="str">
        <f t="shared" si="329"/>
        <v>Admis(e)</v>
      </c>
      <c r="BF325" s="193">
        <f t="shared" si="330"/>
        <v>36</v>
      </c>
      <c r="BG325" s="199" t="str">
        <f t="shared" si="331"/>
        <v>Rattrapage</v>
      </c>
    </row>
    <row r="326" spans="1:59" ht="22.5" customHeight="1">
      <c r="A326" s="26">
        <v>4</v>
      </c>
      <c r="B326" s="354" t="s">
        <v>714</v>
      </c>
      <c r="C326" s="232" t="s">
        <v>715</v>
      </c>
      <c r="D326" s="232" t="s">
        <v>247</v>
      </c>
      <c r="E326" s="232" t="s">
        <v>803</v>
      </c>
      <c r="F326" s="232" t="s">
        <v>802</v>
      </c>
      <c r="G326" s="316">
        <f>'Saisie '!J213</f>
        <v>10.166666666666666</v>
      </c>
      <c r="H326" s="170"/>
      <c r="I326" s="201">
        <f>'Saisie '!M213</f>
        <v>13</v>
      </c>
      <c r="J326" s="170"/>
      <c r="K326" s="201">
        <f>'Saisie '!P213</f>
        <v>12.166666666666666</v>
      </c>
      <c r="L326" s="170">
        <f t="shared" si="296"/>
        <v>6</v>
      </c>
      <c r="M326" s="202">
        <f t="shared" si="297"/>
        <v>11.777777777777777</v>
      </c>
      <c r="N326" s="171">
        <f t="shared" si="298"/>
        <v>18</v>
      </c>
      <c r="O326" s="201">
        <f>'Saisie '!R213</f>
        <v>14</v>
      </c>
      <c r="P326" s="170"/>
      <c r="Q326" s="201">
        <f>'Saisie '!T213</f>
        <v>10</v>
      </c>
      <c r="R326" s="170">
        <f t="shared" si="299"/>
        <v>3</v>
      </c>
      <c r="S326" s="202">
        <f t="shared" si="300"/>
        <v>12</v>
      </c>
      <c r="T326" s="171">
        <f t="shared" si="301"/>
        <v>6</v>
      </c>
      <c r="U326" s="201">
        <f>'Saisie '!V213</f>
        <v>11</v>
      </c>
      <c r="V326" s="170">
        <f t="shared" si="302"/>
        <v>3</v>
      </c>
      <c r="W326" s="202">
        <f t="shared" si="303"/>
        <v>11</v>
      </c>
      <c r="X326" s="170">
        <f t="shared" si="304"/>
        <v>3</v>
      </c>
      <c r="Y326" s="201">
        <f>'Saisie '!X213</f>
        <v>5</v>
      </c>
      <c r="Z326" s="170">
        <f t="shared" si="305"/>
        <v>0</v>
      </c>
      <c r="AA326" s="202">
        <f t="shared" si="306"/>
        <v>5</v>
      </c>
      <c r="AB326" s="200">
        <f t="shared" si="307"/>
        <v>0</v>
      </c>
      <c r="AC326" s="202">
        <f t="shared" si="308"/>
        <v>11.066666666666666</v>
      </c>
      <c r="AD326" s="197">
        <f t="shared" si="309"/>
        <v>30</v>
      </c>
      <c r="AE326" s="199" t="str">
        <f t="shared" si="310"/>
        <v>Admis(e)</v>
      </c>
      <c r="AF326" s="25">
        <f>'Saisie '!AB213</f>
        <v>9.5</v>
      </c>
      <c r="AG326" s="176">
        <f t="shared" si="311"/>
        <v>0</v>
      </c>
      <c r="AH326" s="25">
        <f>'Saisie '!AE213</f>
        <v>11</v>
      </c>
      <c r="AI326" s="176">
        <f t="shared" si="312"/>
        <v>6</v>
      </c>
      <c r="AJ326" s="25">
        <f>'Saisie '!AH213</f>
        <v>8</v>
      </c>
      <c r="AK326" s="176">
        <f t="shared" si="313"/>
        <v>0</v>
      </c>
      <c r="AL326" s="202">
        <f t="shared" si="314"/>
        <v>9.5</v>
      </c>
      <c r="AM326" s="178">
        <f t="shared" si="315"/>
        <v>6</v>
      </c>
      <c r="AN326" s="25">
        <f>'Saisie '!AJ213</f>
        <v>10.5</v>
      </c>
      <c r="AO326" s="192">
        <f t="shared" si="316"/>
        <v>3</v>
      </c>
      <c r="AP326" s="25">
        <f>'Saisie '!AL213</f>
        <v>13</v>
      </c>
      <c r="AQ326" s="192">
        <f t="shared" si="317"/>
        <v>3</v>
      </c>
      <c r="AR326" s="202">
        <f t="shared" si="318"/>
        <v>11.75</v>
      </c>
      <c r="AS326" s="178">
        <f t="shared" si="319"/>
        <v>6</v>
      </c>
      <c r="AT326" s="201">
        <f>'Saisie '!AN213</f>
        <v>14.5</v>
      </c>
      <c r="AU326" s="177">
        <f t="shared" si="320"/>
        <v>3</v>
      </c>
      <c r="AV326" s="202">
        <f t="shared" si="321"/>
        <v>14.5</v>
      </c>
      <c r="AW326" s="177">
        <f t="shared" si="322"/>
        <v>3</v>
      </c>
      <c r="AX326" s="25">
        <f>'Saisie '!AP213</f>
        <v>9</v>
      </c>
      <c r="AY326" s="177">
        <f t="shared" si="323"/>
        <v>0</v>
      </c>
      <c r="AZ326" s="202">
        <f t="shared" si="324"/>
        <v>9</v>
      </c>
      <c r="BA326" s="194">
        <f t="shared" si="325"/>
        <v>0</v>
      </c>
      <c r="BB326" s="195">
        <f t="shared" si="326"/>
        <v>10.4</v>
      </c>
      <c r="BC326" s="197">
        <f t="shared" si="327"/>
        <v>30</v>
      </c>
      <c r="BD326" s="179">
        <f t="shared" si="328"/>
        <v>10.733333333333334</v>
      </c>
      <c r="BE326" s="199" t="str">
        <f t="shared" si="329"/>
        <v>Admis(e)</v>
      </c>
      <c r="BF326" s="193">
        <f t="shared" si="330"/>
        <v>60</v>
      </c>
      <c r="BG326" s="199" t="str">
        <f t="shared" si="331"/>
        <v>Admis(e)</v>
      </c>
    </row>
    <row r="327" spans="1:59" ht="22.5" customHeight="1">
      <c r="A327" s="26">
        <v>5</v>
      </c>
      <c r="B327" s="354">
        <v>113003190</v>
      </c>
      <c r="C327" s="232" t="s">
        <v>716</v>
      </c>
      <c r="D327" s="232" t="s">
        <v>36</v>
      </c>
      <c r="E327" s="232" t="s">
        <v>801</v>
      </c>
      <c r="F327" s="232" t="s">
        <v>767</v>
      </c>
      <c r="G327" s="316">
        <f>'Saisie '!J214</f>
        <v>11.833333333333334</v>
      </c>
      <c r="H327" s="170"/>
      <c r="I327" s="201">
        <f>'Saisie '!M214</f>
        <v>10</v>
      </c>
      <c r="J327" s="170"/>
      <c r="K327" s="201">
        <f>'Saisie '!P214</f>
        <v>11</v>
      </c>
      <c r="L327" s="170">
        <f t="shared" si="296"/>
        <v>6</v>
      </c>
      <c r="M327" s="202">
        <f t="shared" si="297"/>
        <v>10.944444444444445</v>
      </c>
      <c r="N327" s="171">
        <f t="shared" si="298"/>
        <v>18</v>
      </c>
      <c r="O327" s="201">
        <f>'Saisie '!R214</f>
        <v>8.5</v>
      </c>
      <c r="P327" s="170"/>
      <c r="Q327" s="201">
        <f>'Saisie '!T214</f>
        <v>10</v>
      </c>
      <c r="R327" s="170">
        <f t="shared" si="299"/>
        <v>3</v>
      </c>
      <c r="S327" s="202">
        <f t="shared" si="300"/>
        <v>9.25</v>
      </c>
      <c r="T327" s="171">
        <f t="shared" si="301"/>
        <v>3</v>
      </c>
      <c r="U327" s="201">
        <f>'Saisie '!V214</f>
        <v>11</v>
      </c>
      <c r="V327" s="170">
        <f t="shared" si="302"/>
        <v>3</v>
      </c>
      <c r="W327" s="202">
        <f t="shared" si="303"/>
        <v>11</v>
      </c>
      <c r="X327" s="170">
        <f t="shared" si="304"/>
        <v>3</v>
      </c>
      <c r="Y327" s="201">
        <f>'Saisie '!X214</f>
        <v>13.5</v>
      </c>
      <c r="Z327" s="170">
        <f t="shared" si="305"/>
        <v>3</v>
      </c>
      <c r="AA327" s="202">
        <f t="shared" si="306"/>
        <v>13.5</v>
      </c>
      <c r="AB327" s="200">
        <f t="shared" si="307"/>
        <v>3</v>
      </c>
      <c r="AC327" s="202">
        <f t="shared" si="308"/>
        <v>10.866666666666667</v>
      </c>
      <c r="AD327" s="197">
        <f t="shared" si="309"/>
        <v>30</v>
      </c>
      <c r="AE327" s="199" t="str">
        <f t="shared" si="310"/>
        <v>Admis(e)</v>
      </c>
      <c r="AF327" s="25">
        <f>'Saisie '!AB214</f>
        <v>10.5</v>
      </c>
      <c r="AG327" s="176">
        <f t="shared" si="311"/>
        <v>6</v>
      </c>
      <c r="AH327" s="25">
        <f>'Saisie '!AE214</f>
        <v>15.5</v>
      </c>
      <c r="AI327" s="176">
        <f t="shared" si="312"/>
        <v>6</v>
      </c>
      <c r="AJ327" s="25">
        <f>'Saisie '!AH214</f>
        <v>10.833333333333334</v>
      </c>
      <c r="AK327" s="176">
        <f t="shared" si="313"/>
        <v>6</v>
      </c>
      <c r="AL327" s="202">
        <f t="shared" si="314"/>
        <v>12.277777777777779</v>
      </c>
      <c r="AM327" s="178">
        <f t="shared" si="315"/>
        <v>18</v>
      </c>
      <c r="AN327" s="25">
        <f>'Saisie '!AJ214</f>
        <v>6.5</v>
      </c>
      <c r="AO327" s="192">
        <f t="shared" si="316"/>
        <v>0</v>
      </c>
      <c r="AP327" s="25">
        <f>'Saisie '!AL214</f>
        <v>12.5</v>
      </c>
      <c r="AQ327" s="192">
        <f t="shared" si="317"/>
        <v>3</v>
      </c>
      <c r="AR327" s="202">
        <f t="shared" si="318"/>
        <v>9.5</v>
      </c>
      <c r="AS327" s="178">
        <f t="shared" si="319"/>
        <v>3</v>
      </c>
      <c r="AT327" s="201">
        <f>'Saisie '!AN214</f>
        <v>13</v>
      </c>
      <c r="AU327" s="177">
        <f t="shared" si="320"/>
        <v>3</v>
      </c>
      <c r="AV327" s="202">
        <f t="shared" si="321"/>
        <v>13</v>
      </c>
      <c r="AW327" s="177">
        <f t="shared" si="322"/>
        <v>3</v>
      </c>
      <c r="AX327" s="25">
        <f>'Saisie '!AP214</f>
        <v>13.5</v>
      </c>
      <c r="AY327" s="177">
        <f t="shared" si="323"/>
        <v>3</v>
      </c>
      <c r="AZ327" s="202">
        <f t="shared" si="324"/>
        <v>13.5</v>
      </c>
      <c r="BA327" s="194">
        <f t="shared" si="325"/>
        <v>3</v>
      </c>
      <c r="BB327" s="195">
        <f t="shared" si="326"/>
        <v>11.916666666666668</v>
      </c>
      <c r="BC327" s="197">
        <f t="shared" si="327"/>
        <v>30</v>
      </c>
      <c r="BD327" s="179">
        <f t="shared" si="328"/>
        <v>11.391666666666667</v>
      </c>
      <c r="BE327" s="199" t="str">
        <f t="shared" si="329"/>
        <v>Admis(e)</v>
      </c>
      <c r="BF327" s="193">
        <f t="shared" si="330"/>
        <v>60</v>
      </c>
      <c r="BG327" s="199" t="str">
        <f t="shared" si="331"/>
        <v>Admis(e)</v>
      </c>
    </row>
    <row r="328" spans="1:59" s="24" customFormat="1" ht="22.5" customHeight="1">
      <c r="A328" s="26">
        <v>6</v>
      </c>
      <c r="B328" s="354" t="s">
        <v>717</v>
      </c>
      <c r="C328" s="232" t="s">
        <v>300</v>
      </c>
      <c r="D328" s="232" t="s">
        <v>718</v>
      </c>
      <c r="E328" s="232" t="s">
        <v>800</v>
      </c>
      <c r="F328" s="232" t="s">
        <v>772</v>
      </c>
      <c r="G328" s="316">
        <f>'Saisie '!J215</f>
        <v>11.666666666666666</v>
      </c>
      <c r="H328" s="170"/>
      <c r="I328" s="201">
        <f>'Saisie '!M215</f>
        <v>8.8333333333333339</v>
      </c>
      <c r="J328" s="170"/>
      <c r="K328" s="201">
        <f>'Saisie '!P215</f>
        <v>10.833333333333334</v>
      </c>
      <c r="L328" s="170">
        <f t="shared" si="296"/>
        <v>6</v>
      </c>
      <c r="M328" s="202">
        <f t="shared" si="297"/>
        <v>10.444444444444445</v>
      </c>
      <c r="N328" s="171">
        <f t="shared" si="298"/>
        <v>18</v>
      </c>
      <c r="O328" s="201">
        <f>'Saisie '!R215</f>
        <v>14.5</v>
      </c>
      <c r="P328" s="170"/>
      <c r="Q328" s="201">
        <f>'Saisie '!T215</f>
        <v>6.5</v>
      </c>
      <c r="R328" s="170">
        <f t="shared" si="299"/>
        <v>0</v>
      </c>
      <c r="S328" s="202">
        <f t="shared" si="300"/>
        <v>10.5</v>
      </c>
      <c r="T328" s="171">
        <f t="shared" si="301"/>
        <v>6</v>
      </c>
      <c r="U328" s="201">
        <f>'Saisie '!V215</f>
        <v>12</v>
      </c>
      <c r="V328" s="170">
        <f t="shared" si="302"/>
        <v>3</v>
      </c>
      <c r="W328" s="202">
        <f t="shared" si="303"/>
        <v>12</v>
      </c>
      <c r="X328" s="170">
        <f t="shared" si="304"/>
        <v>3</v>
      </c>
      <c r="Y328" s="201">
        <f>'Saisie '!X215</f>
        <v>6</v>
      </c>
      <c r="Z328" s="170">
        <f t="shared" si="305"/>
        <v>0</v>
      </c>
      <c r="AA328" s="202">
        <f t="shared" si="306"/>
        <v>6</v>
      </c>
      <c r="AB328" s="200">
        <f t="shared" si="307"/>
        <v>0</v>
      </c>
      <c r="AC328" s="202">
        <f t="shared" si="308"/>
        <v>10.166666666666668</v>
      </c>
      <c r="AD328" s="197">
        <f t="shared" si="309"/>
        <v>30</v>
      </c>
      <c r="AE328" s="199" t="str">
        <f t="shared" si="310"/>
        <v>Admis(e)</v>
      </c>
      <c r="AF328" s="25">
        <f>'Saisie '!AB215</f>
        <v>5.666666666666667</v>
      </c>
      <c r="AG328" s="176">
        <f t="shared" si="311"/>
        <v>0</v>
      </c>
      <c r="AH328" s="25">
        <f>'Saisie '!AE215</f>
        <v>10</v>
      </c>
      <c r="AI328" s="176">
        <f t="shared" si="312"/>
        <v>6</v>
      </c>
      <c r="AJ328" s="25">
        <f>'Saisie '!AH215</f>
        <v>6.5</v>
      </c>
      <c r="AK328" s="176">
        <f t="shared" si="313"/>
        <v>0</v>
      </c>
      <c r="AL328" s="202">
        <f t="shared" si="314"/>
        <v>7.3888888888888893</v>
      </c>
      <c r="AM328" s="178">
        <f t="shared" si="315"/>
        <v>6</v>
      </c>
      <c r="AN328" s="25">
        <f>'Saisie '!AJ215</f>
        <v>9</v>
      </c>
      <c r="AO328" s="192">
        <f t="shared" si="316"/>
        <v>0</v>
      </c>
      <c r="AP328" s="25">
        <f>'Saisie '!AL215</f>
        <v>11</v>
      </c>
      <c r="AQ328" s="192">
        <f t="shared" si="317"/>
        <v>3</v>
      </c>
      <c r="AR328" s="202">
        <f t="shared" si="318"/>
        <v>10</v>
      </c>
      <c r="AS328" s="178">
        <f t="shared" si="319"/>
        <v>6</v>
      </c>
      <c r="AT328" s="201">
        <f>'Saisie '!AN215</f>
        <v>10.5</v>
      </c>
      <c r="AU328" s="177">
        <f t="shared" si="320"/>
        <v>3</v>
      </c>
      <c r="AV328" s="202">
        <f t="shared" si="321"/>
        <v>10.5</v>
      </c>
      <c r="AW328" s="177">
        <f t="shared" si="322"/>
        <v>3</v>
      </c>
      <c r="AX328" s="25">
        <f>'Saisie '!AP215</f>
        <v>12</v>
      </c>
      <c r="AY328" s="177">
        <f t="shared" si="323"/>
        <v>3</v>
      </c>
      <c r="AZ328" s="202">
        <f t="shared" si="324"/>
        <v>12</v>
      </c>
      <c r="BA328" s="194">
        <f t="shared" si="325"/>
        <v>3</v>
      </c>
      <c r="BB328" s="195">
        <f t="shared" si="326"/>
        <v>8.6833333333333336</v>
      </c>
      <c r="BC328" s="197">
        <f t="shared" si="327"/>
        <v>18</v>
      </c>
      <c r="BD328" s="179">
        <f t="shared" si="328"/>
        <v>9.4250000000000007</v>
      </c>
      <c r="BE328" s="199" t="str">
        <f t="shared" si="329"/>
        <v>Rattrapage</v>
      </c>
      <c r="BF328" s="193">
        <f t="shared" si="330"/>
        <v>48</v>
      </c>
      <c r="BG328" s="199" t="str">
        <f t="shared" si="331"/>
        <v>Rattrapage</v>
      </c>
    </row>
    <row r="329" spans="1:59" s="24" customFormat="1" ht="22.5" customHeight="1">
      <c r="A329" s="26">
        <v>7</v>
      </c>
      <c r="B329" s="354" t="s">
        <v>719</v>
      </c>
      <c r="C329" s="232" t="s">
        <v>720</v>
      </c>
      <c r="D329" s="232" t="s">
        <v>34</v>
      </c>
      <c r="E329" s="232" t="s">
        <v>799</v>
      </c>
      <c r="F329" s="232" t="s">
        <v>798</v>
      </c>
      <c r="G329" s="316">
        <f>'Saisie '!J216</f>
        <v>8</v>
      </c>
      <c r="H329" s="170"/>
      <c r="I329" s="201">
        <f>'Saisie '!M216</f>
        <v>6.333333333333333</v>
      </c>
      <c r="J329" s="170"/>
      <c r="K329" s="201">
        <f>'Saisie '!P216</f>
        <v>8.5</v>
      </c>
      <c r="L329" s="170">
        <f t="shared" si="296"/>
        <v>0</v>
      </c>
      <c r="M329" s="202">
        <f t="shared" si="297"/>
        <v>7.6111111111111107</v>
      </c>
      <c r="N329" s="171">
        <f t="shared" si="298"/>
        <v>0</v>
      </c>
      <c r="O329" s="201">
        <f>'Saisie '!R216</f>
        <v>6</v>
      </c>
      <c r="P329" s="170"/>
      <c r="Q329" s="201">
        <f>'Saisie '!T216</f>
        <v>4</v>
      </c>
      <c r="R329" s="170">
        <f t="shared" si="299"/>
        <v>0</v>
      </c>
      <c r="S329" s="202">
        <f t="shared" si="300"/>
        <v>5</v>
      </c>
      <c r="T329" s="171">
        <f t="shared" si="301"/>
        <v>0</v>
      </c>
      <c r="U329" s="201">
        <f>'Saisie '!V216</f>
        <v>10.5</v>
      </c>
      <c r="V329" s="170">
        <f t="shared" si="302"/>
        <v>3</v>
      </c>
      <c r="W329" s="202">
        <f t="shared" si="303"/>
        <v>10.5</v>
      </c>
      <c r="X329" s="170">
        <f t="shared" si="304"/>
        <v>3</v>
      </c>
      <c r="Y329" s="201">
        <f>'Saisie '!X216</f>
        <v>6</v>
      </c>
      <c r="Z329" s="170">
        <f t="shared" si="305"/>
        <v>0</v>
      </c>
      <c r="AA329" s="202">
        <f t="shared" si="306"/>
        <v>6</v>
      </c>
      <c r="AB329" s="200">
        <f t="shared" si="307"/>
        <v>0</v>
      </c>
      <c r="AC329" s="202">
        <f t="shared" si="308"/>
        <v>7.2166666666666659</v>
      </c>
      <c r="AD329" s="197">
        <f t="shared" si="309"/>
        <v>3</v>
      </c>
      <c r="AE329" s="199" t="str">
        <f t="shared" si="310"/>
        <v>Rattrapage</v>
      </c>
      <c r="AF329" s="25">
        <f>'Saisie '!AB216</f>
        <v>7</v>
      </c>
      <c r="AG329" s="176">
        <f t="shared" si="311"/>
        <v>0</v>
      </c>
      <c r="AH329" s="25">
        <f>'Saisie '!AE216</f>
        <v>10.833333333333334</v>
      </c>
      <c r="AI329" s="176">
        <f t="shared" si="312"/>
        <v>6</v>
      </c>
      <c r="AJ329" s="25">
        <f>'Saisie '!AH216</f>
        <v>6</v>
      </c>
      <c r="AK329" s="176">
        <f t="shared" si="313"/>
        <v>0</v>
      </c>
      <c r="AL329" s="202">
        <f t="shared" si="314"/>
        <v>7.9444444444444455</v>
      </c>
      <c r="AM329" s="178">
        <f t="shared" si="315"/>
        <v>6</v>
      </c>
      <c r="AN329" s="25">
        <f>'Saisie '!AJ216</f>
        <v>9</v>
      </c>
      <c r="AO329" s="192">
        <f t="shared" si="316"/>
        <v>0</v>
      </c>
      <c r="AP329" s="25">
        <f>'Saisie '!AL216</f>
        <v>11</v>
      </c>
      <c r="AQ329" s="192">
        <f t="shared" si="317"/>
        <v>3</v>
      </c>
      <c r="AR329" s="202">
        <f t="shared" si="318"/>
        <v>10</v>
      </c>
      <c r="AS329" s="178">
        <f t="shared" si="319"/>
        <v>6</v>
      </c>
      <c r="AT329" s="201">
        <f>'Saisie '!AN216</f>
        <v>8</v>
      </c>
      <c r="AU329" s="177">
        <f t="shared" si="320"/>
        <v>0</v>
      </c>
      <c r="AV329" s="202">
        <f t="shared" si="321"/>
        <v>8</v>
      </c>
      <c r="AW329" s="177">
        <f t="shared" si="322"/>
        <v>0</v>
      </c>
      <c r="AX329" s="25">
        <f>'Saisie '!AP216</f>
        <v>3.5</v>
      </c>
      <c r="AY329" s="177">
        <f t="shared" si="323"/>
        <v>0</v>
      </c>
      <c r="AZ329" s="202">
        <f t="shared" si="324"/>
        <v>3.5</v>
      </c>
      <c r="BA329" s="194">
        <f t="shared" si="325"/>
        <v>0</v>
      </c>
      <c r="BB329" s="195">
        <f t="shared" si="326"/>
        <v>7.916666666666667</v>
      </c>
      <c r="BC329" s="197">
        <f t="shared" si="327"/>
        <v>12</v>
      </c>
      <c r="BD329" s="179">
        <f t="shared" si="328"/>
        <v>7.5666666666666664</v>
      </c>
      <c r="BE329" s="199" t="str">
        <f t="shared" si="329"/>
        <v>Rattrapage</v>
      </c>
      <c r="BF329" s="193">
        <f t="shared" si="330"/>
        <v>15</v>
      </c>
      <c r="BG329" s="199" t="str">
        <f t="shared" si="331"/>
        <v>Rattrapage</v>
      </c>
    </row>
    <row r="330" spans="1:59" s="24" customFormat="1" ht="22.5" customHeight="1">
      <c r="A330" s="26">
        <v>8</v>
      </c>
      <c r="B330" s="354">
        <v>113010897</v>
      </c>
      <c r="C330" s="232" t="s">
        <v>721</v>
      </c>
      <c r="D330" s="232" t="s">
        <v>18</v>
      </c>
      <c r="E330" s="232" t="s">
        <v>794</v>
      </c>
      <c r="F330" s="232" t="s">
        <v>793</v>
      </c>
      <c r="G330" s="316">
        <f>'Saisie '!J217</f>
        <v>13.833333333333334</v>
      </c>
      <c r="H330" s="170"/>
      <c r="I330" s="201">
        <f>'Saisie '!M217</f>
        <v>11.666666666666666</v>
      </c>
      <c r="J330" s="170"/>
      <c r="K330" s="201">
        <f>'Saisie '!P217</f>
        <v>13.333333333333334</v>
      </c>
      <c r="L330" s="170">
        <f t="shared" si="296"/>
        <v>6</v>
      </c>
      <c r="M330" s="202">
        <f t="shared" si="297"/>
        <v>12.944444444444445</v>
      </c>
      <c r="N330" s="171">
        <f t="shared" si="298"/>
        <v>18</v>
      </c>
      <c r="O330" s="201">
        <f>'Saisie '!R217</f>
        <v>8</v>
      </c>
      <c r="P330" s="170"/>
      <c r="Q330" s="201">
        <f>'Saisie '!T217</f>
        <v>11</v>
      </c>
      <c r="R330" s="170">
        <f t="shared" si="299"/>
        <v>3</v>
      </c>
      <c r="S330" s="202">
        <f t="shared" si="300"/>
        <v>9.5</v>
      </c>
      <c r="T330" s="171">
        <f t="shared" si="301"/>
        <v>3</v>
      </c>
      <c r="U330" s="201">
        <f>'Saisie '!V217</f>
        <v>11</v>
      </c>
      <c r="V330" s="170">
        <f t="shared" si="302"/>
        <v>3</v>
      </c>
      <c r="W330" s="202">
        <f t="shared" si="303"/>
        <v>11</v>
      </c>
      <c r="X330" s="170">
        <f t="shared" si="304"/>
        <v>3</v>
      </c>
      <c r="Y330" s="201">
        <f>'Saisie '!X217</f>
        <v>10</v>
      </c>
      <c r="Z330" s="170">
        <f t="shared" si="305"/>
        <v>3</v>
      </c>
      <c r="AA330" s="202">
        <f t="shared" si="306"/>
        <v>10</v>
      </c>
      <c r="AB330" s="200">
        <f t="shared" si="307"/>
        <v>3</v>
      </c>
      <c r="AC330" s="202">
        <f t="shared" si="308"/>
        <v>11.766666666666667</v>
      </c>
      <c r="AD330" s="197">
        <f t="shared" si="309"/>
        <v>30</v>
      </c>
      <c r="AE330" s="199" t="str">
        <f t="shared" si="310"/>
        <v>Admis(e)</v>
      </c>
      <c r="AF330" s="25">
        <f>'Saisie '!AB217</f>
        <v>8.1666666666666661</v>
      </c>
      <c r="AG330" s="176">
        <f t="shared" si="311"/>
        <v>0</v>
      </c>
      <c r="AH330" s="25">
        <f>'Saisie '!AE217</f>
        <v>9.6666666666666661</v>
      </c>
      <c r="AI330" s="176">
        <f t="shared" si="312"/>
        <v>0</v>
      </c>
      <c r="AJ330" s="25">
        <f>'Saisie '!AH217</f>
        <v>9.6666666666666661</v>
      </c>
      <c r="AK330" s="176">
        <f t="shared" si="313"/>
        <v>0</v>
      </c>
      <c r="AL330" s="202">
        <f t="shared" si="314"/>
        <v>9.1666666666666661</v>
      </c>
      <c r="AM330" s="178">
        <f t="shared" si="315"/>
        <v>0</v>
      </c>
      <c r="AN330" s="25">
        <f>'Saisie '!AJ217</f>
        <v>11.5</v>
      </c>
      <c r="AO330" s="192">
        <f t="shared" si="316"/>
        <v>3</v>
      </c>
      <c r="AP330" s="25">
        <f>'Saisie '!AL217</f>
        <v>12</v>
      </c>
      <c r="AQ330" s="192">
        <f t="shared" si="317"/>
        <v>3</v>
      </c>
      <c r="AR330" s="202">
        <f t="shared" si="318"/>
        <v>11.75</v>
      </c>
      <c r="AS330" s="178">
        <f t="shared" si="319"/>
        <v>6</v>
      </c>
      <c r="AT330" s="201">
        <f>'Saisie '!AN217</f>
        <v>10.5</v>
      </c>
      <c r="AU330" s="177">
        <f t="shared" si="320"/>
        <v>3</v>
      </c>
      <c r="AV330" s="202">
        <f t="shared" si="321"/>
        <v>10.5</v>
      </c>
      <c r="AW330" s="177">
        <f t="shared" si="322"/>
        <v>3</v>
      </c>
      <c r="AX330" s="25">
        <f>'Saisie '!AP217</f>
        <v>8</v>
      </c>
      <c r="AY330" s="177">
        <f t="shared" si="323"/>
        <v>0</v>
      </c>
      <c r="AZ330" s="202">
        <f t="shared" si="324"/>
        <v>8</v>
      </c>
      <c r="BA330" s="194">
        <f t="shared" si="325"/>
        <v>0</v>
      </c>
      <c r="BB330" s="195">
        <f t="shared" si="326"/>
        <v>9.6999999999999993</v>
      </c>
      <c r="BC330" s="197">
        <f t="shared" si="327"/>
        <v>9</v>
      </c>
      <c r="BD330" s="179">
        <f t="shared" si="328"/>
        <v>10.733333333333334</v>
      </c>
      <c r="BE330" s="199" t="str">
        <f t="shared" si="329"/>
        <v>Rattrapage</v>
      </c>
      <c r="BF330" s="193">
        <f t="shared" si="330"/>
        <v>39</v>
      </c>
      <c r="BG330" s="199" t="str">
        <f t="shared" si="331"/>
        <v>Rattrapage</v>
      </c>
    </row>
    <row r="331" spans="1:59" s="24" customFormat="1" ht="22.5" customHeight="1">
      <c r="A331" s="26">
        <v>9</v>
      </c>
      <c r="B331" s="354" t="s">
        <v>722</v>
      </c>
      <c r="C331" s="232" t="s">
        <v>721</v>
      </c>
      <c r="D331" s="232" t="s">
        <v>25</v>
      </c>
      <c r="E331" s="232" t="s">
        <v>795</v>
      </c>
      <c r="F331" s="232" t="s">
        <v>765</v>
      </c>
      <c r="G331" s="316">
        <f>'Saisie '!J218</f>
        <v>12.333333333333334</v>
      </c>
      <c r="H331" s="170"/>
      <c r="I331" s="201">
        <f>'Saisie '!M218</f>
        <v>5.666666666666667</v>
      </c>
      <c r="J331" s="170"/>
      <c r="K331" s="201">
        <f>'Saisie '!P218</f>
        <v>10.666666666666666</v>
      </c>
      <c r="L331" s="170">
        <f t="shared" si="296"/>
        <v>6</v>
      </c>
      <c r="M331" s="202">
        <f t="shared" si="297"/>
        <v>9.5555555555555554</v>
      </c>
      <c r="N331" s="171">
        <f t="shared" si="298"/>
        <v>6</v>
      </c>
      <c r="O331" s="201">
        <f>'Saisie '!R218</f>
        <v>12</v>
      </c>
      <c r="P331" s="170"/>
      <c r="Q331" s="201">
        <f>'Saisie '!T218</f>
        <v>10.5</v>
      </c>
      <c r="R331" s="170">
        <f t="shared" si="299"/>
        <v>3</v>
      </c>
      <c r="S331" s="202">
        <f t="shared" si="300"/>
        <v>11.25</v>
      </c>
      <c r="T331" s="171">
        <f t="shared" si="301"/>
        <v>6</v>
      </c>
      <c r="U331" s="201">
        <f>'Saisie '!V218</f>
        <v>11</v>
      </c>
      <c r="V331" s="170">
        <f t="shared" si="302"/>
        <v>3</v>
      </c>
      <c r="W331" s="202">
        <f t="shared" si="303"/>
        <v>11</v>
      </c>
      <c r="X331" s="170">
        <f t="shared" si="304"/>
        <v>3</v>
      </c>
      <c r="Y331" s="201">
        <f>'Saisie '!X218</f>
        <v>3</v>
      </c>
      <c r="Z331" s="170">
        <f t="shared" si="305"/>
        <v>0</v>
      </c>
      <c r="AA331" s="202">
        <f t="shared" si="306"/>
        <v>3</v>
      </c>
      <c r="AB331" s="200">
        <f t="shared" si="307"/>
        <v>0</v>
      </c>
      <c r="AC331" s="202">
        <f t="shared" si="308"/>
        <v>9.3833333333333329</v>
      </c>
      <c r="AD331" s="197">
        <f t="shared" si="309"/>
        <v>15</v>
      </c>
      <c r="AE331" s="199" t="str">
        <f t="shared" si="310"/>
        <v>Rattrapage</v>
      </c>
      <c r="AF331" s="25">
        <f>'Saisie '!AB218</f>
        <v>7.333333333333333</v>
      </c>
      <c r="AG331" s="176">
        <f t="shared" si="311"/>
        <v>0</v>
      </c>
      <c r="AH331" s="25">
        <f>'Saisie '!AE218</f>
        <v>10.666666666666666</v>
      </c>
      <c r="AI331" s="176">
        <f t="shared" si="312"/>
        <v>6</v>
      </c>
      <c r="AJ331" s="25">
        <f>'Saisie '!AH218</f>
        <v>8.5</v>
      </c>
      <c r="AK331" s="176">
        <f t="shared" si="313"/>
        <v>0</v>
      </c>
      <c r="AL331" s="202">
        <f t="shared" si="314"/>
        <v>8.8333333333333339</v>
      </c>
      <c r="AM331" s="178">
        <f t="shared" si="315"/>
        <v>6</v>
      </c>
      <c r="AN331" s="25">
        <f>'Saisie '!AJ218</f>
        <v>10</v>
      </c>
      <c r="AO331" s="192">
        <f t="shared" si="316"/>
        <v>3</v>
      </c>
      <c r="AP331" s="25">
        <f>'Saisie '!AL218</f>
        <v>8.5</v>
      </c>
      <c r="AQ331" s="192">
        <f t="shared" si="317"/>
        <v>0</v>
      </c>
      <c r="AR331" s="202">
        <f t="shared" si="318"/>
        <v>9.25</v>
      </c>
      <c r="AS331" s="178">
        <f t="shared" si="319"/>
        <v>3</v>
      </c>
      <c r="AT331" s="201">
        <f>'Saisie '!AN218</f>
        <v>9</v>
      </c>
      <c r="AU331" s="177">
        <f t="shared" si="320"/>
        <v>0</v>
      </c>
      <c r="AV331" s="202">
        <f t="shared" si="321"/>
        <v>9</v>
      </c>
      <c r="AW331" s="177">
        <f t="shared" si="322"/>
        <v>0</v>
      </c>
      <c r="AX331" s="25">
        <f>'Saisie '!AP218</f>
        <v>9</v>
      </c>
      <c r="AY331" s="177">
        <f t="shared" si="323"/>
        <v>0</v>
      </c>
      <c r="AZ331" s="202">
        <f t="shared" si="324"/>
        <v>9</v>
      </c>
      <c r="BA331" s="194">
        <f t="shared" si="325"/>
        <v>0</v>
      </c>
      <c r="BB331" s="195">
        <f t="shared" si="326"/>
        <v>8.9499999999999993</v>
      </c>
      <c r="BC331" s="197">
        <f t="shared" si="327"/>
        <v>9</v>
      </c>
      <c r="BD331" s="179">
        <f t="shared" si="328"/>
        <v>9.1666666666666661</v>
      </c>
      <c r="BE331" s="199" t="str">
        <f t="shared" si="329"/>
        <v>Rattrapage</v>
      </c>
      <c r="BF331" s="193">
        <f t="shared" si="330"/>
        <v>24</v>
      </c>
      <c r="BG331" s="199" t="str">
        <f t="shared" si="331"/>
        <v>Rattrapage</v>
      </c>
    </row>
    <row r="332" spans="1:59" s="24" customFormat="1" ht="22.5" customHeight="1">
      <c r="A332" s="26">
        <v>10</v>
      </c>
      <c r="B332" s="354" t="s">
        <v>723</v>
      </c>
      <c r="C332" s="232" t="s">
        <v>724</v>
      </c>
      <c r="D332" s="232" t="s">
        <v>725</v>
      </c>
      <c r="E332" s="232" t="s">
        <v>792</v>
      </c>
      <c r="F332" s="232" t="s">
        <v>791</v>
      </c>
      <c r="G332" s="316">
        <f>'Saisie '!J219</f>
        <v>10.5</v>
      </c>
      <c r="H332" s="170"/>
      <c r="I332" s="201">
        <f>'Saisie '!M219</f>
        <v>4.333333333333333</v>
      </c>
      <c r="J332" s="170"/>
      <c r="K332" s="201">
        <f>'Saisie '!P219</f>
        <v>7.5</v>
      </c>
      <c r="L332" s="170">
        <f t="shared" si="296"/>
        <v>0</v>
      </c>
      <c r="M332" s="202">
        <f t="shared" si="297"/>
        <v>7.4444444444444438</v>
      </c>
      <c r="N332" s="171">
        <f t="shared" si="298"/>
        <v>0</v>
      </c>
      <c r="O332" s="201">
        <f>'Saisie '!R219</f>
        <v>8.5</v>
      </c>
      <c r="P332" s="170"/>
      <c r="Q332" s="201">
        <f>'Saisie '!T219</f>
        <v>10</v>
      </c>
      <c r="R332" s="170">
        <f t="shared" si="299"/>
        <v>3</v>
      </c>
      <c r="S332" s="202">
        <f t="shared" si="300"/>
        <v>9.25</v>
      </c>
      <c r="T332" s="171">
        <f t="shared" si="301"/>
        <v>3</v>
      </c>
      <c r="U332" s="201">
        <f>'Saisie '!V219</f>
        <v>10.5</v>
      </c>
      <c r="V332" s="170">
        <f t="shared" si="302"/>
        <v>3</v>
      </c>
      <c r="W332" s="202">
        <f t="shared" si="303"/>
        <v>10.5</v>
      </c>
      <c r="X332" s="170">
        <f t="shared" si="304"/>
        <v>3</v>
      </c>
      <c r="Y332" s="201">
        <f>'Saisie '!X219</f>
        <v>12.5</v>
      </c>
      <c r="Z332" s="170">
        <f t="shared" si="305"/>
        <v>3</v>
      </c>
      <c r="AA332" s="202">
        <f t="shared" si="306"/>
        <v>12.5</v>
      </c>
      <c r="AB332" s="200">
        <f t="shared" si="307"/>
        <v>3</v>
      </c>
      <c r="AC332" s="202">
        <f t="shared" si="308"/>
        <v>8.6166666666666654</v>
      </c>
      <c r="AD332" s="197">
        <f t="shared" si="309"/>
        <v>9</v>
      </c>
      <c r="AE332" s="199" t="str">
        <f t="shared" si="310"/>
        <v>Rattrapage</v>
      </c>
      <c r="AF332" s="25">
        <f>'Saisie '!AB219</f>
        <v>8.6666666666666661</v>
      </c>
      <c r="AG332" s="176">
        <f t="shared" si="311"/>
        <v>0</v>
      </c>
      <c r="AH332" s="25">
        <f>'Saisie '!AE219</f>
        <v>10</v>
      </c>
      <c r="AI332" s="176">
        <f t="shared" si="312"/>
        <v>6</v>
      </c>
      <c r="AJ332" s="25">
        <f>'Saisie '!AH219</f>
        <v>5.833333333333333</v>
      </c>
      <c r="AK332" s="176">
        <f t="shared" si="313"/>
        <v>0</v>
      </c>
      <c r="AL332" s="202">
        <f t="shared" si="314"/>
        <v>8.1666666666666661</v>
      </c>
      <c r="AM332" s="178">
        <f t="shared" si="315"/>
        <v>6</v>
      </c>
      <c r="AN332" s="25">
        <f>'Saisie '!AJ219</f>
        <v>8.5</v>
      </c>
      <c r="AO332" s="192">
        <f t="shared" si="316"/>
        <v>0</v>
      </c>
      <c r="AP332" s="25">
        <f>'Saisie '!AL219</f>
        <v>8.5</v>
      </c>
      <c r="AQ332" s="192">
        <f t="shared" si="317"/>
        <v>0</v>
      </c>
      <c r="AR332" s="202">
        <f t="shared" si="318"/>
        <v>8.5</v>
      </c>
      <c r="AS332" s="178">
        <f t="shared" si="319"/>
        <v>0</v>
      </c>
      <c r="AT332" s="201">
        <f>'Saisie '!AN219</f>
        <v>7.5</v>
      </c>
      <c r="AU332" s="177">
        <f t="shared" si="320"/>
        <v>0</v>
      </c>
      <c r="AV332" s="202">
        <f t="shared" si="321"/>
        <v>7.5</v>
      </c>
      <c r="AW332" s="177">
        <f t="shared" si="322"/>
        <v>0</v>
      </c>
      <c r="AX332" s="25">
        <f>'Saisie '!AP219</f>
        <v>10</v>
      </c>
      <c r="AY332" s="177">
        <f t="shared" si="323"/>
        <v>3</v>
      </c>
      <c r="AZ332" s="202">
        <f t="shared" si="324"/>
        <v>10</v>
      </c>
      <c r="BA332" s="194">
        <f t="shared" si="325"/>
        <v>3</v>
      </c>
      <c r="BB332" s="195">
        <f t="shared" si="326"/>
        <v>8.35</v>
      </c>
      <c r="BC332" s="197">
        <f t="shared" si="327"/>
        <v>9</v>
      </c>
      <c r="BD332" s="179">
        <f t="shared" si="328"/>
        <v>8.4833333333333325</v>
      </c>
      <c r="BE332" s="199" t="str">
        <f t="shared" si="329"/>
        <v>Rattrapage</v>
      </c>
      <c r="BF332" s="193">
        <f t="shared" si="330"/>
        <v>18</v>
      </c>
      <c r="BG332" s="199" t="str">
        <f t="shared" si="331"/>
        <v>Rattrapage</v>
      </c>
    </row>
    <row r="333" spans="1:59" ht="22.5" customHeight="1">
      <c r="A333" s="26">
        <v>11</v>
      </c>
      <c r="B333" s="354">
        <v>113009479</v>
      </c>
      <c r="C333" s="232" t="s">
        <v>726</v>
      </c>
      <c r="D333" s="232" t="s">
        <v>242</v>
      </c>
      <c r="E333" s="232" t="s">
        <v>790</v>
      </c>
      <c r="F333" s="232" t="s">
        <v>772</v>
      </c>
      <c r="G333" s="316">
        <f>'Saisie '!J220</f>
        <v>9.1666666666666661</v>
      </c>
      <c r="H333" s="170"/>
      <c r="I333" s="201">
        <f>'Saisie '!M220</f>
        <v>8</v>
      </c>
      <c r="J333" s="170"/>
      <c r="K333" s="201">
        <f>'Saisie '!P220</f>
        <v>12.833333333333334</v>
      </c>
      <c r="L333" s="170">
        <f t="shared" si="296"/>
        <v>6</v>
      </c>
      <c r="M333" s="202">
        <f t="shared" si="297"/>
        <v>10</v>
      </c>
      <c r="N333" s="171">
        <f t="shared" si="298"/>
        <v>18</v>
      </c>
      <c r="O333" s="201">
        <f>'Saisie '!R220</f>
        <v>14</v>
      </c>
      <c r="P333" s="170"/>
      <c r="Q333" s="201">
        <f>'Saisie '!T220</f>
        <v>10</v>
      </c>
      <c r="R333" s="170">
        <f t="shared" si="299"/>
        <v>3</v>
      </c>
      <c r="S333" s="202">
        <f t="shared" si="300"/>
        <v>12</v>
      </c>
      <c r="T333" s="171">
        <f t="shared" si="301"/>
        <v>6</v>
      </c>
      <c r="U333" s="201">
        <f>'Saisie '!V220</f>
        <v>13</v>
      </c>
      <c r="V333" s="170">
        <f t="shared" si="302"/>
        <v>3</v>
      </c>
      <c r="W333" s="202">
        <f t="shared" si="303"/>
        <v>13</v>
      </c>
      <c r="X333" s="170">
        <f t="shared" si="304"/>
        <v>3</v>
      </c>
      <c r="Y333" s="201">
        <f>'Saisie '!X220</f>
        <v>3</v>
      </c>
      <c r="Z333" s="170">
        <f t="shared" si="305"/>
        <v>0</v>
      </c>
      <c r="AA333" s="202">
        <f t="shared" si="306"/>
        <v>3</v>
      </c>
      <c r="AB333" s="200">
        <f t="shared" si="307"/>
        <v>0</v>
      </c>
      <c r="AC333" s="202">
        <f t="shared" si="308"/>
        <v>10</v>
      </c>
      <c r="AD333" s="197">
        <f t="shared" si="309"/>
        <v>30</v>
      </c>
      <c r="AE333" s="199" t="str">
        <f t="shared" si="310"/>
        <v>Admis(e)</v>
      </c>
      <c r="AF333" s="25">
        <f>'Saisie '!AB220</f>
        <v>10.833333333333334</v>
      </c>
      <c r="AG333" s="176">
        <f t="shared" si="311"/>
        <v>6</v>
      </c>
      <c r="AH333" s="25">
        <f>'Saisie '!AE220</f>
        <v>10.333333333333334</v>
      </c>
      <c r="AI333" s="176">
        <f t="shared" si="312"/>
        <v>6</v>
      </c>
      <c r="AJ333" s="25">
        <f>'Saisie '!AH220</f>
        <v>10.333333333333334</v>
      </c>
      <c r="AK333" s="176">
        <f t="shared" si="313"/>
        <v>6</v>
      </c>
      <c r="AL333" s="202">
        <f t="shared" si="314"/>
        <v>10.5</v>
      </c>
      <c r="AM333" s="178">
        <f t="shared" si="315"/>
        <v>18</v>
      </c>
      <c r="AN333" s="25">
        <f>'Saisie '!AJ220</f>
        <v>8</v>
      </c>
      <c r="AO333" s="192">
        <f t="shared" si="316"/>
        <v>0</v>
      </c>
      <c r="AP333" s="25">
        <f>'Saisie '!AL220</f>
        <v>14</v>
      </c>
      <c r="AQ333" s="192">
        <f t="shared" si="317"/>
        <v>3</v>
      </c>
      <c r="AR333" s="202">
        <f t="shared" si="318"/>
        <v>11</v>
      </c>
      <c r="AS333" s="178">
        <f t="shared" si="319"/>
        <v>6</v>
      </c>
      <c r="AT333" s="201">
        <f>'Saisie '!AN220</f>
        <v>12</v>
      </c>
      <c r="AU333" s="177">
        <f t="shared" si="320"/>
        <v>3</v>
      </c>
      <c r="AV333" s="202">
        <f t="shared" si="321"/>
        <v>12</v>
      </c>
      <c r="AW333" s="177">
        <f t="shared" si="322"/>
        <v>3</v>
      </c>
      <c r="AX333" s="25">
        <f>'Saisie '!AP220</f>
        <v>7</v>
      </c>
      <c r="AY333" s="177">
        <f t="shared" si="323"/>
        <v>0</v>
      </c>
      <c r="AZ333" s="202">
        <f t="shared" si="324"/>
        <v>7</v>
      </c>
      <c r="BA333" s="194">
        <f t="shared" si="325"/>
        <v>0</v>
      </c>
      <c r="BB333" s="195">
        <f t="shared" si="326"/>
        <v>10.4</v>
      </c>
      <c r="BC333" s="197">
        <f t="shared" si="327"/>
        <v>30</v>
      </c>
      <c r="BD333" s="179">
        <f t="shared" si="328"/>
        <v>10.199999999999999</v>
      </c>
      <c r="BE333" s="199" t="str">
        <f t="shared" si="329"/>
        <v>Admis(e)</v>
      </c>
      <c r="BF333" s="193">
        <f t="shared" si="330"/>
        <v>60</v>
      </c>
      <c r="BG333" s="199" t="str">
        <f t="shared" si="331"/>
        <v>Admis(e)</v>
      </c>
    </row>
    <row r="334" spans="1:59" ht="22.5" customHeight="1">
      <c r="A334" s="26">
        <v>12</v>
      </c>
      <c r="B334" s="332" t="s">
        <v>301</v>
      </c>
      <c r="C334" s="232" t="s">
        <v>302</v>
      </c>
      <c r="D334" s="232" t="s">
        <v>201</v>
      </c>
      <c r="E334" s="232" t="s">
        <v>789</v>
      </c>
      <c r="F334" s="232" t="s">
        <v>788</v>
      </c>
      <c r="G334" s="316">
        <f>'Saisie '!J221</f>
        <v>11.666666666666666</v>
      </c>
      <c r="H334" s="170"/>
      <c r="I334" s="201">
        <f>'Saisie '!M221</f>
        <v>4</v>
      </c>
      <c r="J334" s="170"/>
      <c r="K334" s="201">
        <f>'Saisie '!P221</f>
        <v>10.33</v>
      </c>
      <c r="L334" s="170">
        <f t="shared" si="296"/>
        <v>6</v>
      </c>
      <c r="M334" s="202">
        <f t="shared" si="297"/>
        <v>8.6655555555555548</v>
      </c>
      <c r="N334" s="171">
        <f t="shared" si="298"/>
        <v>6</v>
      </c>
      <c r="O334" s="201">
        <f>'Saisie '!R221</f>
        <v>11.5</v>
      </c>
      <c r="P334" s="170"/>
      <c r="Q334" s="201">
        <f>'Saisie '!T221</f>
        <v>10.5</v>
      </c>
      <c r="R334" s="170">
        <f t="shared" si="299"/>
        <v>3</v>
      </c>
      <c r="S334" s="202">
        <f t="shared" si="300"/>
        <v>11</v>
      </c>
      <c r="T334" s="171">
        <f t="shared" si="301"/>
        <v>6</v>
      </c>
      <c r="U334" s="201">
        <f>'Saisie '!V221</f>
        <v>12</v>
      </c>
      <c r="V334" s="170">
        <f t="shared" si="302"/>
        <v>3</v>
      </c>
      <c r="W334" s="202">
        <f t="shared" si="303"/>
        <v>12</v>
      </c>
      <c r="X334" s="170">
        <f t="shared" si="304"/>
        <v>3</v>
      </c>
      <c r="Y334" s="201">
        <f>'Saisie '!X221</f>
        <v>5</v>
      </c>
      <c r="Z334" s="170">
        <f t="shared" si="305"/>
        <v>0</v>
      </c>
      <c r="AA334" s="202">
        <f t="shared" si="306"/>
        <v>5</v>
      </c>
      <c r="AB334" s="200">
        <f t="shared" si="307"/>
        <v>0</v>
      </c>
      <c r="AC334" s="202">
        <f t="shared" si="308"/>
        <v>9.0993333333333322</v>
      </c>
      <c r="AD334" s="197">
        <f t="shared" si="309"/>
        <v>15</v>
      </c>
      <c r="AE334" s="199" t="str">
        <f t="shared" si="310"/>
        <v>Rattrapage</v>
      </c>
      <c r="AF334" s="25">
        <f>'Saisie '!AB221</f>
        <v>5.583333333333333</v>
      </c>
      <c r="AG334" s="176">
        <f t="shared" si="311"/>
        <v>0</v>
      </c>
      <c r="AH334" s="25">
        <f>'Saisie '!AE221</f>
        <v>10</v>
      </c>
      <c r="AI334" s="176">
        <f t="shared" si="312"/>
        <v>6</v>
      </c>
      <c r="AJ334" s="25">
        <f>'Saisie '!AH221</f>
        <v>5.833333333333333</v>
      </c>
      <c r="AK334" s="176">
        <f t="shared" si="313"/>
        <v>0</v>
      </c>
      <c r="AL334" s="202">
        <f t="shared" si="314"/>
        <v>7.1388888888888884</v>
      </c>
      <c r="AM334" s="178">
        <f t="shared" si="315"/>
        <v>6</v>
      </c>
      <c r="AN334" s="25">
        <f>'Saisie '!AJ221</f>
        <v>9.5</v>
      </c>
      <c r="AO334" s="192">
        <f t="shared" si="316"/>
        <v>0</v>
      </c>
      <c r="AP334" s="25">
        <f>'Saisie '!AL221</f>
        <v>9</v>
      </c>
      <c r="AQ334" s="192">
        <f t="shared" si="317"/>
        <v>0</v>
      </c>
      <c r="AR334" s="202">
        <f t="shared" si="318"/>
        <v>9.25</v>
      </c>
      <c r="AS334" s="178">
        <f t="shared" si="319"/>
        <v>0</v>
      </c>
      <c r="AT334" s="201">
        <f>'Saisie '!AN221</f>
        <v>11.5</v>
      </c>
      <c r="AU334" s="177">
        <f t="shared" si="320"/>
        <v>3</v>
      </c>
      <c r="AV334" s="202">
        <f t="shared" si="321"/>
        <v>11.5</v>
      </c>
      <c r="AW334" s="177">
        <f t="shared" si="322"/>
        <v>3</v>
      </c>
      <c r="AX334" s="25">
        <f>'Saisie '!AP221</f>
        <v>13</v>
      </c>
      <c r="AY334" s="177">
        <f t="shared" si="323"/>
        <v>3</v>
      </c>
      <c r="AZ334" s="202">
        <f t="shared" si="324"/>
        <v>13</v>
      </c>
      <c r="BA334" s="194">
        <f t="shared" si="325"/>
        <v>3</v>
      </c>
      <c r="BB334" s="195">
        <f t="shared" si="326"/>
        <v>8.5833333333333321</v>
      </c>
      <c r="BC334" s="197">
        <f t="shared" si="327"/>
        <v>12</v>
      </c>
      <c r="BD334" s="179">
        <f t="shared" si="328"/>
        <v>8.8413333333333313</v>
      </c>
      <c r="BE334" s="199" t="str">
        <f t="shared" si="329"/>
        <v>Rattrapage</v>
      </c>
      <c r="BF334" s="193">
        <f t="shared" si="330"/>
        <v>27</v>
      </c>
      <c r="BG334" s="199" t="str">
        <f t="shared" si="331"/>
        <v>Rattrapage</v>
      </c>
    </row>
    <row r="335" spans="1:59" ht="22.5" customHeight="1">
      <c r="A335" s="26">
        <v>13</v>
      </c>
      <c r="B335" s="332" t="s">
        <v>303</v>
      </c>
      <c r="C335" s="232" t="s">
        <v>304</v>
      </c>
      <c r="D335" s="232" t="s">
        <v>305</v>
      </c>
      <c r="E335" s="232" t="s">
        <v>787</v>
      </c>
      <c r="F335" s="232" t="s">
        <v>767</v>
      </c>
      <c r="G335" s="316">
        <f>'Saisie '!J222</f>
        <v>11.67</v>
      </c>
      <c r="H335" s="170"/>
      <c r="I335" s="201">
        <f>'Saisie '!M222</f>
        <v>7.830000000000001</v>
      </c>
      <c r="J335" s="170"/>
      <c r="K335" s="201">
        <f>'Saisie '!P222</f>
        <v>10.83</v>
      </c>
      <c r="L335" s="170">
        <f t="shared" si="296"/>
        <v>6</v>
      </c>
      <c r="M335" s="202">
        <f t="shared" si="297"/>
        <v>10.11</v>
      </c>
      <c r="N335" s="171">
        <f t="shared" si="298"/>
        <v>18</v>
      </c>
      <c r="O335" s="201">
        <f>'Saisie '!R222</f>
        <v>10</v>
      </c>
      <c r="P335" s="170"/>
      <c r="Q335" s="201">
        <f>'Saisie '!T222</f>
        <v>6.5</v>
      </c>
      <c r="R335" s="170">
        <f t="shared" si="299"/>
        <v>0</v>
      </c>
      <c r="S335" s="202">
        <f t="shared" si="300"/>
        <v>8.25</v>
      </c>
      <c r="T335" s="171">
        <f t="shared" si="301"/>
        <v>0</v>
      </c>
      <c r="U335" s="201">
        <f>'Saisie '!V222</f>
        <v>12.5</v>
      </c>
      <c r="V335" s="170">
        <f t="shared" si="302"/>
        <v>3</v>
      </c>
      <c r="W335" s="202">
        <f t="shared" si="303"/>
        <v>12.5</v>
      </c>
      <c r="X335" s="170">
        <f t="shared" si="304"/>
        <v>3</v>
      </c>
      <c r="Y335" s="201">
        <f>'Saisie '!X222</f>
        <v>1</v>
      </c>
      <c r="Z335" s="170">
        <f t="shared" si="305"/>
        <v>0</v>
      </c>
      <c r="AA335" s="202">
        <f t="shared" si="306"/>
        <v>1</v>
      </c>
      <c r="AB335" s="200">
        <f t="shared" si="307"/>
        <v>0</v>
      </c>
      <c r="AC335" s="202">
        <f t="shared" si="308"/>
        <v>9.0659999999999989</v>
      </c>
      <c r="AD335" s="197">
        <f t="shared" si="309"/>
        <v>21</v>
      </c>
      <c r="AE335" s="199" t="str">
        <f t="shared" si="310"/>
        <v>Rattrapage</v>
      </c>
      <c r="AF335" s="25">
        <f>'Saisie '!AB222</f>
        <v>3.6666666666666665</v>
      </c>
      <c r="AG335" s="176">
        <f t="shared" si="311"/>
        <v>0</v>
      </c>
      <c r="AH335" s="25">
        <f>'Saisie '!AE222</f>
        <v>8.1666666666666661</v>
      </c>
      <c r="AI335" s="176">
        <f t="shared" si="312"/>
        <v>0</v>
      </c>
      <c r="AJ335" s="25">
        <f>'Saisie '!AH222</f>
        <v>10.33</v>
      </c>
      <c r="AK335" s="176">
        <f t="shared" si="313"/>
        <v>6</v>
      </c>
      <c r="AL335" s="202">
        <f t="shared" si="314"/>
        <v>7.387777777777778</v>
      </c>
      <c r="AM335" s="178">
        <f t="shared" si="315"/>
        <v>6</v>
      </c>
      <c r="AN335" s="25">
        <f>'Saisie '!AJ222</f>
        <v>9.5</v>
      </c>
      <c r="AO335" s="192">
        <f t="shared" si="316"/>
        <v>0</v>
      </c>
      <c r="AP335" s="25">
        <f>'Saisie '!AL222</f>
        <v>7</v>
      </c>
      <c r="AQ335" s="192">
        <f t="shared" si="317"/>
        <v>0</v>
      </c>
      <c r="AR335" s="202">
        <f t="shared" si="318"/>
        <v>8.25</v>
      </c>
      <c r="AS335" s="178">
        <f t="shared" si="319"/>
        <v>0</v>
      </c>
      <c r="AT335" s="201">
        <f>'Saisie '!AN222</f>
        <v>11</v>
      </c>
      <c r="AU335" s="177">
        <f t="shared" si="320"/>
        <v>3</v>
      </c>
      <c r="AV335" s="202">
        <f t="shared" si="321"/>
        <v>11</v>
      </c>
      <c r="AW335" s="177">
        <f t="shared" si="322"/>
        <v>3</v>
      </c>
      <c r="AX335" s="25">
        <f>'Saisie '!AP222</f>
        <v>10</v>
      </c>
      <c r="AY335" s="177">
        <f t="shared" si="323"/>
        <v>3</v>
      </c>
      <c r="AZ335" s="202">
        <f t="shared" si="324"/>
        <v>10</v>
      </c>
      <c r="BA335" s="194">
        <f t="shared" si="325"/>
        <v>3</v>
      </c>
      <c r="BB335" s="195">
        <f t="shared" si="326"/>
        <v>8.1826666666666661</v>
      </c>
      <c r="BC335" s="197">
        <f t="shared" si="327"/>
        <v>12</v>
      </c>
      <c r="BD335" s="179">
        <f t="shared" si="328"/>
        <v>8.6243333333333325</v>
      </c>
      <c r="BE335" s="199" t="str">
        <f t="shared" si="329"/>
        <v>Rattrapage</v>
      </c>
      <c r="BF335" s="193">
        <f t="shared" si="330"/>
        <v>33</v>
      </c>
      <c r="BG335" s="199" t="str">
        <f t="shared" si="331"/>
        <v>Rattrapage</v>
      </c>
    </row>
    <row r="336" spans="1:59" ht="22.5" customHeight="1">
      <c r="A336" s="26">
        <v>14</v>
      </c>
      <c r="B336" s="354" t="s">
        <v>727</v>
      </c>
      <c r="C336" s="232" t="s">
        <v>728</v>
      </c>
      <c r="D336" s="232" t="s">
        <v>729</v>
      </c>
      <c r="E336" s="232" t="s">
        <v>786</v>
      </c>
      <c r="F336" s="232" t="s">
        <v>785</v>
      </c>
      <c r="G336" s="316">
        <f>'Saisie '!J223</f>
        <v>8</v>
      </c>
      <c r="H336" s="170"/>
      <c r="I336" s="201">
        <f>'Saisie '!M223</f>
        <v>3.3333333333333335</v>
      </c>
      <c r="J336" s="170"/>
      <c r="K336" s="201">
        <f>'Saisie '!P223</f>
        <v>5.666666666666667</v>
      </c>
      <c r="L336" s="170">
        <f t="shared" si="296"/>
        <v>0</v>
      </c>
      <c r="M336" s="202">
        <f t="shared" si="297"/>
        <v>5.666666666666667</v>
      </c>
      <c r="N336" s="171">
        <f t="shared" si="298"/>
        <v>0</v>
      </c>
      <c r="O336" s="201">
        <f>'Saisie '!R223</f>
        <v>5</v>
      </c>
      <c r="P336" s="170"/>
      <c r="Q336" s="201">
        <f>'Saisie '!T223</f>
        <v>10</v>
      </c>
      <c r="R336" s="170">
        <f t="shared" si="299"/>
        <v>3</v>
      </c>
      <c r="S336" s="202">
        <f t="shared" si="300"/>
        <v>7.5</v>
      </c>
      <c r="T336" s="171">
        <f t="shared" si="301"/>
        <v>3</v>
      </c>
      <c r="U336" s="201">
        <f>'Saisie '!V223</f>
        <v>11</v>
      </c>
      <c r="V336" s="170">
        <f t="shared" si="302"/>
        <v>3</v>
      </c>
      <c r="W336" s="202">
        <f t="shared" si="303"/>
        <v>11</v>
      </c>
      <c r="X336" s="170">
        <f t="shared" si="304"/>
        <v>3</v>
      </c>
      <c r="Y336" s="201">
        <f>'Saisie '!X223</f>
        <v>8</v>
      </c>
      <c r="Z336" s="170">
        <f t="shared" si="305"/>
        <v>0</v>
      </c>
      <c r="AA336" s="202">
        <f t="shared" si="306"/>
        <v>8</v>
      </c>
      <c r="AB336" s="200">
        <f t="shared" si="307"/>
        <v>0</v>
      </c>
      <c r="AC336" s="202">
        <f t="shared" si="308"/>
        <v>6.8</v>
      </c>
      <c r="AD336" s="197">
        <f t="shared" si="309"/>
        <v>6</v>
      </c>
      <c r="AE336" s="199" t="str">
        <f t="shared" si="310"/>
        <v>Rattrapage</v>
      </c>
      <c r="AF336" s="25">
        <f>'Saisie '!AB223</f>
        <v>7.666666666666667</v>
      </c>
      <c r="AG336" s="176">
        <f t="shared" si="311"/>
        <v>0</v>
      </c>
      <c r="AH336" s="25">
        <f>'Saisie '!AE223</f>
        <v>8.6666666666666661</v>
      </c>
      <c r="AI336" s="176">
        <f t="shared" si="312"/>
        <v>0</v>
      </c>
      <c r="AJ336" s="25">
        <f>'Saisie '!AH223</f>
        <v>5.833333333333333</v>
      </c>
      <c r="AK336" s="176">
        <f t="shared" si="313"/>
        <v>0</v>
      </c>
      <c r="AL336" s="202">
        <f t="shared" si="314"/>
        <v>7.3888888888888884</v>
      </c>
      <c r="AM336" s="178">
        <f t="shared" si="315"/>
        <v>0</v>
      </c>
      <c r="AN336" s="25">
        <f>'Saisie '!AJ223</f>
        <v>9.5</v>
      </c>
      <c r="AO336" s="192">
        <f t="shared" si="316"/>
        <v>0</v>
      </c>
      <c r="AP336" s="25">
        <f>'Saisie '!AL223</f>
        <v>10.5</v>
      </c>
      <c r="AQ336" s="192">
        <f t="shared" si="317"/>
        <v>3</v>
      </c>
      <c r="AR336" s="202">
        <f t="shared" si="318"/>
        <v>10</v>
      </c>
      <c r="AS336" s="178">
        <f t="shared" si="319"/>
        <v>6</v>
      </c>
      <c r="AT336" s="201">
        <f>'Saisie '!AN223</f>
        <v>7.5</v>
      </c>
      <c r="AU336" s="177">
        <f t="shared" si="320"/>
        <v>0</v>
      </c>
      <c r="AV336" s="202">
        <f t="shared" si="321"/>
        <v>7.5</v>
      </c>
      <c r="AW336" s="177">
        <f t="shared" si="322"/>
        <v>0</v>
      </c>
      <c r="AX336" s="25">
        <f>'Saisie '!AP223</f>
        <v>6</v>
      </c>
      <c r="AY336" s="177">
        <f t="shared" si="323"/>
        <v>0</v>
      </c>
      <c r="AZ336" s="202">
        <f t="shared" si="324"/>
        <v>6</v>
      </c>
      <c r="BA336" s="194">
        <f t="shared" si="325"/>
        <v>0</v>
      </c>
      <c r="BB336" s="195">
        <f t="shared" si="326"/>
        <v>7.7833333333333332</v>
      </c>
      <c r="BC336" s="197">
        <f t="shared" si="327"/>
        <v>6</v>
      </c>
      <c r="BD336" s="179">
        <f t="shared" si="328"/>
        <v>7.2916666666666661</v>
      </c>
      <c r="BE336" s="199" t="str">
        <f t="shared" si="329"/>
        <v>Rattrapage</v>
      </c>
      <c r="BF336" s="193">
        <f t="shared" si="330"/>
        <v>12</v>
      </c>
      <c r="BG336" s="199" t="str">
        <f t="shared" si="331"/>
        <v>Rattrapage</v>
      </c>
    </row>
    <row r="337" spans="1:61" ht="22.5" customHeight="1">
      <c r="A337" s="26">
        <v>15</v>
      </c>
      <c r="B337" s="354" t="s">
        <v>730</v>
      </c>
      <c r="C337" s="232" t="s">
        <v>731</v>
      </c>
      <c r="D337" s="232" t="s">
        <v>21</v>
      </c>
      <c r="E337" s="232" t="s">
        <v>784</v>
      </c>
      <c r="F337" s="232" t="s">
        <v>783</v>
      </c>
      <c r="G337" s="316">
        <f>'Saisie '!J224</f>
        <v>9.6666666666666661</v>
      </c>
      <c r="H337" s="170"/>
      <c r="I337" s="201" t="e">
        <f>'Saisie '!M224</f>
        <v>#VALUE!</v>
      </c>
      <c r="J337" s="170"/>
      <c r="K337" s="201">
        <f>'Saisie '!P224</f>
        <v>7.333333333333333</v>
      </c>
      <c r="L337" s="170">
        <f t="shared" si="296"/>
        <v>0</v>
      </c>
      <c r="M337" s="202" t="e">
        <f t="shared" si="297"/>
        <v>#VALUE!</v>
      </c>
      <c r="N337" s="171" t="e">
        <f t="shared" si="298"/>
        <v>#VALUE!</v>
      </c>
      <c r="O337" s="201">
        <f>'Saisie '!R224</f>
        <v>4</v>
      </c>
      <c r="P337" s="170"/>
      <c r="Q337" s="201">
        <f>'Saisie '!T224</f>
        <v>7</v>
      </c>
      <c r="R337" s="170">
        <f t="shared" si="299"/>
        <v>0</v>
      </c>
      <c r="S337" s="202">
        <f t="shared" si="300"/>
        <v>5.5</v>
      </c>
      <c r="T337" s="171">
        <f t="shared" si="301"/>
        <v>0</v>
      </c>
      <c r="U337" s="201">
        <f>'Saisie '!V224</f>
        <v>11</v>
      </c>
      <c r="V337" s="170">
        <f t="shared" si="302"/>
        <v>3</v>
      </c>
      <c r="W337" s="202">
        <f t="shared" si="303"/>
        <v>11</v>
      </c>
      <c r="X337" s="170">
        <f t="shared" si="304"/>
        <v>3</v>
      </c>
      <c r="Y337" s="201">
        <f>'Saisie '!X224</f>
        <v>3</v>
      </c>
      <c r="Z337" s="170">
        <f t="shared" si="305"/>
        <v>0</v>
      </c>
      <c r="AA337" s="202">
        <f t="shared" si="306"/>
        <v>3</v>
      </c>
      <c r="AB337" s="200">
        <f t="shared" si="307"/>
        <v>0</v>
      </c>
      <c r="AC337" s="202" t="e">
        <f t="shared" si="308"/>
        <v>#VALUE!</v>
      </c>
      <c r="AD337" s="197" t="e">
        <f t="shared" si="309"/>
        <v>#VALUE!</v>
      </c>
      <c r="AE337" s="199" t="s">
        <v>1091</v>
      </c>
      <c r="AF337" s="25" t="e">
        <f>'Saisie '!AB224</f>
        <v>#VALUE!</v>
      </c>
      <c r="AG337" s="176" t="e">
        <f t="shared" si="311"/>
        <v>#VALUE!</v>
      </c>
      <c r="AH337" s="25" t="e">
        <f>'Saisie '!AE224</f>
        <v>#VALUE!</v>
      </c>
      <c r="AI337" s="176" t="e">
        <f t="shared" si="312"/>
        <v>#VALUE!</v>
      </c>
      <c r="AJ337" s="25" t="e">
        <f>'Saisie '!AH224</f>
        <v>#VALUE!</v>
      </c>
      <c r="AK337" s="176" t="e">
        <f t="shared" si="313"/>
        <v>#VALUE!</v>
      </c>
      <c r="AL337" s="202" t="e">
        <f t="shared" si="314"/>
        <v>#VALUE!</v>
      </c>
      <c r="AM337" s="178" t="e">
        <f t="shared" si="315"/>
        <v>#VALUE!</v>
      </c>
      <c r="AN337" s="25">
        <f>'Saisie '!AJ224</f>
        <v>13</v>
      </c>
      <c r="AO337" s="192">
        <f t="shared" si="316"/>
        <v>3</v>
      </c>
      <c r="AP337" s="25" t="str">
        <f>'Saisie '!AL224</f>
        <v>ABS</v>
      </c>
      <c r="AQ337" s="192">
        <f t="shared" si="317"/>
        <v>3</v>
      </c>
      <c r="AR337" s="202" t="e">
        <f t="shared" si="318"/>
        <v>#VALUE!</v>
      </c>
      <c r="AS337" s="178" t="e">
        <f t="shared" si="319"/>
        <v>#VALUE!</v>
      </c>
      <c r="AT337" s="201">
        <f>'Saisie '!AN224</f>
        <v>10.5</v>
      </c>
      <c r="AU337" s="177">
        <f t="shared" si="320"/>
        <v>3</v>
      </c>
      <c r="AV337" s="202">
        <f t="shared" si="321"/>
        <v>10.5</v>
      </c>
      <c r="AW337" s="177">
        <f t="shared" si="322"/>
        <v>3</v>
      </c>
      <c r="AX337" s="25" t="str">
        <f>'Saisie '!AP224</f>
        <v>ABS</v>
      </c>
      <c r="AY337" s="177">
        <f t="shared" si="323"/>
        <v>3</v>
      </c>
      <c r="AZ337" s="202" t="str">
        <f t="shared" si="324"/>
        <v>ABS</v>
      </c>
      <c r="BA337" s="194">
        <f t="shared" si="325"/>
        <v>3</v>
      </c>
      <c r="BB337" s="195" t="e">
        <f t="shared" si="326"/>
        <v>#VALUE!</v>
      </c>
      <c r="BC337" s="197" t="e">
        <f t="shared" si="327"/>
        <v>#VALUE!</v>
      </c>
      <c r="BD337" s="179" t="e">
        <f t="shared" si="328"/>
        <v>#VALUE!</v>
      </c>
      <c r="BE337" s="199" t="e">
        <f t="shared" si="329"/>
        <v>#VALUE!</v>
      </c>
      <c r="BF337" s="193" t="e">
        <f t="shared" si="330"/>
        <v>#VALUE!</v>
      </c>
      <c r="BG337" s="199" t="s">
        <v>1091</v>
      </c>
    </row>
    <row r="338" spans="1:61" ht="22.5" customHeight="1">
      <c r="A338" s="26">
        <v>16</v>
      </c>
      <c r="B338" s="354">
        <v>113003981</v>
      </c>
      <c r="C338" s="232" t="s">
        <v>732</v>
      </c>
      <c r="D338" s="232" t="s">
        <v>733</v>
      </c>
      <c r="E338" s="232" t="s">
        <v>780</v>
      </c>
      <c r="F338" s="232" t="s">
        <v>779</v>
      </c>
      <c r="G338" s="316">
        <f>'Saisie '!J225</f>
        <v>15.833333333333334</v>
      </c>
      <c r="H338" s="170"/>
      <c r="I338" s="201">
        <f>'Saisie '!M225</f>
        <v>15.666666666666666</v>
      </c>
      <c r="J338" s="170"/>
      <c r="K338" s="201">
        <f>'Saisie '!P225</f>
        <v>16.333333333333332</v>
      </c>
      <c r="L338" s="170">
        <f t="shared" si="296"/>
        <v>6</v>
      </c>
      <c r="M338" s="202">
        <f t="shared" si="297"/>
        <v>15.944444444444443</v>
      </c>
      <c r="N338" s="171">
        <f t="shared" si="298"/>
        <v>18</v>
      </c>
      <c r="O338" s="201">
        <f>'Saisie '!R225</f>
        <v>14.5</v>
      </c>
      <c r="P338" s="170"/>
      <c r="Q338" s="201">
        <f>'Saisie '!T225</f>
        <v>12.5</v>
      </c>
      <c r="R338" s="170">
        <f t="shared" si="299"/>
        <v>3</v>
      </c>
      <c r="S338" s="202">
        <f t="shared" si="300"/>
        <v>13.5</v>
      </c>
      <c r="T338" s="171">
        <f t="shared" si="301"/>
        <v>6</v>
      </c>
      <c r="U338" s="201">
        <f>'Saisie '!V225</f>
        <v>16</v>
      </c>
      <c r="V338" s="170">
        <f t="shared" si="302"/>
        <v>3</v>
      </c>
      <c r="W338" s="202">
        <f t="shared" si="303"/>
        <v>16</v>
      </c>
      <c r="X338" s="170">
        <f t="shared" si="304"/>
        <v>3</v>
      </c>
      <c r="Y338" s="201">
        <f>'Saisie '!X225</f>
        <v>19</v>
      </c>
      <c r="Z338" s="170">
        <f t="shared" si="305"/>
        <v>3</v>
      </c>
      <c r="AA338" s="202">
        <f t="shared" si="306"/>
        <v>19</v>
      </c>
      <c r="AB338" s="200">
        <f t="shared" si="307"/>
        <v>3</v>
      </c>
      <c r="AC338" s="202">
        <f t="shared" si="308"/>
        <v>15.766666666666666</v>
      </c>
      <c r="AD338" s="197">
        <f t="shared" si="309"/>
        <v>30</v>
      </c>
      <c r="AE338" s="199" t="str">
        <f t="shared" si="310"/>
        <v>Admis(e)</v>
      </c>
      <c r="AF338" s="25">
        <f>'Saisie '!AB225</f>
        <v>15.5</v>
      </c>
      <c r="AG338" s="176">
        <f t="shared" si="311"/>
        <v>6</v>
      </c>
      <c r="AH338" s="25">
        <f>'Saisie '!AE225</f>
        <v>16.5</v>
      </c>
      <c r="AI338" s="176">
        <f t="shared" si="312"/>
        <v>6</v>
      </c>
      <c r="AJ338" s="25">
        <f>'Saisie '!AH225</f>
        <v>15.666666666666666</v>
      </c>
      <c r="AK338" s="176">
        <f t="shared" si="313"/>
        <v>6</v>
      </c>
      <c r="AL338" s="202">
        <f t="shared" si="314"/>
        <v>15.888888888888888</v>
      </c>
      <c r="AM338" s="178">
        <f t="shared" si="315"/>
        <v>18</v>
      </c>
      <c r="AN338" s="25">
        <f>'Saisie '!AJ225</f>
        <v>13.5</v>
      </c>
      <c r="AO338" s="192">
        <f t="shared" si="316"/>
        <v>3</v>
      </c>
      <c r="AP338" s="25">
        <f>'Saisie '!AL225</f>
        <v>14.5</v>
      </c>
      <c r="AQ338" s="192">
        <f t="shared" si="317"/>
        <v>3</v>
      </c>
      <c r="AR338" s="202">
        <f t="shared" si="318"/>
        <v>14</v>
      </c>
      <c r="AS338" s="178">
        <f t="shared" si="319"/>
        <v>6</v>
      </c>
      <c r="AT338" s="201">
        <f>'Saisie '!AN225</f>
        <v>17</v>
      </c>
      <c r="AU338" s="177">
        <f t="shared" si="320"/>
        <v>3</v>
      </c>
      <c r="AV338" s="202">
        <f t="shared" si="321"/>
        <v>17</v>
      </c>
      <c r="AW338" s="177">
        <f t="shared" si="322"/>
        <v>3</v>
      </c>
      <c r="AX338" s="25">
        <f>'Saisie '!AP225</f>
        <v>18</v>
      </c>
      <c r="AY338" s="177">
        <f t="shared" si="323"/>
        <v>3</v>
      </c>
      <c r="AZ338" s="202">
        <f t="shared" si="324"/>
        <v>18</v>
      </c>
      <c r="BA338" s="194">
        <f t="shared" si="325"/>
        <v>3</v>
      </c>
      <c r="BB338" s="195">
        <f t="shared" si="326"/>
        <v>15.833333333333332</v>
      </c>
      <c r="BC338" s="197">
        <f t="shared" si="327"/>
        <v>30</v>
      </c>
      <c r="BD338" s="179">
        <f t="shared" si="328"/>
        <v>15.799999999999999</v>
      </c>
      <c r="BE338" s="199" t="str">
        <f t="shared" si="329"/>
        <v>Admis(e)</v>
      </c>
      <c r="BF338" s="193">
        <f t="shared" si="330"/>
        <v>60</v>
      </c>
      <c r="BG338" s="199" t="str">
        <f t="shared" si="331"/>
        <v>Admis(e)</v>
      </c>
    </row>
    <row r="339" spans="1:61" ht="22.5" customHeight="1">
      <c r="A339" s="26">
        <v>17</v>
      </c>
      <c r="B339" s="354">
        <v>113009434</v>
      </c>
      <c r="C339" s="232" t="s">
        <v>732</v>
      </c>
      <c r="D339" s="232" t="s">
        <v>452</v>
      </c>
      <c r="E339" s="232" t="s">
        <v>782</v>
      </c>
      <c r="F339" s="232" t="s">
        <v>781</v>
      </c>
      <c r="G339" s="316">
        <f>'Saisie '!J226</f>
        <v>14.833333333333334</v>
      </c>
      <c r="H339" s="170"/>
      <c r="I339" s="201">
        <f>'Saisie '!M226</f>
        <v>14.333333333333334</v>
      </c>
      <c r="J339" s="170"/>
      <c r="K339" s="201">
        <f>'Saisie '!P226</f>
        <v>15.666666666666666</v>
      </c>
      <c r="L339" s="170">
        <f t="shared" si="296"/>
        <v>6</v>
      </c>
      <c r="M339" s="202">
        <f t="shared" si="297"/>
        <v>14.944444444444445</v>
      </c>
      <c r="N339" s="171">
        <f t="shared" si="298"/>
        <v>18</v>
      </c>
      <c r="O339" s="201">
        <f>'Saisie '!R226</f>
        <v>14.5</v>
      </c>
      <c r="P339" s="170"/>
      <c r="Q339" s="201">
        <f>'Saisie '!T226</f>
        <v>11</v>
      </c>
      <c r="R339" s="170">
        <f t="shared" si="299"/>
        <v>3</v>
      </c>
      <c r="S339" s="202">
        <f t="shared" si="300"/>
        <v>12.75</v>
      </c>
      <c r="T339" s="171">
        <f t="shared" si="301"/>
        <v>6</v>
      </c>
      <c r="U339" s="201">
        <f>'Saisie '!V226</f>
        <v>13.5</v>
      </c>
      <c r="V339" s="170">
        <f t="shared" si="302"/>
        <v>3</v>
      </c>
      <c r="W339" s="202">
        <f t="shared" si="303"/>
        <v>13.5</v>
      </c>
      <c r="X339" s="170">
        <f t="shared" si="304"/>
        <v>3</v>
      </c>
      <c r="Y339" s="201">
        <f>'Saisie '!X226</f>
        <v>16.5</v>
      </c>
      <c r="Z339" s="170">
        <f t="shared" si="305"/>
        <v>3</v>
      </c>
      <c r="AA339" s="202">
        <f t="shared" si="306"/>
        <v>16.5</v>
      </c>
      <c r="AB339" s="200">
        <f t="shared" si="307"/>
        <v>3</v>
      </c>
      <c r="AC339" s="202">
        <f t="shared" si="308"/>
        <v>14.516666666666669</v>
      </c>
      <c r="AD339" s="197">
        <f t="shared" si="309"/>
        <v>30</v>
      </c>
      <c r="AE339" s="199" t="str">
        <f t="shared" si="310"/>
        <v>Admis(e)</v>
      </c>
      <c r="AF339" s="25">
        <f>'Saisie '!AB226</f>
        <v>13.166666666666666</v>
      </c>
      <c r="AG339" s="176">
        <f t="shared" si="311"/>
        <v>6</v>
      </c>
      <c r="AH339" s="25">
        <f>'Saisie '!AE226</f>
        <v>16.5</v>
      </c>
      <c r="AI339" s="176">
        <f t="shared" si="312"/>
        <v>6</v>
      </c>
      <c r="AJ339" s="25">
        <f>'Saisie '!AH226</f>
        <v>13.666666666666666</v>
      </c>
      <c r="AK339" s="176">
        <f t="shared" si="313"/>
        <v>6</v>
      </c>
      <c r="AL339" s="202">
        <f t="shared" si="314"/>
        <v>14.444444444444443</v>
      </c>
      <c r="AM339" s="178">
        <f t="shared" si="315"/>
        <v>18</v>
      </c>
      <c r="AN339" s="25">
        <f>'Saisie '!AJ226</f>
        <v>12.5</v>
      </c>
      <c r="AO339" s="192">
        <f t="shared" si="316"/>
        <v>3</v>
      </c>
      <c r="AP339" s="25">
        <f>'Saisie '!AL226</f>
        <v>16</v>
      </c>
      <c r="AQ339" s="192">
        <f t="shared" si="317"/>
        <v>3</v>
      </c>
      <c r="AR339" s="202">
        <f t="shared" si="318"/>
        <v>14.25</v>
      </c>
      <c r="AS339" s="178">
        <f t="shared" si="319"/>
        <v>6</v>
      </c>
      <c r="AT339" s="201">
        <f>'Saisie '!AN226</f>
        <v>11.5</v>
      </c>
      <c r="AU339" s="177">
        <f t="shared" si="320"/>
        <v>3</v>
      </c>
      <c r="AV339" s="202">
        <f t="shared" si="321"/>
        <v>11.5</v>
      </c>
      <c r="AW339" s="177">
        <f t="shared" si="322"/>
        <v>3</v>
      </c>
      <c r="AX339" s="25">
        <f>'Saisie '!AP226</f>
        <v>15</v>
      </c>
      <c r="AY339" s="177">
        <f t="shared" si="323"/>
        <v>3</v>
      </c>
      <c r="AZ339" s="202">
        <f t="shared" si="324"/>
        <v>15</v>
      </c>
      <c r="BA339" s="194">
        <f t="shared" si="325"/>
        <v>3</v>
      </c>
      <c r="BB339" s="195">
        <f t="shared" si="326"/>
        <v>14.166666666666666</v>
      </c>
      <c r="BC339" s="197">
        <f t="shared" si="327"/>
        <v>30</v>
      </c>
      <c r="BD339" s="179">
        <f t="shared" si="328"/>
        <v>14.341666666666669</v>
      </c>
      <c r="BE339" s="199" t="str">
        <f t="shared" si="329"/>
        <v>Admis(e)</v>
      </c>
      <c r="BF339" s="193">
        <f t="shared" si="330"/>
        <v>60</v>
      </c>
      <c r="BG339" s="199" t="str">
        <f t="shared" si="331"/>
        <v>Admis(e)</v>
      </c>
    </row>
    <row r="340" spans="1:61" s="24" customFormat="1" ht="22.5" customHeight="1">
      <c r="A340" s="26">
        <v>18</v>
      </c>
      <c r="B340" s="354" t="s">
        <v>734</v>
      </c>
      <c r="C340" s="232" t="s">
        <v>732</v>
      </c>
      <c r="D340" s="232" t="s">
        <v>735</v>
      </c>
      <c r="E340" s="232" t="s">
        <v>778</v>
      </c>
      <c r="F340" s="232" t="s">
        <v>777</v>
      </c>
      <c r="G340" s="316">
        <f>'Saisie '!J227</f>
        <v>10</v>
      </c>
      <c r="H340" s="170"/>
      <c r="I340" s="201">
        <f>'Saisie '!M227</f>
        <v>5.666666666666667</v>
      </c>
      <c r="J340" s="170"/>
      <c r="K340" s="201">
        <f>'Saisie '!P227</f>
        <v>9.3333333333333339</v>
      </c>
      <c r="L340" s="170">
        <f t="shared" si="296"/>
        <v>0</v>
      </c>
      <c r="M340" s="202">
        <f t="shared" si="297"/>
        <v>8.3333333333333339</v>
      </c>
      <c r="N340" s="171">
        <f t="shared" si="298"/>
        <v>0</v>
      </c>
      <c r="O340" s="201">
        <f>'Saisie '!R227</f>
        <v>6.5</v>
      </c>
      <c r="P340" s="170"/>
      <c r="Q340" s="201">
        <f>'Saisie '!T227</f>
        <v>12</v>
      </c>
      <c r="R340" s="170">
        <f t="shared" si="299"/>
        <v>3</v>
      </c>
      <c r="S340" s="202">
        <f t="shared" si="300"/>
        <v>9.25</v>
      </c>
      <c r="T340" s="171">
        <f t="shared" si="301"/>
        <v>3</v>
      </c>
      <c r="U340" s="201">
        <f>'Saisie '!V227</f>
        <v>11</v>
      </c>
      <c r="V340" s="170">
        <f t="shared" si="302"/>
        <v>3</v>
      </c>
      <c r="W340" s="202">
        <f t="shared" si="303"/>
        <v>11</v>
      </c>
      <c r="X340" s="170">
        <f t="shared" si="304"/>
        <v>3</v>
      </c>
      <c r="Y340" s="201">
        <f>'Saisie '!X227</f>
        <v>5</v>
      </c>
      <c r="Z340" s="170">
        <f t="shared" si="305"/>
        <v>0</v>
      </c>
      <c r="AA340" s="202">
        <f t="shared" si="306"/>
        <v>5</v>
      </c>
      <c r="AB340" s="200">
        <f t="shared" si="307"/>
        <v>0</v>
      </c>
      <c r="AC340" s="202">
        <f t="shared" si="308"/>
        <v>8.4499999999999993</v>
      </c>
      <c r="AD340" s="197">
        <f t="shared" si="309"/>
        <v>6</v>
      </c>
      <c r="AE340" s="199" t="str">
        <f t="shared" si="310"/>
        <v>Rattrapage</v>
      </c>
      <c r="AF340" s="25">
        <f>'Saisie '!AB227</f>
        <v>8.5</v>
      </c>
      <c r="AG340" s="176">
        <f t="shared" si="311"/>
        <v>0</v>
      </c>
      <c r="AH340" s="25">
        <f>'Saisie '!AE227</f>
        <v>9.3333333333333339</v>
      </c>
      <c r="AI340" s="176">
        <f t="shared" si="312"/>
        <v>0</v>
      </c>
      <c r="AJ340" s="25">
        <f>'Saisie '!AH227</f>
        <v>10.333333333333334</v>
      </c>
      <c r="AK340" s="176">
        <f t="shared" si="313"/>
        <v>6</v>
      </c>
      <c r="AL340" s="202">
        <f t="shared" si="314"/>
        <v>9.3888888888888911</v>
      </c>
      <c r="AM340" s="178">
        <f t="shared" si="315"/>
        <v>6</v>
      </c>
      <c r="AN340" s="25">
        <f>'Saisie '!AJ227</f>
        <v>9.5</v>
      </c>
      <c r="AO340" s="192">
        <f t="shared" si="316"/>
        <v>0</v>
      </c>
      <c r="AP340" s="25">
        <f>'Saisie '!AL227</f>
        <v>15</v>
      </c>
      <c r="AQ340" s="192">
        <f t="shared" si="317"/>
        <v>3</v>
      </c>
      <c r="AR340" s="202">
        <f t="shared" si="318"/>
        <v>12.25</v>
      </c>
      <c r="AS340" s="178">
        <f t="shared" si="319"/>
        <v>6</v>
      </c>
      <c r="AT340" s="201">
        <f>'Saisie '!AN227</f>
        <v>11.5</v>
      </c>
      <c r="AU340" s="177">
        <f t="shared" si="320"/>
        <v>3</v>
      </c>
      <c r="AV340" s="202">
        <f t="shared" si="321"/>
        <v>11.5</v>
      </c>
      <c r="AW340" s="177">
        <f t="shared" si="322"/>
        <v>3</v>
      </c>
      <c r="AX340" s="25">
        <f>'Saisie '!AP227</f>
        <v>10</v>
      </c>
      <c r="AY340" s="177">
        <f t="shared" si="323"/>
        <v>3</v>
      </c>
      <c r="AZ340" s="202">
        <f t="shared" si="324"/>
        <v>10</v>
      </c>
      <c r="BA340" s="194">
        <f t="shared" si="325"/>
        <v>3</v>
      </c>
      <c r="BB340" s="195">
        <f t="shared" si="326"/>
        <v>10.233333333333334</v>
      </c>
      <c r="BC340" s="197">
        <f t="shared" si="327"/>
        <v>30</v>
      </c>
      <c r="BD340" s="179">
        <f t="shared" si="328"/>
        <v>9.3416666666666668</v>
      </c>
      <c r="BE340" s="199" t="str">
        <f t="shared" si="329"/>
        <v>Admis(e)</v>
      </c>
      <c r="BF340" s="193">
        <f t="shared" si="330"/>
        <v>36</v>
      </c>
      <c r="BG340" s="199" t="str">
        <f t="shared" si="331"/>
        <v>Rattrapage</v>
      </c>
    </row>
    <row r="341" spans="1:61" s="24" customFormat="1" ht="22.5" customHeight="1">
      <c r="A341" s="26">
        <v>19</v>
      </c>
      <c r="B341" s="332" t="s">
        <v>306</v>
      </c>
      <c r="C341" s="232" t="s">
        <v>307</v>
      </c>
      <c r="D341" s="232" t="s">
        <v>308</v>
      </c>
      <c r="E341" s="232" t="s">
        <v>776</v>
      </c>
      <c r="F341" s="232" t="s">
        <v>775</v>
      </c>
      <c r="G341" s="316">
        <f>'Saisie '!J228</f>
        <v>10.83</v>
      </c>
      <c r="H341" s="170"/>
      <c r="I341" s="201">
        <f>'Saisie '!M228</f>
        <v>9.5</v>
      </c>
      <c r="J341" s="170"/>
      <c r="K341" s="201">
        <f>'Saisie '!P228</f>
        <v>10.83</v>
      </c>
      <c r="L341" s="170">
        <f t="shared" si="296"/>
        <v>6</v>
      </c>
      <c r="M341" s="202">
        <f t="shared" si="297"/>
        <v>10.386666666666665</v>
      </c>
      <c r="N341" s="171">
        <f t="shared" si="298"/>
        <v>18</v>
      </c>
      <c r="O341" s="201">
        <f>'Saisie '!R228</f>
        <v>11.5</v>
      </c>
      <c r="P341" s="170"/>
      <c r="Q341" s="201">
        <f>'Saisie '!T228</f>
        <v>5</v>
      </c>
      <c r="R341" s="170">
        <f t="shared" si="299"/>
        <v>0</v>
      </c>
      <c r="S341" s="202">
        <f t="shared" si="300"/>
        <v>8.25</v>
      </c>
      <c r="T341" s="171">
        <f t="shared" si="301"/>
        <v>0</v>
      </c>
      <c r="U341" s="201">
        <f>'Saisie '!V228</f>
        <v>13</v>
      </c>
      <c r="V341" s="170">
        <f t="shared" si="302"/>
        <v>3</v>
      </c>
      <c r="W341" s="202">
        <f t="shared" si="303"/>
        <v>13</v>
      </c>
      <c r="X341" s="170">
        <f t="shared" si="304"/>
        <v>3</v>
      </c>
      <c r="Y341" s="201">
        <f>'Saisie '!X228</f>
        <v>10</v>
      </c>
      <c r="Z341" s="170">
        <f t="shared" si="305"/>
        <v>3</v>
      </c>
      <c r="AA341" s="202">
        <f t="shared" si="306"/>
        <v>10</v>
      </c>
      <c r="AB341" s="200">
        <f t="shared" si="307"/>
        <v>3</v>
      </c>
      <c r="AC341" s="202">
        <f t="shared" si="308"/>
        <v>10.181999999999999</v>
      </c>
      <c r="AD341" s="197">
        <f t="shared" si="309"/>
        <v>30</v>
      </c>
      <c r="AE341" s="199" t="str">
        <f t="shared" si="310"/>
        <v>Admis(e)</v>
      </c>
      <c r="AF341" s="25">
        <f>'Saisie '!AB228</f>
        <v>6.25</v>
      </c>
      <c r="AG341" s="176">
        <f t="shared" si="311"/>
        <v>0</v>
      </c>
      <c r="AH341" s="25">
        <f>'Saisie '!AE228</f>
        <v>8.1666666666666661</v>
      </c>
      <c r="AI341" s="176">
        <f t="shared" si="312"/>
        <v>0</v>
      </c>
      <c r="AJ341" s="25">
        <f>'Saisie '!AH228</f>
        <v>8.5</v>
      </c>
      <c r="AK341" s="176">
        <f t="shared" si="313"/>
        <v>0</v>
      </c>
      <c r="AL341" s="202">
        <f t="shared" si="314"/>
        <v>7.6388888888888884</v>
      </c>
      <c r="AM341" s="178">
        <f t="shared" si="315"/>
        <v>0</v>
      </c>
      <c r="AN341" s="25">
        <f>'Saisie '!AJ228</f>
        <v>10.5</v>
      </c>
      <c r="AO341" s="192">
        <f t="shared" si="316"/>
        <v>3</v>
      </c>
      <c r="AP341" s="25">
        <f>'Saisie '!AL228</f>
        <v>12</v>
      </c>
      <c r="AQ341" s="192">
        <f t="shared" si="317"/>
        <v>3</v>
      </c>
      <c r="AR341" s="202">
        <f t="shared" si="318"/>
        <v>11.25</v>
      </c>
      <c r="AS341" s="178">
        <f t="shared" si="319"/>
        <v>6</v>
      </c>
      <c r="AT341" s="201">
        <f>'Saisie '!AN228</f>
        <v>11</v>
      </c>
      <c r="AU341" s="177">
        <f t="shared" si="320"/>
        <v>3</v>
      </c>
      <c r="AV341" s="202">
        <f t="shared" si="321"/>
        <v>11</v>
      </c>
      <c r="AW341" s="177">
        <f t="shared" si="322"/>
        <v>3</v>
      </c>
      <c r="AX341" s="25">
        <f>'Saisie '!AP228</f>
        <v>10</v>
      </c>
      <c r="AY341" s="177">
        <f t="shared" si="323"/>
        <v>3</v>
      </c>
      <c r="AZ341" s="202">
        <f t="shared" si="324"/>
        <v>10</v>
      </c>
      <c r="BA341" s="194">
        <f t="shared" si="325"/>
        <v>3</v>
      </c>
      <c r="BB341" s="195">
        <f t="shared" si="326"/>
        <v>8.9333333333333336</v>
      </c>
      <c r="BC341" s="197">
        <f t="shared" si="327"/>
        <v>12</v>
      </c>
      <c r="BD341" s="179">
        <f t="shared" si="328"/>
        <v>9.5576666666666661</v>
      </c>
      <c r="BE341" s="199" t="str">
        <f t="shared" si="329"/>
        <v>Rattrapage</v>
      </c>
      <c r="BF341" s="193">
        <f t="shared" si="330"/>
        <v>42</v>
      </c>
      <c r="BG341" s="199" t="str">
        <f t="shared" si="331"/>
        <v>Rattrapage</v>
      </c>
    </row>
    <row r="342" spans="1:61" s="24" customFormat="1" ht="22.5" customHeight="1">
      <c r="A342" s="26">
        <v>20</v>
      </c>
      <c r="B342" s="354" t="s">
        <v>736</v>
      </c>
      <c r="C342" s="232" t="s">
        <v>309</v>
      </c>
      <c r="D342" s="232" t="s">
        <v>737</v>
      </c>
      <c r="E342" s="232" t="s">
        <v>773</v>
      </c>
      <c r="F342" s="232" t="s">
        <v>772</v>
      </c>
      <c r="G342" s="316">
        <f>'Saisie '!J229</f>
        <v>12.5</v>
      </c>
      <c r="H342" s="170"/>
      <c r="I342" s="201">
        <f>'Saisie '!M229</f>
        <v>6.333333333333333</v>
      </c>
      <c r="J342" s="170"/>
      <c r="K342" s="201">
        <f>'Saisie '!P229</f>
        <v>7.833333333333333</v>
      </c>
      <c r="L342" s="170">
        <f t="shared" si="296"/>
        <v>0</v>
      </c>
      <c r="M342" s="202">
        <f t="shared" si="297"/>
        <v>8.8888888888888875</v>
      </c>
      <c r="N342" s="171">
        <f t="shared" si="298"/>
        <v>0</v>
      </c>
      <c r="O342" s="201">
        <f>'Saisie '!R229</f>
        <v>8.5</v>
      </c>
      <c r="P342" s="170"/>
      <c r="Q342" s="201">
        <f>'Saisie '!T229</f>
        <v>7.5</v>
      </c>
      <c r="R342" s="170">
        <f t="shared" si="299"/>
        <v>0</v>
      </c>
      <c r="S342" s="202">
        <f t="shared" si="300"/>
        <v>8</v>
      </c>
      <c r="T342" s="171">
        <f t="shared" si="301"/>
        <v>0</v>
      </c>
      <c r="U342" s="201">
        <f>'Saisie '!V229</f>
        <v>11</v>
      </c>
      <c r="V342" s="170">
        <f t="shared" si="302"/>
        <v>3</v>
      </c>
      <c r="W342" s="202">
        <f t="shared" si="303"/>
        <v>11</v>
      </c>
      <c r="X342" s="170">
        <f t="shared" si="304"/>
        <v>3</v>
      </c>
      <c r="Y342" s="201">
        <f>'Saisie '!X229</f>
        <v>3</v>
      </c>
      <c r="Z342" s="170">
        <f t="shared" si="305"/>
        <v>0</v>
      </c>
      <c r="AA342" s="202">
        <f t="shared" si="306"/>
        <v>3</v>
      </c>
      <c r="AB342" s="200">
        <f t="shared" si="307"/>
        <v>0</v>
      </c>
      <c r="AC342" s="202">
        <f t="shared" si="308"/>
        <v>8.3333333333333321</v>
      </c>
      <c r="AD342" s="197">
        <f t="shared" si="309"/>
        <v>3</v>
      </c>
      <c r="AE342" s="199" t="str">
        <f t="shared" si="310"/>
        <v>Rattrapage</v>
      </c>
      <c r="AF342" s="25">
        <f>'Saisie '!AB229</f>
        <v>8.75</v>
      </c>
      <c r="AG342" s="176">
        <f t="shared" si="311"/>
        <v>0</v>
      </c>
      <c r="AH342" s="25">
        <f>'Saisie '!AE229</f>
        <v>6</v>
      </c>
      <c r="AI342" s="176">
        <f t="shared" si="312"/>
        <v>0</v>
      </c>
      <c r="AJ342" s="25">
        <f>'Saisie '!AH229</f>
        <v>6</v>
      </c>
      <c r="AK342" s="176">
        <f t="shared" si="313"/>
        <v>0</v>
      </c>
      <c r="AL342" s="202">
        <f t="shared" si="314"/>
        <v>6.916666666666667</v>
      </c>
      <c r="AM342" s="178">
        <f t="shared" si="315"/>
        <v>0</v>
      </c>
      <c r="AN342" s="25">
        <f>'Saisie '!AJ229</f>
        <v>9.5</v>
      </c>
      <c r="AO342" s="192">
        <f t="shared" si="316"/>
        <v>0</v>
      </c>
      <c r="AP342" s="25">
        <f>'Saisie '!AL229</f>
        <v>8.5</v>
      </c>
      <c r="AQ342" s="192">
        <f t="shared" si="317"/>
        <v>0</v>
      </c>
      <c r="AR342" s="202">
        <f t="shared" si="318"/>
        <v>9</v>
      </c>
      <c r="AS342" s="178">
        <f t="shared" si="319"/>
        <v>0</v>
      </c>
      <c r="AT342" s="201">
        <f>'Saisie '!AN229</f>
        <v>8.5</v>
      </c>
      <c r="AU342" s="177">
        <f t="shared" si="320"/>
        <v>0</v>
      </c>
      <c r="AV342" s="202">
        <f t="shared" si="321"/>
        <v>8.5</v>
      </c>
      <c r="AW342" s="177">
        <f t="shared" si="322"/>
        <v>0</v>
      </c>
      <c r="AX342" s="25">
        <f>'Saisie '!AP229</f>
        <v>11</v>
      </c>
      <c r="AY342" s="177">
        <f t="shared" si="323"/>
        <v>3</v>
      </c>
      <c r="AZ342" s="202">
        <f t="shared" si="324"/>
        <v>11</v>
      </c>
      <c r="BA342" s="194">
        <f t="shared" si="325"/>
        <v>3</v>
      </c>
      <c r="BB342" s="195">
        <f t="shared" si="326"/>
        <v>7.9</v>
      </c>
      <c r="BC342" s="197">
        <f t="shared" si="327"/>
        <v>3</v>
      </c>
      <c r="BD342" s="179">
        <f t="shared" si="328"/>
        <v>8.1166666666666671</v>
      </c>
      <c r="BE342" s="199" t="str">
        <f t="shared" si="329"/>
        <v>Rattrapage</v>
      </c>
      <c r="BF342" s="193">
        <f t="shared" si="330"/>
        <v>6</v>
      </c>
      <c r="BG342" s="199" t="str">
        <f t="shared" si="331"/>
        <v>Rattrapage</v>
      </c>
    </row>
    <row r="343" spans="1:61" s="24" customFormat="1" ht="22.5" customHeight="1">
      <c r="A343" s="26">
        <v>21</v>
      </c>
      <c r="B343" s="332" t="s">
        <v>310</v>
      </c>
      <c r="C343" s="232" t="s">
        <v>309</v>
      </c>
      <c r="D343" s="232" t="s">
        <v>242</v>
      </c>
      <c r="E343" s="232" t="s">
        <v>774</v>
      </c>
      <c r="F343" s="232" t="s">
        <v>767</v>
      </c>
      <c r="G343" s="316">
        <f>'Saisie '!J230</f>
        <v>11.67</v>
      </c>
      <c r="H343" s="170"/>
      <c r="I343" s="201">
        <f>'Saisie '!M230</f>
        <v>7.333333333333333</v>
      </c>
      <c r="J343" s="170"/>
      <c r="K343" s="201">
        <f>'Saisie '!P230</f>
        <v>9.5</v>
      </c>
      <c r="L343" s="170">
        <f t="shared" si="296"/>
        <v>0</v>
      </c>
      <c r="M343" s="202">
        <f t="shared" si="297"/>
        <v>9.5011111111111113</v>
      </c>
      <c r="N343" s="171">
        <f t="shared" si="298"/>
        <v>0</v>
      </c>
      <c r="O343" s="201">
        <f>'Saisie '!R230</f>
        <v>1</v>
      </c>
      <c r="P343" s="170"/>
      <c r="Q343" s="201">
        <f>'Saisie '!T230</f>
        <v>10</v>
      </c>
      <c r="R343" s="170">
        <f t="shared" si="299"/>
        <v>3</v>
      </c>
      <c r="S343" s="202">
        <f t="shared" si="300"/>
        <v>5.5</v>
      </c>
      <c r="T343" s="171">
        <f t="shared" si="301"/>
        <v>3</v>
      </c>
      <c r="U343" s="201">
        <f>'Saisie '!V230</f>
        <v>12.5</v>
      </c>
      <c r="V343" s="170">
        <f t="shared" si="302"/>
        <v>3</v>
      </c>
      <c r="W343" s="202">
        <f t="shared" si="303"/>
        <v>12.5</v>
      </c>
      <c r="X343" s="170">
        <f t="shared" si="304"/>
        <v>3</v>
      </c>
      <c r="Y343" s="201">
        <f>'Saisie '!X230</f>
        <v>7</v>
      </c>
      <c r="Z343" s="170">
        <f t="shared" si="305"/>
        <v>0</v>
      </c>
      <c r="AA343" s="202">
        <f t="shared" si="306"/>
        <v>7</v>
      </c>
      <c r="AB343" s="200">
        <f t="shared" si="307"/>
        <v>0</v>
      </c>
      <c r="AC343" s="202">
        <f t="shared" si="308"/>
        <v>8.7506666666666657</v>
      </c>
      <c r="AD343" s="197">
        <f t="shared" si="309"/>
        <v>6</v>
      </c>
      <c r="AE343" s="199" t="str">
        <f t="shared" si="310"/>
        <v>Rattrapage</v>
      </c>
      <c r="AF343" s="25">
        <f>'Saisie '!AB230</f>
        <v>8.1666666666666661</v>
      </c>
      <c r="AG343" s="176">
        <f t="shared" si="311"/>
        <v>0</v>
      </c>
      <c r="AH343" s="25">
        <f>'Saisie '!AE230</f>
        <v>11.833333333333334</v>
      </c>
      <c r="AI343" s="176">
        <f t="shared" si="312"/>
        <v>6</v>
      </c>
      <c r="AJ343" s="25">
        <f>'Saisie '!AH230</f>
        <v>10.83</v>
      </c>
      <c r="AK343" s="176">
        <f t="shared" si="313"/>
        <v>6</v>
      </c>
      <c r="AL343" s="202">
        <f t="shared" si="314"/>
        <v>10.276666666666666</v>
      </c>
      <c r="AM343" s="178">
        <f t="shared" si="315"/>
        <v>18</v>
      </c>
      <c r="AN343" s="25">
        <f>'Saisie '!AJ230</f>
        <v>11.5</v>
      </c>
      <c r="AO343" s="192">
        <f t="shared" si="316"/>
        <v>3</v>
      </c>
      <c r="AP343" s="25">
        <f>'Saisie '!AL230</f>
        <v>10</v>
      </c>
      <c r="AQ343" s="192">
        <f t="shared" si="317"/>
        <v>3</v>
      </c>
      <c r="AR343" s="202">
        <f t="shared" si="318"/>
        <v>10.75</v>
      </c>
      <c r="AS343" s="178">
        <f t="shared" si="319"/>
        <v>6</v>
      </c>
      <c r="AT343" s="201">
        <f>'Saisie '!AN230</f>
        <v>10.5</v>
      </c>
      <c r="AU343" s="177">
        <f t="shared" si="320"/>
        <v>3</v>
      </c>
      <c r="AV343" s="202">
        <f t="shared" si="321"/>
        <v>10.5</v>
      </c>
      <c r="AW343" s="177">
        <f t="shared" si="322"/>
        <v>3</v>
      </c>
      <c r="AX343" s="25">
        <f>'Saisie '!AP230</f>
        <v>11</v>
      </c>
      <c r="AY343" s="177">
        <f t="shared" si="323"/>
        <v>3</v>
      </c>
      <c r="AZ343" s="202">
        <f t="shared" si="324"/>
        <v>11</v>
      </c>
      <c r="BA343" s="194">
        <f t="shared" si="325"/>
        <v>3</v>
      </c>
      <c r="BB343" s="195">
        <f t="shared" si="326"/>
        <v>10.465999999999999</v>
      </c>
      <c r="BC343" s="197">
        <f t="shared" si="327"/>
        <v>30</v>
      </c>
      <c r="BD343" s="179">
        <f t="shared" si="328"/>
        <v>9.6083333333333325</v>
      </c>
      <c r="BE343" s="199" t="str">
        <f t="shared" si="329"/>
        <v>Admis(e)</v>
      </c>
      <c r="BF343" s="193">
        <f t="shared" si="330"/>
        <v>36</v>
      </c>
      <c r="BG343" s="199" t="str">
        <f t="shared" si="331"/>
        <v>Rattrapage</v>
      </c>
    </row>
    <row r="344" spans="1:61" s="24" customFormat="1" ht="22.5" customHeight="1">
      <c r="A344" s="26">
        <v>22</v>
      </c>
      <c r="B344" s="354" t="s">
        <v>738</v>
      </c>
      <c r="C344" s="232" t="s">
        <v>309</v>
      </c>
      <c r="D344" s="232" t="s">
        <v>18</v>
      </c>
      <c r="E344" s="232" t="s">
        <v>771</v>
      </c>
      <c r="F344" s="232" t="s">
        <v>767</v>
      </c>
      <c r="G344" s="316">
        <f>'Saisie '!J231</f>
        <v>12.5</v>
      </c>
      <c r="H344" s="170"/>
      <c r="I344" s="201">
        <f>'Saisie '!M231</f>
        <v>8.6666666666666661</v>
      </c>
      <c r="J344" s="170"/>
      <c r="K344" s="201">
        <f>'Saisie '!P231</f>
        <v>10.166666666666666</v>
      </c>
      <c r="L344" s="170">
        <f t="shared" si="296"/>
        <v>6</v>
      </c>
      <c r="M344" s="202">
        <f t="shared" si="297"/>
        <v>10.444444444444443</v>
      </c>
      <c r="N344" s="171">
        <f t="shared" si="298"/>
        <v>18</v>
      </c>
      <c r="O344" s="201">
        <f>'Saisie '!R231</f>
        <v>12</v>
      </c>
      <c r="P344" s="170"/>
      <c r="Q344" s="201">
        <f>'Saisie '!T231</f>
        <v>10</v>
      </c>
      <c r="R344" s="170">
        <f t="shared" si="299"/>
        <v>3</v>
      </c>
      <c r="S344" s="202">
        <f t="shared" si="300"/>
        <v>11</v>
      </c>
      <c r="T344" s="171">
        <f t="shared" si="301"/>
        <v>6</v>
      </c>
      <c r="U344" s="201">
        <f>'Saisie '!V231</f>
        <v>15</v>
      </c>
      <c r="V344" s="170">
        <f t="shared" si="302"/>
        <v>3</v>
      </c>
      <c r="W344" s="202">
        <f t="shared" si="303"/>
        <v>15</v>
      </c>
      <c r="X344" s="170">
        <f t="shared" si="304"/>
        <v>3</v>
      </c>
      <c r="Y344" s="201">
        <f>'Saisie '!X231</f>
        <v>13</v>
      </c>
      <c r="Z344" s="170">
        <f t="shared" si="305"/>
        <v>3</v>
      </c>
      <c r="AA344" s="202">
        <f t="shared" si="306"/>
        <v>13</v>
      </c>
      <c r="AB344" s="200">
        <f t="shared" si="307"/>
        <v>3</v>
      </c>
      <c r="AC344" s="202">
        <f t="shared" si="308"/>
        <v>11.266666666666666</v>
      </c>
      <c r="AD344" s="197">
        <f t="shared" si="309"/>
        <v>30</v>
      </c>
      <c r="AE344" s="199" t="str">
        <f t="shared" si="310"/>
        <v>Admis(e)</v>
      </c>
      <c r="AF344" s="25">
        <f>'Saisie '!AB231</f>
        <v>11</v>
      </c>
      <c r="AG344" s="176">
        <f t="shared" si="311"/>
        <v>6</v>
      </c>
      <c r="AH344" s="25">
        <f>'Saisie '!AE231</f>
        <v>14.5</v>
      </c>
      <c r="AI344" s="176">
        <f t="shared" si="312"/>
        <v>6</v>
      </c>
      <c r="AJ344" s="25">
        <f>'Saisie '!AH231</f>
        <v>12</v>
      </c>
      <c r="AK344" s="176">
        <f t="shared" si="313"/>
        <v>6</v>
      </c>
      <c r="AL344" s="202">
        <f t="shared" si="314"/>
        <v>12.5</v>
      </c>
      <c r="AM344" s="178">
        <f t="shared" si="315"/>
        <v>18</v>
      </c>
      <c r="AN344" s="25">
        <f>'Saisie '!AJ231</f>
        <v>6</v>
      </c>
      <c r="AO344" s="192">
        <f t="shared" si="316"/>
        <v>0</v>
      </c>
      <c r="AP344" s="25">
        <f>'Saisie '!AL231</f>
        <v>13.5</v>
      </c>
      <c r="AQ344" s="192">
        <f t="shared" si="317"/>
        <v>3</v>
      </c>
      <c r="AR344" s="202">
        <f t="shared" si="318"/>
        <v>9.75</v>
      </c>
      <c r="AS344" s="178">
        <f t="shared" si="319"/>
        <v>3</v>
      </c>
      <c r="AT344" s="201">
        <f>'Saisie '!AN231</f>
        <v>14.5</v>
      </c>
      <c r="AU344" s="177">
        <f t="shared" si="320"/>
        <v>3</v>
      </c>
      <c r="AV344" s="202">
        <f t="shared" si="321"/>
        <v>14.5</v>
      </c>
      <c r="AW344" s="177">
        <f t="shared" si="322"/>
        <v>3</v>
      </c>
      <c r="AX344" s="25">
        <f>'Saisie '!AP231</f>
        <v>14.5</v>
      </c>
      <c r="AY344" s="177">
        <f t="shared" si="323"/>
        <v>3</v>
      </c>
      <c r="AZ344" s="202">
        <f t="shared" si="324"/>
        <v>14.5</v>
      </c>
      <c r="BA344" s="194">
        <f t="shared" si="325"/>
        <v>3</v>
      </c>
      <c r="BB344" s="195">
        <f t="shared" si="326"/>
        <v>12.35</v>
      </c>
      <c r="BC344" s="197">
        <f t="shared" si="327"/>
        <v>30</v>
      </c>
      <c r="BD344" s="179">
        <f t="shared" si="328"/>
        <v>11.808333333333334</v>
      </c>
      <c r="BE344" s="199" t="str">
        <f t="shared" si="329"/>
        <v>Admis(e)</v>
      </c>
      <c r="BF344" s="193">
        <f t="shared" si="330"/>
        <v>60</v>
      </c>
      <c r="BG344" s="199" t="str">
        <f t="shared" si="331"/>
        <v>Admis(e)</v>
      </c>
    </row>
    <row r="345" spans="1:61" s="24" customFormat="1" ht="22.5" customHeight="1">
      <c r="A345" s="26">
        <v>23</v>
      </c>
      <c r="B345" s="354" t="s">
        <v>740</v>
      </c>
      <c r="C345" s="232" t="s">
        <v>741</v>
      </c>
      <c r="D345" s="232" t="s">
        <v>33</v>
      </c>
      <c r="E345" s="232" t="s">
        <v>770</v>
      </c>
      <c r="F345" s="232" t="s">
        <v>769</v>
      </c>
      <c r="G345" s="316">
        <f>'Saisie '!J232</f>
        <v>10.833333333333334</v>
      </c>
      <c r="H345" s="170"/>
      <c r="I345" s="201">
        <f>'Saisie '!M232</f>
        <v>8.5</v>
      </c>
      <c r="J345" s="170"/>
      <c r="K345" s="201">
        <f>'Saisie '!P232</f>
        <v>9.5</v>
      </c>
      <c r="L345" s="170">
        <f t="shared" si="296"/>
        <v>0</v>
      </c>
      <c r="M345" s="202">
        <f t="shared" si="297"/>
        <v>9.6111111111111125</v>
      </c>
      <c r="N345" s="171">
        <f t="shared" si="298"/>
        <v>0</v>
      </c>
      <c r="O345" s="201">
        <f>'Saisie '!R232</f>
        <v>3</v>
      </c>
      <c r="P345" s="170"/>
      <c r="Q345" s="201">
        <f>'Saisie '!T232</f>
        <v>4</v>
      </c>
      <c r="R345" s="170">
        <f t="shared" si="299"/>
        <v>0</v>
      </c>
      <c r="S345" s="202">
        <f t="shared" si="300"/>
        <v>3.5</v>
      </c>
      <c r="T345" s="171">
        <f t="shared" si="301"/>
        <v>0</v>
      </c>
      <c r="U345" s="201">
        <f>'Saisie '!V232</f>
        <v>12.5</v>
      </c>
      <c r="V345" s="170">
        <f t="shared" si="302"/>
        <v>3</v>
      </c>
      <c r="W345" s="202">
        <f t="shared" si="303"/>
        <v>12.5</v>
      </c>
      <c r="X345" s="170">
        <f t="shared" si="304"/>
        <v>3</v>
      </c>
      <c r="Y345" s="201">
        <f>'Saisie '!X232</f>
        <v>5</v>
      </c>
      <c r="Z345" s="170">
        <f t="shared" si="305"/>
        <v>0</v>
      </c>
      <c r="AA345" s="202">
        <f t="shared" si="306"/>
        <v>5</v>
      </c>
      <c r="AB345" s="200">
        <f t="shared" si="307"/>
        <v>0</v>
      </c>
      <c r="AC345" s="202">
        <f t="shared" si="308"/>
        <v>8.2166666666666668</v>
      </c>
      <c r="AD345" s="197">
        <f t="shared" si="309"/>
        <v>3</v>
      </c>
      <c r="AE345" s="199" t="str">
        <f t="shared" si="310"/>
        <v>Rattrapage</v>
      </c>
      <c r="AF345" s="25">
        <f>'Saisie '!AB232</f>
        <v>6</v>
      </c>
      <c r="AG345" s="176">
        <f t="shared" si="311"/>
        <v>0</v>
      </c>
      <c r="AH345" s="25">
        <f>'Saisie '!AE232</f>
        <v>11.833333333333334</v>
      </c>
      <c r="AI345" s="176">
        <f t="shared" si="312"/>
        <v>6</v>
      </c>
      <c r="AJ345" s="25">
        <f>'Saisie '!AH232</f>
        <v>11.333333333333334</v>
      </c>
      <c r="AK345" s="176">
        <f t="shared" si="313"/>
        <v>6</v>
      </c>
      <c r="AL345" s="202">
        <f t="shared" si="314"/>
        <v>9.7222222222222232</v>
      </c>
      <c r="AM345" s="178">
        <f t="shared" si="315"/>
        <v>12</v>
      </c>
      <c r="AN345" s="25">
        <f>'Saisie '!AJ232</f>
        <v>9.5</v>
      </c>
      <c r="AO345" s="192">
        <f t="shared" si="316"/>
        <v>0</v>
      </c>
      <c r="AP345" s="25">
        <f>'Saisie '!AL232</f>
        <v>14</v>
      </c>
      <c r="AQ345" s="192">
        <f t="shared" si="317"/>
        <v>3</v>
      </c>
      <c r="AR345" s="202">
        <f t="shared" si="318"/>
        <v>11.75</v>
      </c>
      <c r="AS345" s="178">
        <f t="shared" si="319"/>
        <v>6</v>
      </c>
      <c r="AT345" s="201">
        <f>'Saisie '!AN232</f>
        <v>8</v>
      </c>
      <c r="AU345" s="177">
        <f t="shared" si="320"/>
        <v>0</v>
      </c>
      <c r="AV345" s="202">
        <f t="shared" si="321"/>
        <v>8</v>
      </c>
      <c r="AW345" s="177">
        <f t="shared" si="322"/>
        <v>0</v>
      </c>
      <c r="AX345" s="25">
        <f>'Saisie '!AP232</f>
        <v>5</v>
      </c>
      <c r="AY345" s="177">
        <f t="shared" si="323"/>
        <v>0</v>
      </c>
      <c r="AZ345" s="202">
        <f t="shared" si="324"/>
        <v>5</v>
      </c>
      <c r="BA345" s="194">
        <f t="shared" si="325"/>
        <v>0</v>
      </c>
      <c r="BB345" s="195">
        <f t="shared" si="326"/>
        <v>9.4833333333333343</v>
      </c>
      <c r="BC345" s="197">
        <f t="shared" si="327"/>
        <v>18</v>
      </c>
      <c r="BD345" s="179">
        <f t="shared" si="328"/>
        <v>8.8500000000000014</v>
      </c>
      <c r="BE345" s="199" t="str">
        <f t="shared" si="329"/>
        <v>Rattrapage</v>
      </c>
      <c r="BF345" s="193">
        <f t="shared" si="330"/>
        <v>21</v>
      </c>
      <c r="BG345" s="199" t="str">
        <f t="shared" si="331"/>
        <v>Rattrapage</v>
      </c>
    </row>
    <row r="346" spans="1:61" s="24" customFormat="1" ht="22.5" customHeight="1">
      <c r="A346" s="26">
        <v>24</v>
      </c>
      <c r="B346" s="354" t="s">
        <v>742</v>
      </c>
      <c r="C346" s="232" t="s">
        <v>38</v>
      </c>
      <c r="D346" s="232" t="s">
        <v>457</v>
      </c>
      <c r="E346" s="232" t="s">
        <v>768</v>
      </c>
      <c r="F346" s="232" t="s">
        <v>767</v>
      </c>
      <c r="G346" s="316">
        <f>'Saisie '!J233</f>
        <v>10.5</v>
      </c>
      <c r="H346" s="170"/>
      <c r="I346" s="201">
        <f>'Saisie '!M233</f>
        <v>10</v>
      </c>
      <c r="J346" s="170"/>
      <c r="K346" s="201">
        <f>'Saisie '!P233</f>
        <v>8.6666666666666661</v>
      </c>
      <c r="L346" s="170">
        <f t="shared" si="296"/>
        <v>0</v>
      </c>
      <c r="M346" s="202">
        <f t="shared" si="297"/>
        <v>9.7222222222222214</v>
      </c>
      <c r="N346" s="171">
        <f t="shared" si="298"/>
        <v>0</v>
      </c>
      <c r="O346" s="201">
        <f>'Saisie '!R233</f>
        <v>8.5</v>
      </c>
      <c r="P346" s="170"/>
      <c r="Q346" s="201">
        <f>'Saisie '!T233</f>
        <v>11.5</v>
      </c>
      <c r="R346" s="170">
        <f t="shared" si="299"/>
        <v>3</v>
      </c>
      <c r="S346" s="202">
        <f t="shared" si="300"/>
        <v>10</v>
      </c>
      <c r="T346" s="171">
        <f t="shared" si="301"/>
        <v>6</v>
      </c>
      <c r="U346" s="201">
        <f>'Saisie '!V233</f>
        <v>14</v>
      </c>
      <c r="V346" s="170">
        <f t="shared" si="302"/>
        <v>3</v>
      </c>
      <c r="W346" s="202">
        <f t="shared" si="303"/>
        <v>14</v>
      </c>
      <c r="X346" s="170">
        <f t="shared" si="304"/>
        <v>3</v>
      </c>
      <c r="Y346" s="201">
        <f>'Saisie '!X233</f>
        <v>13</v>
      </c>
      <c r="Z346" s="170">
        <f t="shared" si="305"/>
        <v>3</v>
      </c>
      <c r="AA346" s="202">
        <f t="shared" si="306"/>
        <v>13</v>
      </c>
      <c r="AB346" s="200">
        <f t="shared" si="307"/>
        <v>3</v>
      </c>
      <c r="AC346" s="202">
        <f t="shared" si="308"/>
        <v>10.533333333333333</v>
      </c>
      <c r="AD346" s="197">
        <f t="shared" si="309"/>
        <v>30</v>
      </c>
      <c r="AE346" s="199" t="str">
        <f t="shared" si="310"/>
        <v>Admis(e)</v>
      </c>
      <c r="AF346" s="25">
        <f>'Saisie '!AB233</f>
        <v>10.666666666666666</v>
      </c>
      <c r="AG346" s="176">
        <f t="shared" si="311"/>
        <v>6</v>
      </c>
      <c r="AH346" s="25">
        <f>'Saisie '!AE233</f>
        <v>15.5</v>
      </c>
      <c r="AI346" s="176">
        <f t="shared" si="312"/>
        <v>6</v>
      </c>
      <c r="AJ346" s="25">
        <f>'Saisie '!AH233</f>
        <v>11.166666666666666</v>
      </c>
      <c r="AK346" s="176">
        <f t="shared" si="313"/>
        <v>6</v>
      </c>
      <c r="AL346" s="202">
        <f t="shared" si="314"/>
        <v>12.444444444444443</v>
      </c>
      <c r="AM346" s="178">
        <f t="shared" si="315"/>
        <v>18</v>
      </c>
      <c r="AN346" s="25">
        <f>'Saisie '!AJ233</f>
        <v>9</v>
      </c>
      <c r="AO346" s="192">
        <f t="shared" si="316"/>
        <v>0</v>
      </c>
      <c r="AP346" s="25">
        <f>'Saisie '!AL233</f>
        <v>15</v>
      </c>
      <c r="AQ346" s="192">
        <f t="shared" si="317"/>
        <v>3</v>
      </c>
      <c r="AR346" s="202">
        <f t="shared" si="318"/>
        <v>12</v>
      </c>
      <c r="AS346" s="178">
        <f t="shared" si="319"/>
        <v>6</v>
      </c>
      <c r="AT346" s="201">
        <f>'Saisie '!AN233</f>
        <v>14</v>
      </c>
      <c r="AU346" s="177">
        <f t="shared" si="320"/>
        <v>3</v>
      </c>
      <c r="AV346" s="202">
        <f t="shared" si="321"/>
        <v>14</v>
      </c>
      <c r="AW346" s="177">
        <f t="shared" si="322"/>
        <v>3</v>
      </c>
      <c r="AX346" s="25">
        <f>'Saisie '!AP233</f>
        <v>10</v>
      </c>
      <c r="AY346" s="177">
        <f t="shared" si="323"/>
        <v>3</v>
      </c>
      <c r="AZ346" s="202">
        <f t="shared" si="324"/>
        <v>10</v>
      </c>
      <c r="BA346" s="194">
        <f t="shared" si="325"/>
        <v>3</v>
      </c>
      <c r="BB346" s="195">
        <f t="shared" si="326"/>
        <v>12.266666666666666</v>
      </c>
      <c r="BC346" s="197">
        <f t="shared" si="327"/>
        <v>30</v>
      </c>
      <c r="BD346" s="179">
        <f t="shared" si="328"/>
        <v>11.399999999999999</v>
      </c>
      <c r="BE346" s="199" t="str">
        <f t="shared" si="329"/>
        <v>Admis(e)</v>
      </c>
      <c r="BF346" s="193">
        <f t="shared" si="330"/>
        <v>60</v>
      </c>
      <c r="BG346" s="199" t="str">
        <f t="shared" si="331"/>
        <v>Admis(e)</v>
      </c>
    </row>
    <row r="347" spans="1:61" ht="22.5" customHeight="1">
      <c r="A347" s="26">
        <v>25</v>
      </c>
      <c r="B347" s="354">
        <v>113006346</v>
      </c>
      <c r="C347" s="232" t="s">
        <v>743</v>
      </c>
      <c r="D347" s="232" t="s">
        <v>744</v>
      </c>
      <c r="E347" s="232" t="s">
        <v>766</v>
      </c>
      <c r="F347" s="232" t="s">
        <v>765</v>
      </c>
      <c r="G347" s="316">
        <f>'Saisie '!J234</f>
        <v>13</v>
      </c>
      <c r="H347" s="170"/>
      <c r="I347" s="201">
        <f>'Saisie '!M234</f>
        <v>12.666666666666666</v>
      </c>
      <c r="J347" s="170"/>
      <c r="K347" s="201">
        <f>'Saisie '!P234</f>
        <v>10.333333333333334</v>
      </c>
      <c r="L347" s="170">
        <f t="shared" si="296"/>
        <v>6</v>
      </c>
      <c r="M347" s="202">
        <f t="shared" si="297"/>
        <v>12</v>
      </c>
      <c r="N347" s="171">
        <f t="shared" si="298"/>
        <v>18</v>
      </c>
      <c r="O347" s="201">
        <f>'Saisie '!R234</f>
        <v>11.5</v>
      </c>
      <c r="P347" s="170"/>
      <c r="Q347" s="201">
        <f>'Saisie '!T234</f>
        <v>10</v>
      </c>
      <c r="R347" s="170">
        <f t="shared" si="299"/>
        <v>3</v>
      </c>
      <c r="S347" s="202">
        <f t="shared" si="300"/>
        <v>10.75</v>
      </c>
      <c r="T347" s="171">
        <f t="shared" si="301"/>
        <v>6</v>
      </c>
      <c r="U347" s="201">
        <f>'Saisie '!V234</f>
        <v>14</v>
      </c>
      <c r="V347" s="170">
        <f t="shared" si="302"/>
        <v>3</v>
      </c>
      <c r="W347" s="202">
        <f t="shared" si="303"/>
        <v>14</v>
      </c>
      <c r="X347" s="170">
        <f t="shared" si="304"/>
        <v>3</v>
      </c>
      <c r="Y347" s="201">
        <f>'Saisie '!X234</f>
        <v>14</v>
      </c>
      <c r="Z347" s="170">
        <f t="shared" si="305"/>
        <v>3</v>
      </c>
      <c r="AA347" s="202">
        <f t="shared" si="306"/>
        <v>14</v>
      </c>
      <c r="AB347" s="200">
        <f t="shared" si="307"/>
        <v>3</v>
      </c>
      <c r="AC347" s="202">
        <f t="shared" si="308"/>
        <v>12.15</v>
      </c>
      <c r="AD347" s="197">
        <f t="shared" si="309"/>
        <v>30</v>
      </c>
      <c r="AE347" s="199" t="str">
        <f t="shared" si="310"/>
        <v>Admis(e)</v>
      </c>
      <c r="AF347" s="25">
        <f>'Saisie '!AB234</f>
        <v>10.833333333333334</v>
      </c>
      <c r="AG347" s="176">
        <f t="shared" si="311"/>
        <v>6</v>
      </c>
      <c r="AH347" s="25">
        <f>'Saisie '!AE234</f>
        <v>8.8333333333333339</v>
      </c>
      <c r="AI347" s="176">
        <f t="shared" si="312"/>
        <v>0</v>
      </c>
      <c r="AJ347" s="25">
        <f>'Saisie '!AH234</f>
        <v>8.1666666666666661</v>
      </c>
      <c r="AK347" s="176">
        <f t="shared" si="313"/>
        <v>0</v>
      </c>
      <c r="AL347" s="202">
        <f t="shared" si="314"/>
        <v>9.2777777777777786</v>
      </c>
      <c r="AM347" s="178">
        <f t="shared" si="315"/>
        <v>6</v>
      </c>
      <c r="AN347" s="25">
        <f>'Saisie '!AJ234</f>
        <v>10.5</v>
      </c>
      <c r="AO347" s="192">
        <f t="shared" si="316"/>
        <v>3</v>
      </c>
      <c r="AP347" s="25">
        <f>'Saisie '!AL234</f>
        <v>9</v>
      </c>
      <c r="AQ347" s="192">
        <f t="shared" si="317"/>
        <v>0</v>
      </c>
      <c r="AR347" s="202">
        <f t="shared" si="318"/>
        <v>9.75</v>
      </c>
      <c r="AS347" s="178">
        <f t="shared" si="319"/>
        <v>3</v>
      </c>
      <c r="AT347" s="201">
        <f>'Saisie '!AN234</f>
        <v>14</v>
      </c>
      <c r="AU347" s="177">
        <f t="shared" si="320"/>
        <v>3</v>
      </c>
      <c r="AV347" s="202">
        <f t="shared" si="321"/>
        <v>14</v>
      </c>
      <c r="AW347" s="177">
        <f t="shared" si="322"/>
        <v>3</v>
      </c>
      <c r="AX347" s="25">
        <f>'Saisie '!AP234</f>
        <v>10</v>
      </c>
      <c r="AY347" s="177">
        <f t="shared" si="323"/>
        <v>3</v>
      </c>
      <c r="AZ347" s="202">
        <f t="shared" si="324"/>
        <v>10</v>
      </c>
      <c r="BA347" s="194">
        <f t="shared" si="325"/>
        <v>3</v>
      </c>
      <c r="BB347" s="195">
        <f t="shared" si="326"/>
        <v>9.9166666666666679</v>
      </c>
      <c r="BC347" s="197">
        <f t="shared" si="327"/>
        <v>15</v>
      </c>
      <c r="BD347" s="179">
        <f t="shared" si="328"/>
        <v>11.033333333333335</v>
      </c>
      <c r="BE347" s="199" t="str">
        <f t="shared" si="329"/>
        <v>Rattrapage</v>
      </c>
      <c r="BF347" s="193">
        <f t="shared" si="330"/>
        <v>45</v>
      </c>
      <c r="BG347" s="199" t="str">
        <f t="shared" si="331"/>
        <v>Rattrapage</v>
      </c>
    </row>
    <row r="348" spans="1:61" ht="21.75" customHeight="1">
      <c r="A348" s="26">
        <v>26</v>
      </c>
      <c r="B348" s="354" t="s">
        <v>745</v>
      </c>
      <c r="C348" s="232" t="s">
        <v>746</v>
      </c>
      <c r="D348" s="232" t="s">
        <v>747</v>
      </c>
      <c r="E348" s="232" t="s">
        <v>764</v>
      </c>
      <c r="F348" s="232" t="s">
        <v>763</v>
      </c>
      <c r="G348" s="316">
        <f>'Saisie '!J235</f>
        <v>12.333333333333334</v>
      </c>
      <c r="H348" s="170"/>
      <c r="I348" s="201">
        <f>'Saisie '!M235</f>
        <v>6.166666666666667</v>
      </c>
      <c r="J348" s="170"/>
      <c r="K348" s="201">
        <f>'Saisie '!P235</f>
        <v>7.833333333333333</v>
      </c>
      <c r="L348" s="170">
        <f t="shared" si="296"/>
        <v>0</v>
      </c>
      <c r="M348" s="202">
        <f t="shared" si="297"/>
        <v>8.7777777777777768</v>
      </c>
      <c r="N348" s="171">
        <f t="shared" si="298"/>
        <v>0</v>
      </c>
      <c r="O348" s="201">
        <f>'Saisie '!R235</f>
        <v>6.5</v>
      </c>
      <c r="P348" s="170"/>
      <c r="Q348" s="201">
        <f>'Saisie '!T235</f>
        <v>10</v>
      </c>
      <c r="R348" s="170">
        <f t="shared" si="299"/>
        <v>3</v>
      </c>
      <c r="S348" s="202">
        <f t="shared" si="300"/>
        <v>8.25</v>
      </c>
      <c r="T348" s="171">
        <f t="shared" si="301"/>
        <v>3</v>
      </c>
      <c r="U348" s="201">
        <f>'Saisie '!V235</f>
        <v>14.5</v>
      </c>
      <c r="V348" s="170">
        <f t="shared" si="302"/>
        <v>3</v>
      </c>
      <c r="W348" s="202">
        <f t="shared" si="303"/>
        <v>14.5</v>
      </c>
      <c r="X348" s="170">
        <f t="shared" si="304"/>
        <v>3</v>
      </c>
      <c r="Y348" s="201">
        <f>'Saisie '!X235</f>
        <v>0</v>
      </c>
      <c r="Z348" s="170">
        <f t="shared" si="305"/>
        <v>0</v>
      </c>
      <c r="AA348" s="202">
        <f t="shared" si="306"/>
        <v>0</v>
      </c>
      <c r="AB348" s="200">
        <f t="shared" si="307"/>
        <v>0</v>
      </c>
      <c r="AC348" s="202">
        <f t="shared" si="308"/>
        <v>8.3666666666666654</v>
      </c>
      <c r="AD348" s="197">
        <f t="shared" si="309"/>
        <v>6</v>
      </c>
      <c r="AE348" s="199" t="str">
        <f t="shared" si="310"/>
        <v>Rattrapage</v>
      </c>
      <c r="AF348" s="25">
        <f>'Saisie '!AB235</f>
        <v>4.333333333333333</v>
      </c>
      <c r="AG348" s="176">
        <f t="shared" si="311"/>
        <v>0</v>
      </c>
      <c r="AH348" s="25">
        <f>'Saisie '!AE235</f>
        <v>5.333333333333333</v>
      </c>
      <c r="AI348" s="176">
        <f t="shared" si="312"/>
        <v>0</v>
      </c>
      <c r="AJ348" s="25">
        <f>'Saisie '!AH235</f>
        <v>5.5</v>
      </c>
      <c r="AK348" s="176">
        <f t="shared" si="313"/>
        <v>0</v>
      </c>
      <c r="AL348" s="202">
        <f t="shared" si="314"/>
        <v>5.0555555555555554</v>
      </c>
      <c r="AM348" s="178">
        <f t="shared" si="315"/>
        <v>0</v>
      </c>
      <c r="AN348" s="25">
        <f>'Saisie '!AJ235</f>
        <v>9.5</v>
      </c>
      <c r="AO348" s="192">
        <f t="shared" si="316"/>
        <v>0</v>
      </c>
      <c r="AP348" s="25">
        <f>'Saisie '!AL235</f>
        <v>7.5</v>
      </c>
      <c r="AQ348" s="192">
        <f t="shared" si="317"/>
        <v>0</v>
      </c>
      <c r="AR348" s="202">
        <f t="shared" si="318"/>
        <v>8.5</v>
      </c>
      <c r="AS348" s="178">
        <f t="shared" si="319"/>
        <v>0</v>
      </c>
      <c r="AT348" s="201">
        <f>'Saisie '!AN235</f>
        <v>10</v>
      </c>
      <c r="AU348" s="177">
        <f t="shared" si="320"/>
        <v>3</v>
      </c>
      <c r="AV348" s="202">
        <f t="shared" si="321"/>
        <v>10</v>
      </c>
      <c r="AW348" s="177">
        <f t="shared" si="322"/>
        <v>3</v>
      </c>
      <c r="AX348" s="25">
        <f>'Saisie '!AP235</f>
        <v>13.5</v>
      </c>
      <c r="AY348" s="177">
        <f t="shared" si="323"/>
        <v>3</v>
      </c>
      <c r="AZ348" s="202">
        <f t="shared" si="324"/>
        <v>13.5</v>
      </c>
      <c r="BA348" s="194">
        <f t="shared" si="325"/>
        <v>3</v>
      </c>
      <c r="BB348" s="195">
        <f t="shared" si="326"/>
        <v>7.083333333333333</v>
      </c>
      <c r="BC348" s="197">
        <f t="shared" si="327"/>
        <v>6</v>
      </c>
      <c r="BD348" s="179">
        <f t="shared" si="328"/>
        <v>7.7249999999999996</v>
      </c>
      <c r="BE348" s="199" t="str">
        <f t="shared" si="329"/>
        <v>Rattrapage</v>
      </c>
      <c r="BF348" s="193">
        <f t="shared" si="330"/>
        <v>12</v>
      </c>
      <c r="BG348" s="199" t="str">
        <f t="shared" si="331"/>
        <v>Rattrapage</v>
      </c>
      <c r="BH348" s="305"/>
      <c r="BI348" s="306"/>
    </row>
    <row r="349" spans="1:61" ht="21.75" customHeight="1">
      <c r="A349" s="26">
        <v>27</v>
      </c>
      <c r="B349" s="354" t="s">
        <v>748</v>
      </c>
      <c r="C349" s="232" t="s">
        <v>749</v>
      </c>
      <c r="D349" s="232" t="s">
        <v>750</v>
      </c>
      <c r="E349" s="232" t="s">
        <v>762</v>
      </c>
      <c r="F349" s="232" t="s">
        <v>761</v>
      </c>
      <c r="G349" s="316">
        <f>'Saisie '!J236</f>
        <v>10.333333333333334</v>
      </c>
      <c r="H349" s="170"/>
      <c r="I349" s="201">
        <f>'Saisie '!M236</f>
        <v>6</v>
      </c>
      <c r="J349" s="170"/>
      <c r="K349" s="201">
        <f>'Saisie '!P236</f>
        <v>10.833333333333334</v>
      </c>
      <c r="L349" s="170">
        <f t="shared" si="296"/>
        <v>6</v>
      </c>
      <c r="M349" s="202">
        <f t="shared" si="297"/>
        <v>9.0555555555555571</v>
      </c>
      <c r="N349" s="171">
        <f t="shared" si="298"/>
        <v>6</v>
      </c>
      <c r="O349" s="201">
        <f>'Saisie '!R236</f>
        <v>11.5</v>
      </c>
      <c r="P349" s="170"/>
      <c r="Q349" s="201">
        <f>'Saisie '!T236</f>
        <v>10.5</v>
      </c>
      <c r="R349" s="170">
        <f t="shared" si="299"/>
        <v>3</v>
      </c>
      <c r="S349" s="202">
        <f t="shared" si="300"/>
        <v>11</v>
      </c>
      <c r="T349" s="171">
        <f t="shared" si="301"/>
        <v>6</v>
      </c>
      <c r="U349" s="201">
        <f>'Saisie '!V236</f>
        <v>11</v>
      </c>
      <c r="V349" s="170">
        <f t="shared" si="302"/>
        <v>3</v>
      </c>
      <c r="W349" s="202">
        <f t="shared" si="303"/>
        <v>11</v>
      </c>
      <c r="X349" s="170">
        <f t="shared" si="304"/>
        <v>3</v>
      </c>
      <c r="Y349" s="201">
        <f>'Saisie '!X236</f>
        <v>6</v>
      </c>
      <c r="Z349" s="170">
        <f t="shared" si="305"/>
        <v>0</v>
      </c>
      <c r="AA349" s="202">
        <f t="shared" si="306"/>
        <v>6</v>
      </c>
      <c r="AB349" s="200">
        <f t="shared" si="307"/>
        <v>0</v>
      </c>
      <c r="AC349" s="202">
        <f t="shared" si="308"/>
        <v>9.3333333333333339</v>
      </c>
      <c r="AD349" s="197">
        <f t="shared" si="309"/>
        <v>15</v>
      </c>
      <c r="AE349" s="199" t="str">
        <f t="shared" si="310"/>
        <v>Rattrapage</v>
      </c>
      <c r="AF349" s="25">
        <f>'Saisie '!AB236</f>
        <v>8.1666666666666661</v>
      </c>
      <c r="AG349" s="176">
        <f t="shared" si="311"/>
        <v>0</v>
      </c>
      <c r="AH349" s="25">
        <f>'Saisie '!AE236</f>
        <v>10.666666666666666</v>
      </c>
      <c r="AI349" s="176">
        <f t="shared" si="312"/>
        <v>6</v>
      </c>
      <c r="AJ349" s="25">
        <f>'Saisie '!AH236</f>
        <v>7.833333333333333</v>
      </c>
      <c r="AK349" s="176">
        <f t="shared" si="313"/>
        <v>0</v>
      </c>
      <c r="AL349" s="202">
        <f t="shared" si="314"/>
        <v>8.8888888888888875</v>
      </c>
      <c r="AM349" s="178">
        <f t="shared" si="315"/>
        <v>6</v>
      </c>
      <c r="AN349" s="25">
        <f>'Saisie '!AJ236</f>
        <v>8</v>
      </c>
      <c r="AO349" s="192">
        <f t="shared" si="316"/>
        <v>0</v>
      </c>
      <c r="AP349" s="25">
        <f>'Saisie '!AL236</f>
        <v>8</v>
      </c>
      <c r="AQ349" s="192">
        <f t="shared" si="317"/>
        <v>0</v>
      </c>
      <c r="AR349" s="202">
        <f t="shared" si="318"/>
        <v>8</v>
      </c>
      <c r="AS349" s="178">
        <f t="shared" si="319"/>
        <v>0</v>
      </c>
      <c r="AT349" s="201">
        <f>'Saisie '!AN236</f>
        <v>10</v>
      </c>
      <c r="AU349" s="177">
        <f t="shared" si="320"/>
        <v>3</v>
      </c>
      <c r="AV349" s="202">
        <f t="shared" si="321"/>
        <v>10</v>
      </c>
      <c r="AW349" s="177">
        <f t="shared" si="322"/>
        <v>3</v>
      </c>
      <c r="AX349" s="25">
        <f>'Saisie '!AP236</f>
        <v>15</v>
      </c>
      <c r="AY349" s="177">
        <f t="shared" si="323"/>
        <v>3</v>
      </c>
      <c r="AZ349" s="202">
        <f t="shared" si="324"/>
        <v>15</v>
      </c>
      <c r="BA349" s="194">
        <f t="shared" si="325"/>
        <v>3</v>
      </c>
      <c r="BB349" s="195">
        <f t="shared" si="326"/>
        <v>9.4333333333333336</v>
      </c>
      <c r="BC349" s="197">
        <f t="shared" si="327"/>
        <v>12</v>
      </c>
      <c r="BD349" s="179">
        <f t="shared" si="328"/>
        <v>9.3833333333333329</v>
      </c>
      <c r="BE349" s="199" t="str">
        <f t="shared" si="329"/>
        <v>Rattrapage</v>
      </c>
      <c r="BF349" s="193">
        <f t="shared" si="330"/>
        <v>27</v>
      </c>
      <c r="BG349" s="199" t="str">
        <f t="shared" si="331"/>
        <v>Rattrapage</v>
      </c>
    </row>
    <row r="350" spans="1:61" ht="21.75" customHeight="1">
      <c r="A350" s="26">
        <v>28</v>
      </c>
      <c r="B350" s="332" t="s">
        <v>311</v>
      </c>
      <c r="C350" s="232" t="s">
        <v>312</v>
      </c>
      <c r="D350" s="232" t="s">
        <v>313</v>
      </c>
      <c r="E350" s="232" t="s">
        <v>760</v>
      </c>
      <c r="F350" s="232" t="s">
        <v>759</v>
      </c>
      <c r="G350" s="316">
        <f>'Saisie '!J237</f>
        <v>10</v>
      </c>
      <c r="H350" s="170"/>
      <c r="I350" s="201">
        <f>'Saisie '!M237</f>
        <v>8</v>
      </c>
      <c r="J350" s="170"/>
      <c r="K350" s="201">
        <f>'Saisie '!P237</f>
        <v>9.6666666666666661</v>
      </c>
      <c r="L350" s="170">
        <f t="shared" si="296"/>
        <v>0</v>
      </c>
      <c r="M350" s="202">
        <f t="shared" si="297"/>
        <v>9.2222222222222214</v>
      </c>
      <c r="N350" s="171">
        <f t="shared" si="298"/>
        <v>0</v>
      </c>
      <c r="O350" s="201">
        <f>'Saisie '!R237</f>
        <v>6.5</v>
      </c>
      <c r="P350" s="170"/>
      <c r="Q350" s="201">
        <f>'Saisie '!T237</f>
        <v>10.5</v>
      </c>
      <c r="R350" s="170">
        <f t="shared" si="299"/>
        <v>3</v>
      </c>
      <c r="S350" s="202">
        <f t="shared" si="300"/>
        <v>8.5</v>
      </c>
      <c r="T350" s="171">
        <f t="shared" si="301"/>
        <v>3</v>
      </c>
      <c r="U350" s="201">
        <f>'Saisie '!V237</f>
        <v>12.5</v>
      </c>
      <c r="V350" s="170">
        <f t="shared" si="302"/>
        <v>3</v>
      </c>
      <c r="W350" s="202">
        <f t="shared" si="303"/>
        <v>12.5</v>
      </c>
      <c r="X350" s="170">
        <f t="shared" si="304"/>
        <v>3</v>
      </c>
      <c r="Y350" s="201">
        <f>'Saisie '!X237</f>
        <v>10</v>
      </c>
      <c r="Z350" s="170">
        <f t="shared" si="305"/>
        <v>3</v>
      </c>
      <c r="AA350" s="202">
        <f t="shared" si="306"/>
        <v>10</v>
      </c>
      <c r="AB350" s="200">
        <f t="shared" si="307"/>
        <v>3</v>
      </c>
      <c r="AC350" s="202">
        <f t="shared" si="308"/>
        <v>9.4833333333333325</v>
      </c>
      <c r="AD350" s="197">
        <f t="shared" si="309"/>
        <v>9</v>
      </c>
      <c r="AE350" s="199" t="str">
        <f t="shared" si="310"/>
        <v>Rattrapage</v>
      </c>
      <c r="AF350" s="25">
        <f>'Saisie '!AB237</f>
        <v>8.25</v>
      </c>
      <c r="AG350" s="176">
        <f t="shared" si="311"/>
        <v>0</v>
      </c>
      <c r="AH350" s="25">
        <f>'Saisie '!AE237</f>
        <v>11</v>
      </c>
      <c r="AI350" s="176">
        <f t="shared" si="312"/>
        <v>6</v>
      </c>
      <c r="AJ350" s="25">
        <f>'Saisie '!AH237</f>
        <v>10</v>
      </c>
      <c r="AK350" s="176">
        <f t="shared" si="313"/>
        <v>6</v>
      </c>
      <c r="AL350" s="202">
        <f t="shared" si="314"/>
        <v>9.75</v>
      </c>
      <c r="AM350" s="178">
        <f t="shared" si="315"/>
        <v>12</v>
      </c>
      <c r="AN350" s="25">
        <f>'Saisie '!AJ237</f>
        <v>11</v>
      </c>
      <c r="AO350" s="192">
        <f t="shared" si="316"/>
        <v>3</v>
      </c>
      <c r="AP350" s="25">
        <f>'Saisie '!AL237</f>
        <v>10</v>
      </c>
      <c r="AQ350" s="192">
        <f t="shared" si="317"/>
        <v>3</v>
      </c>
      <c r="AR350" s="202">
        <f t="shared" si="318"/>
        <v>10.5</v>
      </c>
      <c r="AS350" s="178">
        <f t="shared" si="319"/>
        <v>6</v>
      </c>
      <c r="AT350" s="201">
        <f>'Saisie '!AN237</f>
        <v>10</v>
      </c>
      <c r="AU350" s="177">
        <f t="shared" si="320"/>
        <v>3</v>
      </c>
      <c r="AV350" s="202">
        <f t="shared" si="321"/>
        <v>10</v>
      </c>
      <c r="AW350" s="177">
        <f t="shared" si="322"/>
        <v>3</v>
      </c>
      <c r="AX350" s="25">
        <f>'Saisie '!AP237</f>
        <v>10</v>
      </c>
      <c r="AY350" s="177">
        <f t="shared" si="323"/>
        <v>3</v>
      </c>
      <c r="AZ350" s="202">
        <f t="shared" si="324"/>
        <v>10</v>
      </c>
      <c r="BA350" s="194">
        <f t="shared" si="325"/>
        <v>3</v>
      </c>
      <c r="BB350" s="195">
        <f t="shared" si="326"/>
        <v>9.9499999999999993</v>
      </c>
      <c r="BC350" s="197">
        <f t="shared" si="327"/>
        <v>24</v>
      </c>
      <c r="BD350" s="179">
        <f t="shared" si="328"/>
        <v>9.716666666666665</v>
      </c>
      <c r="BE350" s="199" t="str">
        <f t="shared" si="329"/>
        <v>Rattrapage</v>
      </c>
      <c r="BF350" s="193">
        <f t="shared" si="330"/>
        <v>33</v>
      </c>
      <c r="BG350" s="199" t="str">
        <f t="shared" si="331"/>
        <v>Rattrapage</v>
      </c>
    </row>
    <row r="351" spans="1:61" ht="21.75" customHeight="1">
      <c r="A351" s="26">
        <v>29</v>
      </c>
      <c r="B351" s="332" t="s">
        <v>751</v>
      </c>
      <c r="C351" s="232" t="s">
        <v>752</v>
      </c>
      <c r="D351" s="232" t="s">
        <v>753</v>
      </c>
      <c r="E351" s="232" t="s">
        <v>758</v>
      </c>
      <c r="F351" s="232" t="s">
        <v>757</v>
      </c>
      <c r="G351" s="316" t="e">
        <f>'Saisie '!J238</f>
        <v>#VALUE!</v>
      </c>
      <c r="H351" s="170"/>
      <c r="I351" s="201" t="e">
        <f>'Saisie '!M238</f>
        <v>#VALUE!</v>
      </c>
      <c r="J351" s="170"/>
      <c r="K351" s="201">
        <f>'Saisie '!P238</f>
        <v>4.333333333333333</v>
      </c>
      <c r="L351" s="170">
        <f t="shared" si="296"/>
        <v>0</v>
      </c>
      <c r="M351" s="202" t="e">
        <f t="shared" si="297"/>
        <v>#VALUE!</v>
      </c>
      <c r="N351" s="171" t="e">
        <f t="shared" si="298"/>
        <v>#VALUE!</v>
      </c>
      <c r="O351" s="201">
        <f>'Saisie '!R238</f>
        <v>4</v>
      </c>
      <c r="P351" s="170"/>
      <c r="Q351" s="201">
        <f>'Saisie '!T238</f>
        <v>4.5</v>
      </c>
      <c r="R351" s="170">
        <f t="shared" si="299"/>
        <v>0</v>
      </c>
      <c r="S351" s="202">
        <f t="shared" si="300"/>
        <v>4.25</v>
      </c>
      <c r="T351" s="171">
        <f t="shared" si="301"/>
        <v>0</v>
      </c>
      <c r="U351" s="201" t="str">
        <f>'Saisie '!V238</f>
        <v>\</v>
      </c>
      <c r="V351" s="170">
        <f t="shared" si="302"/>
        <v>3</v>
      </c>
      <c r="W351" s="202" t="str">
        <f t="shared" si="303"/>
        <v>\</v>
      </c>
      <c r="X351" s="170">
        <f t="shared" si="304"/>
        <v>3</v>
      </c>
      <c r="Y351" s="201">
        <f>'Saisie '!X238</f>
        <v>10</v>
      </c>
      <c r="Z351" s="170">
        <f t="shared" si="305"/>
        <v>3</v>
      </c>
      <c r="AA351" s="202">
        <f t="shared" si="306"/>
        <v>10</v>
      </c>
      <c r="AB351" s="200">
        <f t="shared" si="307"/>
        <v>3</v>
      </c>
      <c r="AC351" s="202" t="e">
        <f t="shared" si="308"/>
        <v>#VALUE!</v>
      </c>
      <c r="AD351" s="197" t="e">
        <f t="shared" si="309"/>
        <v>#VALUE!</v>
      </c>
      <c r="AE351" s="199" t="s">
        <v>1091</v>
      </c>
      <c r="AF351" s="25" t="e">
        <f>'Saisie '!AB238</f>
        <v>#VALUE!</v>
      </c>
      <c r="AG351" s="176" t="e">
        <f t="shared" si="311"/>
        <v>#VALUE!</v>
      </c>
      <c r="AH351" s="25" t="str">
        <f>'Saisie '!AE238</f>
        <v>Exclu</v>
      </c>
      <c r="AI351" s="176">
        <f t="shared" si="312"/>
        <v>6</v>
      </c>
      <c r="AJ351" s="25" t="e">
        <f>'Saisie '!AH238</f>
        <v>#VALUE!</v>
      </c>
      <c r="AK351" s="176" t="e">
        <f t="shared" si="313"/>
        <v>#VALUE!</v>
      </c>
      <c r="AL351" s="202" t="e">
        <f t="shared" si="314"/>
        <v>#VALUE!</v>
      </c>
      <c r="AM351" s="178" t="e">
        <f t="shared" si="315"/>
        <v>#VALUE!</v>
      </c>
      <c r="AN351" s="25">
        <f>'Saisie '!AJ238</f>
        <v>11</v>
      </c>
      <c r="AO351" s="192">
        <f t="shared" si="316"/>
        <v>3</v>
      </c>
      <c r="AP351" s="25">
        <f>'Saisie '!AL238</f>
        <v>12.5</v>
      </c>
      <c r="AQ351" s="192">
        <f t="shared" si="317"/>
        <v>3</v>
      </c>
      <c r="AR351" s="202">
        <f t="shared" si="318"/>
        <v>11.75</v>
      </c>
      <c r="AS351" s="178">
        <f t="shared" si="319"/>
        <v>6</v>
      </c>
      <c r="AT351" s="201" t="str">
        <f>'Saisie '!AN238</f>
        <v>Exclu</v>
      </c>
      <c r="AU351" s="177">
        <f t="shared" si="320"/>
        <v>3</v>
      </c>
      <c r="AV351" s="202" t="str">
        <f t="shared" si="321"/>
        <v>Exclu</v>
      </c>
      <c r="AW351" s="177">
        <f t="shared" si="322"/>
        <v>3</v>
      </c>
      <c r="AX351" s="25">
        <f>'Saisie '!AP238</f>
        <v>10.5</v>
      </c>
      <c r="AY351" s="177">
        <f t="shared" si="323"/>
        <v>3</v>
      </c>
      <c r="AZ351" s="202">
        <f t="shared" si="324"/>
        <v>10.5</v>
      </c>
      <c r="BA351" s="194">
        <f t="shared" si="325"/>
        <v>3</v>
      </c>
      <c r="BB351" s="195" t="e">
        <f t="shared" si="326"/>
        <v>#VALUE!</v>
      </c>
      <c r="BC351" s="197" t="e">
        <f t="shared" si="327"/>
        <v>#VALUE!</v>
      </c>
      <c r="BD351" s="179" t="e">
        <f t="shared" si="328"/>
        <v>#VALUE!</v>
      </c>
      <c r="BE351" s="199" t="e">
        <f t="shared" si="329"/>
        <v>#VALUE!</v>
      </c>
      <c r="BF351" s="193" t="e">
        <f t="shared" si="330"/>
        <v>#VALUE!</v>
      </c>
      <c r="BG351" s="199" t="s">
        <v>1091</v>
      </c>
    </row>
    <row r="352" spans="1:61" ht="21.75" customHeight="1">
      <c r="A352" s="26">
        <v>30</v>
      </c>
      <c r="B352" s="354">
        <v>113004164</v>
      </c>
      <c r="C352" s="232" t="s">
        <v>564</v>
      </c>
      <c r="D352" s="232" t="s">
        <v>32</v>
      </c>
      <c r="E352" s="232" t="s">
        <v>903</v>
      </c>
      <c r="F352" s="232" t="s">
        <v>779</v>
      </c>
      <c r="G352" s="316">
        <f>'Saisie '!J239</f>
        <v>15.5</v>
      </c>
      <c r="H352" s="170"/>
      <c r="I352" s="201">
        <f>'Saisie '!M239</f>
        <v>12.666666666666666</v>
      </c>
      <c r="J352" s="170"/>
      <c r="K352" s="201">
        <f>'Saisie '!P239</f>
        <v>15.333333333333334</v>
      </c>
      <c r="L352" s="170">
        <f t="shared" si="296"/>
        <v>6</v>
      </c>
      <c r="M352" s="202">
        <f t="shared" si="297"/>
        <v>14.5</v>
      </c>
      <c r="N352" s="171">
        <f t="shared" si="298"/>
        <v>18</v>
      </c>
      <c r="O352" s="201">
        <f>'Saisie '!R239</f>
        <v>8</v>
      </c>
      <c r="P352" s="170"/>
      <c r="Q352" s="201">
        <f>'Saisie '!T239</f>
        <v>7.5</v>
      </c>
      <c r="R352" s="170">
        <f t="shared" si="299"/>
        <v>0</v>
      </c>
      <c r="S352" s="202">
        <f t="shared" si="300"/>
        <v>7.75</v>
      </c>
      <c r="T352" s="171">
        <f t="shared" si="301"/>
        <v>0</v>
      </c>
      <c r="U352" s="201">
        <f>'Saisie '!V239</f>
        <v>12.5</v>
      </c>
      <c r="V352" s="170">
        <f t="shared" si="302"/>
        <v>3</v>
      </c>
      <c r="W352" s="202">
        <f t="shared" si="303"/>
        <v>12.5</v>
      </c>
      <c r="X352" s="170">
        <f t="shared" si="304"/>
        <v>3</v>
      </c>
      <c r="Y352" s="201">
        <f>'Saisie '!X239</f>
        <v>14</v>
      </c>
      <c r="Z352" s="170">
        <f t="shared" si="305"/>
        <v>3</v>
      </c>
      <c r="AA352" s="202">
        <f t="shared" si="306"/>
        <v>14</v>
      </c>
      <c r="AB352" s="200">
        <f t="shared" si="307"/>
        <v>3</v>
      </c>
      <c r="AC352" s="202">
        <f t="shared" si="308"/>
        <v>12.9</v>
      </c>
      <c r="AD352" s="197">
        <f t="shared" si="309"/>
        <v>30</v>
      </c>
      <c r="AE352" s="199" t="str">
        <f t="shared" si="310"/>
        <v>Admis(e)</v>
      </c>
      <c r="AF352" s="25">
        <f>'Saisie '!AB239</f>
        <v>7.25</v>
      </c>
      <c r="AG352" s="176">
        <f t="shared" si="311"/>
        <v>0</v>
      </c>
      <c r="AH352" s="25">
        <f>'Saisie '!AE239</f>
        <v>14.5</v>
      </c>
      <c r="AI352" s="176">
        <f t="shared" si="312"/>
        <v>6</v>
      </c>
      <c r="AJ352" s="25">
        <f>'Saisie '!AH239</f>
        <v>11.833333333333334</v>
      </c>
      <c r="AK352" s="176">
        <f t="shared" si="313"/>
        <v>6</v>
      </c>
      <c r="AL352" s="202">
        <f t="shared" si="314"/>
        <v>11.194444444444445</v>
      </c>
      <c r="AM352" s="178">
        <f t="shared" si="315"/>
        <v>18</v>
      </c>
      <c r="AN352" s="25">
        <f>'Saisie '!AJ239</f>
        <v>10</v>
      </c>
      <c r="AO352" s="192">
        <f t="shared" si="316"/>
        <v>3</v>
      </c>
      <c r="AP352" s="25">
        <f>'Saisie '!AL239</f>
        <v>12.5</v>
      </c>
      <c r="AQ352" s="192">
        <f t="shared" si="317"/>
        <v>3</v>
      </c>
      <c r="AR352" s="202">
        <f t="shared" si="318"/>
        <v>11.25</v>
      </c>
      <c r="AS352" s="178">
        <f t="shared" si="319"/>
        <v>6</v>
      </c>
      <c r="AT352" s="201">
        <f>'Saisie '!AN239</f>
        <v>16</v>
      </c>
      <c r="AU352" s="177">
        <f t="shared" si="320"/>
        <v>3</v>
      </c>
      <c r="AV352" s="202">
        <f t="shared" si="321"/>
        <v>16</v>
      </c>
      <c r="AW352" s="177">
        <f t="shared" si="322"/>
        <v>3</v>
      </c>
      <c r="AX352" s="25">
        <f>'Saisie '!AP239</f>
        <v>10</v>
      </c>
      <c r="AY352" s="177">
        <f t="shared" si="323"/>
        <v>3</v>
      </c>
      <c r="AZ352" s="202">
        <f t="shared" si="324"/>
        <v>10</v>
      </c>
      <c r="BA352" s="194">
        <f t="shared" si="325"/>
        <v>3</v>
      </c>
      <c r="BB352" s="195">
        <f t="shared" si="326"/>
        <v>11.566666666666666</v>
      </c>
      <c r="BC352" s="197">
        <f t="shared" si="327"/>
        <v>30</v>
      </c>
      <c r="BD352" s="179">
        <f t="shared" si="328"/>
        <v>12.233333333333334</v>
      </c>
      <c r="BE352" s="199" t="str">
        <f t="shared" si="329"/>
        <v>Admis(e)</v>
      </c>
      <c r="BF352" s="193">
        <f t="shared" si="330"/>
        <v>60</v>
      </c>
      <c r="BG352" s="199" t="str">
        <f t="shared" si="331"/>
        <v>Admis(e)</v>
      </c>
    </row>
    <row r="354" spans="50:59">
      <c r="AX354" s="472" t="s">
        <v>1090</v>
      </c>
      <c r="AY354" s="472"/>
      <c r="AZ354" s="472"/>
      <c r="BA354" s="472"/>
      <c r="BB354" s="472"/>
      <c r="BC354" s="474">
        <f ca="1">TODAY()</f>
        <v>42185</v>
      </c>
      <c r="BD354" s="474"/>
      <c r="BE354" s="474"/>
      <c r="BF354" s="474"/>
      <c r="BG354" s="474"/>
    </row>
    <row r="355" spans="50:59">
      <c r="AZ355" s="225" t="s">
        <v>1097</v>
      </c>
      <c r="BA355" s="225"/>
      <c r="BB355" s="223"/>
      <c r="BC355" s="157"/>
      <c r="BD355" s="426"/>
    </row>
  </sheetData>
  <mergeCells count="107">
    <mergeCell ref="G185:M185"/>
    <mergeCell ref="AX142:AZ142"/>
    <mergeCell ref="AE217:AI217"/>
    <mergeCell ref="O232:S232"/>
    <mergeCell ref="AT232:AV232"/>
    <mergeCell ref="Y142:AA142"/>
    <mergeCell ref="AF55:AZ55"/>
    <mergeCell ref="AX232:AZ232"/>
    <mergeCell ref="G231:AA231"/>
    <mergeCell ref="G184:AA184"/>
    <mergeCell ref="A229:AZ229"/>
    <mergeCell ref="AF185:AL185"/>
    <mergeCell ref="AN185:AR185"/>
    <mergeCell ref="AT185:AV185"/>
    <mergeCell ref="Y185:AA185"/>
    <mergeCell ref="G232:M232"/>
    <mergeCell ref="AF232:AL232"/>
    <mergeCell ref="O185:S185"/>
    <mergeCell ref="AF141:AZ141"/>
    <mergeCell ref="AF184:AZ184"/>
    <mergeCell ref="AX185:AZ185"/>
    <mergeCell ref="AF99:AL99"/>
    <mergeCell ref="A7:AZ7"/>
    <mergeCell ref="A53:AZ53"/>
    <mergeCell ref="A96:AZ96"/>
    <mergeCell ref="A139:AZ139"/>
    <mergeCell ref="A182:AZ182"/>
    <mergeCell ref="AN56:AR56"/>
    <mergeCell ref="AT56:AV56"/>
    <mergeCell ref="G142:M142"/>
    <mergeCell ref="O142:S142"/>
    <mergeCell ref="AF142:AL142"/>
    <mergeCell ref="AN142:AR142"/>
    <mergeCell ref="AT142:AV142"/>
    <mergeCell ref="G10:AA10"/>
    <mergeCell ref="AF10:AZ10"/>
    <mergeCell ref="AF11:AL11"/>
    <mergeCell ref="AX173:BB173"/>
    <mergeCell ref="Y56:AA56"/>
    <mergeCell ref="BC306:BG306"/>
    <mergeCell ref="BC261:BG261"/>
    <mergeCell ref="BC216:BG216"/>
    <mergeCell ref="BC43:BG43"/>
    <mergeCell ref="BC173:BG173"/>
    <mergeCell ref="BC130:BG130"/>
    <mergeCell ref="BC354:BG354"/>
    <mergeCell ref="AX354:BB354"/>
    <mergeCell ref="AX306:BB306"/>
    <mergeCell ref="AF274:AZ274"/>
    <mergeCell ref="BC87:BG87"/>
    <mergeCell ref="AD173:AE173"/>
    <mergeCell ref="AD215:AE215"/>
    <mergeCell ref="AF231:AZ231"/>
    <mergeCell ref="AX261:BB261"/>
    <mergeCell ref="AX216:BB216"/>
    <mergeCell ref="AX130:BB130"/>
    <mergeCell ref="AX87:BB87"/>
    <mergeCell ref="AX43:BB43"/>
    <mergeCell ref="AX99:AZ99"/>
    <mergeCell ref="BB45:BF45"/>
    <mergeCell ref="BB219:BF219"/>
    <mergeCell ref="AT275:AV275"/>
    <mergeCell ref="AX275:AZ275"/>
    <mergeCell ref="Y232:AA232"/>
    <mergeCell ref="A272:AZ272"/>
    <mergeCell ref="AF275:AL275"/>
    <mergeCell ref="AN275:AR275"/>
    <mergeCell ref="AD261:AE261"/>
    <mergeCell ref="AD306:AE306"/>
    <mergeCell ref="AN232:AR232"/>
    <mergeCell ref="G274:AA274"/>
    <mergeCell ref="G275:M275"/>
    <mergeCell ref="O275:S275"/>
    <mergeCell ref="Y275:AA275"/>
    <mergeCell ref="O321:S321"/>
    <mergeCell ref="Y321:AA321"/>
    <mergeCell ref="AF321:AL321"/>
    <mergeCell ref="AN321:AR321"/>
    <mergeCell ref="A318:AZ318"/>
    <mergeCell ref="G320:AA320"/>
    <mergeCell ref="AF320:AZ320"/>
    <mergeCell ref="AT321:AV321"/>
    <mergeCell ref="AX321:AZ321"/>
    <mergeCell ref="G321:M321"/>
    <mergeCell ref="AX11:AZ11"/>
    <mergeCell ref="G99:M99"/>
    <mergeCell ref="G141:AA141"/>
    <mergeCell ref="G98:AA98"/>
    <mergeCell ref="G55:AA55"/>
    <mergeCell ref="AF98:AZ98"/>
    <mergeCell ref="G56:M56"/>
    <mergeCell ref="G11:M11"/>
    <mergeCell ref="O11:S11"/>
    <mergeCell ref="AN11:AR11"/>
    <mergeCell ref="O56:S56"/>
    <mergeCell ref="Y99:AA99"/>
    <mergeCell ref="O99:S99"/>
    <mergeCell ref="Y11:AA11"/>
    <mergeCell ref="AT11:AV11"/>
    <mergeCell ref="AX56:AZ56"/>
    <mergeCell ref="AN99:AR99"/>
    <mergeCell ref="AT99:AV99"/>
    <mergeCell ref="AE42:AI42"/>
    <mergeCell ref="AF56:AL56"/>
    <mergeCell ref="AD43:AE43"/>
    <mergeCell ref="AD87:AE87"/>
    <mergeCell ref="AD130:AE130"/>
  </mergeCells>
  <printOptions horizontalCentered="1"/>
  <pageMargins left="0.19685039370078741" right="0.19685039370078741" top="0.36" bottom="0.19685039370078741" header="0.19685039370078741" footer="0.23622047244094491"/>
  <pageSetup paperSize="9" scale="58" pageOrder="overThenDown" orientation="landscape" r:id="rId1"/>
  <rowBreaks count="7" manualBreakCount="7">
    <brk id="45" max="16383" man="1"/>
    <brk id="88" max="58" man="1"/>
    <brk id="131" max="16383" man="1"/>
    <brk id="174" max="16383" man="1"/>
    <brk id="220" max="58" man="1"/>
    <brk id="263" max="58" man="1"/>
    <brk id="309" max="58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BK235"/>
  <sheetViews>
    <sheetView topLeftCell="A202" workbookViewId="0">
      <selection activeCell="B14" sqref="B14:G237"/>
    </sheetView>
  </sheetViews>
  <sheetFormatPr baseColWidth="10" defaultRowHeight="15"/>
  <cols>
    <col min="1" max="1" width="4.85546875" customWidth="1"/>
    <col min="2" max="2" width="15" customWidth="1"/>
    <col min="3" max="3" width="11.7109375" style="10" customWidth="1"/>
    <col min="4" max="4" width="16" style="10" customWidth="1"/>
    <col min="5" max="5" width="17.28515625" style="10" customWidth="1"/>
    <col min="6" max="6" width="13.5703125" customWidth="1"/>
    <col min="7" max="7" width="7.42578125" customWidth="1"/>
    <col min="8" max="8" width="7.42578125" hidden="1" customWidth="1"/>
    <col min="9" max="9" width="7.42578125" customWidth="1"/>
    <col min="10" max="10" width="7.42578125" hidden="1" customWidth="1"/>
    <col min="11" max="11" width="7.42578125" customWidth="1"/>
    <col min="12" max="12" width="7.42578125" hidden="1" customWidth="1"/>
    <col min="13" max="13" width="7.42578125" customWidth="1"/>
    <col min="14" max="14" width="7.42578125" hidden="1" customWidth="1"/>
    <col min="15" max="15" width="7.42578125" customWidth="1"/>
    <col min="16" max="16" width="7.42578125" hidden="1" customWidth="1"/>
    <col min="17" max="17" width="7.42578125" customWidth="1"/>
    <col min="18" max="18" width="7.42578125" hidden="1" customWidth="1"/>
    <col min="19" max="19" width="7.42578125" customWidth="1"/>
    <col min="20" max="20" width="7.42578125" hidden="1" customWidth="1"/>
    <col min="21" max="21" width="7.42578125" customWidth="1"/>
    <col min="22" max="22" width="7.42578125" hidden="1" customWidth="1"/>
    <col min="23" max="23" width="7.42578125" customWidth="1"/>
    <col min="24" max="24" width="7.42578125" hidden="1" customWidth="1"/>
    <col min="25" max="25" width="7.42578125" customWidth="1"/>
    <col min="26" max="26" width="7.42578125" hidden="1" customWidth="1"/>
    <col min="27" max="27" width="7.42578125" customWidth="1"/>
    <col min="28" max="28" width="7.42578125" hidden="1" customWidth="1"/>
    <col min="29" max="29" width="7.42578125" customWidth="1"/>
    <col min="30" max="30" width="4.140625" customWidth="1"/>
    <col min="31" max="31" width="12.85546875" customWidth="1"/>
    <col min="32" max="46" width="6.42578125" customWidth="1"/>
    <col min="47" max="47" width="6.42578125" style="255" customWidth="1"/>
    <col min="48" max="56" width="6.42578125" customWidth="1"/>
    <col min="57" max="57" width="13.42578125" customWidth="1"/>
    <col min="58" max="58" width="10.5703125" customWidth="1"/>
    <col min="59" max="59" width="3.7109375" customWidth="1"/>
    <col min="60" max="60" width="10.85546875" customWidth="1"/>
    <col min="61" max="61" width="11.42578125" style="32"/>
    <col min="62" max="62" width="15.5703125" style="32" bestFit="1" customWidth="1"/>
    <col min="63" max="16384" width="11.42578125" style="32"/>
  </cols>
  <sheetData>
    <row r="1" spans="1:62" customFormat="1" ht="15.75">
      <c r="C1" s="10"/>
      <c r="D1" s="10"/>
      <c r="E1" s="10"/>
      <c r="J1" s="156" t="s">
        <v>0</v>
      </c>
      <c r="K1" s="1"/>
      <c r="L1" s="1"/>
      <c r="M1" s="1"/>
      <c r="N1" s="1"/>
      <c r="O1" s="1"/>
      <c r="P1" s="1"/>
      <c r="Q1" s="1"/>
      <c r="R1" s="1"/>
      <c r="S1" s="312"/>
      <c r="T1" s="1"/>
      <c r="U1" s="312"/>
      <c r="V1" s="1"/>
      <c r="W1" s="312"/>
      <c r="X1" s="155"/>
      <c r="Y1" s="1"/>
      <c r="Z1" s="312"/>
      <c r="AA1" s="312"/>
      <c r="AU1" s="255"/>
    </row>
    <row r="2" spans="1:62" customFormat="1" ht="15.75">
      <c r="C2" s="10"/>
      <c r="D2" s="10"/>
      <c r="E2" s="10"/>
      <c r="K2" s="156"/>
      <c r="L2" s="156"/>
      <c r="M2" s="156"/>
      <c r="N2" s="156" t="s">
        <v>185</v>
      </c>
      <c r="O2" s="156"/>
      <c r="P2" s="156"/>
      <c r="Q2" s="156"/>
      <c r="X2" s="24"/>
      <c r="AU2" s="255"/>
    </row>
    <row r="3" spans="1:62" customFormat="1" ht="16.5">
      <c r="C3" s="10"/>
      <c r="D3" s="10"/>
      <c r="E3" s="10"/>
      <c r="K3" s="156"/>
      <c r="L3" s="156"/>
      <c r="M3" s="156"/>
      <c r="N3" s="156" t="s">
        <v>156</v>
      </c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BA3" s="298"/>
    </row>
    <row r="4" spans="1:62" s="31" customFormat="1" ht="16.5">
      <c r="A4" s="27" t="s">
        <v>184</v>
      </c>
      <c r="B4" s="27"/>
      <c r="C4" s="27"/>
      <c r="D4" s="27"/>
      <c r="E4" s="27"/>
      <c r="F4" s="27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29" t="s">
        <v>74</v>
      </c>
      <c r="V4" s="39"/>
      <c r="W4" s="39"/>
      <c r="Y4" s="29"/>
      <c r="Z4" s="27"/>
      <c r="AA4" s="27"/>
      <c r="AB4" s="27"/>
      <c r="AC4" s="27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256"/>
      <c r="AV4" s="39"/>
      <c r="AW4" s="39"/>
      <c r="AX4" s="39"/>
      <c r="AY4" s="39"/>
      <c r="AZ4" s="39"/>
      <c r="BA4" s="39"/>
      <c r="BB4" s="39"/>
      <c r="BC4" s="39"/>
      <c r="BE4" s="39"/>
      <c r="BF4" s="39"/>
      <c r="BG4" s="6"/>
      <c r="BH4" s="6"/>
    </row>
    <row r="5" spans="1:62" s="31" customFormat="1" ht="16.5">
      <c r="A5" s="27" t="s">
        <v>755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9" t="s">
        <v>75</v>
      </c>
      <c r="V5" s="27"/>
      <c r="W5" s="27"/>
      <c r="Y5" s="29"/>
      <c r="Z5" s="27"/>
      <c r="AA5" s="27"/>
      <c r="AB5" s="30"/>
      <c r="AC5" s="30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56"/>
      <c r="AV5" s="27"/>
      <c r="AW5" s="27"/>
      <c r="AX5" s="27"/>
      <c r="AY5" s="6"/>
      <c r="AZ5" s="6"/>
      <c r="BB5" s="6"/>
      <c r="BC5" s="6"/>
      <c r="BD5" s="27"/>
      <c r="BE5" s="27"/>
      <c r="BF5" s="27"/>
      <c r="BG5" s="6"/>
      <c r="BH5" s="6"/>
    </row>
    <row r="6" spans="1:62" s="31" customFormat="1" ht="16.5">
      <c r="C6" s="5"/>
      <c r="D6" s="5"/>
      <c r="E6" s="5"/>
      <c r="F6" s="6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56"/>
      <c r="AV6" s="27"/>
      <c r="AW6" s="27"/>
      <c r="AX6" s="27"/>
      <c r="AY6" s="6"/>
      <c r="AZ6" s="6"/>
      <c r="BB6" s="34"/>
      <c r="BE6" s="27"/>
      <c r="BF6" s="27"/>
      <c r="BG6" s="6"/>
      <c r="BH6" s="6"/>
    </row>
    <row r="7" spans="1:62" ht="19.5">
      <c r="A7" s="302"/>
      <c r="B7" s="302"/>
      <c r="C7" s="299"/>
      <c r="D7" s="299"/>
      <c r="E7" s="475" t="s">
        <v>234</v>
      </c>
      <c r="F7" s="475"/>
      <c r="G7" s="475"/>
      <c r="H7" s="475"/>
      <c r="I7" s="475"/>
      <c r="J7" s="475"/>
      <c r="K7" s="475"/>
      <c r="L7" s="475"/>
      <c r="M7" s="475"/>
      <c r="N7" s="475"/>
      <c r="O7" s="475"/>
      <c r="P7" s="475"/>
      <c r="Q7" s="475"/>
      <c r="R7" s="475"/>
      <c r="S7" s="475"/>
      <c r="T7" s="475"/>
      <c r="U7" s="475"/>
      <c r="V7" s="475"/>
      <c r="W7" s="475"/>
      <c r="X7" s="475"/>
      <c r="Y7" s="475"/>
      <c r="Z7" s="475"/>
      <c r="AA7" s="475"/>
      <c r="AB7" s="475"/>
      <c r="AC7" s="475"/>
      <c r="AD7" s="475"/>
      <c r="AE7" s="475"/>
      <c r="AF7" s="475"/>
      <c r="AG7" s="475"/>
      <c r="AH7" s="475"/>
      <c r="AI7" s="475"/>
      <c r="AJ7" s="475"/>
      <c r="AK7" s="475"/>
      <c r="AL7" s="475"/>
      <c r="AM7" s="475"/>
      <c r="AN7" s="475"/>
      <c r="AO7" s="475"/>
      <c r="AP7" s="475"/>
      <c r="AQ7" s="475"/>
      <c r="AR7" s="475"/>
      <c r="AS7" s="475"/>
      <c r="AT7" s="475"/>
      <c r="AU7" s="475"/>
      <c r="AV7" s="475"/>
      <c r="AW7" s="475"/>
      <c r="AX7" s="475"/>
      <c r="AY7" s="475"/>
      <c r="AZ7" s="475"/>
      <c r="BA7" s="475"/>
      <c r="BB7" s="299"/>
      <c r="BC7" s="299"/>
      <c r="BD7" s="299"/>
      <c r="BE7" s="299"/>
      <c r="BF7" s="299"/>
    </row>
    <row r="8" spans="1:62" ht="17.25" thickBot="1">
      <c r="C8" s="27" t="s">
        <v>74</v>
      </c>
      <c r="D8" s="300"/>
      <c r="E8" s="300"/>
      <c r="F8" s="300"/>
      <c r="G8" s="300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  <c r="Y8" s="300"/>
      <c r="Z8" s="300"/>
      <c r="AA8" s="300"/>
      <c r="AB8" s="300"/>
      <c r="AC8" s="300"/>
      <c r="AD8" s="300"/>
      <c r="AE8" s="300"/>
      <c r="AF8" s="300"/>
      <c r="AG8" s="300"/>
      <c r="AH8" s="300"/>
      <c r="AI8" s="300"/>
      <c r="AJ8" s="300"/>
      <c r="AK8" s="300"/>
      <c r="AL8" s="300"/>
      <c r="AM8" s="300"/>
      <c r="AN8" s="300"/>
      <c r="AO8" s="300"/>
      <c r="AP8" s="300"/>
      <c r="AQ8" s="300"/>
      <c r="AR8" s="300"/>
      <c r="AS8" s="300"/>
      <c r="AT8" s="300"/>
      <c r="AU8" s="257"/>
      <c r="AV8" s="300"/>
      <c r="AW8" s="300"/>
      <c r="AX8" s="300"/>
      <c r="AY8" s="300"/>
      <c r="AZ8" s="300"/>
      <c r="BA8" s="300"/>
      <c r="BB8" s="300"/>
      <c r="BC8" s="300"/>
      <c r="BD8" s="300"/>
      <c r="BE8" s="300"/>
      <c r="BF8" s="300"/>
    </row>
    <row r="9" spans="1:62" ht="18.75" thickBot="1">
      <c r="A9" s="34"/>
      <c r="B9" s="32"/>
      <c r="E9"/>
      <c r="G9" s="467" t="str">
        <f>'PV '!G10</f>
        <v>semestre 01</v>
      </c>
      <c r="H9" s="468"/>
      <c r="I9" s="468"/>
      <c r="J9" s="468"/>
      <c r="K9" s="468"/>
      <c r="L9" s="468"/>
      <c r="M9" s="468"/>
      <c r="N9" s="468"/>
      <c r="O9" s="468"/>
      <c r="P9" s="468"/>
      <c r="Q9" s="468"/>
      <c r="R9" s="468"/>
      <c r="S9" s="468"/>
      <c r="T9" s="468"/>
      <c r="U9" s="468"/>
      <c r="V9" s="468"/>
      <c r="W9" s="468"/>
      <c r="X9" s="468"/>
      <c r="Y9" s="468"/>
      <c r="Z9" s="468"/>
      <c r="AA9" s="469"/>
      <c r="AB9" s="33">
        <f>'PV '!AB10</f>
        <v>0</v>
      </c>
      <c r="AE9" s="10"/>
      <c r="AF9" s="467" t="str">
        <f>'PV '!AF10</f>
        <v>semestre 02</v>
      </c>
      <c r="AG9" s="468"/>
      <c r="AH9" s="468"/>
      <c r="AI9" s="468"/>
      <c r="AJ9" s="468"/>
      <c r="AK9" s="468"/>
      <c r="AL9" s="468"/>
      <c r="AM9" s="468"/>
      <c r="AN9" s="468"/>
      <c r="AO9" s="468"/>
      <c r="AP9" s="468"/>
      <c r="AQ9" s="468"/>
      <c r="AR9" s="468"/>
      <c r="AS9" s="468"/>
      <c r="AT9" s="468"/>
      <c r="AU9" s="468"/>
      <c r="AV9" s="468"/>
      <c r="AW9" s="468"/>
      <c r="AX9" s="468"/>
      <c r="AY9" s="468"/>
      <c r="AZ9" s="469"/>
      <c r="BA9" s="33">
        <f>'PV '!BA10</f>
        <v>0</v>
      </c>
      <c r="BB9" s="296">
        <f>'PV '!BB10</f>
        <v>0</v>
      </c>
      <c r="BC9" s="32">
        <f>'PV '!BC10</f>
        <v>0</v>
      </c>
      <c r="BD9">
        <f>'PV '!BD10</f>
        <v>0</v>
      </c>
      <c r="BE9">
        <f>'PV '!BE10</f>
        <v>0</v>
      </c>
      <c r="BF9">
        <f>'PV '!BF10</f>
        <v>0</v>
      </c>
      <c r="BG9">
        <f>'PV '!BG10</f>
        <v>0</v>
      </c>
    </row>
    <row r="10" spans="1:62" ht="30.75" customHeight="1" thickBot="1">
      <c r="A10" s="10"/>
      <c r="B10" s="10"/>
      <c r="F10" s="10"/>
      <c r="G10" s="464" t="str">
        <f>'PV '!G11</f>
        <v>U. FOND. A1</v>
      </c>
      <c r="H10" s="465"/>
      <c r="I10" s="465"/>
      <c r="J10" s="465"/>
      <c r="K10" s="465"/>
      <c r="L10" s="465"/>
      <c r="M10" s="465"/>
      <c r="N10" s="319">
        <f>'PV '!N11</f>
        <v>0</v>
      </c>
      <c r="O10" s="464" t="str">
        <f>'PV '!O11</f>
        <v>U. FOND B1</v>
      </c>
      <c r="P10" s="465"/>
      <c r="Q10" s="465"/>
      <c r="R10" s="465"/>
      <c r="S10" s="465"/>
      <c r="T10" s="319">
        <f>'PV '!T11</f>
        <v>0</v>
      </c>
      <c r="U10" s="318" t="str">
        <f>'PV '!U11</f>
        <v>U.DECOUV1</v>
      </c>
      <c r="V10" s="319">
        <f>'PV '!V11</f>
        <v>0</v>
      </c>
      <c r="W10" s="297">
        <f>'PV '!W11</f>
        <v>0</v>
      </c>
      <c r="X10" s="319">
        <f>'PV '!X11</f>
        <v>0</v>
      </c>
      <c r="Y10" s="464" t="str">
        <f>'PV '!Y11</f>
        <v>U. TRANS 1</v>
      </c>
      <c r="Z10" s="465"/>
      <c r="AA10" s="466"/>
      <c r="AB10" s="174">
        <f>'PV '!AB11</f>
        <v>0</v>
      </c>
      <c r="AE10" s="10"/>
      <c r="AF10" s="464" t="str">
        <f>'PV '!AF11</f>
        <v>UNITE FONDAMENTALE A2</v>
      </c>
      <c r="AG10" s="465"/>
      <c r="AH10" s="465"/>
      <c r="AI10" s="465"/>
      <c r="AJ10" s="465"/>
      <c r="AK10" s="465"/>
      <c r="AL10" s="466"/>
      <c r="AM10" s="320">
        <f>'PV '!AM11</f>
        <v>0</v>
      </c>
      <c r="AN10" s="464" t="str">
        <f>'PV '!AN11</f>
        <v>UNITE FONDAMENTALE B2</v>
      </c>
      <c r="AO10" s="465"/>
      <c r="AP10" s="465"/>
      <c r="AQ10" s="465"/>
      <c r="AR10" s="466"/>
      <c r="AS10" s="320">
        <f>'PV '!AS11</f>
        <v>0</v>
      </c>
      <c r="AT10" s="464" t="str">
        <f>'PV '!AT11</f>
        <v>UNITE DECOUVER 2</v>
      </c>
      <c r="AU10" s="465"/>
      <c r="AV10" s="466"/>
      <c r="AW10" s="320">
        <f>'PV '!AW11</f>
        <v>0</v>
      </c>
      <c r="AX10" s="464" t="str">
        <f>'PV '!AX11</f>
        <v>UNITE TRANSVERS 2</v>
      </c>
      <c r="AY10" s="465"/>
      <c r="AZ10" s="466"/>
      <c r="BA10" s="254">
        <f>'PV '!BA11</f>
        <v>0</v>
      </c>
      <c r="BB10" s="206">
        <f>'PV '!BB11</f>
        <v>0</v>
      </c>
      <c r="BC10" s="206">
        <f>'PV '!BC11</f>
        <v>0</v>
      </c>
      <c r="BD10" s="10">
        <f>'PV '!BD11</f>
        <v>0</v>
      </c>
      <c r="BE10" s="10">
        <f>'PV '!BE11</f>
        <v>0</v>
      </c>
      <c r="BF10">
        <f>'PV '!BF11</f>
        <v>0</v>
      </c>
      <c r="BG10">
        <f>'PV '!BG11</f>
        <v>0</v>
      </c>
    </row>
    <row r="11" spans="1:62" ht="17.25" thickBot="1">
      <c r="A11" s="180" t="str">
        <f>'PV '!A12</f>
        <v>N°</v>
      </c>
      <c r="B11" s="376" t="str">
        <f>'PV '!B12</f>
        <v>Matricule</v>
      </c>
      <c r="C11" s="377" t="str">
        <f>'PV '!C12</f>
        <v>Nom</v>
      </c>
      <c r="D11" s="378" t="str">
        <f>'PV '!D12</f>
        <v>Prénom</v>
      </c>
      <c r="E11" s="331" t="str">
        <f>'PV '!E12</f>
        <v>Date Nais.</v>
      </c>
      <c r="F11" s="315" t="str">
        <f>'PV '!F12</f>
        <v>Lieu de Nais.</v>
      </c>
      <c r="G11" s="186" t="str">
        <f>'PV '!G12</f>
        <v>DCI</v>
      </c>
      <c r="H11" s="183" t="str">
        <f>'PV '!H12</f>
        <v>CR</v>
      </c>
      <c r="I11" s="181" t="str">
        <f>'PV '!I12</f>
        <v>DCA</v>
      </c>
      <c r="J11" s="187" t="str">
        <f>'PV '!J12</f>
        <v>CR</v>
      </c>
      <c r="K11" s="186" t="str">
        <f>'PV '!K12</f>
        <v>DIE</v>
      </c>
      <c r="L11" s="183" t="str">
        <f>'PV '!L12</f>
        <v>CR</v>
      </c>
      <c r="M11" s="184" t="str">
        <f>'PV '!M12</f>
        <v>MUF1</v>
      </c>
      <c r="N11" s="187" t="str">
        <f>'PV '!N12</f>
        <v>CR</v>
      </c>
      <c r="O11" s="188" t="str">
        <f>'PV '!O12</f>
        <v>DINV</v>
      </c>
      <c r="P11" s="183" t="str">
        <f>'PV '!P12</f>
        <v>CR</v>
      </c>
      <c r="Q11" s="184" t="str">
        <f>'PV '!Q12</f>
        <v>DDOM</v>
      </c>
      <c r="R11" s="187" t="str">
        <f>'PV '!R12</f>
        <v>CR</v>
      </c>
      <c r="S11" s="188" t="str">
        <f>'PV '!S12</f>
        <v>MUEF2</v>
      </c>
      <c r="T11" s="183" t="str">
        <f>'PV '!T12</f>
        <v>CR</v>
      </c>
      <c r="U11" s="184" t="str">
        <f>'PV '!U12</f>
        <v>LE</v>
      </c>
      <c r="V11" s="187" t="str">
        <f>'PV '!V12</f>
        <v>CR</v>
      </c>
      <c r="W11" s="188" t="str">
        <f>'PV '!W12</f>
        <v>MUD1</v>
      </c>
      <c r="X11" s="183" t="str">
        <f>'PV '!X12</f>
        <v>CR</v>
      </c>
      <c r="Y11" s="184" t="str">
        <f>'PV '!Y12</f>
        <v>DASS</v>
      </c>
      <c r="Z11" s="187" t="str">
        <f>'PV '!Z12</f>
        <v>CR</v>
      </c>
      <c r="AA11" s="188" t="str">
        <f>'PV '!AA12</f>
        <v>MUT1</v>
      </c>
      <c r="AB11" s="187" t="str">
        <f>'PV '!AB12</f>
        <v>CR</v>
      </c>
      <c r="AC11" s="186" t="str">
        <f>'PV '!AC12</f>
        <v>M S1</v>
      </c>
      <c r="AD11" s="186" t="str">
        <f>'PV '!AD12</f>
        <v>CR</v>
      </c>
      <c r="AE11" s="186" t="str">
        <f>'PV '!AE12</f>
        <v>Décision</v>
      </c>
      <c r="AF11" s="185" t="str">
        <f>'PV '!AF12</f>
        <v>DAC</v>
      </c>
      <c r="AG11" s="190">
        <f>'PV '!AG12</f>
        <v>0</v>
      </c>
      <c r="AH11" s="188" t="str">
        <f>'PV '!AH12</f>
        <v>DCA</v>
      </c>
      <c r="AI11" s="190">
        <f>'PV '!AI12</f>
        <v>0</v>
      </c>
      <c r="AJ11" s="190" t="str">
        <f>'PV '!AJ12</f>
        <v>C.Fis</v>
      </c>
      <c r="AK11" s="190">
        <f>'PV '!AK12</f>
        <v>0</v>
      </c>
      <c r="AL11" s="188" t="str">
        <f>'PV '!AL12</f>
        <v>MUEF2</v>
      </c>
      <c r="AM11" s="190">
        <f>'PV '!AM12</f>
        <v>0</v>
      </c>
      <c r="AN11" s="190" t="str">
        <f>'PV '!AN12</f>
        <v>DTM</v>
      </c>
      <c r="AO11" s="190">
        <f>'PV '!AO12</f>
        <v>0</v>
      </c>
      <c r="AP11" s="188" t="str">
        <f>'PV '!AP12</f>
        <v>C.S</v>
      </c>
      <c r="AQ11" s="190">
        <f>'PV '!AQ12</f>
        <v>0</v>
      </c>
      <c r="AR11" s="190" t="str">
        <f>'PV '!AR12</f>
        <v>MUEF2</v>
      </c>
      <c r="AS11" s="190">
        <f>'PV '!AS12</f>
        <v>0</v>
      </c>
      <c r="AT11" s="188" t="str">
        <f>'PV '!AT12</f>
        <v>L.E</v>
      </c>
      <c r="AU11" s="190">
        <f>'PV '!AU12</f>
        <v>0</v>
      </c>
      <c r="AV11" s="190" t="str">
        <f>'PV '!AV12</f>
        <v>MUD2</v>
      </c>
      <c r="AW11" s="190">
        <f>'PV '!AW12</f>
        <v>0</v>
      </c>
      <c r="AX11" s="188" t="str">
        <f>'PV '!AX12</f>
        <v>MARD</v>
      </c>
      <c r="AY11" s="190">
        <f>'PV '!AY12</f>
        <v>0</v>
      </c>
      <c r="AZ11" s="190" t="str">
        <f>'PV '!AZ12</f>
        <v>MUT2</v>
      </c>
      <c r="BA11" s="190">
        <f>'PV '!BA12</f>
        <v>0</v>
      </c>
      <c r="BB11" s="186" t="str">
        <f>'PV '!BB12</f>
        <v>M S2</v>
      </c>
      <c r="BC11" s="183" t="str">
        <f>'PV '!BC12</f>
        <v>CR</v>
      </c>
      <c r="BD11" s="181" t="str">
        <f>'PV '!BD12</f>
        <v>MG</v>
      </c>
      <c r="BE11" s="181" t="str">
        <f>'PV '!BE12</f>
        <v>Déc</v>
      </c>
      <c r="BF11" s="204" t="str">
        <f>'PV '!BF12</f>
        <v>CC AN</v>
      </c>
      <c r="BG11" s="186" t="str">
        <f>'PV '!BG12</f>
        <v>DECISION</v>
      </c>
      <c r="BH11" s="186" t="s">
        <v>68</v>
      </c>
      <c r="BI11" s="186" t="s">
        <v>318</v>
      </c>
      <c r="BJ11" s="186" t="s">
        <v>319</v>
      </c>
    </row>
    <row r="12" spans="1:62">
      <c r="A12" s="175">
        <f>'PV '!A13</f>
        <v>1</v>
      </c>
      <c r="B12" s="354">
        <f>'PV '!B13</f>
        <v>113008198</v>
      </c>
      <c r="C12" s="232" t="str">
        <f>'PV '!C13</f>
        <v>ABALACHE</v>
      </c>
      <c r="D12" s="232" t="str">
        <f>'PV '!D13</f>
        <v>Kahina</v>
      </c>
      <c r="E12" s="232" t="str">
        <f>'PV '!E13</f>
        <v>01/01/1993</v>
      </c>
      <c r="F12" s="232" t="str">
        <f>'PV '!F13</f>
        <v>Tighilt oumial</v>
      </c>
      <c r="G12" s="209">
        <f>'PV '!G13</f>
        <v>12.833333333333334</v>
      </c>
      <c r="H12" s="176">
        <f>'PV '!H13</f>
        <v>0</v>
      </c>
      <c r="I12" s="209">
        <f>'PV '!I13</f>
        <v>12.166666666666666</v>
      </c>
      <c r="J12" s="176">
        <f>'PV '!J13</f>
        <v>0</v>
      </c>
      <c r="K12" s="209">
        <f>'PV '!K13</f>
        <v>12.166666666666666</v>
      </c>
      <c r="L12" s="177">
        <f>'PV '!L13</f>
        <v>6</v>
      </c>
      <c r="M12" s="198">
        <f>'PV '!M13</f>
        <v>12.388888888888888</v>
      </c>
      <c r="N12" s="178">
        <f>'PV '!N13</f>
        <v>18</v>
      </c>
      <c r="O12" s="209">
        <f>'PV '!O13</f>
        <v>13</v>
      </c>
      <c r="P12" s="210">
        <f>'PV '!P13</f>
        <v>0</v>
      </c>
      <c r="Q12" s="209">
        <f>'PV '!Q13</f>
        <v>10</v>
      </c>
      <c r="R12" s="177">
        <f>'PV '!R13</f>
        <v>3</v>
      </c>
      <c r="S12" s="198">
        <f>'PV '!S13</f>
        <v>11.5</v>
      </c>
      <c r="T12" s="178">
        <f>'PV '!T13</f>
        <v>6</v>
      </c>
      <c r="U12" s="211">
        <f>'PV '!U13</f>
        <v>14.75</v>
      </c>
      <c r="V12" s="177">
        <f>'PV '!V13</f>
        <v>3</v>
      </c>
      <c r="W12" s="198">
        <f>'PV '!W13</f>
        <v>14.75</v>
      </c>
      <c r="X12" s="177">
        <f>'PV '!X13</f>
        <v>3</v>
      </c>
      <c r="Y12" s="211">
        <f>'PV '!Y13</f>
        <v>7</v>
      </c>
      <c r="Z12" s="177">
        <f>'PV '!Z13</f>
        <v>0</v>
      </c>
      <c r="AA12" s="198">
        <f>'PV '!AA13</f>
        <v>7</v>
      </c>
      <c r="AB12" s="194">
        <f>'PV '!AB13</f>
        <v>0</v>
      </c>
      <c r="AC12" s="195">
        <f>'PV '!AC13</f>
        <v>11.908333333333333</v>
      </c>
      <c r="AD12" s="196">
        <f>'PV '!AD13</f>
        <v>30</v>
      </c>
      <c r="AE12" s="199" t="str">
        <f>'PV '!AE13</f>
        <v>Admis(e)</v>
      </c>
      <c r="AF12" s="179">
        <f>'PV '!AF13</f>
        <v>9.3333333333333339</v>
      </c>
      <c r="AG12" s="176">
        <f>'PV '!AG13</f>
        <v>0</v>
      </c>
      <c r="AH12" s="179">
        <f>'PV '!AH13</f>
        <v>12</v>
      </c>
      <c r="AI12" s="176">
        <f>'PV '!AI13</f>
        <v>6</v>
      </c>
      <c r="AJ12" s="179">
        <f>'PV '!AJ13</f>
        <v>10.5</v>
      </c>
      <c r="AK12" s="176">
        <f>'PV '!AK13</f>
        <v>6</v>
      </c>
      <c r="AL12" s="191">
        <f>'PV '!AL13</f>
        <v>10.611111111111112</v>
      </c>
      <c r="AM12" s="178">
        <f>'PV '!AM13</f>
        <v>18</v>
      </c>
      <c r="AN12" s="179">
        <f>'PV '!AN13</f>
        <v>5</v>
      </c>
      <c r="AO12" s="192">
        <f>'PV '!AO13</f>
        <v>0</v>
      </c>
      <c r="AP12" s="179">
        <f>'PV '!AP13</f>
        <v>11</v>
      </c>
      <c r="AQ12" s="192">
        <f>'PV '!AQ13</f>
        <v>3</v>
      </c>
      <c r="AR12" s="198">
        <f>'PV '!AR13</f>
        <v>8</v>
      </c>
      <c r="AS12" s="178">
        <f>'PV '!AS13</f>
        <v>3</v>
      </c>
      <c r="AT12" s="209">
        <f>'PV '!AT13</f>
        <v>10.5</v>
      </c>
      <c r="AU12" s="177">
        <f>'PV '!AU13</f>
        <v>3</v>
      </c>
      <c r="AV12" s="191">
        <f>'PV '!AV13</f>
        <v>10.5</v>
      </c>
      <c r="AW12" s="177">
        <f>'PV '!AW13</f>
        <v>3</v>
      </c>
      <c r="AX12" s="179">
        <f>'PV '!AX13</f>
        <v>15.5</v>
      </c>
      <c r="AY12" s="177">
        <f>'PV '!AY13</f>
        <v>3</v>
      </c>
      <c r="AZ12" s="191">
        <f>'PV '!AZ13</f>
        <v>15.5</v>
      </c>
      <c r="BA12" s="194">
        <f>'PV '!BA13</f>
        <v>3</v>
      </c>
      <c r="BB12" s="195">
        <f>'PV '!BB13</f>
        <v>10.566666666666666</v>
      </c>
      <c r="BC12" s="196">
        <f>'PV '!BC13</f>
        <v>30</v>
      </c>
      <c r="BD12" s="179">
        <f>'PV '!BD13</f>
        <v>11.237500000000001</v>
      </c>
      <c r="BE12" s="199" t="str">
        <f>'PV '!BE13</f>
        <v>Admis(e)</v>
      </c>
      <c r="BF12" s="295">
        <f>'PV '!BF13</f>
        <v>60</v>
      </c>
      <c r="BG12" s="199" t="str">
        <f>'PV '!BG13</f>
        <v>Admis(e)</v>
      </c>
      <c r="BH12" s="199"/>
      <c r="BI12" s="233"/>
      <c r="BJ12" s="233"/>
    </row>
    <row r="13" spans="1:62">
      <c r="A13" s="26">
        <f>'PV '!A14</f>
        <v>2</v>
      </c>
      <c r="B13" s="354">
        <f>'PV '!B14</f>
        <v>113006185</v>
      </c>
      <c r="C13" s="232" t="str">
        <f>'PV '!C14</f>
        <v>ABBACI</v>
      </c>
      <c r="D13" s="232" t="str">
        <f>'PV '!D14</f>
        <v>Rima</v>
      </c>
      <c r="E13" s="232" t="str">
        <f>'PV '!E14</f>
        <v>16/11/1991</v>
      </c>
      <c r="F13" s="232" t="str">
        <f>'PV '!F14</f>
        <v>Akbou</v>
      </c>
      <c r="G13" s="209">
        <f>'PV '!G14</f>
        <v>10.666666666666666</v>
      </c>
      <c r="H13" s="176">
        <f>'PV '!H14</f>
        <v>0</v>
      </c>
      <c r="I13" s="209">
        <f>'PV '!I14</f>
        <v>9.1666666666666661</v>
      </c>
      <c r="J13" s="176">
        <f>'PV '!J14</f>
        <v>0</v>
      </c>
      <c r="K13" s="209">
        <f>'PV '!K14</f>
        <v>12</v>
      </c>
      <c r="L13" s="177">
        <f>'PV '!L14</f>
        <v>6</v>
      </c>
      <c r="M13" s="198">
        <f>'PV '!M14</f>
        <v>10.611111111111111</v>
      </c>
      <c r="N13" s="178">
        <f>'PV '!N14</f>
        <v>18</v>
      </c>
      <c r="O13" s="209">
        <f>'PV '!O14</f>
        <v>13</v>
      </c>
      <c r="P13" s="210">
        <f>'PV '!P14</f>
        <v>0</v>
      </c>
      <c r="Q13" s="209">
        <f>'PV '!Q14</f>
        <v>11</v>
      </c>
      <c r="R13" s="177">
        <f>'PV '!R14</f>
        <v>3</v>
      </c>
      <c r="S13" s="198">
        <f>'PV '!S14</f>
        <v>12</v>
      </c>
      <c r="T13" s="178">
        <f>'PV '!T14</f>
        <v>6</v>
      </c>
      <c r="U13" s="211">
        <f>'PV '!U14</f>
        <v>12.5</v>
      </c>
      <c r="V13" s="177">
        <f>'PV '!V14</f>
        <v>3</v>
      </c>
      <c r="W13" s="198">
        <f>'PV '!W14</f>
        <v>12.5</v>
      </c>
      <c r="X13" s="177">
        <f>'PV '!X14</f>
        <v>3</v>
      </c>
      <c r="Y13" s="211">
        <f>'PV '!Y14</f>
        <v>5</v>
      </c>
      <c r="Z13" s="177">
        <f>'PV '!Z14</f>
        <v>0</v>
      </c>
      <c r="AA13" s="198">
        <f>'PV '!AA14</f>
        <v>5</v>
      </c>
      <c r="AB13" s="194">
        <f>'PV '!AB14</f>
        <v>0</v>
      </c>
      <c r="AC13" s="195">
        <f>'PV '!AC14</f>
        <v>10.516666666666666</v>
      </c>
      <c r="AD13" s="196">
        <f>'PV '!AD14</f>
        <v>30</v>
      </c>
      <c r="AE13" s="199" t="str">
        <f>'PV '!AE14</f>
        <v>Admis(e)</v>
      </c>
      <c r="AF13" s="179">
        <f>'PV '!AF14</f>
        <v>10</v>
      </c>
      <c r="AG13" s="176">
        <f>'PV '!AG14</f>
        <v>6</v>
      </c>
      <c r="AH13" s="179">
        <f>'PV '!AH14</f>
        <v>10.666666666666666</v>
      </c>
      <c r="AI13" s="176">
        <f>'PV '!AI14</f>
        <v>6</v>
      </c>
      <c r="AJ13" s="179">
        <f>'PV '!AJ14</f>
        <v>8.1666666666666661</v>
      </c>
      <c r="AK13" s="176">
        <f>'PV '!AK14</f>
        <v>0</v>
      </c>
      <c r="AL13" s="191">
        <f>'PV '!AL14</f>
        <v>9.6111111111111089</v>
      </c>
      <c r="AM13" s="178">
        <f>'PV '!AM14</f>
        <v>12</v>
      </c>
      <c r="AN13" s="179">
        <f>'PV '!AN14</f>
        <v>13.5</v>
      </c>
      <c r="AO13" s="192">
        <f>'PV '!AO14</f>
        <v>3</v>
      </c>
      <c r="AP13" s="179">
        <f>'PV '!AP14</f>
        <v>10</v>
      </c>
      <c r="AQ13" s="192">
        <f>'PV '!AQ14</f>
        <v>3</v>
      </c>
      <c r="AR13" s="198">
        <f>'PV '!AR14</f>
        <v>11.75</v>
      </c>
      <c r="AS13" s="178">
        <f>'PV '!AS14</f>
        <v>6</v>
      </c>
      <c r="AT13" s="209">
        <f>'PV '!AT14</f>
        <v>11.5</v>
      </c>
      <c r="AU13" s="177">
        <f>'PV '!AU14</f>
        <v>3</v>
      </c>
      <c r="AV13" s="191">
        <f>'PV '!AV14</f>
        <v>11.5</v>
      </c>
      <c r="AW13" s="177">
        <f>'PV '!AW14</f>
        <v>3</v>
      </c>
      <c r="AX13" s="179">
        <f>'PV '!AX14</f>
        <v>11.5</v>
      </c>
      <c r="AY13" s="177">
        <f>'PV '!AY14</f>
        <v>3</v>
      </c>
      <c r="AZ13" s="191">
        <f>'PV '!AZ14</f>
        <v>11.5</v>
      </c>
      <c r="BA13" s="194">
        <f>'PV '!BA14</f>
        <v>3</v>
      </c>
      <c r="BB13" s="195">
        <f>'PV '!BB14</f>
        <v>10.416666666666666</v>
      </c>
      <c r="BC13" s="196">
        <f>'PV '!BC14</f>
        <v>30</v>
      </c>
      <c r="BD13" s="179">
        <f>'PV '!BD14</f>
        <v>10.466666666666665</v>
      </c>
      <c r="BE13" s="199" t="str">
        <f>'PV '!BE14</f>
        <v>Admis(e)</v>
      </c>
      <c r="BF13" s="295">
        <f>'PV '!BF14</f>
        <v>60</v>
      </c>
      <c r="BG13" s="199" t="str">
        <f>'PV '!BG14</f>
        <v>Admis(e)</v>
      </c>
      <c r="BH13" s="199"/>
    </row>
    <row r="14" spans="1:62">
      <c r="A14" s="26">
        <f>'PV '!A15</f>
        <v>3</v>
      </c>
      <c r="B14" s="354" t="str">
        <f>'PV '!B15</f>
        <v>11DR0763</v>
      </c>
      <c r="C14" s="232" t="str">
        <f>'PV '!C15</f>
        <v>ABBADI</v>
      </c>
      <c r="D14" s="232" t="str">
        <f>'PV '!D15</f>
        <v>Kenza</v>
      </c>
      <c r="E14" s="232" t="str">
        <f>'PV '!E15</f>
        <v>08/12/1991</v>
      </c>
      <c r="F14" s="232" t="str">
        <f>'PV '!F15</f>
        <v>Bejaia</v>
      </c>
      <c r="G14" s="209">
        <f>'PV '!G15</f>
        <v>12.5</v>
      </c>
      <c r="H14" s="176">
        <f>'PV '!H15</f>
        <v>0</v>
      </c>
      <c r="I14" s="209">
        <f>'PV '!I15</f>
        <v>8.3333333333333339</v>
      </c>
      <c r="J14" s="176">
        <f>'PV '!J15</f>
        <v>0</v>
      </c>
      <c r="K14" s="209">
        <f>'PV '!K15</f>
        <v>9.3333333333333339</v>
      </c>
      <c r="L14" s="177">
        <f>'PV '!L15</f>
        <v>0</v>
      </c>
      <c r="M14" s="198">
        <f>'PV '!M15</f>
        <v>10.055555555555557</v>
      </c>
      <c r="N14" s="178">
        <f>'PV '!N15</f>
        <v>18</v>
      </c>
      <c r="O14" s="209">
        <f>'PV '!O15</f>
        <v>12</v>
      </c>
      <c r="P14" s="210">
        <f>'PV '!P15</f>
        <v>0</v>
      </c>
      <c r="Q14" s="209">
        <f>'PV '!Q15</f>
        <v>10</v>
      </c>
      <c r="R14" s="177">
        <f>'PV '!R15</f>
        <v>3</v>
      </c>
      <c r="S14" s="198">
        <f>'PV '!S15</f>
        <v>11</v>
      </c>
      <c r="T14" s="178">
        <f>'PV '!T15</f>
        <v>6</v>
      </c>
      <c r="U14" s="211">
        <f>'PV '!U15</f>
        <v>14.5</v>
      </c>
      <c r="V14" s="177">
        <f>'PV '!V15</f>
        <v>3</v>
      </c>
      <c r="W14" s="198">
        <f>'PV '!W15</f>
        <v>14.5</v>
      </c>
      <c r="X14" s="177">
        <f>'PV '!X15</f>
        <v>3</v>
      </c>
      <c r="Y14" s="211">
        <f>'PV '!Y15</f>
        <v>0</v>
      </c>
      <c r="Z14" s="177">
        <f>'PV '!Z15</f>
        <v>0</v>
      </c>
      <c r="AA14" s="198">
        <f>'PV '!AA15</f>
        <v>0</v>
      </c>
      <c r="AB14" s="194">
        <f>'PV '!AB15</f>
        <v>0</v>
      </c>
      <c r="AC14" s="195">
        <f>'PV '!AC15</f>
        <v>9.6833333333333336</v>
      </c>
      <c r="AD14" s="196">
        <f>'PV '!AD15</f>
        <v>27</v>
      </c>
      <c r="AE14" s="199" t="str">
        <f>'PV '!AE15</f>
        <v>Rattrapage</v>
      </c>
      <c r="AF14" s="179">
        <f>'PV '!AF15</f>
        <v>6.333333333333333</v>
      </c>
      <c r="AG14" s="176">
        <f>'PV '!AG15</f>
        <v>0</v>
      </c>
      <c r="AH14" s="179">
        <f>'PV '!AH15</f>
        <v>10.5</v>
      </c>
      <c r="AI14" s="176">
        <f>'PV '!AI15</f>
        <v>6</v>
      </c>
      <c r="AJ14" s="179">
        <f>'PV '!AJ15</f>
        <v>8.8333333333333339</v>
      </c>
      <c r="AK14" s="176">
        <f>'PV '!AK15</f>
        <v>0</v>
      </c>
      <c r="AL14" s="191">
        <f>'PV '!AL15</f>
        <v>8.5555555555555554</v>
      </c>
      <c r="AM14" s="178">
        <f>'PV '!AM15</f>
        <v>6</v>
      </c>
      <c r="AN14" s="179">
        <f>'PV '!AN15</f>
        <v>10</v>
      </c>
      <c r="AO14" s="192">
        <f>'PV '!AO15</f>
        <v>3</v>
      </c>
      <c r="AP14" s="179">
        <f>'PV '!AP15</f>
        <v>10</v>
      </c>
      <c r="AQ14" s="192">
        <f>'PV '!AQ15</f>
        <v>3</v>
      </c>
      <c r="AR14" s="198">
        <f>'PV '!AR15</f>
        <v>10</v>
      </c>
      <c r="AS14" s="178">
        <f>'PV '!AS15</f>
        <v>6</v>
      </c>
      <c r="AT14" s="209">
        <f>'PV '!AT15</f>
        <v>11</v>
      </c>
      <c r="AU14" s="177">
        <f>'PV '!AU15</f>
        <v>3</v>
      </c>
      <c r="AV14" s="191">
        <f>'PV '!AV15</f>
        <v>11</v>
      </c>
      <c r="AW14" s="177">
        <f>'PV '!AW15</f>
        <v>3</v>
      </c>
      <c r="AX14" s="179">
        <f>'PV '!AX15</f>
        <v>7.5</v>
      </c>
      <c r="AY14" s="177">
        <f>'PV '!AY15</f>
        <v>0</v>
      </c>
      <c r="AZ14" s="191">
        <f>'PV '!AZ15</f>
        <v>7.5</v>
      </c>
      <c r="BA14" s="194">
        <f>'PV '!BA15</f>
        <v>0</v>
      </c>
      <c r="BB14" s="195">
        <f>'PV '!BB15</f>
        <v>8.9833333333333325</v>
      </c>
      <c r="BC14" s="196">
        <f>'PV '!BC15</f>
        <v>15</v>
      </c>
      <c r="BD14" s="179">
        <f>'PV '!BD15</f>
        <v>9.3333333333333321</v>
      </c>
      <c r="BE14" s="199" t="str">
        <f>'PV '!BE15</f>
        <v>Rattrapage</v>
      </c>
      <c r="BF14" s="295">
        <f>'PV '!BF15</f>
        <v>42</v>
      </c>
      <c r="BG14" s="199" t="str">
        <f>'PV '!BG15</f>
        <v>Rattrapage</v>
      </c>
      <c r="BH14" s="199"/>
      <c r="BI14" s="233"/>
      <c r="BJ14" s="233"/>
    </row>
    <row r="15" spans="1:62">
      <c r="A15" s="26">
        <f>'PV '!A16</f>
        <v>4</v>
      </c>
      <c r="B15" s="354" t="str">
        <f>'PV '!B16</f>
        <v>11DR0844</v>
      </c>
      <c r="C15" s="232" t="str">
        <f>'PV '!C16</f>
        <v>ABBAS</v>
      </c>
      <c r="D15" s="232" t="str">
        <f>'PV '!D16</f>
        <v>Hanane</v>
      </c>
      <c r="E15" s="232" t="str">
        <f>'PV '!E16</f>
        <v>17/12/1991</v>
      </c>
      <c r="F15" s="232" t="str">
        <f>'PV '!F16</f>
        <v>El kseur</v>
      </c>
      <c r="G15" s="209">
        <f>'PV '!G16</f>
        <v>13.5</v>
      </c>
      <c r="H15" s="176">
        <f>'PV '!H16</f>
        <v>0</v>
      </c>
      <c r="I15" s="209">
        <f>'PV '!I16</f>
        <v>7.666666666666667</v>
      </c>
      <c r="J15" s="176">
        <f>'PV '!J16</f>
        <v>0</v>
      </c>
      <c r="K15" s="209">
        <f>'PV '!K16</f>
        <v>10</v>
      </c>
      <c r="L15" s="177">
        <f>'PV '!L16</f>
        <v>6</v>
      </c>
      <c r="M15" s="198">
        <f>'PV '!M16</f>
        <v>10.388888888888889</v>
      </c>
      <c r="N15" s="178">
        <f>'PV '!N16</f>
        <v>18</v>
      </c>
      <c r="O15" s="209">
        <f>'PV '!O16</f>
        <v>11.5</v>
      </c>
      <c r="P15" s="210">
        <f>'PV '!P16</f>
        <v>0</v>
      </c>
      <c r="Q15" s="209">
        <f>'PV '!Q16</f>
        <v>10</v>
      </c>
      <c r="R15" s="177">
        <f>'PV '!R16</f>
        <v>3</v>
      </c>
      <c r="S15" s="198">
        <f>'PV '!S16</f>
        <v>10.75</v>
      </c>
      <c r="T15" s="178">
        <f>'PV '!T16</f>
        <v>6</v>
      </c>
      <c r="U15" s="211">
        <f>'PV '!U16</f>
        <v>12.5</v>
      </c>
      <c r="V15" s="177">
        <f>'PV '!V16</f>
        <v>3</v>
      </c>
      <c r="W15" s="198">
        <f>'PV '!W16</f>
        <v>12.5</v>
      </c>
      <c r="X15" s="177">
        <f>'PV '!X16</f>
        <v>3</v>
      </c>
      <c r="Y15" s="211">
        <f>'PV '!Y16</f>
        <v>5</v>
      </c>
      <c r="Z15" s="177">
        <f>'PV '!Z16</f>
        <v>0</v>
      </c>
      <c r="AA15" s="198">
        <f>'PV '!AA16</f>
        <v>5</v>
      </c>
      <c r="AB15" s="194">
        <f>'PV '!AB16</f>
        <v>0</v>
      </c>
      <c r="AC15" s="195">
        <f>'PV '!AC16</f>
        <v>10.133333333333335</v>
      </c>
      <c r="AD15" s="196">
        <f>'PV '!AD16</f>
        <v>30</v>
      </c>
      <c r="AE15" s="199" t="str">
        <f>'PV '!AE16</f>
        <v>Admis(e)</v>
      </c>
      <c r="AF15" s="179">
        <f>'PV '!AF16</f>
        <v>6.333333333333333</v>
      </c>
      <c r="AG15" s="176">
        <f>'PV '!AG16</f>
        <v>0</v>
      </c>
      <c r="AH15" s="179">
        <f>'PV '!AH16</f>
        <v>10</v>
      </c>
      <c r="AI15" s="176">
        <f>'PV '!AI16</f>
        <v>6</v>
      </c>
      <c r="AJ15" s="179">
        <f>'PV '!AJ16</f>
        <v>8</v>
      </c>
      <c r="AK15" s="176">
        <f>'PV '!AK16</f>
        <v>0</v>
      </c>
      <c r="AL15" s="191">
        <f>'PV '!AL16</f>
        <v>8.1111111111111107</v>
      </c>
      <c r="AM15" s="178">
        <f>'PV '!AM16</f>
        <v>6</v>
      </c>
      <c r="AN15" s="179">
        <f>'PV '!AN16</f>
        <v>15</v>
      </c>
      <c r="AO15" s="192">
        <f>'PV '!AO16</f>
        <v>3</v>
      </c>
      <c r="AP15" s="179">
        <f>'PV '!AP16</f>
        <v>12.5</v>
      </c>
      <c r="AQ15" s="192">
        <f>'PV '!AQ16</f>
        <v>3</v>
      </c>
      <c r="AR15" s="198">
        <f>'PV '!AR16</f>
        <v>13.75</v>
      </c>
      <c r="AS15" s="178">
        <f>'PV '!AS16</f>
        <v>6</v>
      </c>
      <c r="AT15" s="209">
        <f>'PV '!AT16</f>
        <v>12</v>
      </c>
      <c r="AU15" s="177">
        <f>'PV '!AU16</f>
        <v>3</v>
      </c>
      <c r="AV15" s="191">
        <f>'PV '!AV16</f>
        <v>12</v>
      </c>
      <c r="AW15" s="177">
        <f>'PV '!AW16</f>
        <v>3</v>
      </c>
      <c r="AX15" s="179">
        <f>'PV '!AX16</f>
        <v>7.5</v>
      </c>
      <c r="AY15" s="177">
        <f>'PV '!AY16</f>
        <v>0</v>
      </c>
      <c r="AZ15" s="191">
        <f>'PV '!AZ16</f>
        <v>7.5</v>
      </c>
      <c r="BA15" s="194">
        <f>'PV '!BA16</f>
        <v>0</v>
      </c>
      <c r="BB15" s="195">
        <f>'PV '!BB16</f>
        <v>9.5666666666666664</v>
      </c>
      <c r="BC15" s="196">
        <f>'PV '!BC16</f>
        <v>15</v>
      </c>
      <c r="BD15" s="179">
        <f>'PV '!BD16</f>
        <v>9.8500000000000014</v>
      </c>
      <c r="BE15" s="199" t="str">
        <f>'PV '!BE16</f>
        <v>Rattrapage</v>
      </c>
      <c r="BF15" s="295">
        <f>'PV '!BF16</f>
        <v>45</v>
      </c>
      <c r="BG15" s="199" t="str">
        <f>'PV '!BG16</f>
        <v>Rattrapage</v>
      </c>
      <c r="BH15" s="199"/>
      <c r="BI15" s="233"/>
      <c r="BJ15" s="233"/>
    </row>
    <row r="16" spans="1:62">
      <c r="A16" s="26">
        <f>'PV '!A17</f>
        <v>5</v>
      </c>
      <c r="B16" s="354" t="str">
        <f>'PV '!B17</f>
        <v>11DR1318</v>
      </c>
      <c r="C16" s="232" t="str">
        <f>'PV '!C17</f>
        <v>ABOUR</v>
      </c>
      <c r="D16" s="232" t="str">
        <f>'PV '!D17</f>
        <v>Sylia</v>
      </c>
      <c r="E16" s="232" t="str">
        <f>'PV '!E17</f>
        <v>06/10/1990</v>
      </c>
      <c r="F16" s="232" t="str">
        <f>'PV '!F17</f>
        <v>Ain el Hammam</v>
      </c>
      <c r="G16" s="209">
        <f>'PV '!G17</f>
        <v>7.666666666666667</v>
      </c>
      <c r="H16" s="176">
        <f>'PV '!H17</f>
        <v>0</v>
      </c>
      <c r="I16" s="209">
        <f>'PV '!I17</f>
        <v>7.666666666666667</v>
      </c>
      <c r="J16" s="176">
        <f>'PV '!J17</f>
        <v>0</v>
      </c>
      <c r="K16" s="209">
        <f>'PV '!K17</f>
        <v>6.833333333333333</v>
      </c>
      <c r="L16" s="177">
        <f>'PV '!L17</f>
        <v>0</v>
      </c>
      <c r="M16" s="198">
        <f>'PV '!M17</f>
        <v>7.3888888888888893</v>
      </c>
      <c r="N16" s="178">
        <f>'PV '!N17</f>
        <v>0</v>
      </c>
      <c r="O16" s="209">
        <f>'PV '!O17</f>
        <v>8</v>
      </c>
      <c r="P16" s="210">
        <f>'PV '!P17</f>
        <v>0</v>
      </c>
      <c r="Q16" s="209">
        <f>'PV '!Q17</f>
        <v>7.5</v>
      </c>
      <c r="R16" s="177">
        <f>'PV '!R17</f>
        <v>0</v>
      </c>
      <c r="S16" s="198">
        <f>'PV '!S17</f>
        <v>7.75</v>
      </c>
      <c r="T16" s="178">
        <f>'PV '!T17</f>
        <v>0</v>
      </c>
      <c r="U16" s="211">
        <f>'PV '!U17</f>
        <v>12.75</v>
      </c>
      <c r="V16" s="177">
        <f>'PV '!V17</f>
        <v>3</v>
      </c>
      <c r="W16" s="198">
        <f>'PV '!W17</f>
        <v>12.75</v>
      </c>
      <c r="X16" s="177">
        <f>'PV '!X17</f>
        <v>3</v>
      </c>
      <c r="Y16" s="211">
        <f>'PV '!Y17</f>
        <v>11</v>
      </c>
      <c r="Z16" s="177">
        <f>'PV '!Z17</f>
        <v>3</v>
      </c>
      <c r="AA16" s="198">
        <f>'PV '!AA17</f>
        <v>11</v>
      </c>
      <c r="AB16" s="194">
        <f>'PV '!AB17</f>
        <v>3</v>
      </c>
      <c r="AC16" s="195">
        <f>'PV '!AC17</f>
        <v>8.3583333333333343</v>
      </c>
      <c r="AD16" s="196">
        <f>'PV '!AD17</f>
        <v>6</v>
      </c>
      <c r="AE16" s="199" t="str">
        <f>'PV '!AE17</f>
        <v>Rattrapage</v>
      </c>
      <c r="AF16" s="179">
        <f>'PV '!AF17</f>
        <v>3.1666666666666665</v>
      </c>
      <c r="AG16" s="176">
        <f>'PV '!AG17</f>
        <v>0</v>
      </c>
      <c r="AH16" s="179">
        <f>'PV '!AH17</f>
        <v>6.333333333333333</v>
      </c>
      <c r="AI16" s="176">
        <f>'PV '!AI17</f>
        <v>0</v>
      </c>
      <c r="AJ16" s="179" t="e">
        <f>'PV '!AJ17</f>
        <v>#VALUE!</v>
      </c>
      <c r="AK16" s="176" t="e">
        <f>'PV '!AK17</f>
        <v>#VALUE!</v>
      </c>
      <c r="AL16" s="191" t="e">
        <f>'PV '!AL17</f>
        <v>#VALUE!</v>
      </c>
      <c r="AM16" s="178" t="e">
        <f>'PV '!AM17</f>
        <v>#VALUE!</v>
      </c>
      <c r="AN16" s="179">
        <f>'PV '!AN17</f>
        <v>3</v>
      </c>
      <c r="AO16" s="192">
        <f>'PV '!AO17</f>
        <v>0</v>
      </c>
      <c r="AP16" s="179">
        <f>'PV '!AP17</f>
        <v>8.5</v>
      </c>
      <c r="AQ16" s="192">
        <f>'PV '!AQ17</f>
        <v>0</v>
      </c>
      <c r="AR16" s="198">
        <f>'PV '!AR17</f>
        <v>5.75</v>
      </c>
      <c r="AS16" s="178">
        <f>'PV '!AS17</f>
        <v>0</v>
      </c>
      <c r="AT16" s="209">
        <f>'PV '!AT17</f>
        <v>10.5</v>
      </c>
      <c r="AU16" s="177">
        <f>'PV '!AU17</f>
        <v>3</v>
      </c>
      <c r="AV16" s="191">
        <f>'PV '!AV17</f>
        <v>10.5</v>
      </c>
      <c r="AW16" s="177">
        <f>'PV '!AW17</f>
        <v>3</v>
      </c>
      <c r="AX16" s="179">
        <f>'PV '!AX17</f>
        <v>10</v>
      </c>
      <c r="AY16" s="177">
        <f>'PV '!AY17</f>
        <v>3</v>
      </c>
      <c r="AZ16" s="191">
        <f>'PV '!AZ17</f>
        <v>10</v>
      </c>
      <c r="BA16" s="194">
        <f>'PV '!BA17</f>
        <v>3</v>
      </c>
      <c r="BB16" s="195" t="e">
        <f>'PV '!BB17</f>
        <v>#VALUE!</v>
      </c>
      <c r="BC16" s="196" t="e">
        <f>'PV '!BC17</f>
        <v>#VALUE!</v>
      </c>
      <c r="BD16" s="179" t="e">
        <f>'PV '!BD17</f>
        <v>#VALUE!</v>
      </c>
      <c r="BE16" s="199" t="e">
        <f>'PV '!BE17</f>
        <v>#VALUE!</v>
      </c>
      <c r="BF16" s="295" t="e">
        <f>'PV '!BF17</f>
        <v>#VALUE!</v>
      </c>
      <c r="BG16" s="199" t="str">
        <f>'PV '!BG17</f>
        <v>Rattrapage</v>
      </c>
      <c r="BH16" s="199"/>
      <c r="BI16" s="233"/>
      <c r="BJ16" s="233"/>
    </row>
    <row r="17" spans="1:63" s="24" customFormat="1">
      <c r="A17" s="26">
        <f>'PV '!A18</f>
        <v>6</v>
      </c>
      <c r="B17" s="354" t="str">
        <f>'PV '!B18</f>
        <v>09DR0076</v>
      </c>
      <c r="C17" s="232" t="str">
        <f>'PV '!C18</f>
        <v>ACHEUK</v>
      </c>
      <c r="D17" s="232" t="str">
        <f>'PV '!D18</f>
        <v>Liliane</v>
      </c>
      <c r="E17" s="232" t="str">
        <f>'PV '!E18</f>
        <v>08/11/1985</v>
      </c>
      <c r="F17" s="232" t="str">
        <f>'PV '!F18</f>
        <v>Sidi aich</v>
      </c>
      <c r="G17" s="209">
        <f>'PV '!G18</f>
        <v>5.166666666666667</v>
      </c>
      <c r="H17" s="176">
        <f>'PV '!H18</f>
        <v>0</v>
      </c>
      <c r="I17" s="209">
        <f>'PV '!I18</f>
        <v>8</v>
      </c>
      <c r="J17" s="176">
        <f>'PV '!J18</f>
        <v>0</v>
      </c>
      <c r="K17" s="209">
        <f>'PV '!K18</f>
        <v>7.5</v>
      </c>
      <c r="L17" s="177">
        <f>'PV '!L18</f>
        <v>0</v>
      </c>
      <c r="M17" s="198">
        <f>'PV '!M18</f>
        <v>6.8888888888888893</v>
      </c>
      <c r="N17" s="178">
        <f>'PV '!N18</f>
        <v>0</v>
      </c>
      <c r="O17" s="209" t="str">
        <f>'PV '!O18</f>
        <v>ABS</v>
      </c>
      <c r="P17" s="210">
        <f>'PV '!P18</f>
        <v>0</v>
      </c>
      <c r="Q17" s="209">
        <f>'PV '!Q18</f>
        <v>4</v>
      </c>
      <c r="R17" s="177">
        <f>'PV '!R18</f>
        <v>0</v>
      </c>
      <c r="S17" s="198" t="e">
        <f>'PV '!S18</f>
        <v>#VALUE!</v>
      </c>
      <c r="T17" s="178" t="e">
        <f>'PV '!T18</f>
        <v>#VALUE!</v>
      </c>
      <c r="U17" s="211">
        <f>'PV '!U18</f>
        <v>10.5</v>
      </c>
      <c r="V17" s="177">
        <f>'PV '!V18</f>
        <v>3</v>
      </c>
      <c r="W17" s="198">
        <f>'PV '!W18</f>
        <v>10.5</v>
      </c>
      <c r="X17" s="177">
        <f>'PV '!X18</f>
        <v>3</v>
      </c>
      <c r="Y17" s="211">
        <f>'PV '!Y18</f>
        <v>2</v>
      </c>
      <c r="Z17" s="177">
        <f>'PV '!Z18</f>
        <v>0</v>
      </c>
      <c r="AA17" s="198">
        <f>'PV '!AA18</f>
        <v>2</v>
      </c>
      <c r="AB17" s="194">
        <f>'PV '!AB18</f>
        <v>0</v>
      </c>
      <c r="AC17" s="195" t="e">
        <f>'PV '!AC18</f>
        <v>#VALUE!</v>
      </c>
      <c r="AD17" s="196" t="e">
        <f>'PV '!AD18</f>
        <v>#VALUE!</v>
      </c>
      <c r="AE17" s="199" t="str">
        <f>'PV '!AE18</f>
        <v>Rattrapage</v>
      </c>
      <c r="AF17" s="179" t="e">
        <f>'PV '!AF18</f>
        <v>#VALUE!</v>
      </c>
      <c r="AG17" s="176" t="e">
        <f>'PV '!AG18</f>
        <v>#VALUE!</v>
      </c>
      <c r="AH17" s="179">
        <f>'PV '!AH18</f>
        <v>5.666666666666667</v>
      </c>
      <c r="AI17" s="176">
        <f>'PV '!AI18</f>
        <v>0</v>
      </c>
      <c r="AJ17" s="179" t="e">
        <f>'PV '!AJ18</f>
        <v>#VALUE!</v>
      </c>
      <c r="AK17" s="176" t="e">
        <f>'PV '!AK18</f>
        <v>#VALUE!</v>
      </c>
      <c r="AL17" s="191" t="e">
        <f>'PV '!AL18</f>
        <v>#VALUE!</v>
      </c>
      <c r="AM17" s="178" t="e">
        <f>'PV '!AM18</f>
        <v>#VALUE!</v>
      </c>
      <c r="AN17" s="179">
        <f>'PV '!AN18</f>
        <v>6.5</v>
      </c>
      <c r="AO17" s="192">
        <f>'PV '!AO18</f>
        <v>0</v>
      </c>
      <c r="AP17" s="179">
        <f>'PV '!AP18</f>
        <v>10</v>
      </c>
      <c r="AQ17" s="192">
        <f>'PV '!AQ18</f>
        <v>3</v>
      </c>
      <c r="AR17" s="198">
        <f>'PV '!AR18</f>
        <v>8.25</v>
      </c>
      <c r="AS17" s="178">
        <f>'PV '!AS18</f>
        <v>3</v>
      </c>
      <c r="AT17" s="209">
        <f>'PV '!AT18</f>
        <v>11</v>
      </c>
      <c r="AU17" s="177">
        <f>'PV '!AU18</f>
        <v>3</v>
      </c>
      <c r="AV17" s="191">
        <f>'PV '!AV18</f>
        <v>11</v>
      </c>
      <c r="AW17" s="177">
        <f>'PV '!AW18</f>
        <v>3</v>
      </c>
      <c r="AX17" s="179">
        <f>'PV '!AX18</f>
        <v>11.5</v>
      </c>
      <c r="AY17" s="177">
        <f>'PV '!AY18</f>
        <v>3</v>
      </c>
      <c r="AZ17" s="191">
        <f>'PV '!AZ18</f>
        <v>11.5</v>
      </c>
      <c r="BA17" s="194">
        <f>'PV '!BA18</f>
        <v>3</v>
      </c>
      <c r="BB17" s="195" t="e">
        <f>'PV '!BB18</f>
        <v>#VALUE!</v>
      </c>
      <c r="BC17" s="196" t="e">
        <f>'PV '!BC18</f>
        <v>#VALUE!</v>
      </c>
      <c r="BD17" s="179" t="e">
        <f>'PV '!BD18</f>
        <v>#VALUE!</v>
      </c>
      <c r="BE17" s="199" t="e">
        <f>'PV '!BE18</f>
        <v>#VALUE!</v>
      </c>
      <c r="BF17" s="295" t="e">
        <f>'PV '!BF18</f>
        <v>#VALUE!</v>
      </c>
      <c r="BG17" s="199" t="str">
        <f>'PV '!BG18</f>
        <v>Rattrapage</v>
      </c>
      <c r="BH17" s="199"/>
      <c r="BI17" s="233"/>
      <c r="BJ17" s="233"/>
      <c r="BK17" s="32"/>
    </row>
    <row r="18" spans="1:63" s="24" customFormat="1">
      <c r="A18" s="26">
        <f>'PV '!A19</f>
        <v>7</v>
      </c>
      <c r="B18" s="354" t="str">
        <f>'PV '!B19</f>
        <v>11DR0422</v>
      </c>
      <c r="C18" s="232" t="str">
        <f>'PV '!C19</f>
        <v>ACHIOU</v>
      </c>
      <c r="D18" s="232" t="str">
        <f>'PV '!D19</f>
        <v>Souad</v>
      </c>
      <c r="E18" s="232" t="str">
        <f>'PV '!E19</f>
        <v>02/10/1991</v>
      </c>
      <c r="F18" s="232" t="str">
        <f>'PV '!F19</f>
        <v>Akbou</v>
      </c>
      <c r="G18" s="209">
        <f>'PV '!G19</f>
        <v>9.8333333333333339</v>
      </c>
      <c r="H18" s="176">
        <f>'PV '!H19</f>
        <v>0</v>
      </c>
      <c r="I18" s="209">
        <f>'PV '!I19</f>
        <v>7.333333333333333</v>
      </c>
      <c r="J18" s="176">
        <f>'PV '!J19</f>
        <v>0</v>
      </c>
      <c r="K18" s="209">
        <f>'PV '!K19</f>
        <v>10</v>
      </c>
      <c r="L18" s="177">
        <f>'PV '!L19</f>
        <v>6</v>
      </c>
      <c r="M18" s="198">
        <f>'PV '!M19</f>
        <v>9.0555555555555554</v>
      </c>
      <c r="N18" s="178">
        <f>'PV '!N19</f>
        <v>6</v>
      </c>
      <c r="O18" s="209">
        <f>'PV '!O19</f>
        <v>10.5</v>
      </c>
      <c r="P18" s="210">
        <f>'PV '!P19</f>
        <v>0</v>
      </c>
      <c r="Q18" s="209">
        <f>'PV '!Q19</f>
        <v>11</v>
      </c>
      <c r="R18" s="177">
        <f>'PV '!R19</f>
        <v>3</v>
      </c>
      <c r="S18" s="198">
        <f>'PV '!S19</f>
        <v>10.75</v>
      </c>
      <c r="T18" s="178">
        <f>'PV '!T19</f>
        <v>6</v>
      </c>
      <c r="U18" s="211">
        <f>'PV '!U19</f>
        <v>11</v>
      </c>
      <c r="V18" s="177">
        <f>'PV '!V19</f>
        <v>3</v>
      </c>
      <c r="W18" s="198">
        <f>'PV '!W19</f>
        <v>11</v>
      </c>
      <c r="X18" s="177">
        <f>'PV '!X19</f>
        <v>3</v>
      </c>
      <c r="Y18" s="211">
        <f>'PV '!Y19</f>
        <v>7</v>
      </c>
      <c r="Z18" s="177">
        <f>'PV '!Z19</f>
        <v>0</v>
      </c>
      <c r="AA18" s="198">
        <f>'PV '!AA19</f>
        <v>7</v>
      </c>
      <c r="AB18" s="194">
        <f>'PV '!AB19</f>
        <v>0</v>
      </c>
      <c r="AC18" s="195">
        <f>'PV '!AC19</f>
        <v>9.3833333333333329</v>
      </c>
      <c r="AD18" s="196">
        <f>'PV '!AD19</f>
        <v>15</v>
      </c>
      <c r="AE18" s="199" t="str">
        <f>'PV '!AE19</f>
        <v>Rattrapage</v>
      </c>
      <c r="AF18" s="179">
        <f>'PV '!AF19</f>
        <v>6.333333333333333</v>
      </c>
      <c r="AG18" s="176">
        <f>'PV '!AG19</f>
        <v>0</v>
      </c>
      <c r="AH18" s="179">
        <f>'PV '!AH19</f>
        <v>11.666666666666666</v>
      </c>
      <c r="AI18" s="176">
        <f>'PV '!AI19</f>
        <v>6</v>
      </c>
      <c r="AJ18" s="179">
        <f>'PV '!AJ19</f>
        <v>7.5</v>
      </c>
      <c r="AK18" s="176">
        <f>'PV '!AK19</f>
        <v>0</v>
      </c>
      <c r="AL18" s="191">
        <f>'PV '!AL19</f>
        <v>8.5</v>
      </c>
      <c r="AM18" s="178">
        <f>'PV '!AM19</f>
        <v>6</v>
      </c>
      <c r="AN18" s="179">
        <f>'PV '!AN19</f>
        <v>10</v>
      </c>
      <c r="AO18" s="192">
        <f>'PV '!AO19</f>
        <v>3</v>
      </c>
      <c r="AP18" s="179">
        <f>'PV '!AP19</f>
        <v>12</v>
      </c>
      <c r="AQ18" s="192">
        <f>'PV '!AQ19</f>
        <v>3</v>
      </c>
      <c r="AR18" s="198">
        <f>'PV '!AR19</f>
        <v>11</v>
      </c>
      <c r="AS18" s="178">
        <f>'PV '!AS19</f>
        <v>6</v>
      </c>
      <c r="AT18" s="209">
        <f>'PV '!AT19</f>
        <v>10.5</v>
      </c>
      <c r="AU18" s="177">
        <f>'PV '!AU19</f>
        <v>3</v>
      </c>
      <c r="AV18" s="191">
        <f>'PV '!AV19</f>
        <v>10.5</v>
      </c>
      <c r="AW18" s="177">
        <f>'PV '!AW19</f>
        <v>3</v>
      </c>
      <c r="AX18" s="179">
        <f>'PV '!AX19</f>
        <v>11</v>
      </c>
      <c r="AY18" s="177">
        <f>'PV '!AY19</f>
        <v>3</v>
      </c>
      <c r="AZ18" s="191">
        <f>'PV '!AZ19</f>
        <v>11</v>
      </c>
      <c r="BA18" s="194">
        <f>'PV '!BA19</f>
        <v>3</v>
      </c>
      <c r="BB18" s="195">
        <f>'PV '!BB19</f>
        <v>9.4499999999999993</v>
      </c>
      <c r="BC18" s="196">
        <f>'PV '!BC19</f>
        <v>18</v>
      </c>
      <c r="BD18" s="179">
        <f>'PV '!BD19</f>
        <v>9.4166666666666661</v>
      </c>
      <c r="BE18" s="199" t="str">
        <f>'PV '!BE19</f>
        <v>Rattrapage</v>
      </c>
      <c r="BF18" s="295">
        <f>'PV '!BF19</f>
        <v>33</v>
      </c>
      <c r="BG18" s="199" t="str">
        <f>'PV '!BG19</f>
        <v>Rattrapage</v>
      </c>
      <c r="BH18" s="199"/>
      <c r="BI18" s="233"/>
      <c r="BJ18" s="233"/>
      <c r="BK18" s="32"/>
    </row>
    <row r="19" spans="1:63" s="24" customFormat="1">
      <c r="A19" s="26">
        <f>'PV '!A20</f>
        <v>8</v>
      </c>
      <c r="B19" s="354">
        <f>'PV '!B20</f>
        <v>3000157</v>
      </c>
      <c r="C19" s="232" t="str">
        <f>'PV '!C20</f>
        <v>ACHOUI</v>
      </c>
      <c r="D19" s="232" t="str">
        <f>'PV '!D20</f>
        <v>Abdenour</v>
      </c>
      <c r="E19" s="232" t="str">
        <f>'PV '!E20</f>
        <v>23/02/1991</v>
      </c>
      <c r="F19" s="232" t="str">
        <f>'PV '!F20</f>
        <v>Sidi Aich</v>
      </c>
      <c r="G19" s="209">
        <f>'PV '!G20</f>
        <v>11.333333333333334</v>
      </c>
      <c r="H19" s="176">
        <f>'PV '!H20</f>
        <v>0</v>
      </c>
      <c r="I19" s="209">
        <f>'PV '!I20</f>
        <v>8.5</v>
      </c>
      <c r="J19" s="176">
        <f>'PV '!J20</f>
        <v>0</v>
      </c>
      <c r="K19" s="209">
        <f>'PV '!K20</f>
        <v>11</v>
      </c>
      <c r="L19" s="177">
        <f>'PV '!L20</f>
        <v>6</v>
      </c>
      <c r="M19" s="198">
        <f>'PV '!M20</f>
        <v>10.277777777777779</v>
      </c>
      <c r="N19" s="178">
        <f>'PV '!N20</f>
        <v>18</v>
      </c>
      <c r="O19" s="209">
        <f>'PV '!O20</f>
        <v>10</v>
      </c>
      <c r="P19" s="210">
        <f>'PV '!P20</f>
        <v>0</v>
      </c>
      <c r="Q19" s="209">
        <f>'PV '!Q20</f>
        <v>10</v>
      </c>
      <c r="R19" s="177">
        <f>'PV '!R20</f>
        <v>3</v>
      </c>
      <c r="S19" s="198">
        <f>'PV '!S20</f>
        <v>10</v>
      </c>
      <c r="T19" s="178">
        <f>'PV '!T20</f>
        <v>6</v>
      </c>
      <c r="U19" s="211">
        <f>'PV '!U20</f>
        <v>11.5</v>
      </c>
      <c r="V19" s="177">
        <f>'PV '!V20</f>
        <v>3</v>
      </c>
      <c r="W19" s="198">
        <f>'PV '!W20</f>
        <v>11.5</v>
      </c>
      <c r="X19" s="177">
        <f>'PV '!X20</f>
        <v>3</v>
      </c>
      <c r="Y19" s="211">
        <f>'PV '!Y20</f>
        <v>7</v>
      </c>
      <c r="Z19" s="177">
        <f>'PV '!Z20</f>
        <v>0</v>
      </c>
      <c r="AA19" s="198">
        <f>'PV '!AA20</f>
        <v>7</v>
      </c>
      <c r="AB19" s="194">
        <f>'PV '!AB20</f>
        <v>0</v>
      </c>
      <c r="AC19" s="195">
        <f>'PV '!AC20</f>
        <v>10.016666666666667</v>
      </c>
      <c r="AD19" s="196">
        <f>'PV '!AD20</f>
        <v>30</v>
      </c>
      <c r="AE19" s="199" t="str">
        <f>'PV '!AE20</f>
        <v>Admis(e)</v>
      </c>
      <c r="AF19" s="179">
        <f>'PV '!AF20</f>
        <v>6.666666666666667</v>
      </c>
      <c r="AG19" s="176">
        <f>'PV '!AG20</f>
        <v>0</v>
      </c>
      <c r="AH19" s="179">
        <f>'PV '!AH20</f>
        <v>12.833333333333334</v>
      </c>
      <c r="AI19" s="176">
        <f>'PV '!AI20</f>
        <v>6</v>
      </c>
      <c r="AJ19" s="179">
        <f>'PV '!AJ20</f>
        <v>9.6666666666666661</v>
      </c>
      <c r="AK19" s="176">
        <f>'PV '!AK20</f>
        <v>0</v>
      </c>
      <c r="AL19" s="191">
        <f>'PV '!AL20</f>
        <v>9.7222222222222214</v>
      </c>
      <c r="AM19" s="178">
        <f>'PV '!AM20</f>
        <v>6</v>
      </c>
      <c r="AN19" s="179">
        <f>'PV '!AN20</f>
        <v>10</v>
      </c>
      <c r="AO19" s="192">
        <f>'PV '!AO20</f>
        <v>3</v>
      </c>
      <c r="AP19" s="179">
        <f>'PV '!AP20</f>
        <v>13.5</v>
      </c>
      <c r="AQ19" s="192">
        <f>'PV '!AQ20</f>
        <v>3</v>
      </c>
      <c r="AR19" s="198">
        <f>'PV '!AR20</f>
        <v>11.75</v>
      </c>
      <c r="AS19" s="178">
        <f>'PV '!AS20</f>
        <v>6</v>
      </c>
      <c r="AT19" s="209">
        <f>'PV '!AT20</f>
        <v>10.5</v>
      </c>
      <c r="AU19" s="177">
        <f>'PV '!AU20</f>
        <v>3</v>
      </c>
      <c r="AV19" s="191">
        <f>'PV '!AV20</f>
        <v>10.5</v>
      </c>
      <c r="AW19" s="177">
        <f>'PV '!AW20</f>
        <v>3</v>
      </c>
      <c r="AX19" s="179">
        <f>'PV '!AX20</f>
        <v>17.5</v>
      </c>
      <c r="AY19" s="177">
        <f>'PV '!AY20</f>
        <v>3</v>
      </c>
      <c r="AZ19" s="191">
        <f>'PV '!AZ20</f>
        <v>17.5</v>
      </c>
      <c r="BA19" s="194">
        <f>'PV '!BA20</f>
        <v>3</v>
      </c>
      <c r="BB19" s="195">
        <f>'PV '!BB20</f>
        <v>10.983333333333333</v>
      </c>
      <c r="BC19" s="196">
        <f>'PV '!BC20</f>
        <v>30</v>
      </c>
      <c r="BD19" s="179">
        <f>'PV '!BD20</f>
        <v>10.5</v>
      </c>
      <c r="BE19" s="199" t="str">
        <f>'PV '!BE20</f>
        <v>Admis(e)</v>
      </c>
      <c r="BF19" s="295">
        <f>'PV '!BF20</f>
        <v>60</v>
      </c>
      <c r="BG19" s="199" t="str">
        <f>'PV '!BG20</f>
        <v>Admis(e)</v>
      </c>
      <c r="BH19" s="199"/>
      <c r="BK19" s="32"/>
    </row>
    <row r="20" spans="1:63" s="24" customFormat="1">
      <c r="A20" s="26">
        <f>'PV '!A21</f>
        <v>9</v>
      </c>
      <c r="B20" s="354" t="str">
        <f>'PV '!B21</f>
        <v>11DR0026</v>
      </c>
      <c r="C20" s="232" t="str">
        <f>'PV '!C21</f>
        <v>ADEL</v>
      </c>
      <c r="D20" s="232" t="str">
        <f>'PV '!D21</f>
        <v>Warda</v>
      </c>
      <c r="E20" s="232" t="str">
        <f>'PV '!E21</f>
        <v>06/01/1987</v>
      </c>
      <c r="F20" s="232" t="str">
        <f>'PV '!F21</f>
        <v>Béjaia</v>
      </c>
      <c r="G20" s="209">
        <f>'PV '!G21</f>
        <v>12.5</v>
      </c>
      <c r="H20" s="176">
        <f>'PV '!H21</f>
        <v>0</v>
      </c>
      <c r="I20" s="209">
        <f>'PV '!I21</f>
        <v>12.166666666666666</v>
      </c>
      <c r="J20" s="176">
        <f>'PV '!J21</f>
        <v>0</v>
      </c>
      <c r="K20" s="209">
        <f>'PV '!K21</f>
        <v>14</v>
      </c>
      <c r="L20" s="177">
        <f>'PV '!L21</f>
        <v>6</v>
      </c>
      <c r="M20" s="198">
        <f>'PV '!M21</f>
        <v>12.888888888888888</v>
      </c>
      <c r="N20" s="178">
        <f>'PV '!N21</f>
        <v>18</v>
      </c>
      <c r="O20" s="209">
        <f>'PV '!O21</f>
        <v>12</v>
      </c>
      <c r="P20" s="210">
        <f>'PV '!P21</f>
        <v>0</v>
      </c>
      <c r="Q20" s="209">
        <f>'PV '!Q21</f>
        <v>11</v>
      </c>
      <c r="R20" s="177">
        <f>'PV '!R21</f>
        <v>3</v>
      </c>
      <c r="S20" s="198">
        <f>'PV '!S21</f>
        <v>11.5</v>
      </c>
      <c r="T20" s="178">
        <f>'PV '!T21</f>
        <v>6</v>
      </c>
      <c r="U20" s="211">
        <f>'PV '!U21</f>
        <v>12</v>
      </c>
      <c r="V20" s="177">
        <f>'PV '!V21</f>
        <v>3</v>
      </c>
      <c r="W20" s="198">
        <f>'PV '!W21</f>
        <v>12</v>
      </c>
      <c r="X20" s="177">
        <f>'PV '!X21</f>
        <v>3</v>
      </c>
      <c r="Y20" s="211">
        <f>'PV '!Y21</f>
        <v>16</v>
      </c>
      <c r="Z20" s="177">
        <f>'PV '!Z21</f>
        <v>3</v>
      </c>
      <c r="AA20" s="198">
        <f>'PV '!AA21</f>
        <v>16</v>
      </c>
      <c r="AB20" s="194">
        <f>'PV '!AB21</f>
        <v>3</v>
      </c>
      <c r="AC20" s="195">
        <f>'PV '!AC21</f>
        <v>12.833333333333332</v>
      </c>
      <c r="AD20" s="196">
        <f>'PV '!AD21</f>
        <v>30</v>
      </c>
      <c r="AE20" s="199" t="str">
        <f>'PV '!AE21</f>
        <v>Admis(e)</v>
      </c>
      <c r="AF20" s="179">
        <f>'PV '!AF21</f>
        <v>11.333333333333334</v>
      </c>
      <c r="AG20" s="176">
        <f>'PV '!AG21</f>
        <v>6</v>
      </c>
      <c r="AH20" s="179">
        <f>'PV '!AH21</f>
        <v>15.5</v>
      </c>
      <c r="AI20" s="176">
        <f>'PV '!AI21</f>
        <v>6</v>
      </c>
      <c r="AJ20" s="179">
        <f>'PV '!AJ21</f>
        <v>8.8333333333333339</v>
      </c>
      <c r="AK20" s="176">
        <f>'PV '!AK21</f>
        <v>0</v>
      </c>
      <c r="AL20" s="191">
        <f>'PV '!AL21</f>
        <v>11.888888888888891</v>
      </c>
      <c r="AM20" s="178">
        <f>'PV '!AM21</f>
        <v>18</v>
      </c>
      <c r="AN20" s="179">
        <f>'PV '!AN21</f>
        <v>10</v>
      </c>
      <c r="AO20" s="192">
        <f>'PV '!AO21</f>
        <v>3</v>
      </c>
      <c r="AP20" s="179">
        <f>'PV '!AP21</f>
        <v>11.5</v>
      </c>
      <c r="AQ20" s="192">
        <f>'PV '!AQ21</f>
        <v>3</v>
      </c>
      <c r="AR20" s="198">
        <f>'PV '!AR21</f>
        <v>10.75</v>
      </c>
      <c r="AS20" s="178">
        <f>'PV '!AS21</f>
        <v>6</v>
      </c>
      <c r="AT20" s="209">
        <f>'PV '!AT21</f>
        <v>11</v>
      </c>
      <c r="AU20" s="177">
        <f>'PV '!AU21</f>
        <v>3</v>
      </c>
      <c r="AV20" s="191">
        <f>'PV '!AV21</f>
        <v>11</v>
      </c>
      <c r="AW20" s="177">
        <f>'PV '!AW21</f>
        <v>3</v>
      </c>
      <c r="AX20" s="179">
        <f>'PV '!AX21</f>
        <v>11.5</v>
      </c>
      <c r="AY20" s="177">
        <f>'PV '!AY21</f>
        <v>3</v>
      </c>
      <c r="AZ20" s="191">
        <f>'PV '!AZ21</f>
        <v>11.5</v>
      </c>
      <c r="BA20" s="194">
        <f>'PV '!BA21</f>
        <v>3</v>
      </c>
      <c r="BB20" s="195">
        <f>'PV '!BB21</f>
        <v>11.533333333333335</v>
      </c>
      <c r="BC20" s="196">
        <f>'PV '!BC21</f>
        <v>30</v>
      </c>
      <c r="BD20" s="179">
        <f>'PV '!BD21</f>
        <v>12.183333333333334</v>
      </c>
      <c r="BE20" s="199" t="str">
        <f>'PV '!BE21</f>
        <v>Admis(e)</v>
      </c>
      <c r="BF20" s="295">
        <f>'PV '!BF21</f>
        <v>60</v>
      </c>
      <c r="BG20" s="199" t="str">
        <f>'PV '!BG21</f>
        <v>Admis(e)</v>
      </c>
      <c r="BH20" s="199"/>
      <c r="BI20" s="233"/>
      <c r="BJ20" s="233"/>
      <c r="BK20" s="32"/>
    </row>
    <row r="21" spans="1:63" s="24" customFormat="1">
      <c r="A21" s="26">
        <f>'PV '!A22</f>
        <v>10</v>
      </c>
      <c r="B21" s="354" t="str">
        <f>'PV '!B22</f>
        <v>11DR1300</v>
      </c>
      <c r="C21" s="232" t="str">
        <f>'PV '!C22</f>
        <v>AGOUNE</v>
      </c>
      <c r="D21" s="232" t="str">
        <f>'PV '!D22</f>
        <v>Kafia</v>
      </c>
      <c r="E21" s="232" t="str">
        <f>'PV '!E22</f>
        <v>19/10/1991</v>
      </c>
      <c r="F21" s="232" t="str">
        <f>'PV '!F22</f>
        <v>Kendira</v>
      </c>
      <c r="G21" s="209">
        <f>'PV '!G22</f>
        <v>12.166666666666666</v>
      </c>
      <c r="H21" s="176">
        <f>'PV '!H22</f>
        <v>0</v>
      </c>
      <c r="I21" s="209">
        <f>'PV '!I22</f>
        <v>10.833333333333334</v>
      </c>
      <c r="J21" s="176">
        <f>'PV '!J22</f>
        <v>0</v>
      </c>
      <c r="K21" s="209">
        <f>'PV '!K22</f>
        <v>12.166666666666666</v>
      </c>
      <c r="L21" s="177">
        <f>'PV '!L22</f>
        <v>6</v>
      </c>
      <c r="M21" s="198">
        <f>'PV '!M22</f>
        <v>11.722222222222221</v>
      </c>
      <c r="N21" s="178">
        <f>'PV '!N22</f>
        <v>18</v>
      </c>
      <c r="O21" s="209">
        <f>'PV '!O22</f>
        <v>15</v>
      </c>
      <c r="P21" s="210">
        <f>'PV '!P22</f>
        <v>0</v>
      </c>
      <c r="Q21" s="209">
        <f>'PV '!Q22</f>
        <v>11.5</v>
      </c>
      <c r="R21" s="177">
        <f>'PV '!R22</f>
        <v>3</v>
      </c>
      <c r="S21" s="198">
        <f>'PV '!S22</f>
        <v>13.25</v>
      </c>
      <c r="T21" s="178">
        <f>'PV '!T22</f>
        <v>6</v>
      </c>
      <c r="U21" s="211">
        <f>'PV '!U22</f>
        <v>12</v>
      </c>
      <c r="V21" s="177">
        <f>'PV '!V22</f>
        <v>3</v>
      </c>
      <c r="W21" s="198">
        <f>'PV '!W22</f>
        <v>12</v>
      </c>
      <c r="X21" s="177">
        <f>'PV '!X22</f>
        <v>3</v>
      </c>
      <c r="Y21" s="211">
        <f>'PV '!Y22</f>
        <v>10</v>
      </c>
      <c r="Z21" s="177">
        <f>'PV '!Z22</f>
        <v>3</v>
      </c>
      <c r="AA21" s="198">
        <f>'PV '!AA22</f>
        <v>10</v>
      </c>
      <c r="AB21" s="194">
        <f>'PV '!AB22</f>
        <v>3</v>
      </c>
      <c r="AC21" s="195">
        <f>'PV '!AC22</f>
        <v>11.883333333333333</v>
      </c>
      <c r="AD21" s="196">
        <f>'PV '!AD22</f>
        <v>30</v>
      </c>
      <c r="AE21" s="199" t="str">
        <f>'PV '!AE22</f>
        <v>Admis(e)</v>
      </c>
      <c r="AF21" s="179">
        <f>'PV '!AF22</f>
        <v>8.3333333333333339</v>
      </c>
      <c r="AG21" s="176">
        <f>'PV '!AG22</f>
        <v>0</v>
      </c>
      <c r="AH21" s="179">
        <f>'PV '!AH22</f>
        <v>13.333333333333334</v>
      </c>
      <c r="AI21" s="176">
        <f>'PV '!AI22</f>
        <v>6</v>
      </c>
      <c r="AJ21" s="179">
        <f>'PV '!AJ22</f>
        <v>8.6666666666666661</v>
      </c>
      <c r="AK21" s="176">
        <f>'PV '!AK22</f>
        <v>0</v>
      </c>
      <c r="AL21" s="191">
        <f>'PV '!AL22</f>
        <v>10.111111111111112</v>
      </c>
      <c r="AM21" s="178">
        <f>'PV '!AM22</f>
        <v>18</v>
      </c>
      <c r="AN21" s="179">
        <f>'PV '!AN22</f>
        <v>9</v>
      </c>
      <c r="AO21" s="192">
        <f>'PV '!AO22</f>
        <v>0</v>
      </c>
      <c r="AP21" s="179">
        <f>'PV '!AP22</f>
        <v>10</v>
      </c>
      <c r="AQ21" s="192">
        <f>'PV '!AQ22</f>
        <v>3</v>
      </c>
      <c r="AR21" s="198">
        <f>'PV '!AR22</f>
        <v>9.5</v>
      </c>
      <c r="AS21" s="178">
        <f>'PV '!AS22</f>
        <v>3</v>
      </c>
      <c r="AT21" s="209">
        <f>'PV '!AT22</f>
        <v>10</v>
      </c>
      <c r="AU21" s="177">
        <f>'PV '!AU22</f>
        <v>3</v>
      </c>
      <c r="AV21" s="191">
        <f>'PV '!AV22</f>
        <v>10</v>
      </c>
      <c r="AW21" s="177">
        <f>'PV '!AW22</f>
        <v>3</v>
      </c>
      <c r="AX21" s="179">
        <f>'PV '!AX22</f>
        <v>10.5</v>
      </c>
      <c r="AY21" s="177">
        <f>'PV '!AY22</f>
        <v>3</v>
      </c>
      <c r="AZ21" s="191">
        <f>'PV '!AZ22</f>
        <v>10.5</v>
      </c>
      <c r="BA21" s="194">
        <f>'PV '!BA22</f>
        <v>3</v>
      </c>
      <c r="BB21" s="195">
        <f>'PV '!BB22</f>
        <v>10.016666666666667</v>
      </c>
      <c r="BC21" s="196">
        <f>'PV '!BC22</f>
        <v>30</v>
      </c>
      <c r="BD21" s="179">
        <f>'PV '!BD22</f>
        <v>10.95</v>
      </c>
      <c r="BE21" s="199" t="str">
        <f>'PV '!BE22</f>
        <v>Admis(e)</v>
      </c>
      <c r="BF21" s="295">
        <f>'PV '!BF22</f>
        <v>60</v>
      </c>
      <c r="BG21" s="199" t="str">
        <f>'PV '!BG22</f>
        <v>Admis(e)</v>
      </c>
      <c r="BH21" s="199"/>
      <c r="BK21" s="32"/>
    </row>
    <row r="22" spans="1:63">
      <c r="A22" s="26">
        <f>'PV '!A23</f>
        <v>11</v>
      </c>
      <c r="B22" s="354" t="str">
        <f>'PV '!B23</f>
        <v>09DR0913</v>
      </c>
      <c r="C22" s="232" t="str">
        <f>'PV '!C23</f>
        <v>AIDOUN</v>
      </c>
      <c r="D22" s="232" t="str">
        <f>'PV '!D23</f>
        <v>Nachida</v>
      </c>
      <c r="E22" s="232" t="str">
        <f>'PV '!E23</f>
        <v>16/01/1986</v>
      </c>
      <c r="F22" s="232" t="str">
        <f>'PV '!F23</f>
        <v>Aokas</v>
      </c>
      <c r="G22" s="209">
        <f>'PV '!G23</f>
        <v>7</v>
      </c>
      <c r="H22" s="176">
        <f>'PV '!H23</f>
        <v>0</v>
      </c>
      <c r="I22" s="209">
        <f>'PV '!I23</f>
        <v>3.3333333333333335</v>
      </c>
      <c r="J22" s="176">
        <f>'PV '!J23</f>
        <v>0</v>
      </c>
      <c r="K22" s="209">
        <f>'PV '!K23</f>
        <v>7</v>
      </c>
      <c r="L22" s="177">
        <f>'PV '!L23</f>
        <v>0</v>
      </c>
      <c r="M22" s="198">
        <f>'PV '!M23</f>
        <v>5.7777777777777786</v>
      </c>
      <c r="N22" s="178">
        <f>'PV '!N23</f>
        <v>0</v>
      </c>
      <c r="O22" s="209">
        <f>'PV '!O23</f>
        <v>6</v>
      </c>
      <c r="P22" s="210">
        <f>'PV '!P23</f>
        <v>0</v>
      </c>
      <c r="Q22" s="209">
        <f>'PV '!Q23</f>
        <v>6.5</v>
      </c>
      <c r="R22" s="177">
        <f>'PV '!R23</f>
        <v>0</v>
      </c>
      <c r="S22" s="198">
        <f>'PV '!S23</f>
        <v>6.25</v>
      </c>
      <c r="T22" s="178">
        <f>'PV '!T23</f>
        <v>0</v>
      </c>
      <c r="U22" s="211">
        <f>'PV '!U23</f>
        <v>10</v>
      </c>
      <c r="V22" s="177">
        <f>'PV '!V23</f>
        <v>3</v>
      </c>
      <c r="W22" s="198">
        <f>'PV '!W23</f>
        <v>10</v>
      </c>
      <c r="X22" s="177">
        <f>'PV '!X23</f>
        <v>3</v>
      </c>
      <c r="Y22" s="211">
        <f>'PV '!Y23</f>
        <v>1</v>
      </c>
      <c r="Z22" s="177">
        <f>'PV '!Z23</f>
        <v>0</v>
      </c>
      <c r="AA22" s="198">
        <f>'PV '!AA23</f>
        <v>1</v>
      </c>
      <c r="AB22" s="194">
        <f>'PV '!AB23</f>
        <v>0</v>
      </c>
      <c r="AC22" s="195">
        <f>'PV '!AC23</f>
        <v>5.8166666666666673</v>
      </c>
      <c r="AD22" s="196">
        <f>'PV '!AD23</f>
        <v>3</v>
      </c>
      <c r="AE22" s="199" t="str">
        <f>'PV '!AE23</f>
        <v>Rattrapage</v>
      </c>
      <c r="AF22" s="179" t="e">
        <f>'PV '!AF23</f>
        <v>#VALUE!</v>
      </c>
      <c r="AG22" s="176" t="e">
        <f>'PV '!AG23</f>
        <v>#VALUE!</v>
      </c>
      <c r="AH22" s="179" t="str">
        <f>'PV '!AH23</f>
        <v>Exclu</v>
      </c>
      <c r="AI22" s="176">
        <f>'PV '!AI23</f>
        <v>6</v>
      </c>
      <c r="AJ22" s="179" t="str">
        <f>'PV '!AJ23</f>
        <v>Exclu</v>
      </c>
      <c r="AK22" s="176">
        <f>'PV '!AK23</f>
        <v>6</v>
      </c>
      <c r="AL22" s="191" t="e">
        <f>'PV '!AL23</f>
        <v>#VALUE!</v>
      </c>
      <c r="AM22" s="178" t="e">
        <f>'PV '!AM23</f>
        <v>#VALUE!</v>
      </c>
      <c r="AN22" s="179" t="str">
        <f>'PV '!AN23</f>
        <v>ABS</v>
      </c>
      <c r="AO22" s="192">
        <f>'PV '!AO23</f>
        <v>3</v>
      </c>
      <c r="AP22" s="179" t="str">
        <f>'PV '!AP23</f>
        <v>ABS</v>
      </c>
      <c r="AQ22" s="192">
        <f>'PV '!AQ23</f>
        <v>3</v>
      </c>
      <c r="AR22" s="198" t="e">
        <f>'PV '!AR23</f>
        <v>#VALUE!</v>
      </c>
      <c r="AS22" s="178" t="e">
        <f>'PV '!AS23</f>
        <v>#VALUE!</v>
      </c>
      <c r="AT22" s="209" t="str">
        <f>'PV '!AT23</f>
        <v>Exclu</v>
      </c>
      <c r="AU22" s="177">
        <f>'PV '!AU23</f>
        <v>3</v>
      </c>
      <c r="AV22" s="191" t="str">
        <f>'PV '!AV23</f>
        <v>Exclu</v>
      </c>
      <c r="AW22" s="177">
        <f>'PV '!AW23</f>
        <v>3</v>
      </c>
      <c r="AX22" s="179" t="str">
        <f>'PV '!AX23</f>
        <v>ABS</v>
      </c>
      <c r="AY22" s="177">
        <f>'PV '!AY23</f>
        <v>3</v>
      </c>
      <c r="AZ22" s="191" t="str">
        <f>'PV '!AZ23</f>
        <v>ABS</v>
      </c>
      <c r="BA22" s="194">
        <f>'PV '!BA23</f>
        <v>3</v>
      </c>
      <c r="BB22" s="195" t="e">
        <f>'PV '!BB23</f>
        <v>#VALUE!</v>
      </c>
      <c r="BC22" s="196" t="e">
        <f>'PV '!BC23</f>
        <v>#VALUE!</v>
      </c>
      <c r="BD22" s="179" t="e">
        <f>'PV '!BD23</f>
        <v>#VALUE!</v>
      </c>
      <c r="BE22" s="199" t="e">
        <f>'PV '!BE23</f>
        <v>#VALUE!</v>
      </c>
      <c r="BF22" s="295" t="e">
        <f>'PV '!BF23</f>
        <v>#VALUE!</v>
      </c>
      <c r="BG22" s="199" t="str">
        <f>'PV '!BG23</f>
        <v>ABD</v>
      </c>
      <c r="BH22" s="199"/>
    </row>
    <row r="23" spans="1:63">
      <c r="A23" s="26">
        <f>'PV '!A24</f>
        <v>12</v>
      </c>
      <c r="B23" s="354" t="str">
        <f>'PV '!B24</f>
        <v>11DR0009</v>
      </c>
      <c r="C23" s="232" t="str">
        <f>'PV '!C24</f>
        <v>AISSANI</v>
      </c>
      <c r="D23" s="232" t="str">
        <f>'PV '!D24</f>
        <v>Chahinez</v>
      </c>
      <c r="E23" s="232" t="str">
        <f>'PV '!E24</f>
        <v>18/05/1987</v>
      </c>
      <c r="F23" s="232" t="str">
        <f>'PV '!F24</f>
        <v>Béjaia</v>
      </c>
      <c r="G23" s="209" t="e">
        <f>'PV '!G24</f>
        <v>#VALUE!</v>
      </c>
      <c r="H23" s="176">
        <f>'PV '!H24</f>
        <v>0</v>
      </c>
      <c r="I23" s="209" t="str">
        <f>'PV '!I24</f>
        <v>Exclu</v>
      </c>
      <c r="J23" s="176">
        <f>'PV '!J24</f>
        <v>0</v>
      </c>
      <c r="K23" s="209" t="e">
        <f>'PV '!K24</f>
        <v>#VALUE!</v>
      </c>
      <c r="L23" s="177" t="e">
        <f>'PV '!L24</f>
        <v>#VALUE!</v>
      </c>
      <c r="M23" s="198" t="e">
        <f>'PV '!M24</f>
        <v>#VALUE!</v>
      </c>
      <c r="N23" s="178" t="e">
        <f>'PV '!N24</f>
        <v>#VALUE!</v>
      </c>
      <c r="O23" s="209" t="str">
        <f>'PV '!O24</f>
        <v>ABS</v>
      </c>
      <c r="P23" s="210">
        <f>'PV '!P24</f>
        <v>0</v>
      </c>
      <c r="Q23" s="209" t="str">
        <f>'PV '!Q24</f>
        <v>ABS</v>
      </c>
      <c r="R23" s="177">
        <f>'PV '!R24</f>
        <v>3</v>
      </c>
      <c r="S23" s="198" t="e">
        <f>'PV '!S24</f>
        <v>#VALUE!</v>
      </c>
      <c r="T23" s="178" t="e">
        <f>'PV '!T24</f>
        <v>#VALUE!</v>
      </c>
      <c r="U23" s="211" t="str">
        <f>'PV '!U24</f>
        <v>\</v>
      </c>
      <c r="V23" s="177">
        <f>'PV '!V24</f>
        <v>3</v>
      </c>
      <c r="W23" s="198" t="str">
        <f>'PV '!W24</f>
        <v>\</v>
      </c>
      <c r="X23" s="177">
        <f>'PV '!X24</f>
        <v>3</v>
      </c>
      <c r="Y23" s="211" t="str">
        <f>'PV '!Y24</f>
        <v>ABS</v>
      </c>
      <c r="Z23" s="177">
        <f>'PV '!Z24</f>
        <v>3</v>
      </c>
      <c r="AA23" s="198" t="str">
        <f>'PV '!AA24</f>
        <v>ABS</v>
      </c>
      <c r="AB23" s="194">
        <f>'PV '!AB24</f>
        <v>3</v>
      </c>
      <c r="AC23" s="195" t="e">
        <f>'PV '!AC24</f>
        <v>#VALUE!</v>
      </c>
      <c r="AD23" s="196" t="e">
        <f>'PV '!AD24</f>
        <v>#VALUE!</v>
      </c>
      <c r="AE23" s="199" t="str">
        <f>'PV '!AE24</f>
        <v>ABD</v>
      </c>
      <c r="AF23" s="179" t="e">
        <f>'PV '!AF24</f>
        <v>#VALUE!</v>
      </c>
      <c r="AG23" s="176" t="e">
        <f>'PV '!AG24</f>
        <v>#VALUE!</v>
      </c>
      <c r="AH23" s="179" t="str">
        <f>'PV '!AH24</f>
        <v>Exclu</v>
      </c>
      <c r="AI23" s="176">
        <f>'PV '!AI24</f>
        <v>6</v>
      </c>
      <c r="AJ23" s="179" t="str">
        <f>'PV '!AJ24</f>
        <v>Exclu</v>
      </c>
      <c r="AK23" s="176">
        <f>'PV '!AK24</f>
        <v>6</v>
      </c>
      <c r="AL23" s="191" t="e">
        <f>'PV '!AL24</f>
        <v>#VALUE!</v>
      </c>
      <c r="AM23" s="178" t="e">
        <f>'PV '!AM24</f>
        <v>#VALUE!</v>
      </c>
      <c r="AN23" s="179" t="str">
        <f>'PV '!AN24</f>
        <v>ABS</v>
      </c>
      <c r="AO23" s="192">
        <f>'PV '!AO24</f>
        <v>3</v>
      </c>
      <c r="AP23" s="179" t="str">
        <f>'PV '!AP24</f>
        <v>ABS</v>
      </c>
      <c r="AQ23" s="192">
        <f>'PV '!AQ24</f>
        <v>3</v>
      </c>
      <c r="AR23" s="198" t="e">
        <f>'PV '!AR24</f>
        <v>#VALUE!</v>
      </c>
      <c r="AS23" s="178" t="e">
        <f>'PV '!AS24</f>
        <v>#VALUE!</v>
      </c>
      <c r="AT23" s="209" t="str">
        <f>'PV '!AT24</f>
        <v>Exclu</v>
      </c>
      <c r="AU23" s="177">
        <f>'PV '!AU24</f>
        <v>3</v>
      </c>
      <c r="AV23" s="191" t="str">
        <f>'PV '!AV24</f>
        <v>Exclu</v>
      </c>
      <c r="AW23" s="177">
        <f>'PV '!AW24</f>
        <v>3</v>
      </c>
      <c r="AX23" s="179" t="str">
        <f>'PV '!AX24</f>
        <v>ABS</v>
      </c>
      <c r="AY23" s="177">
        <f>'PV '!AY24</f>
        <v>3</v>
      </c>
      <c r="AZ23" s="191" t="str">
        <f>'PV '!AZ24</f>
        <v>ABS</v>
      </c>
      <c r="BA23" s="194">
        <f>'PV '!BA24</f>
        <v>3</v>
      </c>
      <c r="BB23" s="195" t="e">
        <f>'PV '!BB24</f>
        <v>#VALUE!</v>
      </c>
      <c r="BC23" s="196" t="e">
        <f>'PV '!BC24</f>
        <v>#VALUE!</v>
      </c>
      <c r="BD23" s="179" t="e">
        <f>'PV '!BD24</f>
        <v>#VALUE!</v>
      </c>
      <c r="BE23" s="199" t="e">
        <f>'PV '!BE24</f>
        <v>#VALUE!</v>
      </c>
      <c r="BF23" s="295" t="e">
        <f>'PV '!BF24</f>
        <v>#VALUE!</v>
      </c>
      <c r="BG23" s="199" t="str">
        <f>'PV '!BG24</f>
        <v>ABD</v>
      </c>
      <c r="BH23" s="199"/>
    </row>
    <row r="24" spans="1:63">
      <c r="A24" s="26">
        <f>'PV '!A25</f>
        <v>13</v>
      </c>
      <c r="B24" s="354" t="str">
        <f>'PV '!B25</f>
        <v>10J202</v>
      </c>
      <c r="C24" s="232" t="str">
        <f>'PV '!C25</f>
        <v>AISSANI</v>
      </c>
      <c r="D24" s="232" t="str">
        <f>'PV '!D25</f>
        <v>Naima</v>
      </c>
      <c r="E24" s="232" t="str">
        <f>'PV '!E25</f>
        <v>20/11/1988</v>
      </c>
      <c r="F24" s="232" t="str">
        <f>'PV '!F25</f>
        <v>Bejaia</v>
      </c>
      <c r="G24" s="209">
        <f>'PV '!G25</f>
        <v>10.833333333333334</v>
      </c>
      <c r="H24" s="176">
        <f>'PV '!H25</f>
        <v>0</v>
      </c>
      <c r="I24" s="209">
        <f>'PV '!I25</f>
        <v>10</v>
      </c>
      <c r="J24" s="176">
        <f>'PV '!J25</f>
        <v>0</v>
      </c>
      <c r="K24" s="209">
        <f>'PV '!K25</f>
        <v>8.8333333333333339</v>
      </c>
      <c r="L24" s="177">
        <f>'PV '!L25</f>
        <v>0</v>
      </c>
      <c r="M24" s="198">
        <f>'PV '!M25</f>
        <v>9.8888888888888911</v>
      </c>
      <c r="N24" s="178">
        <f>'PV '!N25</f>
        <v>0</v>
      </c>
      <c r="O24" s="209">
        <f>'PV '!O25</f>
        <v>12.5</v>
      </c>
      <c r="P24" s="210">
        <f>'PV '!P25</f>
        <v>0</v>
      </c>
      <c r="Q24" s="209">
        <f>'PV '!Q25</f>
        <v>10</v>
      </c>
      <c r="R24" s="177">
        <f>'PV '!R25</f>
        <v>3</v>
      </c>
      <c r="S24" s="198">
        <f>'PV '!S25</f>
        <v>11.25</v>
      </c>
      <c r="T24" s="178">
        <f>'PV '!T25</f>
        <v>6</v>
      </c>
      <c r="U24" s="211">
        <f>'PV '!U25</f>
        <v>11.5</v>
      </c>
      <c r="V24" s="177">
        <f>'PV '!V25</f>
        <v>3</v>
      </c>
      <c r="W24" s="198">
        <f>'PV '!W25</f>
        <v>11.5</v>
      </c>
      <c r="X24" s="177">
        <f>'PV '!X25</f>
        <v>3</v>
      </c>
      <c r="Y24" s="211">
        <f>'PV '!Y25</f>
        <v>10</v>
      </c>
      <c r="Z24" s="177">
        <f>'PV '!Z25</f>
        <v>3</v>
      </c>
      <c r="AA24" s="198">
        <f>'PV '!AA25</f>
        <v>10</v>
      </c>
      <c r="AB24" s="194">
        <f>'PV '!AB25</f>
        <v>3</v>
      </c>
      <c r="AC24" s="195">
        <f>'PV '!AC25</f>
        <v>10.333333333333334</v>
      </c>
      <c r="AD24" s="196">
        <f>'PV '!AD25</f>
        <v>30</v>
      </c>
      <c r="AE24" s="199" t="str">
        <f>'PV '!AE25</f>
        <v>Admis(e)</v>
      </c>
      <c r="AF24" s="179">
        <f>'PV '!AF25</f>
        <v>9.3333333333333339</v>
      </c>
      <c r="AG24" s="176">
        <f>'PV '!AG25</f>
        <v>0</v>
      </c>
      <c r="AH24" s="179">
        <f>'PV '!AH25</f>
        <v>9.3333333333333339</v>
      </c>
      <c r="AI24" s="176">
        <f>'PV '!AI25</f>
        <v>0</v>
      </c>
      <c r="AJ24" s="179">
        <f>'PV '!AJ25</f>
        <v>8.8333333333333339</v>
      </c>
      <c r="AK24" s="176">
        <f>'PV '!AK25</f>
        <v>0</v>
      </c>
      <c r="AL24" s="191">
        <f>'PV '!AL25</f>
        <v>9.1666666666666661</v>
      </c>
      <c r="AM24" s="178">
        <f>'PV '!AM25</f>
        <v>0</v>
      </c>
      <c r="AN24" s="179">
        <f>'PV '!AN25</f>
        <v>7.5</v>
      </c>
      <c r="AO24" s="192">
        <f>'PV '!AO25</f>
        <v>0</v>
      </c>
      <c r="AP24" s="179">
        <f>'PV '!AP25</f>
        <v>10.5</v>
      </c>
      <c r="AQ24" s="192">
        <f>'PV '!AQ25</f>
        <v>3</v>
      </c>
      <c r="AR24" s="198">
        <f>'PV '!AR25</f>
        <v>9</v>
      </c>
      <c r="AS24" s="178">
        <f>'PV '!AS25</f>
        <v>3</v>
      </c>
      <c r="AT24" s="209">
        <f>'PV '!AT25</f>
        <v>11</v>
      </c>
      <c r="AU24" s="177">
        <f>'PV '!AU25</f>
        <v>3</v>
      </c>
      <c r="AV24" s="191">
        <f>'PV '!AV25</f>
        <v>11</v>
      </c>
      <c r="AW24" s="177">
        <f>'PV '!AW25</f>
        <v>3</v>
      </c>
      <c r="AX24" s="179">
        <f>'PV '!AX25</f>
        <v>10</v>
      </c>
      <c r="AY24" s="177">
        <f>'PV '!AY25</f>
        <v>3</v>
      </c>
      <c r="AZ24" s="191">
        <f>'PV '!AZ25</f>
        <v>10</v>
      </c>
      <c r="BA24" s="194">
        <f>'PV '!BA25</f>
        <v>3</v>
      </c>
      <c r="BB24" s="195">
        <f>'PV '!BB25</f>
        <v>9.4</v>
      </c>
      <c r="BC24" s="196">
        <f>'PV '!BC25</f>
        <v>9</v>
      </c>
      <c r="BD24" s="179">
        <f>'PV '!BD25</f>
        <v>9.8666666666666671</v>
      </c>
      <c r="BE24" s="199" t="str">
        <f>'PV '!BE25</f>
        <v>Rattrapage</v>
      </c>
      <c r="BF24" s="295">
        <f>'PV '!BF25</f>
        <v>39</v>
      </c>
      <c r="BG24" s="199" t="str">
        <f>'PV '!BG25</f>
        <v>Rattrapage</v>
      </c>
      <c r="BH24" s="199"/>
      <c r="BI24" s="233"/>
      <c r="BJ24" s="233"/>
    </row>
    <row r="25" spans="1:63">
      <c r="A25" s="26">
        <f>'PV '!A26</f>
        <v>14</v>
      </c>
      <c r="B25" s="354" t="str">
        <f>'PV '!B26</f>
        <v>09DR0818</v>
      </c>
      <c r="C25" s="232" t="str">
        <f>'PV '!C26</f>
        <v>AIT ABBAS</v>
      </c>
      <c r="D25" s="232" t="str">
        <f>'PV '!D26</f>
        <v>Mohamed</v>
      </c>
      <c r="E25" s="232" t="str">
        <f>'PV '!E26</f>
        <v>03/11/1987</v>
      </c>
      <c r="F25" s="232" t="str">
        <f>'PV '!F26</f>
        <v>M'Chedallah</v>
      </c>
      <c r="G25" s="209" t="e">
        <f>'PV '!G26</f>
        <v>#VALUE!</v>
      </c>
      <c r="H25" s="176">
        <f>'PV '!H26</f>
        <v>0</v>
      </c>
      <c r="I25" s="209" t="e">
        <f>'PV '!I26</f>
        <v>#VALUE!</v>
      </c>
      <c r="J25" s="176">
        <f>'PV '!J26</f>
        <v>0</v>
      </c>
      <c r="K25" s="209">
        <f>'PV '!K26</f>
        <v>3.6666666666666665</v>
      </c>
      <c r="L25" s="177">
        <f>'PV '!L26</f>
        <v>0</v>
      </c>
      <c r="M25" s="198" t="e">
        <f>'PV '!M26</f>
        <v>#VALUE!</v>
      </c>
      <c r="N25" s="178" t="e">
        <f>'PV '!N26</f>
        <v>#VALUE!</v>
      </c>
      <c r="O25" s="209" t="str">
        <f>'PV '!O26</f>
        <v>ABS</v>
      </c>
      <c r="P25" s="210">
        <f>'PV '!P26</f>
        <v>0</v>
      </c>
      <c r="Q25" s="209">
        <f>'PV '!Q26</f>
        <v>0</v>
      </c>
      <c r="R25" s="177">
        <f>'PV '!R26</f>
        <v>0</v>
      </c>
      <c r="S25" s="198" t="e">
        <f>'PV '!S26</f>
        <v>#VALUE!</v>
      </c>
      <c r="T25" s="178" t="e">
        <f>'PV '!T26</f>
        <v>#VALUE!</v>
      </c>
      <c r="U25" s="211" t="str">
        <f>'PV '!U26</f>
        <v>\</v>
      </c>
      <c r="V25" s="177">
        <f>'PV '!V26</f>
        <v>3</v>
      </c>
      <c r="W25" s="198" t="str">
        <f>'PV '!W26</f>
        <v>\</v>
      </c>
      <c r="X25" s="177">
        <f>'PV '!X26</f>
        <v>3</v>
      </c>
      <c r="Y25" s="211">
        <f>'PV '!Y26</f>
        <v>0</v>
      </c>
      <c r="Z25" s="177">
        <f>'PV '!Z26</f>
        <v>0</v>
      </c>
      <c r="AA25" s="198">
        <f>'PV '!AA26</f>
        <v>0</v>
      </c>
      <c r="AB25" s="194">
        <f>'PV '!AB26</f>
        <v>0</v>
      </c>
      <c r="AC25" s="195" t="e">
        <f>'PV '!AC26</f>
        <v>#VALUE!</v>
      </c>
      <c r="AD25" s="196" t="e">
        <f>'PV '!AD26</f>
        <v>#VALUE!</v>
      </c>
      <c r="AE25" s="199" t="str">
        <f>'PV '!AE26</f>
        <v>Rattrapage</v>
      </c>
      <c r="AF25" s="179" t="e">
        <f>'PV '!AF26</f>
        <v>#VALUE!</v>
      </c>
      <c r="AG25" s="176" t="e">
        <f>'PV '!AG26</f>
        <v>#VALUE!</v>
      </c>
      <c r="AH25" s="179" t="str">
        <f>'PV '!AH26</f>
        <v>Exclu</v>
      </c>
      <c r="AI25" s="176">
        <f>'PV '!AI26</f>
        <v>6</v>
      </c>
      <c r="AJ25" s="179" t="str">
        <f>'PV '!AJ26</f>
        <v>Exclu</v>
      </c>
      <c r="AK25" s="176">
        <f>'PV '!AK26</f>
        <v>6</v>
      </c>
      <c r="AL25" s="191" t="e">
        <f>'PV '!AL26</f>
        <v>#VALUE!</v>
      </c>
      <c r="AM25" s="178" t="e">
        <f>'PV '!AM26</f>
        <v>#VALUE!</v>
      </c>
      <c r="AN25" s="179" t="str">
        <f>'PV '!AN26</f>
        <v>ABS</v>
      </c>
      <c r="AO25" s="192">
        <f>'PV '!AO26</f>
        <v>3</v>
      </c>
      <c r="AP25" s="179" t="str">
        <f>'PV '!AP26</f>
        <v>ABS</v>
      </c>
      <c r="AQ25" s="192">
        <f>'PV '!AQ26</f>
        <v>3</v>
      </c>
      <c r="AR25" s="198" t="e">
        <f>'PV '!AR26</f>
        <v>#VALUE!</v>
      </c>
      <c r="AS25" s="178" t="e">
        <f>'PV '!AS26</f>
        <v>#VALUE!</v>
      </c>
      <c r="AT25" s="209" t="str">
        <f>'PV '!AT26</f>
        <v>Exclu</v>
      </c>
      <c r="AU25" s="177">
        <f>'PV '!AU26</f>
        <v>3</v>
      </c>
      <c r="AV25" s="191" t="str">
        <f>'PV '!AV26</f>
        <v>Exclu</v>
      </c>
      <c r="AW25" s="177">
        <f>'PV '!AW26</f>
        <v>3</v>
      </c>
      <c r="AX25" s="179" t="str">
        <f>'PV '!AX26</f>
        <v>ABS</v>
      </c>
      <c r="AY25" s="177">
        <f>'PV '!AY26</f>
        <v>3</v>
      </c>
      <c r="AZ25" s="191" t="str">
        <f>'PV '!AZ26</f>
        <v>ABS</v>
      </c>
      <c r="BA25" s="194">
        <f>'PV '!BA26</f>
        <v>3</v>
      </c>
      <c r="BB25" s="195" t="e">
        <f>'PV '!BB26</f>
        <v>#VALUE!</v>
      </c>
      <c r="BC25" s="196" t="e">
        <f>'PV '!BC26</f>
        <v>#VALUE!</v>
      </c>
      <c r="BD25" s="179" t="e">
        <f>'PV '!BD26</f>
        <v>#VALUE!</v>
      </c>
      <c r="BE25" s="199" t="e">
        <f>'PV '!BE26</f>
        <v>#VALUE!</v>
      </c>
      <c r="BF25" s="295" t="e">
        <f>'PV '!BF26</f>
        <v>#VALUE!</v>
      </c>
      <c r="BG25" s="199" t="str">
        <f>'PV '!BG26</f>
        <v>ABD</v>
      </c>
      <c r="BH25" s="199"/>
    </row>
    <row r="26" spans="1:63">
      <c r="A26" s="26">
        <f>'PV '!A27</f>
        <v>15</v>
      </c>
      <c r="B26" s="354" t="str">
        <f>'PV '!B27</f>
        <v>11DR0672</v>
      </c>
      <c r="C26" s="232" t="str">
        <f>'PV '!C27</f>
        <v>AIT AISSA</v>
      </c>
      <c r="D26" s="232" t="str">
        <f>'PV '!D27</f>
        <v>Taous</v>
      </c>
      <c r="E26" s="232" t="str">
        <f>'PV '!E27</f>
        <v>30/12/1989</v>
      </c>
      <c r="F26" s="232" t="str">
        <f>'PV '!F27</f>
        <v>Akbou</v>
      </c>
      <c r="G26" s="209">
        <f>'PV '!G27</f>
        <v>6.833333333333333</v>
      </c>
      <c r="H26" s="176">
        <f>'PV '!H27</f>
        <v>0</v>
      </c>
      <c r="I26" s="209">
        <f>'PV '!I27</f>
        <v>7</v>
      </c>
      <c r="J26" s="176">
        <f>'PV '!J27</f>
        <v>0</v>
      </c>
      <c r="K26" s="209">
        <f>'PV '!K27</f>
        <v>6.166666666666667</v>
      </c>
      <c r="L26" s="177">
        <f>'PV '!L27</f>
        <v>0</v>
      </c>
      <c r="M26" s="198">
        <f>'PV '!M27</f>
        <v>6.666666666666667</v>
      </c>
      <c r="N26" s="178">
        <f>'PV '!N27</f>
        <v>0</v>
      </c>
      <c r="O26" s="209">
        <f>'PV '!O27</f>
        <v>7</v>
      </c>
      <c r="P26" s="210">
        <f>'PV '!P27</f>
        <v>0</v>
      </c>
      <c r="Q26" s="209">
        <f>'PV '!Q27</f>
        <v>10</v>
      </c>
      <c r="R26" s="177">
        <f>'PV '!R27</f>
        <v>3</v>
      </c>
      <c r="S26" s="198">
        <f>'PV '!S27</f>
        <v>8.5</v>
      </c>
      <c r="T26" s="178">
        <f>'PV '!T27</f>
        <v>3</v>
      </c>
      <c r="U26" s="211">
        <f>'PV '!U27</f>
        <v>11</v>
      </c>
      <c r="V26" s="177">
        <f>'PV '!V27</f>
        <v>3</v>
      </c>
      <c r="W26" s="198">
        <f>'PV '!W27</f>
        <v>11</v>
      </c>
      <c r="X26" s="177">
        <f>'PV '!X27</f>
        <v>3</v>
      </c>
      <c r="Y26" s="211">
        <f>'PV '!Y27</f>
        <v>0</v>
      </c>
      <c r="Z26" s="177">
        <f>'PV '!Z27</f>
        <v>0</v>
      </c>
      <c r="AA26" s="198">
        <f>'PV '!AA27</f>
        <v>0</v>
      </c>
      <c r="AB26" s="194">
        <f>'PV '!AB27</f>
        <v>0</v>
      </c>
      <c r="AC26" s="195">
        <f>'PV '!AC27</f>
        <v>6.8</v>
      </c>
      <c r="AD26" s="196">
        <f>'PV '!AD27</f>
        <v>6</v>
      </c>
      <c r="AE26" s="199" t="str">
        <f>'PV '!AE27</f>
        <v>Rattrapage</v>
      </c>
      <c r="AF26" s="179" t="e">
        <f>'PV '!AF27</f>
        <v>#VALUE!</v>
      </c>
      <c r="AG26" s="176" t="e">
        <f>'PV '!AG27</f>
        <v>#VALUE!</v>
      </c>
      <c r="AH26" s="179" t="e">
        <f>'PV '!AH27</f>
        <v>#VALUE!</v>
      </c>
      <c r="AI26" s="176" t="e">
        <f>'PV '!AI27</f>
        <v>#VALUE!</v>
      </c>
      <c r="AJ26" s="179" t="e">
        <f>'PV '!AJ27</f>
        <v>#VALUE!</v>
      </c>
      <c r="AK26" s="176" t="e">
        <f>'PV '!AK27</f>
        <v>#VALUE!</v>
      </c>
      <c r="AL26" s="191" t="e">
        <f>'PV '!AL27</f>
        <v>#VALUE!</v>
      </c>
      <c r="AM26" s="178" t="e">
        <f>'PV '!AM27</f>
        <v>#VALUE!</v>
      </c>
      <c r="AN26" s="179" t="str">
        <f>'PV '!AN27</f>
        <v>ABS</v>
      </c>
      <c r="AO26" s="192">
        <f>'PV '!AO27</f>
        <v>3</v>
      </c>
      <c r="AP26" s="179" t="str">
        <f>'PV '!AP27</f>
        <v>ABS</v>
      </c>
      <c r="AQ26" s="192">
        <f>'PV '!AQ27</f>
        <v>3</v>
      </c>
      <c r="AR26" s="198" t="e">
        <f>'PV '!AR27</f>
        <v>#VALUE!</v>
      </c>
      <c r="AS26" s="178" t="e">
        <f>'PV '!AS27</f>
        <v>#VALUE!</v>
      </c>
      <c r="AT26" s="209" t="str">
        <f>'PV '!AT27</f>
        <v>Exclu</v>
      </c>
      <c r="AU26" s="177">
        <f>'PV '!AU27</f>
        <v>3</v>
      </c>
      <c r="AV26" s="191" t="str">
        <f>'PV '!AV27</f>
        <v>Exclu</v>
      </c>
      <c r="AW26" s="177">
        <f>'PV '!AW27</f>
        <v>3</v>
      </c>
      <c r="AX26" s="179" t="str">
        <f>'PV '!AX27</f>
        <v>ABS</v>
      </c>
      <c r="AY26" s="177">
        <f>'PV '!AY27</f>
        <v>3</v>
      </c>
      <c r="AZ26" s="191" t="str">
        <f>'PV '!AZ27</f>
        <v>ABS</v>
      </c>
      <c r="BA26" s="194">
        <f>'PV '!BA27</f>
        <v>3</v>
      </c>
      <c r="BB26" s="195" t="e">
        <f>'PV '!BB27</f>
        <v>#VALUE!</v>
      </c>
      <c r="BC26" s="196" t="e">
        <f>'PV '!BC27</f>
        <v>#VALUE!</v>
      </c>
      <c r="BD26" s="179" t="e">
        <f>'PV '!BD27</f>
        <v>#VALUE!</v>
      </c>
      <c r="BE26" s="199" t="e">
        <f>'PV '!BE27</f>
        <v>#VALUE!</v>
      </c>
      <c r="BF26" s="295" t="e">
        <f>'PV '!BF27</f>
        <v>#VALUE!</v>
      </c>
      <c r="BG26" s="199" t="str">
        <f>'PV '!BG27</f>
        <v>ABD</v>
      </c>
      <c r="BH26" s="199"/>
    </row>
    <row r="27" spans="1:63">
      <c r="A27" s="26">
        <f>'PV '!A28</f>
        <v>16</v>
      </c>
      <c r="B27" s="354" t="str">
        <f>'PV '!B28</f>
        <v>11DR0098</v>
      </c>
      <c r="C27" s="232" t="str">
        <f>'PV '!C28</f>
        <v>AIT AISSA</v>
      </c>
      <c r="D27" s="232" t="str">
        <f>'PV '!D28</f>
        <v>Wissam</v>
      </c>
      <c r="E27" s="232" t="str">
        <f>'PV '!E28</f>
        <v>13/02/1991</v>
      </c>
      <c r="F27" s="232" t="str">
        <f>'PV '!F28</f>
        <v>Bejaia</v>
      </c>
      <c r="G27" s="209">
        <f>'PV '!G28</f>
        <v>9.8333333333333339</v>
      </c>
      <c r="H27" s="176">
        <f>'PV '!H28</f>
        <v>0</v>
      </c>
      <c r="I27" s="209">
        <f>'PV '!I28</f>
        <v>11.333333333333334</v>
      </c>
      <c r="J27" s="176">
        <f>'PV '!J28</f>
        <v>0</v>
      </c>
      <c r="K27" s="209">
        <f>'PV '!K28</f>
        <v>10.333333333333334</v>
      </c>
      <c r="L27" s="177">
        <f>'PV '!L28</f>
        <v>6</v>
      </c>
      <c r="M27" s="198">
        <f>'PV '!M28</f>
        <v>10.5</v>
      </c>
      <c r="N27" s="178">
        <f>'PV '!N28</f>
        <v>18</v>
      </c>
      <c r="O27" s="209">
        <f>'PV '!O28</f>
        <v>12</v>
      </c>
      <c r="P27" s="210">
        <f>'PV '!P28</f>
        <v>0</v>
      </c>
      <c r="Q27" s="209">
        <f>'PV '!Q28</f>
        <v>11</v>
      </c>
      <c r="R27" s="177">
        <f>'PV '!R28</f>
        <v>3</v>
      </c>
      <c r="S27" s="198">
        <f>'PV '!S28</f>
        <v>11.5</v>
      </c>
      <c r="T27" s="178">
        <f>'PV '!T28</f>
        <v>6</v>
      </c>
      <c r="U27" s="211">
        <f>'PV '!U28</f>
        <v>11.5</v>
      </c>
      <c r="V27" s="177">
        <f>'PV '!V28</f>
        <v>3</v>
      </c>
      <c r="W27" s="198">
        <f>'PV '!W28</f>
        <v>11.5</v>
      </c>
      <c r="X27" s="177">
        <f>'PV '!X28</f>
        <v>3</v>
      </c>
      <c r="Y27" s="211">
        <f>'PV '!Y28</f>
        <v>5</v>
      </c>
      <c r="Z27" s="177">
        <f>'PV '!Z28</f>
        <v>0</v>
      </c>
      <c r="AA27" s="198">
        <f>'PV '!AA28</f>
        <v>5</v>
      </c>
      <c r="AB27" s="194">
        <f>'PV '!AB28</f>
        <v>0</v>
      </c>
      <c r="AC27" s="195">
        <f>'PV '!AC28</f>
        <v>10.25</v>
      </c>
      <c r="AD27" s="196">
        <f>'PV '!AD28</f>
        <v>30</v>
      </c>
      <c r="AE27" s="199" t="str">
        <f>'PV '!AE28</f>
        <v>Admis(e)</v>
      </c>
      <c r="AF27" s="179">
        <f>'PV '!AF28</f>
        <v>6.333333333333333</v>
      </c>
      <c r="AG27" s="176">
        <f>'PV '!AG28</f>
        <v>0</v>
      </c>
      <c r="AH27" s="179">
        <f>'PV '!AH28</f>
        <v>10.333333333333334</v>
      </c>
      <c r="AI27" s="176">
        <f>'PV '!AI28</f>
        <v>6</v>
      </c>
      <c r="AJ27" s="179">
        <f>'PV '!AJ28</f>
        <v>8.5</v>
      </c>
      <c r="AK27" s="176">
        <f>'PV '!AK28</f>
        <v>0</v>
      </c>
      <c r="AL27" s="191">
        <f>'PV '!AL28</f>
        <v>8.3888888888888893</v>
      </c>
      <c r="AM27" s="178">
        <f>'PV '!AM28</f>
        <v>6</v>
      </c>
      <c r="AN27" s="179">
        <f>'PV '!AN28</f>
        <v>8.5</v>
      </c>
      <c r="AO27" s="192">
        <f>'PV '!AO28</f>
        <v>0</v>
      </c>
      <c r="AP27" s="179">
        <f>'PV '!AP28</f>
        <v>12</v>
      </c>
      <c r="AQ27" s="192">
        <f>'PV '!AQ28</f>
        <v>3</v>
      </c>
      <c r="AR27" s="198">
        <f>'PV '!AR28</f>
        <v>10.25</v>
      </c>
      <c r="AS27" s="178">
        <f>'PV '!AS28</f>
        <v>6</v>
      </c>
      <c r="AT27" s="209">
        <f>'PV '!AT28</f>
        <v>10.5</v>
      </c>
      <c r="AU27" s="177">
        <f>'PV '!AU28</f>
        <v>3</v>
      </c>
      <c r="AV27" s="191">
        <f>'PV '!AV28</f>
        <v>10.5</v>
      </c>
      <c r="AW27" s="177">
        <f>'PV '!AW28</f>
        <v>3</v>
      </c>
      <c r="AX27" s="179">
        <f>'PV '!AX28</f>
        <v>4</v>
      </c>
      <c r="AY27" s="177">
        <f>'PV '!AY28</f>
        <v>0</v>
      </c>
      <c r="AZ27" s="191">
        <f>'PV '!AZ28</f>
        <v>4</v>
      </c>
      <c r="BA27" s="194">
        <f>'PV '!BA28</f>
        <v>0</v>
      </c>
      <c r="BB27" s="195">
        <f>'PV '!BB28</f>
        <v>8.533333333333335</v>
      </c>
      <c r="BC27" s="196">
        <f>'PV '!BC28</f>
        <v>15</v>
      </c>
      <c r="BD27" s="179">
        <f>'PV '!BD28</f>
        <v>9.3916666666666675</v>
      </c>
      <c r="BE27" s="199" t="str">
        <f>'PV '!BE28</f>
        <v>Rattrapage</v>
      </c>
      <c r="BF27" s="295">
        <f>'PV '!BF28</f>
        <v>45</v>
      </c>
      <c r="BG27" s="199" t="str">
        <f>'PV '!BG28</f>
        <v>Rattrapage</v>
      </c>
      <c r="BH27" s="199"/>
      <c r="BI27" s="233"/>
      <c r="BJ27" s="233"/>
    </row>
    <row r="28" spans="1:63">
      <c r="A28" s="26">
        <f>'PV '!A29</f>
        <v>17</v>
      </c>
      <c r="B28" s="354" t="str">
        <f>'PV '!B29</f>
        <v>09DR0389</v>
      </c>
      <c r="C28" s="232" t="str">
        <f>'PV '!C29</f>
        <v>AIT ATMANE</v>
      </c>
      <c r="D28" s="232" t="str">
        <f>'PV '!D29</f>
        <v>Kahina</v>
      </c>
      <c r="E28" s="232" t="str">
        <f>'PV '!E29</f>
        <v>04/12/1987</v>
      </c>
      <c r="F28" s="232" t="str">
        <f>'PV '!F29</f>
        <v>Bejaia</v>
      </c>
      <c r="G28" s="209">
        <f>'PV '!G29</f>
        <v>10.166666666666666</v>
      </c>
      <c r="H28" s="176">
        <f>'PV '!H29</f>
        <v>0</v>
      </c>
      <c r="I28" s="209">
        <f>'PV '!I29</f>
        <v>3.3333333333333335</v>
      </c>
      <c r="J28" s="176">
        <f>'PV '!J29</f>
        <v>0</v>
      </c>
      <c r="K28" s="209">
        <f>'PV '!K29</f>
        <v>4.666666666666667</v>
      </c>
      <c r="L28" s="177">
        <f>'PV '!L29</f>
        <v>0</v>
      </c>
      <c r="M28" s="198">
        <f>'PV '!M29</f>
        <v>6.0555555555555562</v>
      </c>
      <c r="N28" s="178">
        <f>'PV '!N29</f>
        <v>0</v>
      </c>
      <c r="O28" s="209">
        <f>'PV '!O29</f>
        <v>5.5</v>
      </c>
      <c r="P28" s="210">
        <f>'PV '!P29</f>
        <v>0</v>
      </c>
      <c r="Q28" s="209">
        <f>'PV '!Q29</f>
        <v>6.5</v>
      </c>
      <c r="R28" s="177">
        <f>'PV '!R29</f>
        <v>0</v>
      </c>
      <c r="S28" s="198">
        <f>'PV '!S29</f>
        <v>6</v>
      </c>
      <c r="T28" s="178">
        <f>'PV '!T29</f>
        <v>0</v>
      </c>
      <c r="U28" s="211">
        <f>'PV '!U29</f>
        <v>12</v>
      </c>
      <c r="V28" s="177">
        <f>'PV '!V29</f>
        <v>3</v>
      </c>
      <c r="W28" s="198">
        <f>'PV '!W29</f>
        <v>12</v>
      </c>
      <c r="X28" s="177">
        <f>'PV '!X29</f>
        <v>3</v>
      </c>
      <c r="Y28" s="211">
        <f>'PV '!Y29</f>
        <v>2</v>
      </c>
      <c r="Z28" s="177">
        <f>'PV '!Z29</f>
        <v>0</v>
      </c>
      <c r="AA28" s="198">
        <f>'PV '!AA29</f>
        <v>2</v>
      </c>
      <c r="AB28" s="194">
        <f>'PV '!AB29</f>
        <v>0</v>
      </c>
      <c r="AC28" s="195">
        <f>'PV '!AC29</f>
        <v>6.2333333333333334</v>
      </c>
      <c r="AD28" s="196">
        <f>'PV '!AD29</f>
        <v>3</v>
      </c>
      <c r="AE28" s="199" t="str">
        <f>'PV '!AE29</f>
        <v>Rattrapage</v>
      </c>
      <c r="AF28" s="179">
        <f>'PV '!AF29</f>
        <v>5.166666666666667</v>
      </c>
      <c r="AG28" s="176">
        <f>'PV '!AG29</f>
        <v>0</v>
      </c>
      <c r="AH28" s="179">
        <f>'PV '!AH29</f>
        <v>4</v>
      </c>
      <c r="AI28" s="176">
        <f>'PV '!AI29</f>
        <v>0</v>
      </c>
      <c r="AJ28" s="179">
        <f>'PV '!AJ29</f>
        <v>6.833333333333333</v>
      </c>
      <c r="AK28" s="176">
        <f>'PV '!AK29</f>
        <v>0</v>
      </c>
      <c r="AL28" s="191">
        <f>'PV '!AL29</f>
        <v>5.333333333333333</v>
      </c>
      <c r="AM28" s="178">
        <f>'PV '!AM29</f>
        <v>0</v>
      </c>
      <c r="AN28" s="179">
        <f>'PV '!AN29</f>
        <v>11</v>
      </c>
      <c r="AO28" s="192">
        <f>'PV '!AO29</f>
        <v>3</v>
      </c>
      <c r="AP28" s="179">
        <f>'PV '!AP29</f>
        <v>15</v>
      </c>
      <c r="AQ28" s="192">
        <f>'PV '!AQ29</f>
        <v>3</v>
      </c>
      <c r="AR28" s="198">
        <f>'PV '!AR29</f>
        <v>13</v>
      </c>
      <c r="AS28" s="178">
        <f>'PV '!AS29</f>
        <v>6</v>
      </c>
      <c r="AT28" s="209">
        <f>'PV '!AT29</f>
        <v>12.5</v>
      </c>
      <c r="AU28" s="177">
        <f>'PV '!AU29</f>
        <v>3</v>
      </c>
      <c r="AV28" s="191">
        <f>'PV '!AV29</f>
        <v>12.5</v>
      </c>
      <c r="AW28" s="177">
        <f>'PV '!AW29</f>
        <v>3</v>
      </c>
      <c r="AX28" s="179">
        <f>'PV '!AX29</f>
        <v>7.5</v>
      </c>
      <c r="AY28" s="177">
        <f>'PV '!AY29</f>
        <v>0</v>
      </c>
      <c r="AZ28" s="191">
        <f>'PV '!AZ29</f>
        <v>7.5</v>
      </c>
      <c r="BA28" s="194">
        <f>'PV '!BA29</f>
        <v>0</v>
      </c>
      <c r="BB28" s="195">
        <f>'PV '!BB29</f>
        <v>7.8</v>
      </c>
      <c r="BC28" s="196">
        <f>'PV '!BC29</f>
        <v>9</v>
      </c>
      <c r="BD28" s="179">
        <f>'PV '!BD29</f>
        <v>7.0166666666666666</v>
      </c>
      <c r="BE28" s="199" t="str">
        <f>'PV '!BE29</f>
        <v>Rattrapage</v>
      </c>
      <c r="BF28" s="295">
        <f>'PV '!BF29</f>
        <v>12</v>
      </c>
      <c r="BG28" s="199" t="str">
        <f>'PV '!BG29</f>
        <v>Rattrapage</v>
      </c>
      <c r="BH28" s="199"/>
      <c r="BI28" s="233"/>
      <c r="BJ28" s="233"/>
    </row>
    <row r="29" spans="1:63" s="24" customFormat="1" ht="15.75">
      <c r="A29" s="26">
        <f>'PV '!A30</f>
        <v>18</v>
      </c>
      <c r="B29" s="332" t="str">
        <f>'PV '!B30</f>
        <v>09DR0971</v>
      </c>
      <c r="C29" s="232" t="str">
        <f>'PV '!C30</f>
        <v>AIT ATMANE</v>
      </c>
      <c r="D29" s="232" t="str">
        <f>'PV '!D30</f>
        <v>Abdelhak</v>
      </c>
      <c r="E29" s="232" t="str">
        <f>'PV '!E30</f>
        <v>25/11/1988</v>
      </c>
      <c r="F29" s="232" t="str">
        <f>'PV '!F30</f>
        <v>Barbacha</v>
      </c>
      <c r="G29" s="209">
        <f>'PV '!G30</f>
        <v>12.5</v>
      </c>
      <c r="H29" s="176">
        <f>'PV '!H30</f>
        <v>0</v>
      </c>
      <c r="I29" s="209" t="str">
        <f>'PV '!I30</f>
        <v>Exclu</v>
      </c>
      <c r="J29" s="176">
        <f>'PV '!J30</f>
        <v>0</v>
      </c>
      <c r="K29" s="209">
        <f>'PV '!K30</f>
        <v>10</v>
      </c>
      <c r="L29" s="177">
        <f>'PV '!L30</f>
        <v>6</v>
      </c>
      <c r="M29" s="198" t="e">
        <f>'PV '!M30</f>
        <v>#VALUE!</v>
      </c>
      <c r="N29" s="178" t="e">
        <f>'PV '!N30</f>
        <v>#VALUE!</v>
      </c>
      <c r="O29" s="209" t="str">
        <f>'PV '!O30</f>
        <v>ABS</v>
      </c>
      <c r="P29" s="210">
        <f>'PV '!P30</f>
        <v>0</v>
      </c>
      <c r="Q29" s="209">
        <f>'PV '!Q30</f>
        <v>10</v>
      </c>
      <c r="R29" s="177">
        <f>'PV '!R30</f>
        <v>3</v>
      </c>
      <c r="S29" s="198" t="e">
        <f>'PV '!S30</f>
        <v>#VALUE!</v>
      </c>
      <c r="T29" s="178" t="e">
        <f>'PV '!T30</f>
        <v>#VALUE!</v>
      </c>
      <c r="U29" s="211">
        <f>'PV '!U30</f>
        <v>11.5</v>
      </c>
      <c r="V29" s="177">
        <f>'PV '!V30</f>
        <v>3</v>
      </c>
      <c r="W29" s="198">
        <f>'PV '!W30</f>
        <v>11.5</v>
      </c>
      <c r="X29" s="177">
        <f>'PV '!X30</f>
        <v>3</v>
      </c>
      <c r="Y29" s="211" t="str">
        <f>'PV '!Y30</f>
        <v>ABS</v>
      </c>
      <c r="Z29" s="177">
        <f>'PV '!Z30</f>
        <v>3</v>
      </c>
      <c r="AA29" s="198" t="str">
        <f>'PV '!AA30</f>
        <v>ABS</v>
      </c>
      <c r="AB29" s="194">
        <f>'PV '!AB30</f>
        <v>3</v>
      </c>
      <c r="AC29" s="195" t="e">
        <f>'PV '!AC30</f>
        <v>#VALUE!</v>
      </c>
      <c r="AD29" s="196" t="e">
        <f>'PV '!AD30</f>
        <v>#VALUE!</v>
      </c>
      <c r="AE29" s="199" t="str">
        <f>'PV '!AE30</f>
        <v>ABD</v>
      </c>
      <c r="AF29" s="179" t="e">
        <f>'PV '!AF30</f>
        <v>#VALUE!</v>
      </c>
      <c r="AG29" s="176" t="e">
        <f>'PV '!AG30</f>
        <v>#VALUE!</v>
      </c>
      <c r="AH29" s="179" t="str">
        <f>'PV '!AH30</f>
        <v>Exclu</v>
      </c>
      <c r="AI29" s="176">
        <f>'PV '!AI30</f>
        <v>6</v>
      </c>
      <c r="AJ29" s="179" t="str">
        <f>'PV '!AJ30</f>
        <v>Exclu</v>
      </c>
      <c r="AK29" s="176">
        <f>'PV '!AK30</f>
        <v>6</v>
      </c>
      <c r="AL29" s="191" t="e">
        <f>'PV '!AL30</f>
        <v>#VALUE!</v>
      </c>
      <c r="AM29" s="178" t="e">
        <f>'PV '!AM30</f>
        <v>#VALUE!</v>
      </c>
      <c r="AN29" s="179" t="str">
        <f>'PV '!AN30</f>
        <v>ABS</v>
      </c>
      <c r="AO29" s="192">
        <f>'PV '!AO30</f>
        <v>3</v>
      </c>
      <c r="AP29" s="179" t="str">
        <f>'PV '!AP30</f>
        <v>ABS</v>
      </c>
      <c r="AQ29" s="192">
        <f>'PV '!AQ30</f>
        <v>3</v>
      </c>
      <c r="AR29" s="198" t="e">
        <f>'PV '!AR30</f>
        <v>#VALUE!</v>
      </c>
      <c r="AS29" s="178" t="e">
        <f>'PV '!AS30</f>
        <v>#VALUE!</v>
      </c>
      <c r="AT29" s="209" t="str">
        <f>'PV '!AT30</f>
        <v>Exclu</v>
      </c>
      <c r="AU29" s="177">
        <f>'PV '!AU30</f>
        <v>3</v>
      </c>
      <c r="AV29" s="191" t="str">
        <f>'PV '!AV30</f>
        <v>Exclu</v>
      </c>
      <c r="AW29" s="177">
        <f>'PV '!AW30</f>
        <v>3</v>
      </c>
      <c r="AX29" s="179" t="str">
        <f>'PV '!AX30</f>
        <v>ABS</v>
      </c>
      <c r="AY29" s="177">
        <f>'PV '!AY30</f>
        <v>3</v>
      </c>
      <c r="AZ29" s="191" t="str">
        <f>'PV '!AZ30</f>
        <v>ABS</v>
      </c>
      <c r="BA29" s="194">
        <f>'PV '!BA30</f>
        <v>3</v>
      </c>
      <c r="BB29" s="195" t="e">
        <f>'PV '!BB30</f>
        <v>#VALUE!</v>
      </c>
      <c r="BC29" s="196" t="e">
        <f>'PV '!BC30</f>
        <v>#VALUE!</v>
      </c>
      <c r="BD29" s="179" t="e">
        <f>'PV '!BD30</f>
        <v>#VALUE!</v>
      </c>
      <c r="BE29" s="199" t="e">
        <f>'PV '!BE30</f>
        <v>#VALUE!</v>
      </c>
      <c r="BF29" s="295" t="e">
        <f>'PV '!BF30</f>
        <v>#VALUE!</v>
      </c>
      <c r="BG29" s="199" t="str">
        <f>'PV '!BG30</f>
        <v>ABD</v>
      </c>
      <c r="BH29" s="199"/>
      <c r="BI29" s="233"/>
      <c r="BJ29" s="233"/>
      <c r="BK29" s="32"/>
    </row>
    <row r="30" spans="1:63" s="24" customFormat="1">
      <c r="A30" s="26">
        <f>'PV '!A31</f>
        <v>19</v>
      </c>
      <c r="B30" s="354" t="str">
        <f>'PV '!B31</f>
        <v>10DR136</v>
      </c>
      <c r="C30" s="232" t="str">
        <f>'PV '!C31</f>
        <v>AIT BRAHAM</v>
      </c>
      <c r="D30" s="232" t="str">
        <f>'PV '!D31</f>
        <v>Asma</v>
      </c>
      <c r="E30" s="232" t="str">
        <f>'PV '!E31</f>
        <v>24/05/1988</v>
      </c>
      <c r="F30" s="232" t="str">
        <f>'PV '!F31</f>
        <v>Sidi M'hamed</v>
      </c>
      <c r="G30" s="209">
        <f>'PV '!G31</f>
        <v>9.3333333333333339</v>
      </c>
      <c r="H30" s="176">
        <f>'PV '!H31</f>
        <v>0</v>
      </c>
      <c r="I30" s="209">
        <f>'PV '!I31</f>
        <v>6.333333333333333</v>
      </c>
      <c r="J30" s="176">
        <f>'PV '!J31</f>
        <v>0</v>
      </c>
      <c r="K30" s="209">
        <f>'PV '!K31</f>
        <v>5</v>
      </c>
      <c r="L30" s="177">
        <f>'PV '!L31</f>
        <v>0</v>
      </c>
      <c r="M30" s="198">
        <f>'PV '!M31</f>
        <v>6.8888888888888893</v>
      </c>
      <c r="N30" s="178">
        <f>'PV '!N31</f>
        <v>0</v>
      </c>
      <c r="O30" s="209">
        <f>'PV '!O31</f>
        <v>8</v>
      </c>
      <c r="P30" s="210">
        <f>'PV '!P31</f>
        <v>0</v>
      </c>
      <c r="Q30" s="209">
        <f>'PV '!Q31</f>
        <v>10</v>
      </c>
      <c r="R30" s="177">
        <f>'PV '!R31</f>
        <v>3</v>
      </c>
      <c r="S30" s="198">
        <f>'PV '!S31</f>
        <v>9</v>
      </c>
      <c r="T30" s="178">
        <f>'PV '!T31</f>
        <v>3</v>
      </c>
      <c r="U30" s="211">
        <f>'PV '!U31</f>
        <v>11</v>
      </c>
      <c r="V30" s="177">
        <f>'PV '!V31</f>
        <v>3</v>
      </c>
      <c r="W30" s="198">
        <f>'PV '!W31</f>
        <v>11</v>
      </c>
      <c r="X30" s="177">
        <f>'PV '!X31</f>
        <v>3</v>
      </c>
      <c r="Y30" s="211">
        <f>'PV '!Y31</f>
        <v>5</v>
      </c>
      <c r="Z30" s="177">
        <f>'PV '!Z31</f>
        <v>0</v>
      </c>
      <c r="AA30" s="198">
        <f>'PV '!AA31</f>
        <v>5</v>
      </c>
      <c r="AB30" s="194">
        <f>'PV '!AB31</f>
        <v>0</v>
      </c>
      <c r="AC30" s="195">
        <f>'PV '!AC31</f>
        <v>7.5333333333333341</v>
      </c>
      <c r="AD30" s="196">
        <f>'PV '!AD31</f>
        <v>6</v>
      </c>
      <c r="AE30" s="199" t="str">
        <f>'PV '!AE31</f>
        <v>Rattrapage</v>
      </c>
      <c r="AF30" s="179">
        <f>'PV '!AF31</f>
        <v>3.8333333333333335</v>
      </c>
      <c r="AG30" s="176">
        <f>'PV '!AG31</f>
        <v>0</v>
      </c>
      <c r="AH30" s="179">
        <f>'PV '!AH31</f>
        <v>6.666666666666667</v>
      </c>
      <c r="AI30" s="176">
        <f>'PV '!AI31</f>
        <v>0</v>
      </c>
      <c r="AJ30" s="179">
        <f>'PV '!AJ31</f>
        <v>5.833333333333333</v>
      </c>
      <c r="AK30" s="176">
        <f>'PV '!AK31</f>
        <v>0</v>
      </c>
      <c r="AL30" s="191">
        <f>'PV '!AL31</f>
        <v>5.4444444444444438</v>
      </c>
      <c r="AM30" s="178">
        <f>'PV '!AM31</f>
        <v>0</v>
      </c>
      <c r="AN30" s="179">
        <f>'PV '!AN31</f>
        <v>8.5</v>
      </c>
      <c r="AO30" s="192">
        <f>'PV '!AO31</f>
        <v>0</v>
      </c>
      <c r="AP30" s="179">
        <f>'PV '!AP31</f>
        <v>6</v>
      </c>
      <c r="AQ30" s="192">
        <f>'PV '!AQ31</f>
        <v>0</v>
      </c>
      <c r="AR30" s="198">
        <f>'PV '!AR31</f>
        <v>7.25</v>
      </c>
      <c r="AS30" s="178">
        <f>'PV '!AS31</f>
        <v>0</v>
      </c>
      <c r="AT30" s="209">
        <f>'PV '!AT31</f>
        <v>12.5</v>
      </c>
      <c r="AU30" s="177">
        <f>'PV '!AU31</f>
        <v>3</v>
      </c>
      <c r="AV30" s="191">
        <f>'PV '!AV31</f>
        <v>12.5</v>
      </c>
      <c r="AW30" s="177">
        <f>'PV '!AW31</f>
        <v>3</v>
      </c>
      <c r="AX30" s="179">
        <f>'PV '!AX31</f>
        <v>5</v>
      </c>
      <c r="AY30" s="177">
        <f>'PV '!AY31</f>
        <v>0</v>
      </c>
      <c r="AZ30" s="191">
        <f>'PV '!AZ31</f>
        <v>5</v>
      </c>
      <c r="BA30" s="194">
        <f>'PV '!BA31</f>
        <v>0</v>
      </c>
      <c r="BB30" s="195">
        <f>'PV '!BB31</f>
        <v>6.4666666666666659</v>
      </c>
      <c r="BC30" s="196">
        <f>'PV '!BC31</f>
        <v>3</v>
      </c>
      <c r="BD30" s="179">
        <f>'PV '!BD31</f>
        <v>7</v>
      </c>
      <c r="BE30" s="199" t="str">
        <f>'PV '!BE31</f>
        <v>Rattrapage</v>
      </c>
      <c r="BF30" s="295">
        <f>'PV '!BF31</f>
        <v>9</v>
      </c>
      <c r="BG30" s="199" t="str">
        <f>'PV '!BG31</f>
        <v>Rattrapage</v>
      </c>
      <c r="BH30" s="199"/>
      <c r="BK30" s="32"/>
    </row>
    <row r="31" spans="1:63" s="24" customFormat="1">
      <c r="A31" s="26">
        <f>'PV '!A32</f>
        <v>20</v>
      </c>
      <c r="B31" s="354" t="str">
        <f>'PV '!B32</f>
        <v>11DR0880</v>
      </c>
      <c r="C31" s="232" t="str">
        <f>'PV '!C32</f>
        <v>AIT HABIB</v>
      </c>
      <c r="D31" s="232" t="str">
        <f>'PV '!D32</f>
        <v>Nabila</v>
      </c>
      <c r="E31" s="232" t="str">
        <f>'PV '!E32</f>
        <v>27/09/1990</v>
      </c>
      <c r="F31" s="232" t="str">
        <f>'PV '!F32</f>
        <v>Akbou</v>
      </c>
      <c r="G31" s="209">
        <f>'PV '!G32</f>
        <v>12.833333333333334</v>
      </c>
      <c r="H31" s="176">
        <f>'PV '!H32</f>
        <v>0</v>
      </c>
      <c r="I31" s="209">
        <f>'PV '!I32</f>
        <v>9.6666666666666661</v>
      </c>
      <c r="J31" s="176">
        <f>'PV '!J32</f>
        <v>0</v>
      </c>
      <c r="K31" s="209">
        <f>'PV '!K32</f>
        <v>8.3333333333333339</v>
      </c>
      <c r="L31" s="177">
        <f>'PV '!L32</f>
        <v>0</v>
      </c>
      <c r="M31" s="198">
        <f>'PV '!M32</f>
        <v>10.277777777777779</v>
      </c>
      <c r="N31" s="178">
        <f>'PV '!N32</f>
        <v>18</v>
      </c>
      <c r="O31" s="209">
        <f>'PV '!O32</f>
        <v>11.5</v>
      </c>
      <c r="P31" s="210">
        <f>'PV '!P32</f>
        <v>0</v>
      </c>
      <c r="Q31" s="209">
        <f>'PV '!Q32</f>
        <v>10</v>
      </c>
      <c r="R31" s="177">
        <f>'PV '!R32</f>
        <v>3</v>
      </c>
      <c r="S31" s="198">
        <f>'PV '!S32</f>
        <v>10.75</v>
      </c>
      <c r="T31" s="178">
        <f>'PV '!T32</f>
        <v>6</v>
      </c>
      <c r="U31" s="211">
        <f>'PV '!U32</f>
        <v>11</v>
      </c>
      <c r="V31" s="177">
        <f>'PV '!V32</f>
        <v>3</v>
      </c>
      <c r="W31" s="198">
        <f>'PV '!W32</f>
        <v>11</v>
      </c>
      <c r="X31" s="177">
        <f>'PV '!X32</f>
        <v>3</v>
      </c>
      <c r="Y31" s="211">
        <f>'PV '!Y32</f>
        <v>0</v>
      </c>
      <c r="Z31" s="177">
        <f>'PV '!Z32</f>
        <v>0</v>
      </c>
      <c r="AA31" s="198">
        <f>'PV '!AA32</f>
        <v>0</v>
      </c>
      <c r="AB31" s="194">
        <f>'PV '!AB32</f>
        <v>0</v>
      </c>
      <c r="AC31" s="195">
        <f>'PV '!AC32</f>
        <v>9.4166666666666679</v>
      </c>
      <c r="AD31" s="196">
        <f>'PV '!AD32</f>
        <v>27</v>
      </c>
      <c r="AE31" s="199" t="str">
        <f>'PV '!AE32</f>
        <v>Rattrapage</v>
      </c>
      <c r="AF31" s="179">
        <f>'PV '!AF32</f>
        <v>9.6666666666666661</v>
      </c>
      <c r="AG31" s="176">
        <f>'PV '!AG32</f>
        <v>0</v>
      </c>
      <c r="AH31" s="179">
        <f>'PV '!AH32</f>
        <v>8.8333333333333339</v>
      </c>
      <c r="AI31" s="176">
        <f>'PV '!AI32</f>
        <v>0</v>
      </c>
      <c r="AJ31" s="179">
        <f>'PV '!AJ32</f>
        <v>8.6666666666666661</v>
      </c>
      <c r="AK31" s="176">
        <f>'PV '!AK32</f>
        <v>0</v>
      </c>
      <c r="AL31" s="191">
        <f>'PV '!AL32</f>
        <v>9.0555555555555554</v>
      </c>
      <c r="AM31" s="178">
        <f>'PV '!AM32</f>
        <v>0</v>
      </c>
      <c r="AN31" s="179">
        <f>'PV '!AN32</f>
        <v>10</v>
      </c>
      <c r="AO31" s="192">
        <f>'PV '!AO32</f>
        <v>3</v>
      </c>
      <c r="AP31" s="179">
        <f>'PV '!AP32</f>
        <v>10.5</v>
      </c>
      <c r="AQ31" s="192">
        <f>'PV '!AQ32</f>
        <v>3</v>
      </c>
      <c r="AR31" s="198">
        <f>'PV '!AR32</f>
        <v>10.25</v>
      </c>
      <c r="AS31" s="178">
        <f>'PV '!AS32</f>
        <v>6</v>
      </c>
      <c r="AT31" s="209">
        <f>'PV '!AT32</f>
        <v>10.5</v>
      </c>
      <c r="AU31" s="177">
        <f>'PV '!AU32</f>
        <v>3</v>
      </c>
      <c r="AV31" s="191">
        <f>'PV '!AV32</f>
        <v>10.5</v>
      </c>
      <c r="AW31" s="177">
        <f>'PV '!AW32</f>
        <v>3</v>
      </c>
      <c r="AX31" s="179">
        <f>'PV '!AX32</f>
        <v>7.5</v>
      </c>
      <c r="AY31" s="177">
        <f>'PV '!AY32</f>
        <v>0</v>
      </c>
      <c r="AZ31" s="191">
        <f>'PV '!AZ32</f>
        <v>7.5</v>
      </c>
      <c r="BA31" s="194">
        <f>'PV '!BA32</f>
        <v>0</v>
      </c>
      <c r="BB31" s="195">
        <f>'PV '!BB32</f>
        <v>9.2833333333333332</v>
      </c>
      <c r="BC31" s="196">
        <f>'PV '!BC32</f>
        <v>9</v>
      </c>
      <c r="BD31" s="179">
        <f>'PV '!BD32</f>
        <v>9.3500000000000014</v>
      </c>
      <c r="BE31" s="199" t="str">
        <f>'PV '!BE32</f>
        <v>Rattrapage</v>
      </c>
      <c r="BF31" s="295">
        <f>'PV '!BF32</f>
        <v>36</v>
      </c>
      <c r="BG31" s="199" t="str">
        <f>'PV '!BG32</f>
        <v>Rattrapage</v>
      </c>
      <c r="BH31" s="199"/>
      <c r="BK31" s="32"/>
    </row>
    <row r="32" spans="1:63" s="24" customFormat="1">
      <c r="A32" s="26">
        <f>'PV '!A33</f>
        <v>21</v>
      </c>
      <c r="B32" s="354" t="str">
        <f>'PV '!B33</f>
        <v>09LCA24910</v>
      </c>
      <c r="C32" s="232" t="str">
        <f>'PV '!C33</f>
        <v>AIT MANSOUR</v>
      </c>
      <c r="D32" s="232" t="str">
        <f>'PV '!D33</f>
        <v>Karim</v>
      </c>
      <c r="E32" s="232" t="str">
        <f>'PV '!E33</f>
        <v>01/06/1986</v>
      </c>
      <c r="F32" s="232" t="str">
        <f>'PV '!F33</f>
        <v>Akbou</v>
      </c>
      <c r="G32" s="209" t="e">
        <f>'PV '!G33</f>
        <v>#VALUE!</v>
      </c>
      <c r="H32" s="176">
        <f>'PV '!H33</f>
        <v>0</v>
      </c>
      <c r="I32" s="209" t="str">
        <f>'PV '!I33</f>
        <v>Exclu</v>
      </c>
      <c r="J32" s="176">
        <f>'PV '!J33</f>
        <v>0</v>
      </c>
      <c r="K32" s="209" t="e">
        <f>'PV '!K33</f>
        <v>#VALUE!</v>
      </c>
      <c r="L32" s="177" t="e">
        <f>'PV '!L33</f>
        <v>#VALUE!</v>
      </c>
      <c r="M32" s="198" t="e">
        <f>'PV '!M33</f>
        <v>#VALUE!</v>
      </c>
      <c r="N32" s="178" t="e">
        <f>'PV '!N33</f>
        <v>#VALUE!</v>
      </c>
      <c r="O32" s="209" t="str">
        <f>'PV '!O33</f>
        <v>ABS</v>
      </c>
      <c r="P32" s="210">
        <f>'PV '!P33</f>
        <v>0</v>
      </c>
      <c r="Q32" s="209" t="str">
        <f>'PV '!Q33</f>
        <v>ABS</v>
      </c>
      <c r="R32" s="177">
        <f>'PV '!R33</f>
        <v>3</v>
      </c>
      <c r="S32" s="198" t="e">
        <f>'PV '!S33</f>
        <v>#VALUE!</v>
      </c>
      <c r="T32" s="178" t="e">
        <f>'PV '!T33</f>
        <v>#VALUE!</v>
      </c>
      <c r="U32" s="211" t="str">
        <f>'PV '!U33</f>
        <v>\</v>
      </c>
      <c r="V32" s="177">
        <f>'PV '!V33</f>
        <v>3</v>
      </c>
      <c r="W32" s="198" t="str">
        <f>'PV '!W33</f>
        <v>\</v>
      </c>
      <c r="X32" s="177">
        <f>'PV '!X33</f>
        <v>3</v>
      </c>
      <c r="Y32" s="211" t="str">
        <f>'PV '!Y33</f>
        <v>ABS</v>
      </c>
      <c r="Z32" s="177">
        <f>'PV '!Z33</f>
        <v>3</v>
      </c>
      <c r="AA32" s="198" t="str">
        <f>'PV '!AA33</f>
        <v>ABS</v>
      </c>
      <c r="AB32" s="194">
        <f>'PV '!AB33</f>
        <v>3</v>
      </c>
      <c r="AC32" s="195" t="e">
        <f>'PV '!AC33</f>
        <v>#VALUE!</v>
      </c>
      <c r="AD32" s="196" t="e">
        <f>'PV '!AD33</f>
        <v>#VALUE!</v>
      </c>
      <c r="AE32" s="199" t="str">
        <f>'PV '!AE33</f>
        <v>ABD</v>
      </c>
      <c r="AF32" s="179" t="e">
        <f>'PV '!AF33</f>
        <v>#VALUE!</v>
      </c>
      <c r="AG32" s="176" t="e">
        <f>'PV '!AG33</f>
        <v>#VALUE!</v>
      </c>
      <c r="AH32" s="179" t="str">
        <f>'PV '!AH33</f>
        <v>Exclu</v>
      </c>
      <c r="AI32" s="176">
        <f>'PV '!AI33</f>
        <v>6</v>
      </c>
      <c r="AJ32" s="179" t="str">
        <f>'PV '!AJ33</f>
        <v>Exclu</v>
      </c>
      <c r="AK32" s="176">
        <f>'PV '!AK33</f>
        <v>6</v>
      </c>
      <c r="AL32" s="191" t="e">
        <f>'PV '!AL33</f>
        <v>#VALUE!</v>
      </c>
      <c r="AM32" s="178" t="e">
        <f>'PV '!AM33</f>
        <v>#VALUE!</v>
      </c>
      <c r="AN32" s="179" t="str">
        <f>'PV '!AN33</f>
        <v>ABS</v>
      </c>
      <c r="AO32" s="192">
        <f>'PV '!AO33</f>
        <v>3</v>
      </c>
      <c r="AP32" s="179" t="str">
        <f>'PV '!AP33</f>
        <v>ABS</v>
      </c>
      <c r="AQ32" s="192">
        <f>'PV '!AQ33</f>
        <v>3</v>
      </c>
      <c r="AR32" s="198" t="e">
        <f>'PV '!AR33</f>
        <v>#VALUE!</v>
      </c>
      <c r="AS32" s="178" t="e">
        <f>'PV '!AS33</f>
        <v>#VALUE!</v>
      </c>
      <c r="AT32" s="209" t="str">
        <f>'PV '!AT33</f>
        <v>Exclu</v>
      </c>
      <c r="AU32" s="177">
        <f>'PV '!AU33</f>
        <v>3</v>
      </c>
      <c r="AV32" s="191" t="str">
        <f>'PV '!AV33</f>
        <v>Exclu</v>
      </c>
      <c r="AW32" s="177">
        <f>'PV '!AW33</f>
        <v>3</v>
      </c>
      <c r="AX32" s="179" t="str">
        <f>'PV '!AX33</f>
        <v>ABS</v>
      </c>
      <c r="AY32" s="177">
        <f>'PV '!AY33</f>
        <v>3</v>
      </c>
      <c r="AZ32" s="191" t="str">
        <f>'PV '!AZ33</f>
        <v>ABS</v>
      </c>
      <c r="BA32" s="194">
        <f>'PV '!BA33</f>
        <v>3</v>
      </c>
      <c r="BB32" s="195" t="e">
        <f>'PV '!BB33</f>
        <v>#VALUE!</v>
      </c>
      <c r="BC32" s="196" t="e">
        <f>'PV '!BC33</f>
        <v>#VALUE!</v>
      </c>
      <c r="BD32" s="179" t="e">
        <f>'PV '!BD33</f>
        <v>#VALUE!</v>
      </c>
      <c r="BE32" s="199" t="e">
        <f>'PV '!BE33</f>
        <v>#VALUE!</v>
      </c>
      <c r="BF32" s="295" t="e">
        <f>'PV '!BF33</f>
        <v>#VALUE!</v>
      </c>
      <c r="BG32" s="199" t="str">
        <f>'PV '!BG33</f>
        <v>ABD</v>
      </c>
      <c r="BH32" s="199"/>
      <c r="BK32" s="32"/>
    </row>
    <row r="33" spans="1:63" s="24" customFormat="1">
      <c r="A33" s="26">
        <f>'PV '!A34</f>
        <v>22</v>
      </c>
      <c r="B33" s="354">
        <f>'PV '!B34</f>
        <v>113000287</v>
      </c>
      <c r="C33" s="232" t="str">
        <f>'PV '!C34</f>
        <v>AIT MEBROUK</v>
      </c>
      <c r="D33" s="232" t="str">
        <f>'PV '!D34</f>
        <v>Nabil</v>
      </c>
      <c r="E33" s="232" t="str">
        <f>'PV '!E34</f>
        <v>16/02/1992</v>
      </c>
      <c r="F33" s="232" t="str">
        <f>'PV '!F34</f>
        <v>Bejaia</v>
      </c>
      <c r="G33" s="209">
        <f>'PV '!G34</f>
        <v>11.166666666666666</v>
      </c>
      <c r="H33" s="176">
        <f>'PV '!H34</f>
        <v>0</v>
      </c>
      <c r="I33" s="209">
        <f>'PV '!I34</f>
        <v>9.6666666666666661</v>
      </c>
      <c r="J33" s="176">
        <f>'PV '!J34</f>
        <v>0</v>
      </c>
      <c r="K33" s="209">
        <f>'PV '!K34</f>
        <v>11.5</v>
      </c>
      <c r="L33" s="177">
        <f>'PV '!L34</f>
        <v>6</v>
      </c>
      <c r="M33" s="198">
        <f>'PV '!M34</f>
        <v>10.777777777777777</v>
      </c>
      <c r="N33" s="178">
        <f>'PV '!N34</f>
        <v>18</v>
      </c>
      <c r="O33" s="209">
        <f>'PV '!O34</f>
        <v>12</v>
      </c>
      <c r="P33" s="210">
        <f>'PV '!P34</f>
        <v>0</v>
      </c>
      <c r="Q33" s="209">
        <f>'PV '!Q34</f>
        <v>5</v>
      </c>
      <c r="R33" s="177">
        <f>'PV '!R34</f>
        <v>0</v>
      </c>
      <c r="S33" s="198">
        <f>'PV '!S34</f>
        <v>8.5</v>
      </c>
      <c r="T33" s="178">
        <f>'PV '!T34</f>
        <v>0</v>
      </c>
      <c r="U33" s="211">
        <f>'PV '!U34</f>
        <v>11</v>
      </c>
      <c r="V33" s="177">
        <f>'PV '!V34</f>
        <v>3</v>
      </c>
      <c r="W33" s="198">
        <f>'PV '!W34</f>
        <v>11</v>
      </c>
      <c r="X33" s="177">
        <f>'PV '!X34</f>
        <v>3</v>
      </c>
      <c r="Y33" s="211">
        <f>'PV '!Y34</f>
        <v>16</v>
      </c>
      <c r="Z33" s="177">
        <f>'PV '!Z34</f>
        <v>3</v>
      </c>
      <c r="AA33" s="198">
        <f>'PV '!AA34</f>
        <v>16</v>
      </c>
      <c r="AB33" s="194">
        <f>'PV '!AB34</f>
        <v>3</v>
      </c>
      <c r="AC33" s="195">
        <f>'PV '!AC34</f>
        <v>10.866666666666665</v>
      </c>
      <c r="AD33" s="196">
        <f>'PV '!AD34</f>
        <v>30</v>
      </c>
      <c r="AE33" s="199" t="str">
        <f>'PV '!AE34</f>
        <v>Admis(e)</v>
      </c>
      <c r="AF33" s="179">
        <f>'PV '!AF34</f>
        <v>10.166666666666666</v>
      </c>
      <c r="AG33" s="176">
        <f>'PV '!AG34</f>
        <v>6</v>
      </c>
      <c r="AH33" s="179">
        <f>'PV '!AH34</f>
        <v>8</v>
      </c>
      <c r="AI33" s="176">
        <f>'PV '!AI34</f>
        <v>0</v>
      </c>
      <c r="AJ33" s="179">
        <f>'PV '!AJ34</f>
        <v>8.6666666666666661</v>
      </c>
      <c r="AK33" s="176">
        <f>'PV '!AK34</f>
        <v>0</v>
      </c>
      <c r="AL33" s="191">
        <f>'PV '!AL34</f>
        <v>8.9444444444444429</v>
      </c>
      <c r="AM33" s="178">
        <f>'PV '!AM34</f>
        <v>6</v>
      </c>
      <c r="AN33" s="179">
        <f>'PV '!AN34</f>
        <v>8</v>
      </c>
      <c r="AO33" s="192">
        <f>'PV '!AO34</f>
        <v>0</v>
      </c>
      <c r="AP33" s="179">
        <f>'PV '!AP34</f>
        <v>14</v>
      </c>
      <c r="AQ33" s="192">
        <f>'PV '!AQ34</f>
        <v>3</v>
      </c>
      <c r="AR33" s="198">
        <f>'PV '!AR34</f>
        <v>11</v>
      </c>
      <c r="AS33" s="178">
        <f>'PV '!AS34</f>
        <v>6</v>
      </c>
      <c r="AT33" s="209">
        <f>'PV '!AT34</f>
        <v>10</v>
      </c>
      <c r="AU33" s="177">
        <f>'PV '!AU34</f>
        <v>3</v>
      </c>
      <c r="AV33" s="191">
        <f>'PV '!AV34</f>
        <v>10</v>
      </c>
      <c r="AW33" s="177">
        <f>'PV '!AW34</f>
        <v>3</v>
      </c>
      <c r="AX33" s="179">
        <f>'PV '!AX34</f>
        <v>10.5</v>
      </c>
      <c r="AY33" s="177">
        <f>'PV '!AY34</f>
        <v>3</v>
      </c>
      <c r="AZ33" s="191">
        <f>'PV '!AZ34</f>
        <v>10.5</v>
      </c>
      <c r="BA33" s="194">
        <f>'PV '!BA34</f>
        <v>3</v>
      </c>
      <c r="BB33" s="195">
        <f>'PV '!BB34</f>
        <v>9.6166666666666654</v>
      </c>
      <c r="BC33" s="196">
        <f>'PV '!BC34</f>
        <v>18</v>
      </c>
      <c r="BD33" s="179">
        <f>'PV '!BD34</f>
        <v>10.241666666666665</v>
      </c>
      <c r="BE33" s="199" t="str">
        <f>'PV '!BE34</f>
        <v>Rattrapage</v>
      </c>
      <c r="BF33" s="295">
        <f>'PV '!BF34</f>
        <v>48</v>
      </c>
      <c r="BG33" s="199" t="str">
        <f>'PV '!BG34</f>
        <v>Rattrapage</v>
      </c>
      <c r="BH33" s="199"/>
      <c r="BK33" s="32"/>
    </row>
    <row r="34" spans="1:63" s="24" customFormat="1">
      <c r="A34" s="26">
        <f>'PV '!A35</f>
        <v>23</v>
      </c>
      <c r="B34" s="354" t="str">
        <f>'PV '!B35</f>
        <v>11DR0244</v>
      </c>
      <c r="C34" s="232" t="str">
        <f>'PV '!C35</f>
        <v>AKHLOUF</v>
      </c>
      <c r="D34" s="232" t="str">
        <f>'PV '!D35</f>
        <v>Fatah</v>
      </c>
      <c r="E34" s="232" t="str">
        <f>'PV '!E35</f>
        <v>12/09/1990</v>
      </c>
      <c r="F34" s="232" t="str">
        <f>'PV '!F35</f>
        <v>Bejaia</v>
      </c>
      <c r="G34" s="209">
        <f>'PV '!G35</f>
        <v>12</v>
      </c>
      <c r="H34" s="176">
        <f>'PV '!H35</f>
        <v>0</v>
      </c>
      <c r="I34" s="209">
        <f>'PV '!I35</f>
        <v>8.3333333333333339</v>
      </c>
      <c r="J34" s="176">
        <f>'PV '!J35</f>
        <v>0</v>
      </c>
      <c r="K34" s="209">
        <f>'PV '!K35</f>
        <v>6</v>
      </c>
      <c r="L34" s="177">
        <f>'PV '!L35</f>
        <v>0</v>
      </c>
      <c r="M34" s="198">
        <f>'PV '!M35</f>
        <v>8.7777777777777786</v>
      </c>
      <c r="N34" s="178">
        <f>'PV '!N35</f>
        <v>0</v>
      </c>
      <c r="O34" s="209">
        <f>'PV '!O35</f>
        <v>11</v>
      </c>
      <c r="P34" s="210">
        <f>'PV '!P35</f>
        <v>0</v>
      </c>
      <c r="Q34" s="209">
        <f>'PV '!Q35</f>
        <v>10.5</v>
      </c>
      <c r="R34" s="177">
        <f>'PV '!R35</f>
        <v>3</v>
      </c>
      <c r="S34" s="198">
        <f>'PV '!S35</f>
        <v>10.75</v>
      </c>
      <c r="T34" s="178">
        <f>'PV '!T35</f>
        <v>6</v>
      </c>
      <c r="U34" s="211">
        <f>'PV '!U35</f>
        <v>10</v>
      </c>
      <c r="V34" s="177">
        <f>'PV '!V35</f>
        <v>3</v>
      </c>
      <c r="W34" s="198">
        <f>'PV '!W35</f>
        <v>10</v>
      </c>
      <c r="X34" s="177">
        <f>'PV '!X35</f>
        <v>3</v>
      </c>
      <c r="Y34" s="211">
        <f>'PV '!Y35</f>
        <v>13.5</v>
      </c>
      <c r="Z34" s="177">
        <f>'PV '!Z35</f>
        <v>3</v>
      </c>
      <c r="AA34" s="198">
        <f>'PV '!AA35</f>
        <v>13.5</v>
      </c>
      <c r="AB34" s="194">
        <f>'PV '!AB35</f>
        <v>3</v>
      </c>
      <c r="AC34" s="195">
        <f>'PV '!AC35</f>
        <v>9.7666666666666675</v>
      </c>
      <c r="AD34" s="196">
        <f>'PV '!AD35</f>
        <v>12</v>
      </c>
      <c r="AE34" s="199" t="str">
        <f>'PV '!AE35</f>
        <v>Rattrapage</v>
      </c>
      <c r="AF34" s="179">
        <f>'PV '!AF35</f>
        <v>8.5</v>
      </c>
      <c r="AG34" s="176">
        <f>'PV '!AG35</f>
        <v>0</v>
      </c>
      <c r="AH34" s="179">
        <f>'PV '!AH35</f>
        <v>10.833333333333334</v>
      </c>
      <c r="AI34" s="176">
        <f>'PV '!AI35</f>
        <v>6</v>
      </c>
      <c r="AJ34" s="179">
        <f>'PV '!AJ35</f>
        <v>5.166666666666667</v>
      </c>
      <c r="AK34" s="176">
        <f>'PV '!AK35</f>
        <v>0</v>
      </c>
      <c r="AL34" s="191">
        <f>'PV '!AL35</f>
        <v>8.1666666666666679</v>
      </c>
      <c r="AM34" s="178">
        <f>'PV '!AM35</f>
        <v>6</v>
      </c>
      <c r="AN34" s="179">
        <f>'PV '!AN35</f>
        <v>7</v>
      </c>
      <c r="AO34" s="192">
        <f>'PV '!AO35</f>
        <v>0</v>
      </c>
      <c r="AP34" s="179">
        <f>'PV '!AP35</f>
        <v>12</v>
      </c>
      <c r="AQ34" s="192">
        <f>'PV '!AQ35</f>
        <v>3</v>
      </c>
      <c r="AR34" s="198">
        <f>'PV '!AR35</f>
        <v>9.5</v>
      </c>
      <c r="AS34" s="178">
        <f>'PV '!AS35</f>
        <v>3</v>
      </c>
      <c r="AT34" s="209">
        <f>'PV '!AT35</f>
        <v>10</v>
      </c>
      <c r="AU34" s="177">
        <f>'PV '!AU35</f>
        <v>3</v>
      </c>
      <c r="AV34" s="191">
        <f>'PV '!AV35</f>
        <v>10</v>
      </c>
      <c r="AW34" s="177">
        <f>'PV '!AW35</f>
        <v>3</v>
      </c>
      <c r="AX34" s="179">
        <f>'PV '!AX35</f>
        <v>11</v>
      </c>
      <c r="AY34" s="177">
        <f>'PV '!AY35</f>
        <v>3</v>
      </c>
      <c r="AZ34" s="191">
        <f>'PV '!AZ35</f>
        <v>11</v>
      </c>
      <c r="BA34" s="194">
        <f>'PV '!BA35</f>
        <v>3</v>
      </c>
      <c r="BB34" s="195">
        <f>'PV '!BB35</f>
        <v>8.9</v>
      </c>
      <c r="BC34" s="196">
        <f>'PV '!BC35</f>
        <v>15</v>
      </c>
      <c r="BD34" s="179">
        <f>'PV '!BD35</f>
        <v>9.3333333333333339</v>
      </c>
      <c r="BE34" s="199" t="str">
        <f>'PV '!BE35</f>
        <v>Rattrapage</v>
      </c>
      <c r="BF34" s="295">
        <f>'PV '!BF35</f>
        <v>27</v>
      </c>
      <c r="BG34" s="199" t="str">
        <f>'PV '!BG35</f>
        <v>Rattrapage</v>
      </c>
      <c r="BH34" s="199"/>
      <c r="BI34" s="233"/>
      <c r="BJ34" s="233"/>
      <c r="BK34" s="32"/>
    </row>
    <row r="35" spans="1:63" s="24" customFormat="1">
      <c r="A35" s="26">
        <f>'PV '!A36</f>
        <v>24</v>
      </c>
      <c r="B35" s="354" t="str">
        <f>'PV '!B36</f>
        <v>11Dr0344</v>
      </c>
      <c r="C35" s="232" t="str">
        <f>'PV '!C36</f>
        <v>AKKOUCHE</v>
      </c>
      <c r="D35" s="232" t="str">
        <f>'PV '!D36</f>
        <v>Seghira</v>
      </c>
      <c r="E35" s="232" t="str">
        <f>'PV '!E36</f>
        <v>05/04/1988</v>
      </c>
      <c r="F35" s="232" t="str">
        <f>'PV '!F36</f>
        <v>Akbou</v>
      </c>
      <c r="G35" s="209" t="e">
        <f>'PV '!G36</f>
        <v>#VALUE!</v>
      </c>
      <c r="H35" s="176">
        <f>'PV '!H36</f>
        <v>0</v>
      </c>
      <c r="I35" s="209" t="str">
        <f>'PV '!I36</f>
        <v>Exclu</v>
      </c>
      <c r="J35" s="176">
        <f>'PV '!J36</f>
        <v>0</v>
      </c>
      <c r="K35" s="209" t="str">
        <f>'PV '!K36</f>
        <v>Exclu</v>
      </c>
      <c r="L35" s="177">
        <f>'PV '!L36</f>
        <v>6</v>
      </c>
      <c r="M35" s="198" t="e">
        <f>'PV '!M36</f>
        <v>#VALUE!</v>
      </c>
      <c r="N35" s="178" t="e">
        <f>'PV '!N36</f>
        <v>#VALUE!</v>
      </c>
      <c r="O35" s="209" t="str">
        <f>'PV '!O36</f>
        <v>ABS</v>
      </c>
      <c r="P35" s="210">
        <f>'PV '!P36</f>
        <v>0</v>
      </c>
      <c r="Q35" s="209" t="str">
        <f>'PV '!Q36</f>
        <v>ABS</v>
      </c>
      <c r="R35" s="177">
        <f>'PV '!R36</f>
        <v>3</v>
      </c>
      <c r="S35" s="198" t="e">
        <f>'PV '!S36</f>
        <v>#VALUE!</v>
      </c>
      <c r="T35" s="178" t="e">
        <f>'PV '!T36</f>
        <v>#VALUE!</v>
      </c>
      <c r="U35" s="211" t="str">
        <f>'PV '!U36</f>
        <v>\</v>
      </c>
      <c r="V35" s="177">
        <f>'PV '!V36</f>
        <v>3</v>
      </c>
      <c r="W35" s="198" t="str">
        <f>'PV '!W36</f>
        <v>\</v>
      </c>
      <c r="X35" s="177">
        <f>'PV '!X36</f>
        <v>3</v>
      </c>
      <c r="Y35" s="211" t="str">
        <f>'PV '!Y36</f>
        <v>ABS</v>
      </c>
      <c r="Z35" s="177">
        <f>'PV '!Z36</f>
        <v>3</v>
      </c>
      <c r="AA35" s="198" t="str">
        <f>'PV '!AA36</f>
        <v>ABS</v>
      </c>
      <c r="AB35" s="194">
        <f>'PV '!AB36</f>
        <v>3</v>
      </c>
      <c r="AC35" s="195" t="e">
        <f>'PV '!AC36</f>
        <v>#VALUE!</v>
      </c>
      <c r="AD35" s="196" t="e">
        <f>'PV '!AD36</f>
        <v>#VALUE!</v>
      </c>
      <c r="AE35" s="199" t="str">
        <f>'PV '!AE36</f>
        <v>ABD</v>
      </c>
      <c r="AF35" s="179" t="e">
        <f>'PV '!AF36</f>
        <v>#VALUE!</v>
      </c>
      <c r="AG35" s="176" t="e">
        <f>'PV '!AG36</f>
        <v>#VALUE!</v>
      </c>
      <c r="AH35" s="179" t="str">
        <f>'PV '!AH36</f>
        <v>Exclu</v>
      </c>
      <c r="AI35" s="176">
        <f>'PV '!AI36</f>
        <v>6</v>
      </c>
      <c r="AJ35" s="179" t="str">
        <f>'PV '!AJ36</f>
        <v>Exclu</v>
      </c>
      <c r="AK35" s="176">
        <f>'PV '!AK36</f>
        <v>6</v>
      </c>
      <c r="AL35" s="191" t="e">
        <f>'PV '!AL36</f>
        <v>#VALUE!</v>
      </c>
      <c r="AM35" s="178" t="e">
        <f>'PV '!AM36</f>
        <v>#VALUE!</v>
      </c>
      <c r="AN35" s="179" t="str">
        <f>'PV '!AN36</f>
        <v>ABS</v>
      </c>
      <c r="AO35" s="192">
        <f>'PV '!AO36</f>
        <v>3</v>
      </c>
      <c r="AP35" s="179" t="str">
        <f>'PV '!AP36</f>
        <v>ABS</v>
      </c>
      <c r="AQ35" s="192">
        <f>'PV '!AQ36</f>
        <v>3</v>
      </c>
      <c r="AR35" s="198" t="e">
        <f>'PV '!AR36</f>
        <v>#VALUE!</v>
      </c>
      <c r="AS35" s="178" t="e">
        <f>'PV '!AS36</f>
        <v>#VALUE!</v>
      </c>
      <c r="AT35" s="209" t="str">
        <f>'PV '!AT36</f>
        <v>Exclu</v>
      </c>
      <c r="AU35" s="177">
        <f>'PV '!AU36</f>
        <v>3</v>
      </c>
      <c r="AV35" s="191" t="str">
        <f>'PV '!AV36</f>
        <v>Exclu</v>
      </c>
      <c r="AW35" s="177">
        <f>'PV '!AW36</f>
        <v>3</v>
      </c>
      <c r="AX35" s="179" t="str">
        <f>'PV '!AX36</f>
        <v>ABS</v>
      </c>
      <c r="AY35" s="177">
        <f>'PV '!AY36</f>
        <v>3</v>
      </c>
      <c r="AZ35" s="191" t="str">
        <f>'PV '!AZ36</f>
        <v>ABS</v>
      </c>
      <c r="BA35" s="194">
        <f>'PV '!BA36</f>
        <v>3</v>
      </c>
      <c r="BB35" s="195" t="e">
        <f>'PV '!BB36</f>
        <v>#VALUE!</v>
      </c>
      <c r="BC35" s="196" t="e">
        <f>'PV '!BC36</f>
        <v>#VALUE!</v>
      </c>
      <c r="BD35" s="179" t="e">
        <f>'PV '!BD36</f>
        <v>#VALUE!</v>
      </c>
      <c r="BE35" s="199" t="e">
        <f>'PV '!BE36</f>
        <v>#VALUE!</v>
      </c>
      <c r="BF35" s="295" t="e">
        <f>'PV '!BF36</f>
        <v>#VALUE!</v>
      </c>
      <c r="BG35" s="199" t="str">
        <f>'PV '!BG36</f>
        <v>ABD</v>
      </c>
      <c r="BH35" s="199"/>
      <c r="BI35" s="233"/>
      <c r="BJ35" s="233"/>
      <c r="BK35" s="32"/>
    </row>
    <row r="36" spans="1:63">
      <c r="A36" s="26">
        <f>'PV '!A37</f>
        <v>25</v>
      </c>
      <c r="B36" s="354" t="str">
        <f>'PV '!B37</f>
        <v>11DR0666</v>
      </c>
      <c r="C36" s="232" t="str">
        <f>'PV '!C37</f>
        <v>ALI</v>
      </c>
      <c r="D36" s="232" t="str">
        <f>'PV '!D37</f>
        <v>Souhila</v>
      </c>
      <c r="E36" s="232" t="str">
        <f>'PV '!E37</f>
        <v>27/11/1991</v>
      </c>
      <c r="F36" s="232" t="str">
        <f>'PV '!F37</f>
        <v>Azazga</v>
      </c>
      <c r="G36" s="209">
        <f>'PV '!G37</f>
        <v>9.3333333333333339</v>
      </c>
      <c r="H36" s="176">
        <f>'PV '!H37</f>
        <v>0</v>
      </c>
      <c r="I36" s="209">
        <f>'PV '!I37</f>
        <v>9.8333333333333339</v>
      </c>
      <c r="J36" s="176">
        <f>'PV '!J37</f>
        <v>0</v>
      </c>
      <c r="K36" s="209">
        <f>'PV '!K37</f>
        <v>13.333333333333334</v>
      </c>
      <c r="L36" s="177">
        <f>'PV '!L37</f>
        <v>6</v>
      </c>
      <c r="M36" s="198">
        <f>'PV '!M37</f>
        <v>10.833333333333334</v>
      </c>
      <c r="N36" s="178">
        <f>'PV '!N37</f>
        <v>18</v>
      </c>
      <c r="O36" s="209">
        <f>'PV '!O37</f>
        <v>8.5</v>
      </c>
      <c r="P36" s="210">
        <f>'PV '!P37</f>
        <v>0</v>
      </c>
      <c r="Q36" s="209">
        <f>'PV '!Q37</f>
        <v>6</v>
      </c>
      <c r="R36" s="177">
        <f>'PV '!R37</f>
        <v>0</v>
      </c>
      <c r="S36" s="198">
        <f>'PV '!S37</f>
        <v>7.25</v>
      </c>
      <c r="T36" s="178">
        <f>'PV '!T37</f>
        <v>0</v>
      </c>
      <c r="U36" s="211">
        <f>'PV '!U37</f>
        <v>12</v>
      </c>
      <c r="V36" s="177">
        <f>'PV '!V37</f>
        <v>3</v>
      </c>
      <c r="W36" s="198">
        <f>'PV '!W37</f>
        <v>12</v>
      </c>
      <c r="X36" s="177">
        <f>'PV '!X37</f>
        <v>3</v>
      </c>
      <c r="Y36" s="211">
        <f>'PV '!Y37</f>
        <v>7.5</v>
      </c>
      <c r="Z36" s="177">
        <f>'PV '!Z37</f>
        <v>0</v>
      </c>
      <c r="AA36" s="198">
        <f>'PV '!AA37</f>
        <v>7.5</v>
      </c>
      <c r="AB36" s="194">
        <f>'PV '!AB37</f>
        <v>0</v>
      </c>
      <c r="AC36" s="195">
        <f>'PV '!AC37</f>
        <v>9.9</v>
      </c>
      <c r="AD36" s="196">
        <f>'PV '!AD37</f>
        <v>21</v>
      </c>
      <c r="AE36" s="199" t="str">
        <f>'PV '!AE37</f>
        <v>Rattrapage</v>
      </c>
      <c r="AF36" s="179">
        <f>'PV '!AF37</f>
        <v>8.6666666666666661</v>
      </c>
      <c r="AG36" s="176">
        <f>'PV '!AG37</f>
        <v>0</v>
      </c>
      <c r="AH36" s="179">
        <f>'PV '!AH37</f>
        <v>11.833333333333334</v>
      </c>
      <c r="AI36" s="176">
        <f>'PV '!AI37</f>
        <v>6</v>
      </c>
      <c r="AJ36" s="179">
        <f>'PV '!AJ37</f>
        <v>9.8333333333333339</v>
      </c>
      <c r="AK36" s="176">
        <f>'PV '!AK37</f>
        <v>0</v>
      </c>
      <c r="AL36" s="191">
        <f>'PV '!AL37</f>
        <v>10.111111111111112</v>
      </c>
      <c r="AM36" s="178">
        <f>'PV '!AM37</f>
        <v>18</v>
      </c>
      <c r="AN36" s="179">
        <f>'PV '!AN37</f>
        <v>7</v>
      </c>
      <c r="AO36" s="192">
        <f>'PV '!AO37</f>
        <v>0</v>
      </c>
      <c r="AP36" s="179">
        <f>'PV '!AP37</f>
        <v>10</v>
      </c>
      <c r="AQ36" s="192">
        <f>'PV '!AQ37</f>
        <v>3</v>
      </c>
      <c r="AR36" s="198">
        <f>'PV '!AR37</f>
        <v>8.5</v>
      </c>
      <c r="AS36" s="178">
        <f>'PV '!AS37</f>
        <v>3</v>
      </c>
      <c r="AT36" s="209">
        <f>'PV '!AT37</f>
        <v>12</v>
      </c>
      <c r="AU36" s="177">
        <f>'PV '!AU37</f>
        <v>3</v>
      </c>
      <c r="AV36" s="191">
        <f>'PV '!AV37</f>
        <v>12</v>
      </c>
      <c r="AW36" s="177">
        <f>'PV '!AW37</f>
        <v>3</v>
      </c>
      <c r="AX36" s="179">
        <f>'PV '!AX37</f>
        <v>15.5</v>
      </c>
      <c r="AY36" s="177">
        <f>'PV '!AY37</f>
        <v>3</v>
      </c>
      <c r="AZ36" s="191">
        <f>'PV '!AZ37</f>
        <v>15.5</v>
      </c>
      <c r="BA36" s="194">
        <f>'PV '!BA37</f>
        <v>3</v>
      </c>
      <c r="BB36" s="195">
        <f>'PV '!BB37</f>
        <v>10.516666666666667</v>
      </c>
      <c r="BC36" s="196">
        <f>'PV '!BC37</f>
        <v>30</v>
      </c>
      <c r="BD36" s="179">
        <f>'PV '!BD37</f>
        <v>10.208333333333334</v>
      </c>
      <c r="BE36" s="199" t="str">
        <f>'PV '!BE37</f>
        <v>Admis(e)</v>
      </c>
      <c r="BF36" s="295">
        <f>'PV '!BF37</f>
        <v>51</v>
      </c>
      <c r="BG36" s="199" t="str">
        <f>'PV '!BG37</f>
        <v>Rattrapage</v>
      </c>
      <c r="BH36" s="199"/>
      <c r="BI36" s="233"/>
      <c r="BJ36" s="233"/>
    </row>
    <row r="37" spans="1:63">
      <c r="A37" s="26">
        <f>'PV '!A38</f>
        <v>26</v>
      </c>
      <c r="B37" s="354" t="str">
        <f>'PV '!B38</f>
        <v>11DR0562</v>
      </c>
      <c r="C37" s="232" t="str">
        <f>'PV '!C38</f>
        <v>ALLOUCHE</v>
      </c>
      <c r="D37" s="232" t="str">
        <f>'PV '!D38</f>
        <v>Lynda</v>
      </c>
      <c r="E37" s="232" t="str">
        <f>'PV '!E38</f>
        <v>16/11/1991</v>
      </c>
      <c r="F37" s="232" t="str">
        <f>'PV '!F38</f>
        <v>Bejaia</v>
      </c>
      <c r="G37" s="209">
        <f>'PV '!G38</f>
        <v>3.6666666666666665</v>
      </c>
      <c r="H37" s="176">
        <f>'PV '!H38</f>
        <v>0</v>
      </c>
      <c r="I37" s="209">
        <f>'PV '!I38</f>
        <v>10.666666666666666</v>
      </c>
      <c r="J37" s="176">
        <f>'PV '!J38</f>
        <v>0</v>
      </c>
      <c r="K37" s="209">
        <f>'PV '!K38</f>
        <v>9.5</v>
      </c>
      <c r="L37" s="177">
        <f>'PV '!L38</f>
        <v>0</v>
      </c>
      <c r="M37" s="198">
        <f>'PV '!M38</f>
        <v>7.9444444444444438</v>
      </c>
      <c r="N37" s="178">
        <f>'PV '!N38</f>
        <v>0</v>
      </c>
      <c r="O37" s="209">
        <f>'PV '!O38</f>
        <v>10</v>
      </c>
      <c r="P37" s="210">
        <f>'PV '!P38</f>
        <v>0</v>
      </c>
      <c r="Q37" s="209">
        <f>'PV '!Q38</f>
        <v>5</v>
      </c>
      <c r="R37" s="177">
        <f>'PV '!R38</f>
        <v>0</v>
      </c>
      <c r="S37" s="198">
        <f>'PV '!S38</f>
        <v>7.5</v>
      </c>
      <c r="T37" s="178">
        <f>'PV '!T38</f>
        <v>0</v>
      </c>
      <c r="U37" s="211">
        <f>'PV '!U38</f>
        <v>14</v>
      </c>
      <c r="V37" s="177">
        <f>'PV '!V38</f>
        <v>3</v>
      </c>
      <c r="W37" s="198">
        <f>'PV '!W38</f>
        <v>14</v>
      </c>
      <c r="X37" s="177">
        <f>'PV '!X38</f>
        <v>3</v>
      </c>
      <c r="Y37" s="211">
        <f>'PV '!Y38</f>
        <v>0</v>
      </c>
      <c r="Z37" s="177">
        <f>'PV '!Z38</f>
        <v>0</v>
      </c>
      <c r="AA37" s="198">
        <f>'PV '!AA38</f>
        <v>0</v>
      </c>
      <c r="AB37" s="194">
        <f>'PV '!AB38</f>
        <v>0</v>
      </c>
      <c r="AC37" s="195">
        <f>'PV '!AC38</f>
        <v>7.6666666666666661</v>
      </c>
      <c r="AD37" s="196">
        <f>'PV '!AD38</f>
        <v>3</v>
      </c>
      <c r="AE37" s="199" t="str">
        <f>'PV '!AE38</f>
        <v>Rattrapage</v>
      </c>
      <c r="AF37" s="179">
        <f>'PV '!AF38</f>
        <v>5.5</v>
      </c>
      <c r="AG37" s="176">
        <f>'PV '!AG38</f>
        <v>0</v>
      </c>
      <c r="AH37" s="179">
        <f>'PV '!AH38</f>
        <v>6.5</v>
      </c>
      <c r="AI37" s="176">
        <f>'PV '!AI38</f>
        <v>0</v>
      </c>
      <c r="AJ37" s="179">
        <f>'PV '!AJ38</f>
        <v>4.5</v>
      </c>
      <c r="AK37" s="176">
        <f>'PV '!AK38</f>
        <v>0</v>
      </c>
      <c r="AL37" s="191">
        <f>'PV '!AL38</f>
        <v>5.5</v>
      </c>
      <c r="AM37" s="178">
        <f>'PV '!AM38</f>
        <v>0</v>
      </c>
      <c r="AN37" s="179">
        <f>'PV '!AN38</f>
        <v>6.5</v>
      </c>
      <c r="AO37" s="192">
        <f>'PV '!AO38</f>
        <v>0</v>
      </c>
      <c r="AP37" s="179">
        <f>'PV '!AP38</f>
        <v>6</v>
      </c>
      <c r="AQ37" s="192">
        <f>'PV '!AQ38</f>
        <v>0</v>
      </c>
      <c r="AR37" s="198">
        <f>'PV '!AR38</f>
        <v>6.25</v>
      </c>
      <c r="AS37" s="178">
        <f>'PV '!AS38</f>
        <v>0</v>
      </c>
      <c r="AT37" s="209">
        <f>'PV '!AT38</f>
        <v>12.5</v>
      </c>
      <c r="AU37" s="177">
        <f>'PV '!AU38</f>
        <v>3</v>
      </c>
      <c r="AV37" s="191">
        <f>'PV '!AV38</f>
        <v>12.5</v>
      </c>
      <c r="AW37" s="177">
        <f>'PV '!AW38</f>
        <v>3</v>
      </c>
      <c r="AX37" s="179">
        <f>'PV '!AX38</f>
        <v>14</v>
      </c>
      <c r="AY37" s="177">
        <f>'PV '!AY38</f>
        <v>3</v>
      </c>
      <c r="AZ37" s="191">
        <f>'PV '!AZ38</f>
        <v>14</v>
      </c>
      <c r="BA37" s="194">
        <f>'PV '!BA38</f>
        <v>3</v>
      </c>
      <c r="BB37" s="195">
        <f>'PV '!BB38</f>
        <v>7.2</v>
      </c>
      <c r="BC37" s="196">
        <f>'PV '!BC38</f>
        <v>6</v>
      </c>
      <c r="BD37" s="179">
        <f>'PV '!BD38</f>
        <v>7.4333333333333336</v>
      </c>
      <c r="BE37" s="199" t="str">
        <f>'PV '!BE38</f>
        <v>Rattrapage</v>
      </c>
      <c r="BF37" s="295">
        <f>'PV '!BF38</f>
        <v>9</v>
      </c>
      <c r="BG37" s="199" t="str">
        <f>'PV '!BG38</f>
        <v>Rattrapage</v>
      </c>
      <c r="BH37" s="199"/>
    </row>
    <row r="38" spans="1:63">
      <c r="A38" s="26">
        <f>'PV '!A39</f>
        <v>27</v>
      </c>
      <c r="B38" s="354" t="str">
        <f>'PV '!B39</f>
        <v>11DR0817</v>
      </c>
      <c r="C38" s="232" t="str">
        <f>'PV '!C39</f>
        <v>ALLOUT</v>
      </c>
      <c r="D38" s="232" t="str">
        <f>'PV '!D39</f>
        <v>Sabrina</v>
      </c>
      <c r="E38" s="232" t="str">
        <f>'PV '!E39</f>
        <v>13/09/1987</v>
      </c>
      <c r="F38" s="232" t="str">
        <f>'PV '!F39</f>
        <v>Tighilt Oumial</v>
      </c>
      <c r="G38" s="209">
        <f>'PV '!G39</f>
        <v>9.1666666666666661</v>
      </c>
      <c r="H38" s="176">
        <f>'PV '!H39</f>
        <v>0</v>
      </c>
      <c r="I38" s="209">
        <f>'PV '!I39</f>
        <v>5.666666666666667</v>
      </c>
      <c r="J38" s="176">
        <f>'PV '!J39</f>
        <v>0</v>
      </c>
      <c r="K38" s="209">
        <f>'PV '!K39</f>
        <v>6.833333333333333</v>
      </c>
      <c r="L38" s="177">
        <f>'PV '!L39</f>
        <v>0</v>
      </c>
      <c r="M38" s="198">
        <f>'PV '!M39</f>
        <v>7.2222222222222214</v>
      </c>
      <c r="N38" s="178">
        <f>'PV '!N39</f>
        <v>0</v>
      </c>
      <c r="O38" s="209">
        <f>'PV '!O39</f>
        <v>8.5</v>
      </c>
      <c r="P38" s="210">
        <f>'PV '!P39</f>
        <v>0</v>
      </c>
      <c r="Q38" s="209">
        <f>'PV '!Q39</f>
        <v>10</v>
      </c>
      <c r="R38" s="177">
        <f>'PV '!R39</f>
        <v>3</v>
      </c>
      <c r="S38" s="198">
        <f>'PV '!S39</f>
        <v>9.25</v>
      </c>
      <c r="T38" s="178">
        <f>'PV '!T39</f>
        <v>3</v>
      </c>
      <c r="U38" s="211">
        <f>'PV '!U39</f>
        <v>12.5</v>
      </c>
      <c r="V38" s="177">
        <f>'PV '!V39</f>
        <v>3</v>
      </c>
      <c r="W38" s="198">
        <f>'PV '!W39</f>
        <v>12.5</v>
      </c>
      <c r="X38" s="177">
        <f>'PV '!X39</f>
        <v>3</v>
      </c>
      <c r="Y38" s="211">
        <f>'PV '!Y39</f>
        <v>0</v>
      </c>
      <c r="Z38" s="177">
        <f>'PV '!Z39</f>
        <v>0</v>
      </c>
      <c r="AA38" s="198">
        <f>'PV '!AA39</f>
        <v>0</v>
      </c>
      <c r="AB38" s="194">
        <f>'PV '!AB39</f>
        <v>0</v>
      </c>
      <c r="AC38" s="195">
        <f>'PV '!AC39</f>
        <v>7.4333333333333327</v>
      </c>
      <c r="AD38" s="196">
        <f>'PV '!AD39</f>
        <v>6</v>
      </c>
      <c r="AE38" s="199" t="str">
        <f>'PV '!AE39</f>
        <v>Rattrapage</v>
      </c>
      <c r="AF38" s="179">
        <f>'PV '!AF39</f>
        <v>9</v>
      </c>
      <c r="AG38" s="176">
        <f>'PV '!AG39</f>
        <v>0</v>
      </c>
      <c r="AH38" s="179">
        <f>'PV '!AH39</f>
        <v>8</v>
      </c>
      <c r="AI38" s="176">
        <f>'PV '!AI39</f>
        <v>0</v>
      </c>
      <c r="AJ38" s="179">
        <f>'PV '!AJ39</f>
        <v>6</v>
      </c>
      <c r="AK38" s="176">
        <f>'PV '!AK39</f>
        <v>0</v>
      </c>
      <c r="AL38" s="191">
        <f>'PV '!AL39</f>
        <v>7.666666666666667</v>
      </c>
      <c r="AM38" s="178">
        <f>'PV '!AM39</f>
        <v>0</v>
      </c>
      <c r="AN38" s="179">
        <f>'PV '!AN39</f>
        <v>5</v>
      </c>
      <c r="AO38" s="192">
        <f>'PV '!AO39</f>
        <v>0</v>
      </c>
      <c r="AP38" s="179">
        <f>'PV '!AP39</f>
        <v>7.5</v>
      </c>
      <c r="AQ38" s="192">
        <f>'PV '!AQ39</f>
        <v>0</v>
      </c>
      <c r="AR38" s="198">
        <f>'PV '!AR39</f>
        <v>6.25</v>
      </c>
      <c r="AS38" s="178">
        <f>'PV '!AS39</f>
        <v>0</v>
      </c>
      <c r="AT38" s="209">
        <f>'PV '!AT39</f>
        <v>11</v>
      </c>
      <c r="AU38" s="177">
        <f>'PV '!AU39</f>
        <v>3</v>
      </c>
      <c r="AV38" s="191">
        <f>'PV '!AV39</f>
        <v>11</v>
      </c>
      <c r="AW38" s="177">
        <f>'PV '!AW39</f>
        <v>3</v>
      </c>
      <c r="AX38" s="179">
        <f>'PV '!AX39</f>
        <v>12.5</v>
      </c>
      <c r="AY38" s="177">
        <f>'PV '!AY39</f>
        <v>3</v>
      </c>
      <c r="AZ38" s="191">
        <f>'PV '!AZ39</f>
        <v>12.5</v>
      </c>
      <c r="BA38" s="194">
        <f>'PV '!BA39</f>
        <v>3</v>
      </c>
      <c r="BB38" s="195">
        <f>'PV '!BB39</f>
        <v>8.1999999999999993</v>
      </c>
      <c r="BC38" s="196">
        <f>'PV '!BC39</f>
        <v>6</v>
      </c>
      <c r="BD38" s="179">
        <f>'PV '!BD39</f>
        <v>7.8166666666666664</v>
      </c>
      <c r="BE38" s="199" t="str">
        <f>'PV '!BE39</f>
        <v>Rattrapage</v>
      </c>
      <c r="BF38" s="295">
        <f>'PV '!BF39</f>
        <v>12</v>
      </c>
      <c r="BG38" s="199" t="str">
        <f>'PV '!BG39</f>
        <v>Rattrapage</v>
      </c>
      <c r="BH38" s="199"/>
    </row>
    <row r="39" spans="1:63">
      <c r="A39" s="26">
        <f>'PV '!A40</f>
        <v>28</v>
      </c>
      <c r="B39" s="354">
        <f>'PV '!B40</f>
        <v>113010267</v>
      </c>
      <c r="C39" s="232" t="str">
        <f>'PV '!C40</f>
        <v>AMAOUCHE</v>
      </c>
      <c r="D39" s="232" t="str">
        <f>'PV '!D40</f>
        <v>Dahbia</v>
      </c>
      <c r="E39" s="232" t="str">
        <f>'PV '!E40</f>
        <v>10/09/1991</v>
      </c>
      <c r="F39" s="232" t="str">
        <f>'PV '!F40</f>
        <v>Souk El Tenine</v>
      </c>
      <c r="G39" s="209">
        <f>'PV '!G40</f>
        <v>9.8333333333333339</v>
      </c>
      <c r="H39" s="176">
        <f>'PV '!H40</f>
        <v>0</v>
      </c>
      <c r="I39" s="209">
        <f>'PV '!I40</f>
        <v>8</v>
      </c>
      <c r="J39" s="176">
        <f>'PV '!J40</f>
        <v>0</v>
      </c>
      <c r="K39" s="209">
        <f>'PV '!K40</f>
        <v>10.833333333333334</v>
      </c>
      <c r="L39" s="177">
        <f>'PV '!L40</f>
        <v>6</v>
      </c>
      <c r="M39" s="198">
        <f>'PV '!M40</f>
        <v>9.5555555555555571</v>
      </c>
      <c r="N39" s="178">
        <f>'PV '!N40</f>
        <v>6</v>
      </c>
      <c r="O39" s="209">
        <f>'PV '!O40</f>
        <v>6</v>
      </c>
      <c r="P39" s="210">
        <f>'PV '!P40</f>
        <v>0</v>
      </c>
      <c r="Q39" s="209">
        <f>'PV '!Q40</f>
        <v>7.5</v>
      </c>
      <c r="R39" s="177">
        <f>'PV '!R40</f>
        <v>0</v>
      </c>
      <c r="S39" s="198">
        <f>'PV '!S40</f>
        <v>6.75</v>
      </c>
      <c r="T39" s="178">
        <f>'PV '!T40</f>
        <v>0</v>
      </c>
      <c r="U39" s="211">
        <f>'PV '!U40</f>
        <v>12</v>
      </c>
      <c r="V39" s="177">
        <f>'PV '!V40</f>
        <v>3</v>
      </c>
      <c r="W39" s="198">
        <f>'PV '!W40</f>
        <v>12</v>
      </c>
      <c r="X39" s="177">
        <f>'PV '!X40</f>
        <v>3</v>
      </c>
      <c r="Y39" s="211">
        <f>'PV '!Y40</f>
        <v>8</v>
      </c>
      <c r="Z39" s="177">
        <f>'PV '!Z40</f>
        <v>0</v>
      </c>
      <c r="AA39" s="198">
        <f>'PV '!AA40</f>
        <v>8</v>
      </c>
      <c r="AB39" s="194">
        <f>'PV '!AB40</f>
        <v>0</v>
      </c>
      <c r="AC39" s="195">
        <f>'PV '!AC40</f>
        <v>9.0833333333333339</v>
      </c>
      <c r="AD39" s="196">
        <f>'PV '!AD40</f>
        <v>9</v>
      </c>
      <c r="AE39" s="199" t="str">
        <f>'PV '!AE40</f>
        <v>Rattrapage</v>
      </c>
      <c r="AF39" s="179">
        <f>'PV '!AF40</f>
        <v>7.833333333333333</v>
      </c>
      <c r="AG39" s="176">
        <f>'PV '!AG40</f>
        <v>0</v>
      </c>
      <c r="AH39" s="179">
        <f>'PV '!AH40</f>
        <v>12.333333333333334</v>
      </c>
      <c r="AI39" s="176">
        <f>'PV '!AI40</f>
        <v>6</v>
      </c>
      <c r="AJ39" s="179">
        <f>'PV '!AJ40</f>
        <v>6.833333333333333</v>
      </c>
      <c r="AK39" s="176">
        <f>'PV '!AK40</f>
        <v>0</v>
      </c>
      <c r="AL39" s="191">
        <f>'PV '!AL40</f>
        <v>9</v>
      </c>
      <c r="AM39" s="178">
        <f>'PV '!AM40</f>
        <v>6</v>
      </c>
      <c r="AN39" s="179">
        <f>'PV '!AN40</f>
        <v>5</v>
      </c>
      <c r="AO39" s="192">
        <f>'PV '!AO40</f>
        <v>0</v>
      </c>
      <c r="AP39" s="179">
        <f>'PV '!AP40</f>
        <v>12</v>
      </c>
      <c r="AQ39" s="192">
        <f>'PV '!AQ40</f>
        <v>3</v>
      </c>
      <c r="AR39" s="198">
        <f>'PV '!AR40</f>
        <v>8.5</v>
      </c>
      <c r="AS39" s="178">
        <f>'PV '!AS40</f>
        <v>3</v>
      </c>
      <c r="AT39" s="209">
        <f>'PV '!AT40</f>
        <v>10</v>
      </c>
      <c r="AU39" s="177">
        <f>'PV '!AU40</f>
        <v>3</v>
      </c>
      <c r="AV39" s="191">
        <f>'PV '!AV40</f>
        <v>10</v>
      </c>
      <c r="AW39" s="177">
        <f>'PV '!AW40</f>
        <v>3</v>
      </c>
      <c r="AX39" s="179">
        <f>'PV '!AX40</f>
        <v>10</v>
      </c>
      <c r="AY39" s="177">
        <f>'PV '!AY40</f>
        <v>3</v>
      </c>
      <c r="AZ39" s="191">
        <f>'PV '!AZ40</f>
        <v>10</v>
      </c>
      <c r="BA39" s="194">
        <f>'PV '!BA40</f>
        <v>3</v>
      </c>
      <c r="BB39" s="195">
        <f>'PV '!BB40</f>
        <v>9.1</v>
      </c>
      <c r="BC39" s="196">
        <f>'PV '!BC40</f>
        <v>15</v>
      </c>
      <c r="BD39" s="179">
        <f>'PV '!BD40</f>
        <v>9.0916666666666668</v>
      </c>
      <c r="BE39" s="199" t="str">
        <f>'PV '!BE40</f>
        <v>Rattrapage</v>
      </c>
      <c r="BF39" s="295">
        <f>'PV '!BF40</f>
        <v>24</v>
      </c>
      <c r="BG39" s="199" t="str">
        <f>'PV '!BG40</f>
        <v>Rattrapage</v>
      </c>
      <c r="BH39" s="199"/>
    </row>
    <row r="40" spans="1:63">
      <c r="A40" s="26">
        <f>'PV '!A41</f>
        <v>29</v>
      </c>
      <c r="B40" s="354" t="str">
        <f>'PV '!B41</f>
        <v>11DR0798</v>
      </c>
      <c r="C40" s="232" t="str">
        <f>'PV '!C41</f>
        <v>AMGHAR</v>
      </c>
      <c r="D40" s="232" t="str">
        <f>'PV '!D41</f>
        <v>Selwa</v>
      </c>
      <c r="E40" s="232" t="str">
        <f>'PV '!E41</f>
        <v>13/03/1992</v>
      </c>
      <c r="F40" s="232" t="str">
        <f>'PV '!F41</f>
        <v>Souk el Tenine</v>
      </c>
      <c r="G40" s="209">
        <f>'PV '!G41</f>
        <v>11.166666666666666</v>
      </c>
      <c r="H40" s="176">
        <f>'PV '!H41</f>
        <v>0</v>
      </c>
      <c r="I40" s="209">
        <f>'PV '!I41</f>
        <v>8.5</v>
      </c>
      <c r="J40" s="176">
        <f>'PV '!J41</f>
        <v>0</v>
      </c>
      <c r="K40" s="209">
        <f>'PV '!K41</f>
        <v>11.666666666666666</v>
      </c>
      <c r="L40" s="177">
        <f>'PV '!L41</f>
        <v>6</v>
      </c>
      <c r="M40" s="198">
        <f>'PV '!M41</f>
        <v>10.444444444444443</v>
      </c>
      <c r="N40" s="178">
        <f>'PV '!N41</f>
        <v>18</v>
      </c>
      <c r="O40" s="209">
        <f>'PV '!O41</f>
        <v>8.5</v>
      </c>
      <c r="P40" s="210">
        <f>'PV '!P41</f>
        <v>0</v>
      </c>
      <c r="Q40" s="209">
        <f>'PV '!Q41</f>
        <v>10</v>
      </c>
      <c r="R40" s="177">
        <f>'PV '!R41</f>
        <v>3</v>
      </c>
      <c r="S40" s="198">
        <f>'PV '!S41</f>
        <v>9.25</v>
      </c>
      <c r="T40" s="178">
        <f>'PV '!T41</f>
        <v>3</v>
      </c>
      <c r="U40" s="211">
        <f>'PV '!U41</f>
        <v>13</v>
      </c>
      <c r="V40" s="177">
        <f>'PV '!V41</f>
        <v>3</v>
      </c>
      <c r="W40" s="198">
        <f>'PV '!W41</f>
        <v>13</v>
      </c>
      <c r="X40" s="177">
        <f>'PV '!X41</f>
        <v>3</v>
      </c>
      <c r="Y40" s="211">
        <f>'PV '!Y41</f>
        <v>10</v>
      </c>
      <c r="Z40" s="177">
        <f>'PV '!Z41</f>
        <v>3</v>
      </c>
      <c r="AA40" s="198">
        <f>'PV '!AA41</f>
        <v>10</v>
      </c>
      <c r="AB40" s="194">
        <f>'PV '!AB41</f>
        <v>3</v>
      </c>
      <c r="AC40" s="195">
        <f>'PV '!AC41</f>
        <v>10.416666666666666</v>
      </c>
      <c r="AD40" s="196">
        <f>'PV '!AD41</f>
        <v>30</v>
      </c>
      <c r="AE40" s="199" t="str">
        <f>'PV '!AE41</f>
        <v>Admis(e)</v>
      </c>
      <c r="AF40" s="179">
        <f>'PV '!AF41</f>
        <v>11.666666666666666</v>
      </c>
      <c r="AG40" s="176">
        <f>'PV '!AG41</f>
        <v>6</v>
      </c>
      <c r="AH40" s="179">
        <f>'PV '!AH41</f>
        <v>13.5</v>
      </c>
      <c r="AI40" s="176">
        <f>'PV '!AI41</f>
        <v>6</v>
      </c>
      <c r="AJ40" s="179">
        <f>'PV '!AJ41</f>
        <v>7.166666666666667</v>
      </c>
      <c r="AK40" s="176">
        <f>'PV '!AK41</f>
        <v>0</v>
      </c>
      <c r="AL40" s="191">
        <f>'PV '!AL41</f>
        <v>10.777777777777777</v>
      </c>
      <c r="AM40" s="178">
        <f>'PV '!AM41</f>
        <v>18</v>
      </c>
      <c r="AN40" s="179">
        <f>'PV '!AN41</f>
        <v>10</v>
      </c>
      <c r="AO40" s="192">
        <f>'PV '!AO41</f>
        <v>3</v>
      </c>
      <c r="AP40" s="179">
        <f>'PV '!AP41</f>
        <v>8.5</v>
      </c>
      <c r="AQ40" s="192">
        <f>'PV '!AQ41</f>
        <v>0</v>
      </c>
      <c r="AR40" s="198">
        <f>'PV '!AR41</f>
        <v>9.25</v>
      </c>
      <c r="AS40" s="178">
        <f>'PV '!AS41</f>
        <v>3</v>
      </c>
      <c r="AT40" s="209">
        <f>'PV '!AT41</f>
        <v>11</v>
      </c>
      <c r="AU40" s="177">
        <f>'PV '!AU41</f>
        <v>3</v>
      </c>
      <c r="AV40" s="191">
        <f>'PV '!AV41</f>
        <v>11</v>
      </c>
      <c r="AW40" s="177">
        <f>'PV '!AW41</f>
        <v>3</v>
      </c>
      <c r="AX40" s="179">
        <f>'PV '!AX41</f>
        <v>11</v>
      </c>
      <c r="AY40" s="177">
        <f>'PV '!AY41</f>
        <v>3</v>
      </c>
      <c r="AZ40" s="191">
        <f>'PV '!AZ41</f>
        <v>11</v>
      </c>
      <c r="BA40" s="194">
        <f>'PV '!BA41</f>
        <v>3</v>
      </c>
      <c r="BB40" s="195">
        <f>'PV '!BB41</f>
        <v>10.516666666666666</v>
      </c>
      <c r="BC40" s="196">
        <f>'PV '!BC41</f>
        <v>30</v>
      </c>
      <c r="BD40" s="179">
        <f>'PV '!BD41</f>
        <v>10.466666666666665</v>
      </c>
      <c r="BE40" s="199" t="str">
        <f>'PV '!BE41</f>
        <v>Admis(e)</v>
      </c>
      <c r="BF40" s="295">
        <f>'PV '!BF41</f>
        <v>60</v>
      </c>
      <c r="BG40" s="199" t="str">
        <f>'PV '!BG41</f>
        <v>Admis(e)</v>
      </c>
      <c r="BH40" s="199"/>
    </row>
    <row r="41" spans="1:63" s="24" customFormat="1">
      <c r="A41" s="26">
        <f>'PV '!A58</f>
        <v>1</v>
      </c>
      <c r="B41" s="354" t="str">
        <f>'PV '!B58</f>
        <v>11DR1021</v>
      </c>
      <c r="C41" s="232" t="str">
        <f>'PV '!C58</f>
        <v>AMRANE</v>
      </c>
      <c r="D41" s="232" t="str">
        <f>'PV '!D58</f>
        <v>Ouezna</v>
      </c>
      <c r="E41" s="232" t="str">
        <f>'PV '!E58</f>
        <v>24/10/1991</v>
      </c>
      <c r="F41" s="232" t="str">
        <f>'PV '!F58</f>
        <v>Akbou</v>
      </c>
      <c r="G41" s="201">
        <f>'PV '!G58</f>
        <v>9.3333333333333339</v>
      </c>
      <c r="H41" s="201">
        <f>'PV '!H58</f>
        <v>0</v>
      </c>
      <c r="I41" s="201">
        <f>'PV '!I58</f>
        <v>5</v>
      </c>
      <c r="J41" s="201">
        <f>'PV '!J58</f>
        <v>0</v>
      </c>
      <c r="K41" s="201">
        <f>'PV '!K58</f>
        <v>8.8333333333333339</v>
      </c>
      <c r="L41" s="251">
        <f>'PV '!L58</f>
        <v>0</v>
      </c>
      <c r="M41" s="198">
        <f>'PV '!M58</f>
        <v>7.7222222222222223</v>
      </c>
      <c r="N41" s="251">
        <f>'PV '!N58</f>
        <v>0</v>
      </c>
      <c r="O41" s="201">
        <f>'PV '!O58</f>
        <v>10.5</v>
      </c>
      <c r="P41" s="201">
        <f>'PV '!P58</f>
        <v>0</v>
      </c>
      <c r="Q41" s="201">
        <f>'PV '!Q58</f>
        <v>10</v>
      </c>
      <c r="R41" s="201">
        <f>'PV '!R58</f>
        <v>3</v>
      </c>
      <c r="S41" s="198">
        <f>'PV '!S58</f>
        <v>10.25</v>
      </c>
      <c r="T41" s="251">
        <f>'PV '!T58</f>
        <v>6</v>
      </c>
      <c r="U41" s="285">
        <f>'PV '!U58</f>
        <v>10.5</v>
      </c>
      <c r="V41" s="251">
        <f>'PV '!V58</f>
        <v>3</v>
      </c>
      <c r="W41" s="191">
        <f>'PV '!W58</f>
        <v>10.5</v>
      </c>
      <c r="X41" s="251">
        <f>'PV '!X58</f>
        <v>3</v>
      </c>
      <c r="Y41" s="201">
        <f>'PV '!Y58</f>
        <v>5</v>
      </c>
      <c r="Z41" s="251">
        <f>'PV '!Z58</f>
        <v>0</v>
      </c>
      <c r="AA41" s="202">
        <f>'PV '!AA58</f>
        <v>5</v>
      </c>
      <c r="AB41" s="252">
        <f>'PV '!AB58</f>
        <v>0</v>
      </c>
      <c r="AC41" s="202">
        <f>'PV '!AC58</f>
        <v>8.2333333333333343</v>
      </c>
      <c r="AD41" s="199">
        <f>'PV '!AD58</f>
        <v>9</v>
      </c>
      <c r="AE41" s="199" t="str">
        <f>'PV '!AE58</f>
        <v>Rattrapage</v>
      </c>
      <c r="AF41" s="294">
        <f>'PV '!AF58</f>
        <v>8.6666666666666661</v>
      </c>
      <c r="AG41" s="176">
        <f>'PV '!AG58</f>
        <v>0</v>
      </c>
      <c r="AH41" s="294">
        <f>'PV '!AH58</f>
        <v>7.5</v>
      </c>
      <c r="AI41" s="176">
        <f>'PV '!AI58</f>
        <v>0</v>
      </c>
      <c r="AJ41" s="294">
        <f>'PV '!AJ58</f>
        <v>5.833333333333333</v>
      </c>
      <c r="AK41" s="292">
        <f>'PV '!AK58</f>
        <v>0</v>
      </c>
      <c r="AL41" s="191">
        <f>'PV '!AL58</f>
        <v>7.3333333333333321</v>
      </c>
      <c r="AM41" s="194">
        <f>'PV '!AM58</f>
        <v>0</v>
      </c>
      <c r="AN41" s="294">
        <f>'PV '!AN58</f>
        <v>9</v>
      </c>
      <c r="AO41" s="192">
        <f>'PV '!AO58</f>
        <v>0</v>
      </c>
      <c r="AP41" s="294">
        <f>'PV '!AP58</f>
        <v>10</v>
      </c>
      <c r="AQ41" s="293">
        <f>'PV '!AQ58</f>
        <v>3</v>
      </c>
      <c r="AR41" s="191">
        <f>'PV '!AR58</f>
        <v>9.5</v>
      </c>
      <c r="AS41" s="194">
        <f>'PV '!AS58</f>
        <v>3</v>
      </c>
      <c r="AT41" s="285">
        <f>'PV '!AT58</f>
        <v>10.5</v>
      </c>
      <c r="AU41" s="194">
        <f>'PV '!AU58</f>
        <v>3</v>
      </c>
      <c r="AV41" s="191">
        <f>'PV '!AV58</f>
        <v>10.5</v>
      </c>
      <c r="AW41" s="194">
        <f>'PV '!AW58</f>
        <v>3</v>
      </c>
      <c r="AX41" s="294">
        <f>'PV '!AX58</f>
        <v>7.5</v>
      </c>
      <c r="AY41" s="194">
        <f>'PV '!AY58</f>
        <v>0</v>
      </c>
      <c r="AZ41" s="191">
        <f>'PV '!AZ58</f>
        <v>7.5</v>
      </c>
      <c r="BA41" s="194">
        <f>'PV '!BA58</f>
        <v>0</v>
      </c>
      <c r="BB41" s="195">
        <f>'PV '!BB58</f>
        <v>8.1</v>
      </c>
      <c r="BC41" s="196">
        <f>'PV '!BC58</f>
        <v>6</v>
      </c>
      <c r="BD41" s="191">
        <f>'PV '!BD58</f>
        <v>8.1666666666666679</v>
      </c>
      <c r="BE41" s="199" t="str">
        <f>'PV '!BE58</f>
        <v>Rattrapage</v>
      </c>
      <c r="BF41" s="295">
        <f>'PV '!BF58</f>
        <v>15</v>
      </c>
      <c r="BG41" s="199" t="str">
        <f>'PV '!BG58</f>
        <v>Rattrapage</v>
      </c>
      <c r="BH41" s="199"/>
      <c r="BK41" s="32"/>
    </row>
    <row r="42" spans="1:63" s="24" customFormat="1" ht="15.75">
      <c r="A42" s="26">
        <f>'PV '!A59</f>
        <v>2</v>
      </c>
      <c r="B42" s="332" t="str">
        <f>'PV '!B59</f>
        <v>10DR357</v>
      </c>
      <c r="C42" s="232" t="str">
        <f>'PV '!C59</f>
        <v>AMSSELI</v>
      </c>
      <c r="D42" s="232" t="str">
        <f>'PV '!D59</f>
        <v>Karim</v>
      </c>
      <c r="E42" s="232" t="str">
        <f>'PV '!E59</f>
        <v>03/02/1991</v>
      </c>
      <c r="F42" s="232" t="str">
        <f>'PV '!F59</f>
        <v>Ouzellaguen</v>
      </c>
      <c r="G42" s="201">
        <f>'PV '!G59</f>
        <v>9.3333333333333339</v>
      </c>
      <c r="H42" s="201">
        <f>'PV '!H59</f>
        <v>0</v>
      </c>
      <c r="I42" s="201">
        <f>'PV '!I59</f>
        <v>0</v>
      </c>
      <c r="J42" s="201">
        <f>'PV '!J59</f>
        <v>0</v>
      </c>
      <c r="K42" s="201">
        <f>'PV '!K59</f>
        <v>10.17</v>
      </c>
      <c r="L42" s="251">
        <f>'PV '!L59</f>
        <v>6</v>
      </c>
      <c r="M42" s="198">
        <f>'PV '!M59</f>
        <v>6.5011111111111113</v>
      </c>
      <c r="N42" s="251">
        <f>'PV '!N59</f>
        <v>6</v>
      </c>
      <c r="O42" s="201">
        <f>'PV '!O59</f>
        <v>10</v>
      </c>
      <c r="P42" s="201">
        <f>'PV '!P59</f>
        <v>0</v>
      </c>
      <c r="Q42" s="201">
        <f>'PV '!Q59</f>
        <v>0</v>
      </c>
      <c r="R42" s="201">
        <f>'PV '!R59</f>
        <v>0</v>
      </c>
      <c r="S42" s="198">
        <f>'PV '!S59</f>
        <v>5</v>
      </c>
      <c r="T42" s="251">
        <f>'PV '!T59</f>
        <v>0</v>
      </c>
      <c r="U42" s="285">
        <f>'PV '!U59</f>
        <v>10</v>
      </c>
      <c r="V42" s="251">
        <f>'PV '!V59</f>
        <v>3</v>
      </c>
      <c r="W42" s="191">
        <f>'PV '!W59</f>
        <v>10</v>
      </c>
      <c r="X42" s="251">
        <f>'PV '!X59</f>
        <v>3</v>
      </c>
      <c r="Y42" s="201">
        <f>'PV '!Y59</f>
        <v>0</v>
      </c>
      <c r="Z42" s="251">
        <f>'PV '!Z59</f>
        <v>0</v>
      </c>
      <c r="AA42" s="202">
        <f>'PV '!AA59</f>
        <v>0</v>
      </c>
      <c r="AB42" s="252">
        <f>'PV '!AB59</f>
        <v>0</v>
      </c>
      <c r="AC42" s="202">
        <f>'PV '!AC59</f>
        <v>5.9006666666666669</v>
      </c>
      <c r="AD42" s="199">
        <f>'PV '!AD59</f>
        <v>9</v>
      </c>
      <c r="AE42" s="199" t="str">
        <f>'PV '!AE59</f>
        <v>Rattrapage</v>
      </c>
      <c r="AF42" s="294">
        <f>'PV '!AF59</f>
        <v>2.6666666666666665</v>
      </c>
      <c r="AG42" s="176">
        <f>'PV '!AG59</f>
        <v>0</v>
      </c>
      <c r="AH42" s="294" t="str">
        <f>'PV '!AH59</f>
        <v>Exclu</v>
      </c>
      <c r="AI42" s="176">
        <f>'PV '!AI59</f>
        <v>6</v>
      </c>
      <c r="AJ42" s="294">
        <f>'PV '!AJ59</f>
        <v>9.6666666666666661</v>
      </c>
      <c r="AK42" s="292">
        <f>'PV '!AK59</f>
        <v>0</v>
      </c>
      <c r="AL42" s="191" t="e">
        <f>'PV '!AL59</f>
        <v>#VALUE!</v>
      </c>
      <c r="AM42" s="194" t="e">
        <f>'PV '!AM59</f>
        <v>#VALUE!</v>
      </c>
      <c r="AN42" s="294">
        <f>'PV '!AN59</f>
        <v>7</v>
      </c>
      <c r="AO42" s="192">
        <f>'PV '!AO59</f>
        <v>0</v>
      </c>
      <c r="AP42" s="294">
        <f>'PV '!AP59</f>
        <v>12</v>
      </c>
      <c r="AQ42" s="293">
        <f>'PV '!AQ59</f>
        <v>3</v>
      </c>
      <c r="AR42" s="191">
        <f>'PV '!AR59</f>
        <v>9.5</v>
      </c>
      <c r="AS42" s="194">
        <f>'PV '!AS59</f>
        <v>3</v>
      </c>
      <c r="AT42" s="285">
        <f>'PV '!AT59</f>
        <v>11</v>
      </c>
      <c r="AU42" s="194">
        <f>'PV '!AU59</f>
        <v>3</v>
      </c>
      <c r="AV42" s="191">
        <f>'PV '!AV59</f>
        <v>11</v>
      </c>
      <c r="AW42" s="194">
        <f>'PV '!AW59</f>
        <v>3</v>
      </c>
      <c r="AX42" s="294">
        <f>'PV '!AX59</f>
        <v>12.5</v>
      </c>
      <c r="AY42" s="194">
        <f>'PV '!AY59</f>
        <v>3</v>
      </c>
      <c r="AZ42" s="191">
        <f>'PV '!AZ59</f>
        <v>12.5</v>
      </c>
      <c r="BA42" s="194">
        <f>'PV '!BA59</f>
        <v>3</v>
      </c>
      <c r="BB42" s="195" t="e">
        <f>'PV '!BB59</f>
        <v>#VALUE!</v>
      </c>
      <c r="BC42" s="196" t="e">
        <f>'PV '!BC59</f>
        <v>#VALUE!</v>
      </c>
      <c r="BD42" s="191" t="e">
        <f>'PV '!BD59</f>
        <v>#VALUE!</v>
      </c>
      <c r="BE42" s="199" t="e">
        <f>'PV '!BE59</f>
        <v>#VALUE!</v>
      </c>
      <c r="BF42" s="295" t="e">
        <f>'PV '!BF59</f>
        <v>#VALUE!</v>
      </c>
      <c r="BG42" s="199" t="str">
        <f>'PV '!BG59</f>
        <v>Rattrapage</v>
      </c>
      <c r="BH42" s="199"/>
      <c r="BK42" s="32"/>
    </row>
    <row r="43" spans="1:63" s="24" customFormat="1">
      <c r="A43" s="26">
        <f>'PV '!A60</f>
        <v>3</v>
      </c>
      <c r="B43" s="354">
        <f>'PV '!B60</f>
        <v>113013121</v>
      </c>
      <c r="C43" s="232" t="str">
        <f>'PV '!C60</f>
        <v>ARAB</v>
      </c>
      <c r="D43" s="232" t="str">
        <f>'PV '!D60</f>
        <v>Halim</v>
      </c>
      <c r="E43" s="232" t="str">
        <f>'PV '!E60</f>
        <v>24/02/1992</v>
      </c>
      <c r="F43" s="232" t="str">
        <f>'PV '!F60</f>
        <v>Bouandas</v>
      </c>
      <c r="G43" s="201">
        <f>'PV '!G60</f>
        <v>11.166666666666666</v>
      </c>
      <c r="H43" s="201">
        <f>'PV '!H60</f>
        <v>0</v>
      </c>
      <c r="I43" s="201">
        <f>'PV '!I60</f>
        <v>8.1666666666666661</v>
      </c>
      <c r="J43" s="201">
        <f>'PV '!J60</f>
        <v>0</v>
      </c>
      <c r="K43" s="201">
        <f>'PV '!K60</f>
        <v>9.6666666666666661</v>
      </c>
      <c r="L43" s="251">
        <f>'PV '!L60</f>
        <v>0</v>
      </c>
      <c r="M43" s="198">
        <f>'PV '!M60</f>
        <v>9.6666666666666661</v>
      </c>
      <c r="N43" s="251">
        <f>'PV '!N60</f>
        <v>0</v>
      </c>
      <c r="O43" s="201">
        <f>'PV '!O60</f>
        <v>11.5</v>
      </c>
      <c r="P43" s="201">
        <f>'PV '!P60</f>
        <v>0</v>
      </c>
      <c r="Q43" s="201">
        <f>'PV '!Q60</f>
        <v>7</v>
      </c>
      <c r="R43" s="201">
        <f>'PV '!R60</f>
        <v>0</v>
      </c>
      <c r="S43" s="198">
        <f>'PV '!S60</f>
        <v>9.25</v>
      </c>
      <c r="T43" s="251">
        <f>'PV '!T60</f>
        <v>0</v>
      </c>
      <c r="U43" s="285">
        <f>'PV '!U60</f>
        <v>13.5</v>
      </c>
      <c r="V43" s="251">
        <f>'PV '!V60</f>
        <v>3</v>
      </c>
      <c r="W43" s="191">
        <f>'PV '!W60</f>
        <v>13.5</v>
      </c>
      <c r="X43" s="251">
        <f>'PV '!X60</f>
        <v>3</v>
      </c>
      <c r="Y43" s="201">
        <f>'PV '!Y60</f>
        <v>10.5</v>
      </c>
      <c r="Z43" s="251">
        <f>'PV '!Z60</f>
        <v>3</v>
      </c>
      <c r="AA43" s="202">
        <f>'PV '!AA60</f>
        <v>10.5</v>
      </c>
      <c r="AB43" s="252">
        <f>'PV '!AB60</f>
        <v>3</v>
      </c>
      <c r="AC43" s="202">
        <f>'PV '!AC60</f>
        <v>10.050000000000001</v>
      </c>
      <c r="AD43" s="199">
        <f>'PV '!AD60</f>
        <v>30</v>
      </c>
      <c r="AE43" s="199" t="str">
        <f>'PV '!AE60</f>
        <v>Admis(e)</v>
      </c>
      <c r="AF43" s="294">
        <f>'PV '!AF60</f>
        <v>10.5</v>
      </c>
      <c r="AG43" s="176">
        <f>'PV '!AG60</f>
        <v>6</v>
      </c>
      <c r="AH43" s="294">
        <f>'PV '!AH60</f>
        <v>9.1666666666666661</v>
      </c>
      <c r="AI43" s="176">
        <f>'PV '!AI60</f>
        <v>0</v>
      </c>
      <c r="AJ43" s="294">
        <f>'PV '!AJ60</f>
        <v>10.833333333333334</v>
      </c>
      <c r="AK43" s="292">
        <f>'PV '!AK60</f>
        <v>6</v>
      </c>
      <c r="AL43" s="191">
        <f>'PV '!AL60</f>
        <v>10.166666666666666</v>
      </c>
      <c r="AM43" s="194">
        <f>'PV '!AM60</f>
        <v>18</v>
      </c>
      <c r="AN43" s="294">
        <f>'PV '!AN60</f>
        <v>5.5</v>
      </c>
      <c r="AO43" s="192">
        <f>'PV '!AO60</f>
        <v>0</v>
      </c>
      <c r="AP43" s="294">
        <f>'PV '!AP60</f>
        <v>14</v>
      </c>
      <c r="AQ43" s="293">
        <f>'PV '!AQ60</f>
        <v>3</v>
      </c>
      <c r="AR43" s="191">
        <f>'PV '!AR60</f>
        <v>9.75</v>
      </c>
      <c r="AS43" s="194">
        <f>'PV '!AS60</f>
        <v>3</v>
      </c>
      <c r="AT43" s="285">
        <f>'PV '!AT60</f>
        <v>12</v>
      </c>
      <c r="AU43" s="194">
        <f>'PV '!AU60</f>
        <v>3</v>
      </c>
      <c r="AV43" s="191">
        <f>'PV '!AV60</f>
        <v>12</v>
      </c>
      <c r="AW43" s="194">
        <f>'PV '!AW60</f>
        <v>3</v>
      </c>
      <c r="AX43" s="294">
        <f>'PV '!AX60</f>
        <v>12</v>
      </c>
      <c r="AY43" s="194">
        <f>'PV '!AY60</f>
        <v>3</v>
      </c>
      <c r="AZ43" s="191">
        <f>'PV '!AZ60</f>
        <v>12</v>
      </c>
      <c r="BA43" s="194">
        <f>'PV '!BA60</f>
        <v>3</v>
      </c>
      <c r="BB43" s="195">
        <f>'PV '!BB60</f>
        <v>10.45</v>
      </c>
      <c r="BC43" s="196">
        <f>'PV '!BC60</f>
        <v>30</v>
      </c>
      <c r="BD43" s="191">
        <f>'PV '!BD60</f>
        <v>10.25</v>
      </c>
      <c r="BE43" s="199" t="str">
        <f>'PV '!BE60</f>
        <v>Admis(e)</v>
      </c>
      <c r="BF43" s="295">
        <f>'PV '!BF60</f>
        <v>60</v>
      </c>
      <c r="BG43" s="199" t="str">
        <f>'PV '!BG60</f>
        <v>Admis(e)</v>
      </c>
      <c r="BH43" s="199"/>
      <c r="BK43" s="32"/>
    </row>
    <row r="44" spans="1:63" s="24" customFormat="1">
      <c r="A44" s="26">
        <f>'PV '!A61</f>
        <v>4</v>
      </c>
      <c r="B44" s="354">
        <f>'PV '!B61</f>
        <v>73012270</v>
      </c>
      <c r="C44" s="232" t="str">
        <f>'PV '!C61</f>
        <v>AREZKI</v>
      </c>
      <c r="D44" s="232" t="str">
        <f>'PV '!D61</f>
        <v>Said</v>
      </c>
      <c r="E44" s="232" t="str">
        <f>'PV '!E61</f>
        <v>05/02/1989</v>
      </c>
      <c r="F44" s="232" t="str">
        <f>'PV '!F61</f>
        <v>IGHIL ALI</v>
      </c>
      <c r="G44" s="201" t="e">
        <f>'PV '!G61</f>
        <v>#VALUE!</v>
      </c>
      <c r="H44" s="201">
        <f>'PV '!H61</f>
        <v>0</v>
      </c>
      <c r="I44" s="201" t="str">
        <f>'PV '!I61</f>
        <v>Exclu</v>
      </c>
      <c r="J44" s="201">
        <f>'PV '!J61</f>
        <v>0</v>
      </c>
      <c r="K44" s="201" t="str">
        <f>'PV '!K61</f>
        <v>Exclu</v>
      </c>
      <c r="L44" s="251">
        <f>'PV '!L61</f>
        <v>6</v>
      </c>
      <c r="M44" s="198" t="e">
        <f>'PV '!M61</f>
        <v>#VALUE!</v>
      </c>
      <c r="N44" s="251" t="e">
        <f>'PV '!N61</f>
        <v>#VALUE!</v>
      </c>
      <c r="O44" s="201" t="str">
        <f>'PV '!O61</f>
        <v>ABS</v>
      </c>
      <c r="P44" s="201">
        <f>'PV '!P61</f>
        <v>0</v>
      </c>
      <c r="Q44" s="201" t="str">
        <f>'PV '!Q61</f>
        <v>ABS</v>
      </c>
      <c r="R44" s="201">
        <f>'PV '!R61</f>
        <v>3</v>
      </c>
      <c r="S44" s="198" t="e">
        <f>'PV '!S61</f>
        <v>#VALUE!</v>
      </c>
      <c r="T44" s="251" t="e">
        <f>'PV '!T61</f>
        <v>#VALUE!</v>
      </c>
      <c r="U44" s="285" t="str">
        <f>'PV '!U61</f>
        <v>\</v>
      </c>
      <c r="V44" s="251">
        <f>'PV '!V61</f>
        <v>3</v>
      </c>
      <c r="W44" s="191" t="str">
        <f>'PV '!W61</f>
        <v>\</v>
      </c>
      <c r="X44" s="251">
        <f>'PV '!X61</f>
        <v>3</v>
      </c>
      <c r="Y44" s="201" t="str">
        <f>'PV '!Y61</f>
        <v>ABS</v>
      </c>
      <c r="Z44" s="251">
        <f>'PV '!Z61</f>
        <v>3</v>
      </c>
      <c r="AA44" s="202" t="str">
        <f>'PV '!AA61</f>
        <v>ABS</v>
      </c>
      <c r="AB44" s="252">
        <f>'PV '!AB61</f>
        <v>3</v>
      </c>
      <c r="AC44" s="202" t="e">
        <f>'PV '!AC61</f>
        <v>#VALUE!</v>
      </c>
      <c r="AD44" s="199" t="e">
        <f>'PV '!AD61</f>
        <v>#VALUE!</v>
      </c>
      <c r="AE44" s="199" t="str">
        <f>'PV '!AE61</f>
        <v>ABD</v>
      </c>
      <c r="AF44" s="294" t="e">
        <f>'PV '!AF61</f>
        <v>#VALUE!</v>
      </c>
      <c r="AG44" s="176" t="e">
        <f>'PV '!AG61</f>
        <v>#VALUE!</v>
      </c>
      <c r="AH44" s="294" t="str">
        <f>'PV '!AH61</f>
        <v>Exclu</v>
      </c>
      <c r="AI44" s="176">
        <f>'PV '!AI61</f>
        <v>6</v>
      </c>
      <c r="AJ44" s="294" t="str">
        <f>'PV '!AJ61</f>
        <v>Exclu</v>
      </c>
      <c r="AK44" s="292">
        <f>'PV '!AK61</f>
        <v>6</v>
      </c>
      <c r="AL44" s="191" t="e">
        <f>'PV '!AL61</f>
        <v>#VALUE!</v>
      </c>
      <c r="AM44" s="194" t="e">
        <f>'PV '!AM61</f>
        <v>#VALUE!</v>
      </c>
      <c r="AN44" s="294" t="str">
        <f>'PV '!AN61</f>
        <v>ABS</v>
      </c>
      <c r="AO44" s="192">
        <f>'PV '!AO61</f>
        <v>3</v>
      </c>
      <c r="AP44" s="294" t="str">
        <f>'PV '!AP61</f>
        <v>ABS</v>
      </c>
      <c r="AQ44" s="293">
        <f>'PV '!AQ61</f>
        <v>3</v>
      </c>
      <c r="AR44" s="191" t="e">
        <f>'PV '!AR61</f>
        <v>#VALUE!</v>
      </c>
      <c r="AS44" s="194" t="e">
        <f>'PV '!AS61</f>
        <v>#VALUE!</v>
      </c>
      <c r="AT44" s="285" t="str">
        <f>'PV '!AT61</f>
        <v>Exclu</v>
      </c>
      <c r="AU44" s="194">
        <f>'PV '!AU61</f>
        <v>3</v>
      </c>
      <c r="AV44" s="191" t="str">
        <f>'PV '!AV61</f>
        <v>Exclu</v>
      </c>
      <c r="AW44" s="194">
        <f>'PV '!AW61</f>
        <v>3</v>
      </c>
      <c r="AX44" s="294" t="str">
        <f>'PV '!AX61</f>
        <v>ABS</v>
      </c>
      <c r="AY44" s="194">
        <f>'PV '!AY61</f>
        <v>3</v>
      </c>
      <c r="AZ44" s="191" t="str">
        <f>'PV '!AZ61</f>
        <v>ABS</v>
      </c>
      <c r="BA44" s="194">
        <f>'PV '!BA61</f>
        <v>3</v>
      </c>
      <c r="BB44" s="195" t="e">
        <f>'PV '!BB61</f>
        <v>#VALUE!</v>
      </c>
      <c r="BC44" s="196" t="e">
        <f>'PV '!BC61</f>
        <v>#VALUE!</v>
      </c>
      <c r="BD44" s="191" t="e">
        <f>'PV '!BD61</f>
        <v>#VALUE!</v>
      </c>
      <c r="BE44" s="199" t="e">
        <f>'PV '!BE61</f>
        <v>#VALUE!</v>
      </c>
      <c r="BF44" s="295" t="e">
        <f>'PV '!BF61</f>
        <v>#VALUE!</v>
      </c>
      <c r="BG44" s="199" t="str">
        <f>'PV '!BG61</f>
        <v>ABD</v>
      </c>
      <c r="BH44" s="199"/>
      <c r="BI44" s="233"/>
      <c r="BJ44" s="233"/>
      <c r="BK44" s="32"/>
    </row>
    <row r="45" spans="1:63" s="24" customFormat="1">
      <c r="A45" s="26">
        <f>'PV '!A62</f>
        <v>5</v>
      </c>
      <c r="B45" s="354">
        <f>'PV '!B62</f>
        <v>113000181</v>
      </c>
      <c r="C45" s="232" t="str">
        <f>'PV '!C62</f>
        <v>ATMANI</v>
      </c>
      <c r="D45" s="232" t="str">
        <f>'PV '!D62</f>
        <v>Fatiha</v>
      </c>
      <c r="E45" s="232" t="str">
        <f>'PV '!E62</f>
        <v>02/08/1989</v>
      </c>
      <c r="F45" s="232" t="str">
        <f>'PV '!F62</f>
        <v>Bejaia</v>
      </c>
      <c r="G45" s="201">
        <f>'PV '!G62</f>
        <v>11.5</v>
      </c>
      <c r="H45" s="201">
        <f>'PV '!H62</f>
        <v>0</v>
      </c>
      <c r="I45" s="201">
        <f>'PV '!I62</f>
        <v>8.3333333333333339</v>
      </c>
      <c r="J45" s="201">
        <f>'PV '!J62</f>
        <v>0</v>
      </c>
      <c r="K45" s="201">
        <f>'PV '!K62</f>
        <v>8.3333333333333339</v>
      </c>
      <c r="L45" s="251">
        <f>'PV '!L62</f>
        <v>0</v>
      </c>
      <c r="M45" s="198">
        <f>'PV '!M62</f>
        <v>9.3888888888888911</v>
      </c>
      <c r="N45" s="251">
        <f>'PV '!N62</f>
        <v>0</v>
      </c>
      <c r="O45" s="201">
        <f>'PV '!O62</f>
        <v>12.5</v>
      </c>
      <c r="P45" s="201">
        <f>'PV '!P62</f>
        <v>0</v>
      </c>
      <c r="Q45" s="201">
        <f>'PV '!Q62</f>
        <v>7.5</v>
      </c>
      <c r="R45" s="201">
        <f>'PV '!R62</f>
        <v>0</v>
      </c>
      <c r="S45" s="198">
        <f>'PV '!S62</f>
        <v>10</v>
      </c>
      <c r="T45" s="251">
        <f>'PV '!T62</f>
        <v>6</v>
      </c>
      <c r="U45" s="285">
        <f>'PV '!U62</f>
        <v>11</v>
      </c>
      <c r="V45" s="251">
        <f>'PV '!V62</f>
        <v>3</v>
      </c>
      <c r="W45" s="191">
        <f>'PV '!W62</f>
        <v>11</v>
      </c>
      <c r="X45" s="251">
        <f>'PV '!X62</f>
        <v>3</v>
      </c>
      <c r="Y45" s="201">
        <f>'PV '!Y62</f>
        <v>3</v>
      </c>
      <c r="Z45" s="251">
        <f>'PV '!Z62</f>
        <v>0</v>
      </c>
      <c r="AA45" s="202">
        <f>'PV '!AA62</f>
        <v>3</v>
      </c>
      <c r="AB45" s="252">
        <f>'PV '!AB62</f>
        <v>0</v>
      </c>
      <c r="AC45" s="202">
        <f>'PV '!AC62</f>
        <v>9.033333333333335</v>
      </c>
      <c r="AD45" s="199">
        <f>'PV '!AD62</f>
        <v>9</v>
      </c>
      <c r="AE45" s="199" t="str">
        <f>'PV '!AE62</f>
        <v>Rattrapage</v>
      </c>
      <c r="AF45" s="294">
        <f>'PV '!AF62</f>
        <v>6.666666666666667</v>
      </c>
      <c r="AG45" s="176">
        <f>'PV '!AG62</f>
        <v>0</v>
      </c>
      <c r="AH45" s="294">
        <f>'PV '!AH62</f>
        <v>13</v>
      </c>
      <c r="AI45" s="176">
        <f>'PV '!AI62</f>
        <v>6</v>
      </c>
      <c r="AJ45" s="294">
        <f>'PV '!AJ62</f>
        <v>11.333333333333334</v>
      </c>
      <c r="AK45" s="292">
        <f>'PV '!AK62</f>
        <v>6</v>
      </c>
      <c r="AL45" s="191">
        <f>'PV '!AL62</f>
        <v>10.333333333333334</v>
      </c>
      <c r="AM45" s="194">
        <f>'PV '!AM62</f>
        <v>18</v>
      </c>
      <c r="AN45" s="294">
        <f>'PV '!AN62</f>
        <v>12.5</v>
      </c>
      <c r="AO45" s="192">
        <f>'PV '!AO62</f>
        <v>3</v>
      </c>
      <c r="AP45" s="294">
        <f>'PV '!AP62</f>
        <v>11.5</v>
      </c>
      <c r="AQ45" s="293">
        <f>'PV '!AQ62</f>
        <v>3</v>
      </c>
      <c r="AR45" s="191">
        <f>'PV '!AR62</f>
        <v>12</v>
      </c>
      <c r="AS45" s="194">
        <f>'PV '!AS62</f>
        <v>6</v>
      </c>
      <c r="AT45" s="285">
        <f>'PV '!AT62</f>
        <v>12</v>
      </c>
      <c r="AU45" s="194">
        <f>'PV '!AU62</f>
        <v>3</v>
      </c>
      <c r="AV45" s="191">
        <f>'PV '!AV62</f>
        <v>12</v>
      </c>
      <c r="AW45" s="194">
        <f>'PV '!AW62</f>
        <v>3</v>
      </c>
      <c r="AX45" s="294">
        <f>'PV '!AX62</f>
        <v>10</v>
      </c>
      <c r="AY45" s="194">
        <f>'PV '!AY62</f>
        <v>3</v>
      </c>
      <c r="AZ45" s="191">
        <f>'PV '!AZ62</f>
        <v>10</v>
      </c>
      <c r="BA45" s="194">
        <f>'PV '!BA62</f>
        <v>3</v>
      </c>
      <c r="BB45" s="195">
        <f>'PV '!BB62</f>
        <v>10.8</v>
      </c>
      <c r="BC45" s="196">
        <f>'PV '!BC62</f>
        <v>30</v>
      </c>
      <c r="BD45" s="191">
        <f>'PV '!BD62</f>
        <v>9.9166666666666679</v>
      </c>
      <c r="BE45" s="199" t="str">
        <f>'PV '!BE62</f>
        <v>Admis(e)</v>
      </c>
      <c r="BF45" s="295">
        <f>'PV '!BF62</f>
        <v>39</v>
      </c>
      <c r="BG45" s="199" t="str">
        <f>'PV '!BG62</f>
        <v>Rattrapage</v>
      </c>
      <c r="BH45" s="199"/>
      <c r="BK45" s="32"/>
    </row>
    <row r="46" spans="1:63">
      <c r="A46" s="26">
        <f>'PV '!A63</f>
        <v>6</v>
      </c>
      <c r="B46" s="354" t="str">
        <f>'PV '!B63</f>
        <v>11DR0414</v>
      </c>
      <c r="C46" s="232" t="str">
        <f>'PV '!C63</f>
        <v>AYACHE</v>
      </c>
      <c r="D46" s="232" t="str">
        <f>'PV '!D63</f>
        <v>Samra</v>
      </c>
      <c r="E46" s="232" t="str">
        <f>'PV '!E63</f>
        <v>07/01/1990</v>
      </c>
      <c r="F46" s="232" t="str">
        <f>'PV '!F63</f>
        <v>Souk el tenine</v>
      </c>
      <c r="G46" s="201">
        <f>'PV '!G63</f>
        <v>11.5</v>
      </c>
      <c r="H46" s="201">
        <f>'PV '!H63</f>
        <v>0</v>
      </c>
      <c r="I46" s="201">
        <f>'PV '!I63</f>
        <v>7.666666666666667</v>
      </c>
      <c r="J46" s="201">
        <f>'PV '!J63</f>
        <v>0</v>
      </c>
      <c r="K46" s="201">
        <f>'PV '!K63</f>
        <v>13</v>
      </c>
      <c r="L46" s="251">
        <f>'PV '!L63</f>
        <v>6</v>
      </c>
      <c r="M46" s="198">
        <f>'PV '!M63</f>
        <v>10.722222222222223</v>
      </c>
      <c r="N46" s="251">
        <f>'PV '!N63</f>
        <v>18</v>
      </c>
      <c r="O46" s="201">
        <f>'PV '!O63</f>
        <v>11</v>
      </c>
      <c r="P46" s="201">
        <f>'PV '!P63</f>
        <v>0</v>
      </c>
      <c r="Q46" s="201">
        <f>'PV '!Q63</f>
        <v>7</v>
      </c>
      <c r="R46" s="201">
        <f>'PV '!R63</f>
        <v>0</v>
      </c>
      <c r="S46" s="198">
        <f>'PV '!S63</f>
        <v>9</v>
      </c>
      <c r="T46" s="251">
        <f>'PV '!T63</f>
        <v>0</v>
      </c>
      <c r="U46" s="285">
        <f>'PV '!U63</f>
        <v>11</v>
      </c>
      <c r="V46" s="251">
        <f>'PV '!V63</f>
        <v>3</v>
      </c>
      <c r="W46" s="191">
        <f>'PV '!W63</f>
        <v>11</v>
      </c>
      <c r="X46" s="251">
        <f>'PV '!X63</f>
        <v>3</v>
      </c>
      <c r="Y46" s="201">
        <f>'PV '!Y63</f>
        <v>0</v>
      </c>
      <c r="Z46" s="251">
        <f>'PV '!Z63</f>
        <v>0</v>
      </c>
      <c r="AA46" s="202">
        <f>'PV '!AA63</f>
        <v>0</v>
      </c>
      <c r="AB46" s="252">
        <f>'PV '!AB63</f>
        <v>0</v>
      </c>
      <c r="AC46" s="202">
        <f>'PV '!AC63</f>
        <v>9.3333333333333339</v>
      </c>
      <c r="AD46" s="199">
        <f>'PV '!AD63</f>
        <v>21</v>
      </c>
      <c r="AE46" s="199" t="str">
        <f>'PV '!AE63</f>
        <v>Rattrapage</v>
      </c>
      <c r="AF46" s="294">
        <f>'PV '!AF63</f>
        <v>10</v>
      </c>
      <c r="AG46" s="176">
        <f>'PV '!AG63</f>
        <v>6</v>
      </c>
      <c r="AH46" s="294">
        <f>'PV '!AH63</f>
        <v>8</v>
      </c>
      <c r="AI46" s="176">
        <f>'PV '!AI63</f>
        <v>0</v>
      </c>
      <c r="AJ46" s="294">
        <f>'PV '!AJ63</f>
        <v>9</v>
      </c>
      <c r="AK46" s="292">
        <f>'PV '!AK63</f>
        <v>0</v>
      </c>
      <c r="AL46" s="191">
        <f>'PV '!AL63</f>
        <v>9</v>
      </c>
      <c r="AM46" s="194">
        <f>'PV '!AM63</f>
        <v>6</v>
      </c>
      <c r="AN46" s="294">
        <f>'PV '!AN63</f>
        <v>9</v>
      </c>
      <c r="AO46" s="192">
        <f>'PV '!AO63</f>
        <v>0</v>
      </c>
      <c r="AP46" s="294">
        <f>'PV '!AP63</f>
        <v>8.5</v>
      </c>
      <c r="AQ46" s="293">
        <f>'PV '!AQ63</f>
        <v>0</v>
      </c>
      <c r="AR46" s="191">
        <f>'PV '!AR63</f>
        <v>8.75</v>
      </c>
      <c r="AS46" s="194">
        <f>'PV '!AS63</f>
        <v>0</v>
      </c>
      <c r="AT46" s="285">
        <f>'PV '!AT63</f>
        <v>10</v>
      </c>
      <c r="AU46" s="194">
        <f>'PV '!AU63</f>
        <v>3</v>
      </c>
      <c r="AV46" s="191">
        <f>'PV '!AV63</f>
        <v>10</v>
      </c>
      <c r="AW46" s="194">
        <f>'PV '!AW63</f>
        <v>3</v>
      </c>
      <c r="AX46" s="294">
        <f>'PV '!AX63</f>
        <v>8</v>
      </c>
      <c r="AY46" s="194">
        <f>'PV '!AY63</f>
        <v>0</v>
      </c>
      <c r="AZ46" s="191">
        <f>'PV '!AZ63</f>
        <v>8</v>
      </c>
      <c r="BA46" s="194">
        <f>'PV '!BA63</f>
        <v>0</v>
      </c>
      <c r="BB46" s="195">
        <f>'PV '!BB63</f>
        <v>8.9499999999999993</v>
      </c>
      <c r="BC46" s="196">
        <f>'PV '!BC63</f>
        <v>9</v>
      </c>
      <c r="BD46" s="191">
        <f>'PV '!BD63</f>
        <v>9.1416666666666657</v>
      </c>
      <c r="BE46" s="199" t="str">
        <f>'PV '!BE63</f>
        <v>Rattrapage</v>
      </c>
      <c r="BF46" s="295">
        <f>'PV '!BF63</f>
        <v>30</v>
      </c>
      <c r="BG46" s="199" t="str">
        <f>'PV '!BG63</f>
        <v>Rattrapage</v>
      </c>
      <c r="BH46" s="199"/>
    </row>
    <row r="47" spans="1:63">
      <c r="A47" s="26">
        <f>'PV '!A64</f>
        <v>7</v>
      </c>
      <c r="B47" s="354" t="str">
        <f>'PV '!B64</f>
        <v>11DR0734</v>
      </c>
      <c r="C47" s="232" t="str">
        <f>'PV '!C64</f>
        <v>AZZAR</v>
      </c>
      <c r="D47" s="232" t="str">
        <f>'PV '!D64</f>
        <v>Soraya</v>
      </c>
      <c r="E47" s="232" t="str">
        <f>'PV '!E64</f>
        <v>16/09/1990</v>
      </c>
      <c r="F47" s="232" t="str">
        <f>'PV '!F64</f>
        <v>Sidi aich</v>
      </c>
      <c r="G47" s="201">
        <f>'PV '!G64</f>
        <v>10</v>
      </c>
      <c r="H47" s="201">
        <f>'PV '!H64</f>
        <v>0</v>
      </c>
      <c r="I47" s="201">
        <f>'PV '!I64</f>
        <v>9.3333333333333339</v>
      </c>
      <c r="J47" s="201">
        <f>'PV '!J64</f>
        <v>0</v>
      </c>
      <c r="K47" s="201">
        <f>'PV '!K64</f>
        <v>8.8333333333333339</v>
      </c>
      <c r="L47" s="251">
        <f>'PV '!L64</f>
        <v>0</v>
      </c>
      <c r="M47" s="198">
        <f>'PV '!M64</f>
        <v>9.3888888888888911</v>
      </c>
      <c r="N47" s="251">
        <f>'PV '!N64</f>
        <v>0</v>
      </c>
      <c r="O47" s="201">
        <f>'PV '!O64</f>
        <v>10.5</v>
      </c>
      <c r="P47" s="201">
        <f>'PV '!P64</f>
        <v>0</v>
      </c>
      <c r="Q47" s="201">
        <f>'PV '!Q64</f>
        <v>10</v>
      </c>
      <c r="R47" s="201">
        <f>'PV '!R64</f>
        <v>3</v>
      </c>
      <c r="S47" s="198">
        <f>'PV '!S64</f>
        <v>10.25</v>
      </c>
      <c r="T47" s="251">
        <f>'PV '!T64</f>
        <v>6</v>
      </c>
      <c r="U47" s="285">
        <f>'PV '!U64</f>
        <v>13.25</v>
      </c>
      <c r="V47" s="251">
        <f>'PV '!V64</f>
        <v>3</v>
      </c>
      <c r="W47" s="191">
        <f>'PV '!W64</f>
        <v>13.25</v>
      </c>
      <c r="X47" s="251">
        <f>'PV '!X64</f>
        <v>3</v>
      </c>
      <c r="Y47" s="201">
        <f>'PV '!Y64</f>
        <v>2</v>
      </c>
      <c r="Z47" s="251">
        <f>'PV '!Z64</f>
        <v>0</v>
      </c>
      <c r="AA47" s="202">
        <f>'PV '!AA64</f>
        <v>2</v>
      </c>
      <c r="AB47" s="252">
        <f>'PV '!AB64</f>
        <v>0</v>
      </c>
      <c r="AC47" s="202">
        <f>'PV '!AC64</f>
        <v>9.2083333333333339</v>
      </c>
      <c r="AD47" s="199">
        <f>'PV '!AD64</f>
        <v>9</v>
      </c>
      <c r="AE47" s="199" t="str">
        <f>'PV '!AE64</f>
        <v>Rattrapage</v>
      </c>
      <c r="AF47" s="294">
        <f>'PV '!AF64</f>
        <v>7</v>
      </c>
      <c r="AG47" s="176">
        <f>'PV '!AG64</f>
        <v>0</v>
      </c>
      <c r="AH47" s="294">
        <f>'PV '!AH64</f>
        <v>8.5</v>
      </c>
      <c r="AI47" s="176">
        <f>'PV '!AI64</f>
        <v>0</v>
      </c>
      <c r="AJ47" s="294">
        <f>'PV '!AJ64</f>
        <v>9</v>
      </c>
      <c r="AK47" s="292">
        <f>'PV '!AK64</f>
        <v>0</v>
      </c>
      <c r="AL47" s="191">
        <f>'PV '!AL64</f>
        <v>8.1666666666666661</v>
      </c>
      <c r="AM47" s="194">
        <f>'PV '!AM64</f>
        <v>0</v>
      </c>
      <c r="AN47" s="294">
        <f>'PV '!AN64</f>
        <v>5</v>
      </c>
      <c r="AO47" s="192">
        <f>'PV '!AO64</f>
        <v>0</v>
      </c>
      <c r="AP47" s="294">
        <f>'PV '!AP64</f>
        <v>14.5</v>
      </c>
      <c r="AQ47" s="293">
        <f>'PV '!AQ64</f>
        <v>3</v>
      </c>
      <c r="AR47" s="191">
        <f>'PV '!AR64</f>
        <v>9.75</v>
      </c>
      <c r="AS47" s="194">
        <f>'PV '!AS64</f>
        <v>3</v>
      </c>
      <c r="AT47" s="285">
        <f>'PV '!AT64</f>
        <v>11.5</v>
      </c>
      <c r="AU47" s="194">
        <f>'PV '!AU64</f>
        <v>3</v>
      </c>
      <c r="AV47" s="191">
        <f>'PV '!AV64</f>
        <v>11.5</v>
      </c>
      <c r="AW47" s="194">
        <f>'PV '!AW64</f>
        <v>3</v>
      </c>
      <c r="AX47" s="294">
        <f>'PV '!AX64</f>
        <v>9</v>
      </c>
      <c r="AY47" s="194">
        <f>'PV '!AY64</f>
        <v>0</v>
      </c>
      <c r="AZ47" s="191">
        <f>'PV '!AZ64</f>
        <v>9</v>
      </c>
      <c r="BA47" s="194">
        <f>'PV '!BA64</f>
        <v>0</v>
      </c>
      <c r="BB47" s="195">
        <f>'PV '!BB64</f>
        <v>8.9</v>
      </c>
      <c r="BC47" s="196">
        <f>'PV '!BC64</f>
        <v>6</v>
      </c>
      <c r="BD47" s="191">
        <f>'PV '!BD64</f>
        <v>9.0541666666666671</v>
      </c>
      <c r="BE47" s="199" t="str">
        <f>'PV '!BE64</f>
        <v>Rattrapage</v>
      </c>
      <c r="BF47" s="295">
        <f>'PV '!BF64</f>
        <v>15</v>
      </c>
      <c r="BG47" s="199" t="str">
        <f>'PV '!BG64</f>
        <v>Rattrapage</v>
      </c>
      <c r="BH47" s="199"/>
    </row>
    <row r="48" spans="1:63">
      <c r="A48" s="26">
        <f>'PV '!A65</f>
        <v>8</v>
      </c>
      <c r="B48" s="354" t="str">
        <f>'PV '!B65</f>
        <v>11DR1063</v>
      </c>
      <c r="C48" s="232" t="str">
        <f>'PV '!C65</f>
        <v>AZZOUZ</v>
      </c>
      <c r="D48" s="232" t="str">
        <f>'PV '!D65</f>
        <v>Sofiane</v>
      </c>
      <c r="E48" s="232" t="str">
        <f>'PV '!E65</f>
        <v>06/01/1990</v>
      </c>
      <c r="F48" s="232" t="str">
        <f>'PV '!F65</f>
        <v>Kherrata</v>
      </c>
      <c r="G48" s="201">
        <f>'PV '!G65</f>
        <v>10.5</v>
      </c>
      <c r="H48" s="201">
        <f>'PV '!H65</f>
        <v>0</v>
      </c>
      <c r="I48" s="201">
        <f>'PV '!I65</f>
        <v>4.666666666666667</v>
      </c>
      <c r="J48" s="201">
        <f>'PV '!J65</f>
        <v>0</v>
      </c>
      <c r="K48" s="201">
        <f>'PV '!K65</f>
        <v>9.8333333333333339</v>
      </c>
      <c r="L48" s="251">
        <f>'PV '!L65</f>
        <v>0</v>
      </c>
      <c r="M48" s="198">
        <f>'PV '!M65</f>
        <v>8.3333333333333339</v>
      </c>
      <c r="N48" s="251">
        <f>'PV '!N65</f>
        <v>0</v>
      </c>
      <c r="O48" s="201">
        <f>'PV '!O65</f>
        <v>7.5</v>
      </c>
      <c r="P48" s="201">
        <f>'PV '!P65</f>
        <v>0</v>
      </c>
      <c r="Q48" s="201">
        <f>'PV '!Q65</f>
        <v>7</v>
      </c>
      <c r="R48" s="201">
        <f>'PV '!R65</f>
        <v>0</v>
      </c>
      <c r="S48" s="198">
        <f>'PV '!S65</f>
        <v>7.25</v>
      </c>
      <c r="T48" s="251">
        <f>'PV '!T65</f>
        <v>0</v>
      </c>
      <c r="U48" s="285">
        <f>'PV '!U65</f>
        <v>10</v>
      </c>
      <c r="V48" s="251">
        <f>'PV '!V65</f>
        <v>3</v>
      </c>
      <c r="W48" s="191">
        <f>'PV '!W65</f>
        <v>10</v>
      </c>
      <c r="X48" s="251">
        <f>'PV '!X65</f>
        <v>3</v>
      </c>
      <c r="Y48" s="201">
        <f>'PV '!Y65</f>
        <v>11</v>
      </c>
      <c r="Z48" s="251">
        <f>'PV '!Z65</f>
        <v>3</v>
      </c>
      <c r="AA48" s="202">
        <f>'PV '!AA65</f>
        <v>11</v>
      </c>
      <c r="AB48" s="252">
        <f>'PV '!AB65</f>
        <v>3</v>
      </c>
      <c r="AC48" s="202">
        <f>'PV '!AC65</f>
        <v>8.5500000000000007</v>
      </c>
      <c r="AD48" s="199">
        <f>'PV '!AD65</f>
        <v>6</v>
      </c>
      <c r="AE48" s="199" t="str">
        <f>'PV '!AE65</f>
        <v>Rattrapage</v>
      </c>
      <c r="AF48" s="294">
        <f>'PV '!AF65</f>
        <v>5.5</v>
      </c>
      <c r="AG48" s="176">
        <f>'PV '!AG65</f>
        <v>0</v>
      </c>
      <c r="AH48" s="294">
        <f>'PV '!AH65</f>
        <v>6.833333333333333</v>
      </c>
      <c r="AI48" s="176">
        <f>'PV '!AI65</f>
        <v>0</v>
      </c>
      <c r="AJ48" s="294">
        <f>'PV '!AJ65</f>
        <v>9.8333333333333339</v>
      </c>
      <c r="AK48" s="292">
        <f>'PV '!AK65</f>
        <v>0</v>
      </c>
      <c r="AL48" s="191">
        <f>'PV '!AL65</f>
        <v>7.3888888888888884</v>
      </c>
      <c r="AM48" s="194">
        <f>'PV '!AM65</f>
        <v>0</v>
      </c>
      <c r="AN48" s="294">
        <f>'PV '!AN65</f>
        <v>9</v>
      </c>
      <c r="AO48" s="192">
        <f>'PV '!AO65</f>
        <v>0</v>
      </c>
      <c r="AP48" s="294">
        <f>'PV '!AP65</f>
        <v>10</v>
      </c>
      <c r="AQ48" s="293">
        <f>'PV '!AQ65</f>
        <v>3</v>
      </c>
      <c r="AR48" s="191">
        <f>'PV '!AR65</f>
        <v>9.5</v>
      </c>
      <c r="AS48" s="194">
        <f>'PV '!AS65</f>
        <v>3</v>
      </c>
      <c r="AT48" s="285">
        <f>'PV '!AT65</f>
        <v>10</v>
      </c>
      <c r="AU48" s="194">
        <f>'PV '!AU65</f>
        <v>3</v>
      </c>
      <c r="AV48" s="191">
        <f>'PV '!AV65</f>
        <v>10</v>
      </c>
      <c r="AW48" s="194">
        <f>'PV '!AW65</f>
        <v>3</v>
      </c>
      <c r="AX48" s="294">
        <f>'PV '!AX65</f>
        <v>10</v>
      </c>
      <c r="AY48" s="194">
        <f>'PV '!AY65</f>
        <v>3</v>
      </c>
      <c r="AZ48" s="191">
        <f>'PV '!AZ65</f>
        <v>10</v>
      </c>
      <c r="BA48" s="194">
        <f>'PV '!BA65</f>
        <v>3</v>
      </c>
      <c r="BB48" s="195">
        <f>'PV '!BB65</f>
        <v>8.3333333333333321</v>
      </c>
      <c r="BC48" s="196">
        <f>'PV '!BC65</f>
        <v>9</v>
      </c>
      <c r="BD48" s="191">
        <f>'PV '!BD65</f>
        <v>8.4416666666666664</v>
      </c>
      <c r="BE48" s="199" t="str">
        <f>'PV '!BE65</f>
        <v>Rattrapage</v>
      </c>
      <c r="BF48" s="295">
        <f>'PV '!BF65</f>
        <v>15</v>
      </c>
      <c r="BG48" s="199" t="str">
        <f>'PV '!BG65</f>
        <v>Rattrapage</v>
      </c>
      <c r="BH48" s="199"/>
    </row>
    <row r="49" spans="1:63">
      <c r="A49" s="26">
        <f>'PV '!A66</f>
        <v>9</v>
      </c>
      <c r="B49" s="354" t="str">
        <f>'PV '!B66</f>
        <v>09DR0833</v>
      </c>
      <c r="C49" s="232" t="str">
        <f>'PV '!C66</f>
        <v>BAALI</v>
      </c>
      <c r="D49" s="232" t="str">
        <f>'PV '!D66</f>
        <v>M/Elamine</v>
      </c>
      <c r="E49" s="232" t="str">
        <f>'PV '!E66</f>
        <v>21/08/1987</v>
      </c>
      <c r="F49" s="232" t="str">
        <f>'PV '!F66</f>
        <v>Bejaia</v>
      </c>
      <c r="G49" s="201">
        <f>'PV '!G66</f>
        <v>13.5</v>
      </c>
      <c r="H49" s="201">
        <f>'PV '!H66</f>
        <v>0</v>
      </c>
      <c r="I49" s="201">
        <f>'PV '!I66</f>
        <v>7.666666666666667</v>
      </c>
      <c r="J49" s="201">
        <f>'PV '!J66</f>
        <v>0</v>
      </c>
      <c r="K49" s="201">
        <f>'PV '!K66</f>
        <v>13.666666666666666</v>
      </c>
      <c r="L49" s="251">
        <f>'PV '!L66</f>
        <v>6</v>
      </c>
      <c r="M49" s="198">
        <f>'PV '!M66</f>
        <v>11.611111111111112</v>
      </c>
      <c r="N49" s="251">
        <f>'PV '!N66</f>
        <v>18</v>
      </c>
      <c r="O49" s="201">
        <f>'PV '!O66</f>
        <v>9</v>
      </c>
      <c r="P49" s="201">
        <f>'PV '!P66</f>
        <v>0</v>
      </c>
      <c r="Q49" s="201">
        <f>'PV '!Q66</f>
        <v>7</v>
      </c>
      <c r="R49" s="201">
        <f>'PV '!R66</f>
        <v>0</v>
      </c>
      <c r="S49" s="198">
        <f>'PV '!S66</f>
        <v>8</v>
      </c>
      <c r="T49" s="251">
        <f>'PV '!T66</f>
        <v>0</v>
      </c>
      <c r="U49" s="285">
        <f>'PV '!U66</f>
        <v>13</v>
      </c>
      <c r="V49" s="251">
        <f>'PV '!V66</f>
        <v>3</v>
      </c>
      <c r="W49" s="191">
        <f>'PV '!W66</f>
        <v>13</v>
      </c>
      <c r="X49" s="251">
        <f>'PV '!X66</f>
        <v>3</v>
      </c>
      <c r="Y49" s="201">
        <f>'PV '!Y66</f>
        <v>10</v>
      </c>
      <c r="Z49" s="251">
        <f>'PV '!Z66</f>
        <v>3</v>
      </c>
      <c r="AA49" s="202">
        <f>'PV '!AA66</f>
        <v>10</v>
      </c>
      <c r="AB49" s="252">
        <f>'PV '!AB66</f>
        <v>3</v>
      </c>
      <c r="AC49" s="202">
        <f>'PV '!AC66</f>
        <v>10.866666666666667</v>
      </c>
      <c r="AD49" s="199">
        <f>'PV '!AD66</f>
        <v>30</v>
      </c>
      <c r="AE49" s="199" t="str">
        <f>'PV '!AE66</f>
        <v>Admis(e)</v>
      </c>
      <c r="AF49" s="294">
        <f>'PV '!AF66</f>
        <v>10.666666666666666</v>
      </c>
      <c r="AG49" s="176">
        <f>'PV '!AG66</f>
        <v>6</v>
      </c>
      <c r="AH49" s="294">
        <f>'PV '!AH66</f>
        <v>10.5</v>
      </c>
      <c r="AI49" s="176">
        <f>'PV '!AI66</f>
        <v>6</v>
      </c>
      <c r="AJ49" s="294">
        <f>'PV '!AJ66</f>
        <v>9.1666666666666661</v>
      </c>
      <c r="AK49" s="292">
        <f>'PV '!AK66</f>
        <v>0</v>
      </c>
      <c r="AL49" s="191">
        <f>'PV '!AL66</f>
        <v>10.111111111111109</v>
      </c>
      <c r="AM49" s="194">
        <f>'PV '!AM66</f>
        <v>18</v>
      </c>
      <c r="AN49" s="294">
        <f>'PV '!AN66</f>
        <v>7</v>
      </c>
      <c r="AO49" s="192">
        <f>'PV '!AO66</f>
        <v>0</v>
      </c>
      <c r="AP49" s="294">
        <f>'PV '!AP66</f>
        <v>13.5</v>
      </c>
      <c r="AQ49" s="293">
        <f>'PV '!AQ66</f>
        <v>3</v>
      </c>
      <c r="AR49" s="191">
        <f>'PV '!AR66</f>
        <v>10.25</v>
      </c>
      <c r="AS49" s="194">
        <f>'PV '!AS66</f>
        <v>6</v>
      </c>
      <c r="AT49" s="285">
        <f>'PV '!AT66</f>
        <v>11</v>
      </c>
      <c r="AU49" s="194">
        <f>'PV '!AU66</f>
        <v>3</v>
      </c>
      <c r="AV49" s="191">
        <f>'PV '!AV66</f>
        <v>11</v>
      </c>
      <c r="AW49" s="194">
        <f>'PV '!AW66</f>
        <v>3</v>
      </c>
      <c r="AX49" s="294">
        <f>'PV '!AX66</f>
        <v>13.5</v>
      </c>
      <c r="AY49" s="194">
        <f>'PV '!AY66</f>
        <v>3</v>
      </c>
      <c r="AZ49" s="191">
        <f>'PV '!AZ66</f>
        <v>13.5</v>
      </c>
      <c r="BA49" s="194">
        <f>'PV '!BA66</f>
        <v>3</v>
      </c>
      <c r="BB49" s="195">
        <f>'PV '!BB66</f>
        <v>10.566666666666666</v>
      </c>
      <c r="BC49" s="196">
        <f>'PV '!BC66</f>
        <v>30</v>
      </c>
      <c r="BD49" s="191">
        <f>'PV '!BD66</f>
        <v>10.716666666666667</v>
      </c>
      <c r="BE49" s="199" t="str">
        <f>'PV '!BE66</f>
        <v>Admis(e)</v>
      </c>
      <c r="BF49" s="295">
        <f>'PV '!BF66</f>
        <v>60</v>
      </c>
      <c r="BG49" s="199" t="str">
        <f>'PV '!BG66</f>
        <v>Admis(e)</v>
      </c>
      <c r="BH49" s="199"/>
      <c r="BI49" s="233"/>
      <c r="BJ49" s="233"/>
    </row>
    <row r="50" spans="1:63">
      <c r="A50" s="26">
        <f>'PV '!A67</f>
        <v>10</v>
      </c>
      <c r="B50" s="354" t="str">
        <f>'PV '!B67</f>
        <v>11DR0348</v>
      </c>
      <c r="C50" s="232" t="str">
        <f>'PV '!C67</f>
        <v>BACHA</v>
      </c>
      <c r="D50" s="232" t="str">
        <f>'PV '!D67</f>
        <v>Louiza</v>
      </c>
      <c r="E50" s="232" t="str">
        <f>'PV '!E67</f>
        <v>19/09/1990</v>
      </c>
      <c r="F50" s="232" t="str">
        <f>'PV '!F67</f>
        <v>Akbou</v>
      </c>
      <c r="G50" s="201">
        <f>'PV '!G67</f>
        <v>11</v>
      </c>
      <c r="H50" s="201">
        <f>'PV '!H67</f>
        <v>0</v>
      </c>
      <c r="I50" s="201">
        <f>'PV '!I67</f>
        <v>7</v>
      </c>
      <c r="J50" s="201">
        <f>'PV '!J67</f>
        <v>0</v>
      </c>
      <c r="K50" s="201">
        <f>'PV '!K67</f>
        <v>10.333333333333334</v>
      </c>
      <c r="L50" s="251">
        <f>'PV '!L67</f>
        <v>6</v>
      </c>
      <c r="M50" s="198">
        <f>'PV '!M67</f>
        <v>9.4444444444444446</v>
      </c>
      <c r="N50" s="251">
        <f>'PV '!N67</f>
        <v>6</v>
      </c>
      <c r="O50" s="201">
        <f>'PV '!O67</f>
        <v>10</v>
      </c>
      <c r="P50" s="201">
        <f>'PV '!P67</f>
        <v>0</v>
      </c>
      <c r="Q50" s="201">
        <f>'PV '!Q67</f>
        <v>10</v>
      </c>
      <c r="R50" s="201">
        <f>'PV '!R67</f>
        <v>3</v>
      </c>
      <c r="S50" s="198">
        <f>'PV '!S67</f>
        <v>10</v>
      </c>
      <c r="T50" s="251">
        <f>'PV '!T67</f>
        <v>6</v>
      </c>
      <c r="U50" s="285">
        <f>'PV '!U67</f>
        <v>11.5</v>
      </c>
      <c r="V50" s="251">
        <f>'PV '!V67</f>
        <v>3</v>
      </c>
      <c r="W50" s="191">
        <f>'PV '!W67</f>
        <v>11.5</v>
      </c>
      <c r="X50" s="251">
        <f>'PV '!X67</f>
        <v>3</v>
      </c>
      <c r="Y50" s="201">
        <f>'PV '!Y67</f>
        <v>2</v>
      </c>
      <c r="Z50" s="251">
        <f>'PV '!Z67</f>
        <v>0</v>
      </c>
      <c r="AA50" s="202">
        <f>'PV '!AA67</f>
        <v>2</v>
      </c>
      <c r="AB50" s="252">
        <f>'PV '!AB67</f>
        <v>0</v>
      </c>
      <c r="AC50" s="202">
        <f>'PV '!AC67</f>
        <v>9.0166666666666675</v>
      </c>
      <c r="AD50" s="199">
        <f>'PV '!AD67</f>
        <v>15</v>
      </c>
      <c r="AE50" s="199" t="str">
        <f>'PV '!AE67</f>
        <v>Rattrapage</v>
      </c>
      <c r="AF50" s="294">
        <f>'PV '!AF67</f>
        <v>8.8333333333333339</v>
      </c>
      <c r="AG50" s="176">
        <f>'PV '!AG67</f>
        <v>0</v>
      </c>
      <c r="AH50" s="294">
        <f>'PV '!AH67</f>
        <v>11.166666666666666</v>
      </c>
      <c r="AI50" s="176">
        <f>'PV '!AI67</f>
        <v>6</v>
      </c>
      <c r="AJ50" s="294">
        <f>'PV '!AJ67</f>
        <v>11.333333333333334</v>
      </c>
      <c r="AK50" s="292">
        <f>'PV '!AK67</f>
        <v>6</v>
      </c>
      <c r="AL50" s="191">
        <f>'PV '!AL67</f>
        <v>10.444444444444445</v>
      </c>
      <c r="AM50" s="194">
        <f>'PV '!AM67</f>
        <v>18</v>
      </c>
      <c r="AN50" s="294">
        <f>'PV '!AN67</f>
        <v>9</v>
      </c>
      <c r="AO50" s="192">
        <f>'PV '!AO67</f>
        <v>0</v>
      </c>
      <c r="AP50" s="294">
        <f>'PV '!AP67</f>
        <v>10.5</v>
      </c>
      <c r="AQ50" s="293">
        <f>'PV '!AQ67</f>
        <v>3</v>
      </c>
      <c r="AR50" s="191">
        <f>'PV '!AR67</f>
        <v>9.75</v>
      </c>
      <c r="AS50" s="194">
        <f>'PV '!AS67</f>
        <v>3</v>
      </c>
      <c r="AT50" s="285">
        <f>'PV '!AT67</f>
        <v>11</v>
      </c>
      <c r="AU50" s="194">
        <f>'PV '!AU67</f>
        <v>3</v>
      </c>
      <c r="AV50" s="191">
        <f>'PV '!AV67</f>
        <v>11</v>
      </c>
      <c r="AW50" s="194">
        <f>'PV '!AW67</f>
        <v>3</v>
      </c>
      <c r="AX50" s="294">
        <f>'PV '!AX67</f>
        <v>17.5</v>
      </c>
      <c r="AY50" s="194">
        <f>'PV '!AY67</f>
        <v>3</v>
      </c>
      <c r="AZ50" s="191">
        <f>'PV '!AZ67</f>
        <v>17.5</v>
      </c>
      <c r="BA50" s="194">
        <f>'PV '!BA67</f>
        <v>3</v>
      </c>
      <c r="BB50" s="195">
        <f>'PV '!BB67</f>
        <v>11.066666666666666</v>
      </c>
      <c r="BC50" s="196">
        <f>'PV '!BC67</f>
        <v>30</v>
      </c>
      <c r="BD50" s="191">
        <f>'PV '!BD67</f>
        <v>10.041666666666668</v>
      </c>
      <c r="BE50" s="199" t="str">
        <f>'PV '!BE67</f>
        <v>Admis(e)</v>
      </c>
      <c r="BF50" s="295">
        <f>'PV '!BF67</f>
        <v>45</v>
      </c>
      <c r="BG50" s="199" t="str">
        <f>'PV '!BG67</f>
        <v>Rattrapage</v>
      </c>
      <c r="BH50" s="199"/>
      <c r="BI50" s="233"/>
      <c r="BJ50" s="233"/>
    </row>
    <row r="51" spans="1:63" s="24" customFormat="1">
      <c r="A51" s="26">
        <f>'PV '!A68</f>
        <v>11</v>
      </c>
      <c r="B51" s="354" t="str">
        <f>'PV '!B68</f>
        <v>10J036</v>
      </c>
      <c r="C51" s="232" t="str">
        <f>'PV '!C68</f>
        <v>BAHRIA</v>
      </c>
      <c r="D51" s="232" t="str">
        <f>'PV '!D68</f>
        <v>Ouahiba</v>
      </c>
      <c r="E51" s="232" t="str">
        <f>'PV '!E68</f>
        <v>09/09/1990</v>
      </c>
      <c r="F51" s="232" t="str">
        <f>'PV '!F68</f>
        <v>ELKSEUR</v>
      </c>
      <c r="G51" s="201">
        <f>'PV '!G68</f>
        <v>13</v>
      </c>
      <c r="H51" s="201">
        <f>'PV '!H68</f>
        <v>0</v>
      </c>
      <c r="I51" s="201">
        <f>'PV '!I68</f>
        <v>12</v>
      </c>
      <c r="J51" s="201">
        <f>'PV '!J68</f>
        <v>0</v>
      </c>
      <c r="K51" s="201">
        <f>'PV '!K68</f>
        <v>14</v>
      </c>
      <c r="L51" s="251">
        <f>'PV '!L68</f>
        <v>6</v>
      </c>
      <c r="M51" s="198">
        <f>'PV '!M68</f>
        <v>13</v>
      </c>
      <c r="N51" s="251">
        <f>'PV '!N68</f>
        <v>18</v>
      </c>
      <c r="O51" s="201">
        <f>'PV '!O68</f>
        <v>9</v>
      </c>
      <c r="P51" s="201">
        <f>'PV '!P68</f>
        <v>0</v>
      </c>
      <c r="Q51" s="201">
        <f>'PV '!Q68</f>
        <v>10</v>
      </c>
      <c r="R51" s="201">
        <f>'PV '!R68</f>
        <v>3</v>
      </c>
      <c r="S51" s="198">
        <f>'PV '!S68</f>
        <v>9.5</v>
      </c>
      <c r="T51" s="251">
        <f>'PV '!T68</f>
        <v>3</v>
      </c>
      <c r="U51" s="285">
        <f>'PV '!U68</f>
        <v>12.5</v>
      </c>
      <c r="V51" s="251">
        <f>'PV '!V68</f>
        <v>3</v>
      </c>
      <c r="W51" s="191">
        <f>'PV '!W68</f>
        <v>12.5</v>
      </c>
      <c r="X51" s="251">
        <f>'PV '!X68</f>
        <v>3</v>
      </c>
      <c r="Y51" s="201">
        <f>'PV '!Y68</f>
        <v>14</v>
      </c>
      <c r="Z51" s="251">
        <f>'PV '!Z68</f>
        <v>3</v>
      </c>
      <c r="AA51" s="202">
        <f>'PV '!AA68</f>
        <v>14</v>
      </c>
      <c r="AB51" s="252">
        <f>'PV '!AB68</f>
        <v>3</v>
      </c>
      <c r="AC51" s="202">
        <f>'PV '!AC68</f>
        <v>12.35</v>
      </c>
      <c r="AD51" s="199">
        <f>'PV '!AD68</f>
        <v>30</v>
      </c>
      <c r="AE51" s="199" t="str">
        <f>'PV '!AE68</f>
        <v>Admis(e)</v>
      </c>
      <c r="AF51" s="294">
        <f>'PV '!AF68</f>
        <v>10.333333333333334</v>
      </c>
      <c r="AG51" s="176">
        <f>'PV '!AG68</f>
        <v>6</v>
      </c>
      <c r="AH51" s="294">
        <f>'PV '!AH68</f>
        <v>10.833333333333334</v>
      </c>
      <c r="AI51" s="176">
        <f>'PV '!AI68</f>
        <v>6</v>
      </c>
      <c r="AJ51" s="294">
        <f>'PV '!AJ68</f>
        <v>12.333333333333334</v>
      </c>
      <c r="AK51" s="292">
        <f>'PV '!AK68</f>
        <v>6</v>
      </c>
      <c r="AL51" s="191">
        <f>'PV '!AL68</f>
        <v>11.166666666666666</v>
      </c>
      <c r="AM51" s="194">
        <f>'PV '!AM68</f>
        <v>18</v>
      </c>
      <c r="AN51" s="294">
        <f>'PV '!AN68</f>
        <v>13</v>
      </c>
      <c r="AO51" s="192">
        <f>'PV '!AO68</f>
        <v>3</v>
      </c>
      <c r="AP51" s="294">
        <f>'PV '!AP68</f>
        <v>13</v>
      </c>
      <c r="AQ51" s="293">
        <f>'PV '!AQ68</f>
        <v>3</v>
      </c>
      <c r="AR51" s="191">
        <f>'PV '!AR68</f>
        <v>13</v>
      </c>
      <c r="AS51" s="194">
        <f>'PV '!AS68</f>
        <v>6</v>
      </c>
      <c r="AT51" s="285">
        <f>'PV '!AT68</f>
        <v>11</v>
      </c>
      <c r="AU51" s="194">
        <f>'PV '!AU68</f>
        <v>3</v>
      </c>
      <c r="AV51" s="191">
        <f>'PV '!AV68</f>
        <v>11</v>
      </c>
      <c r="AW51" s="194">
        <f>'PV '!AW68</f>
        <v>3</v>
      </c>
      <c r="AX51" s="294">
        <f>'PV '!AX68</f>
        <v>17</v>
      </c>
      <c r="AY51" s="194">
        <f>'PV '!AY68</f>
        <v>3</v>
      </c>
      <c r="AZ51" s="191">
        <f>'PV '!AZ68</f>
        <v>17</v>
      </c>
      <c r="BA51" s="194">
        <f>'PV '!BA68</f>
        <v>3</v>
      </c>
      <c r="BB51" s="195">
        <f>'PV '!BB68</f>
        <v>12.1</v>
      </c>
      <c r="BC51" s="196">
        <f>'PV '!BC68</f>
        <v>30</v>
      </c>
      <c r="BD51" s="191">
        <f>'PV '!BD68</f>
        <v>12.225</v>
      </c>
      <c r="BE51" s="199" t="str">
        <f>'PV '!BE68</f>
        <v>Admis(e)</v>
      </c>
      <c r="BF51" s="295">
        <f>'PV '!BF68</f>
        <v>60</v>
      </c>
      <c r="BG51" s="199" t="str">
        <f>'PV '!BG68</f>
        <v>Admis(e)</v>
      </c>
      <c r="BH51" s="199"/>
      <c r="BK51" s="32"/>
    </row>
    <row r="52" spans="1:63" s="24" customFormat="1" ht="15.75">
      <c r="A52" s="26">
        <f>'PV '!A69</f>
        <v>12</v>
      </c>
      <c r="B52" s="332" t="str">
        <f>'PV '!B69</f>
        <v>09DR0789</v>
      </c>
      <c r="C52" s="232" t="str">
        <f>'PV '!C69</f>
        <v>BAKOURI</v>
      </c>
      <c r="D52" s="232" t="str">
        <f>'PV '!D69</f>
        <v>Souad</v>
      </c>
      <c r="E52" s="232" t="str">
        <f>'PV '!E69</f>
        <v>17/03/1986</v>
      </c>
      <c r="F52" s="232" t="str">
        <f>'PV '!F69</f>
        <v>Bejaia</v>
      </c>
      <c r="G52" s="201" t="e">
        <f>'PV '!G69</f>
        <v>#VALUE!</v>
      </c>
      <c r="H52" s="201">
        <f>'PV '!H69</f>
        <v>0</v>
      </c>
      <c r="I52" s="201" t="str">
        <f>'PV '!I69</f>
        <v>Exclu</v>
      </c>
      <c r="J52" s="201">
        <f>'PV '!J69</f>
        <v>0</v>
      </c>
      <c r="K52" s="201" t="str">
        <f>'PV '!K69</f>
        <v>Exclu</v>
      </c>
      <c r="L52" s="251">
        <f>'PV '!L69</f>
        <v>6</v>
      </c>
      <c r="M52" s="198" t="e">
        <f>'PV '!M69</f>
        <v>#VALUE!</v>
      </c>
      <c r="N52" s="251" t="e">
        <f>'PV '!N69</f>
        <v>#VALUE!</v>
      </c>
      <c r="O52" s="201" t="str">
        <f>'PV '!O69</f>
        <v>ABS</v>
      </c>
      <c r="P52" s="201">
        <f>'PV '!P69</f>
        <v>0</v>
      </c>
      <c r="Q52" s="201">
        <f>'PV '!Q69</f>
        <v>10</v>
      </c>
      <c r="R52" s="201">
        <f>'PV '!R69</f>
        <v>3</v>
      </c>
      <c r="S52" s="198" t="e">
        <f>'PV '!S69</f>
        <v>#VALUE!</v>
      </c>
      <c r="T52" s="251" t="e">
        <f>'PV '!T69</f>
        <v>#VALUE!</v>
      </c>
      <c r="U52" s="285">
        <f>'PV '!U69</f>
        <v>10</v>
      </c>
      <c r="V52" s="251">
        <f>'PV '!V69</f>
        <v>3</v>
      </c>
      <c r="W52" s="191">
        <f>'PV '!W69</f>
        <v>10</v>
      </c>
      <c r="X52" s="251">
        <f>'PV '!X69</f>
        <v>3</v>
      </c>
      <c r="Y52" s="201" t="str">
        <f>'PV '!Y69</f>
        <v>ABS</v>
      </c>
      <c r="Z52" s="251">
        <f>'PV '!Z69</f>
        <v>3</v>
      </c>
      <c r="AA52" s="202" t="str">
        <f>'PV '!AA69</f>
        <v>ABS</v>
      </c>
      <c r="AB52" s="252">
        <f>'PV '!AB69</f>
        <v>3</v>
      </c>
      <c r="AC52" s="202" t="e">
        <f>'PV '!AC69</f>
        <v>#VALUE!</v>
      </c>
      <c r="AD52" s="199" t="e">
        <f>'PV '!AD69</f>
        <v>#VALUE!</v>
      </c>
      <c r="AE52" s="199" t="str">
        <f>'PV '!AE69</f>
        <v>ABD</v>
      </c>
      <c r="AF52" s="294" t="e">
        <f>'PV '!AF69</f>
        <v>#VALUE!</v>
      </c>
      <c r="AG52" s="176" t="e">
        <f>'PV '!AG69</f>
        <v>#VALUE!</v>
      </c>
      <c r="AH52" s="294" t="str">
        <f>'PV '!AH69</f>
        <v>Exclu</v>
      </c>
      <c r="AI52" s="176">
        <f>'PV '!AI69</f>
        <v>6</v>
      </c>
      <c r="AJ52" s="294" t="str">
        <f>'PV '!AJ69</f>
        <v>Exclu</v>
      </c>
      <c r="AK52" s="292">
        <f>'PV '!AK69</f>
        <v>6</v>
      </c>
      <c r="AL52" s="191" t="e">
        <f>'PV '!AL69</f>
        <v>#VALUE!</v>
      </c>
      <c r="AM52" s="194" t="e">
        <f>'PV '!AM69</f>
        <v>#VALUE!</v>
      </c>
      <c r="AN52" s="294">
        <f>'PV '!AN69</f>
        <v>12</v>
      </c>
      <c r="AO52" s="192">
        <f>'PV '!AO69</f>
        <v>3</v>
      </c>
      <c r="AP52" s="294">
        <f>'PV '!AP69</f>
        <v>11</v>
      </c>
      <c r="AQ52" s="293">
        <f>'PV '!AQ69</f>
        <v>3</v>
      </c>
      <c r="AR52" s="191">
        <f>'PV '!AR69</f>
        <v>11.5</v>
      </c>
      <c r="AS52" s="194">
        <f>'PV '!AS69</f>
        <v>6</v>
      </c>
      <c r="AT52" s="285">
        <f>'PV '!AT69</f>
        <v>13</v>
      </c>
      <c r="AU52" s="194">
        <f>'PV '!AU69</f>
        <v>3</v>
      </c>
      <c r="AV52" s="191">
        <f>'PV '!AV69</f>
        <v>13</v>
      </c>
      <c r="AW52" s="194">
        <f>'PV '!AW69</f>
        <v>3</v>
      </c>
      <c r="AX52" s="294">
        <f>'PV '!AX69</f>
        <v>14.5</v>
      </c>
      <c r="AY52" s="194">
        <f>'PV '!AY69</f>
        <v>3</v>
      </c>
      <c r="AZ52" s="191">
        <f>'PV '!AZ69</f>
        <v>14.5</v>
      </c>
      <c r="BA52" s="194">
        <f>'PV '!BA69</f>
        <v>3</v>
      </c>
      <c r="BB52" s="195" t="e">
        <f>'PV '!BB69</f>
        <v>#VALUE!</v>
      </c>
      <c r="BC52" s="196" t="e">
        <f>'PV '!BC69</f>
        <v>#VALUE!</v>
      </c>
      <c r="BD52" s="191" t="e">
        <f>'PV '!BD69</f>
        <v>#VALUE!</v>
      </c>
      <c r="BE52" s="199" t="e">
        <f>'PV '!BE69</f>
        <v>#VALUE!</v>
      </c>
      <c r="BF52" s="295" t="e">
        <f>'PV '!BF69</f>
        <v>#VALUE!</v>
      </c>
      <c r="BG52" s="199" t="str">
        <f>'PV '!BG69</f>
        <v>ABD</v>
      </c>
      <c r="BH52" s="199"/>
      <c r="BK52" s="32"/>
    </row>
    <row r="53" spans="1:63" s="24" customFormat="1">
      <c r="A53" s="26">
        <f>'PV '!A70</f>
        <v>13</v>
      </c>
      <c r="B53" s="354" t="str">
        <f>'PV '!B70</f>
        <v>09DR0401</v>
      </c>
      <c r="C53" s="232" t="str">
        <f>'PV '!C70</f>
        <v>BECHAR</v>
      </c>
      <c r="D53" s="232" t="str">
        <f>'PV '!D70</f>
        <v>Sabrina</v>
      </c>
      <c r="E53" s="232" t="str">
        <f>'PV '!E70</f>
        <v>17/10/1985</v>
      </c>
      <c r="F53" s="232" t="str">
        <f>'PV '!F70</f>
        <v>Bejaia</v>
      </c>
      <c r="G53" s="201">
        <f>'PV '!G70</f>
        <v>10</v>
      </c>
      <c r="H53" s="201">
        <f>'PV '!H70</f>
        <v>0</v>
      </c>
      <c r="I53" s="201">
        <f>'PV '!I70</f>
        <v>3.3333333333333335</v>
      </c>
      <c r="J53" s="201">
        <f>'PV '!J70</f>
        <v>0</v>
      </c>
      <c r="K53" s="201">
        <f>'PV '!K70</f>
        <v>6.833333333333333</v>
      </c>
      <c r="L53" s="251">
        <f>'PV '!L70</f>
        <v>0</v>
      </c>
      <c r="M53" s="198">
        <f>'PV '!M70</f>
        <v>6.7222222222222223</v>
      </c>
      <c r="N53" s="251">
        <f>'PV '!N70</f>
        <v>0</v>
      </c>
      <c r="O53" s="201">
        <f>'PV '!O70</f>
        <v>3</v>
      </c>
      <c r="P53" s="201">
        <f>'PV '!P70</f>
        <v>0</v>
      </c>
      <c r="Q53" s="201">
        <f>'PV '!Q70</f>
        <v>10</v>
      </c>
      <c r="R53" s="201">
        <f>'PV '!R70</f>
        <v>3</v>
      </c>
      <c r="S53" s="198">
        <f>'PV '!S70</f>
        <v>6.5</v>
      </c>
      <c r="T53" s="251">
        <f>'PV '!T70</f>
        <v>3</v>
      </c>
      <c r="U53" s="285">
        <f>'PV '!U70</f>
        <v>12.5</v>
      </c>
      <c r="V53" s="251">
        <f>'PV '!V70</f>
        <v>3</v>
      </c>
      <c r="W53" s="191">
        <f>'PV '!W70</f>
        <v>12.5</v>
      </c>
      <c r="X53" s="251">
        <f>'PV '!X70</f>
        <v>3</v>
      </c>
      <c r="Y53" s="201">
        <f>'PV '!Y70</f>
        <v>0</v>
      </c>
      <c r="Z53" s="251">
        <f>'PV '!Z70</f>
        <v>0</v>
      </c>
      <c r="AA53" s="202">
        <f>'PV '!AA70</f>
        <v>0</v>
      </c>
      <c r="AB53" s="252">
        <f>'PV '!AB70</f>
        <v>0</v>
      </c>
      <c r="AC53" s="202">
        <f>'PV '!AC70</f>
        <v>6.5833333333333339</v>
      </c>
      <c r="AD53" s="199">
        <f>'PV '!AD70</f>
        <v>6</v>
      </c>
      <c r="AE53" s="199" t="str">
        <f>'PV '!AE70</f>
        <v>Rattrapage</v>
      </c>
      <c r="AF53" s="294">
        <f>'PV '!AF70</f>
        <v>7.666666666666667</v>
      </c>
      <c r="AG53" s="176">
        <f>'PV '!AG70</f>
        <v>0</v>
      </c>
      <c r="AH53" s="294">
        <f>'PV '!AH70</f>
        <v>3.8333333333333335</v>
      </c>
      <c r="AI53" s="176">
        <f>'PV '!AI70</f>
        <v>0</v>
      </c>
      <c r="AJ53" s="294">
        <f>'PV '!AJ70</f>
        <v>5.333333333333333</v>
      </c>
      <c r="AK53" s="292">
        <f>'PV '!AK70</f>
        <v>0</v>
      </c>
      <c r="AL53" s="191">
        <f>'PV '!AL70</f>
        <v>5.6111111111111107</v>
      </c>
      <c r="AM53" s="194">
        <f>'PV '!AM70</f>
        <v>0</v>
      </c>
      <c r="AN53" s="294">
        <f>'PV '!AN70</f>
        <v>11</v>
      </c>
      <c r="AO53" s="192">
        <f>'PV '!AO70</f>
        <v>3</v>
      </c>
      <c r="AP53" s="294">
        <f>'PV '!AP70</f>
        <v>6</v>
      </c>
      <c r="AQ53" s="293">
        <f>'PV '!AQ70</f>
        <v>0</v>
      </c>
      <c r="AR53" s="191">
        <f>'PV '!AR70</f>
        <v>8.5</v>
      </c>
      <c r="AS53" s="194">
        <f>'PV '!AS70</f>
        <v>3</v>
      </c>
      <c r="AT53" s="285">
        <f>'PV '!AT70</f>
        <v>13.5</v>
      </c>
      <c r="AU53" s="194">
        <f>'PV '!AU70</f>
        <v>3</v>
      </c>
      <c r="AV53" s="191">
        <f>'PV '!AV70</f>
        <v>13.5</v>
      </c>
      <c r="AW53" s="194">
        <f>'PV '!AW70</f>
        <v>3</v>
      </c>
      <c r="AX53" s="294">
        <f>'PV '!AX70</f>
        <v>8.5</v>
      </c>
      <c r="AY53" s="194">
        <f>'PV '!AY70</f>
        <v>0</v>
      </c>
      <c r="AZ53" s="191">
        <f>'PV '!AZ70</f>
        <v>8.5</v>
      </c>
      <c r="BA53" s="194">
        <f>'PV '!BA70</f>
        <v>0</v>
      </c>
      <c r="BB53" s="195">
        <f>'PV '!BB70</f>
        <v>7.2666666666666657</v>
      </c>
      <c r="BC53" s="196">
        <f>'PV '!BC70</f>
        <v>6</v>
      </c>
      <c r="BD53" s="191">
        <f>'PV '!BD70</f>
        <v>6.9249999999999998</v>
      </c>
      <c r="BE53" s="199" t="str">
        <f>'PV '!BE70</f>
        <v>Rattrapage</v>
      </c>
      <c r="BF53" s="295">
        <f>'PV '!BF70</f>
        <v>12</v>
      </c>
      <c r="BG53" s="199" t="str">
        <f>'PV '!BG70</f>
        <v>Rattrapage</v>
      </c>
      <c r="BH53" s="199"/>
      <c r="BI53" s="233"/>
      <c r="BJ53" s="233"/>
      <c r="BK53" s="32"/>
    </row>
    <row r="54" spans="1:63" s="24" customFormat="1" ht="15.75">
      <c r="A54" s="26">
        <f>'PV '!A71</f>
        <v>14</v>
      </c>
      <c r="B54" s="332" t="str">
        <f>'PV '!B71</f>
        <v>10DR025</v>
      </c>
      <c r="C54" s="232" t="str">
        <f>'PV '!C71</f>
        <v>BECHRI</v>
      </c>
      <c r="D54" s="232" t="str">
        <f>'PV '!D71</f>
        <v>Louiza</v>
      </c>
      <c r="E54" s="232" t="str">
        <f>'PV '!E71</f>
        <v>06/03/1987</v>
      </c>
      <c r="F54" s="232" t="str">
        <f>'PV '!F71</f>
        <v>Akbou</v>
      </c>
      <c r="G54" s="201">
        <f>'PV '!G71</f>
        <v>12</v>
      </c>
      <c r="H54" s="201">
        <f>'PV '!H71</f>
        <v>0</v>
      </c>
      <c r="I54" s="201">
        <f>'PV '!I71</f>
        <v>9.17</v>
      </c>
      <c r="J54" s="201">
        <f>'PV '!J71</f>
        <v>0</v>
      </c>
      <c r="K54" s="201">
        <f>'PV '!K71</f>
        <v>9.83</v>
      </c>
      <c r="L54" s="251">
        <f>'PV '!L71</f>
        <v>0</v>
      </c>
      <c r="M54" s="198">
        <f>'PV '!M71</f>
        <v>10.333333333333334</v>
      </c>
      <c r="N54" s="251">
        <f>'PV '!N71</f>
        <v>18</v>
      </c>
      <c r="O54" s="201">
        <f>'PV '!O71</f>
        <v>10.5</v>
      </c>
      <c r="P54" s="201">
        <f>'PV '!P71</f>
        <v>0</v>
      </c>
      <c r="Q54" s="201">
        <f>'PV '!Q71</f>
        <v>10</v>
      </c>
      <c r="R54" s="201">
        <f>'PV '!R71</f>
        <v>3</v>
      </c>
      <c r="S54" s="198">
        <f>'PV '!S71</f>
        <v>10.25</v>
      </c>
      <c r="T54" s="251">
        <f>'PV '!T71</f>
        <v>6</v>
      </c>
      <c r="U54" s="285">
        <f>'PV '!U71</f>
        <v>10.5</v>
      </c>
      <c r="V54" s="251">
        <f>'PV '!V71</f>
        <v>3</v>
      </c>
      <c r="W54" s="191">
        <f>'PV '!W71</f>
        <v>10.5</v>
      </c>
      <c r="X54" s="251">
        <f>'PV '!X71</f>
        <v>3</v>
      </c>
      <c r="Y54" s="201">
        <f>'PV '!Y71</f>
        <v>10</v>
      </c>
      <c r="Z54" s="251">
        <f>'PV '!Z71</f>
        <v>3</v>
      </c>
      <c r="AA54" s="202">
        <f>'PV '!AA71</f>
        <v>10</v>
      </c>
      <c r="AB54" s="252">
        <f>'PV '!AB71</f>
        <v>3</v>
      </c>
      <c r="AC54" s="202">
        <f>'PV '!AC71</f>
        <v>10.3</v>
      </c>
      <c r="AD54" s="199">
        <f>'PV '!AD71</f>
        <v>30</v>
      </c>
      <c r="AE54" s="199" t="str">
        <f>'PV '!AE71</f>
        <v>Admis(e)</v>
      </c>
      <c r="AF54" s="294">
        <f>'PV '!AF71</f>
        <v>9.1666666666666661</v>
      </c>
      <c r="AG54" s="176">
        <f>'PV '!AG71</f>
        <v>0</v>
      </c>
      <c r="AH54" s="294">
        <f>'PV '!AH71</f>
        <v>4.833333333333333</v>
      </c>
      <c r="AI54" s="176">
        <f>'PV '!AI71</f>
        <v>0</v>
      </c>
      <c r="AJ54" s="294">
        <f>'PV '!AJ71</f>
        <v>6.5</v>
      </c>
      <c r="AK54" s="292">
        <f>'PV '!AK71</f>
        <v>0</v>
      </c>
      <c r="AL54" s="191">
        <f>'PV '!AL71</f>
        <v>6.833333333333333</v>
      </c>
      <c r="AM54" s="194">
        <f>'PV '!AM71</f>
        <v>0</v>
      </c>
      <c r="AN54" s="294">
        <f>'PV '!AN71</f>
        <v>9</v>
      </c>
      <c r="AO54" s="192">
        <f>'PV '!AO71</f>
        <v>0</v>
      </c>
      <c r="AP54" s="294">
        <f>'PV '!AP71</f>
        <v>12</v>
      </c>
      <c r="AQ54" s="293">
        <f>'PV '!AQ71</f>
        <v>3</v>
      </c>
      <c r="AR54" s="191">
        <f>'PV '!AR71</f>
        <v>10.5</v>
      </c>
      <c r="AS54" s="194">
        <f>'PV '!AS71</f>
        <v>6</v>
      </c>
      <c r="AT54" s="285">
        <f>'PV '!AT71</f>
        <v>11</v>
      </c>
      <c r="AU54" s="194">
        <f>'PV '!AU71</f>
        <v>3</v>
      </c>
      <c r="AV54" s="191">
        <f>'PV '!AV71</f>
        <v>11</v>
      </c>
      <c r="AW54" s="194">
        <f>'PV '!AW71</f>
        <v>3</v>
      </c>
      <c r="AX54" s="294">
        <f>'PV '!AX71</f>
        <v>12</v>
      </c>
      <c r="AY54" s="194">
        <f>'PV '!AY71</f>
        <v>3</v>
      </c>
      <c r="AZ54" s="191">
        <f>'PV '!AZ71</f>
        <v>12</v>
      </c>
      <c r="BA54" s="194">
        <f>'PV '!BA71</f>
        <v>3</v>
      </c>
      <c r="BB54" s="195">
        <f>'PV '!BB71</f>
        <v>8.5</v>
      </c>
      <c r="BC54" s="196">
        <f>'PV '!BC71</f>
        <v>12</v>
      </c>
      <c r="BD54" s="191">
        <f>'PV '!BD71</f>
        <v>9.4</v>
      </c>
      <c r="BE54" s="199" t="str">
        <f>'PV '!BE71</f>
        <v>Rattrapage</v>
      </c>
      <c r="BF54" s="295">
        <f>'PV '!BF71</f>
        <v>42</v>
      </c>
      <c r="BG54" s="199" t="str">
        <f>'PV '!BG71</f>
        <v>Rattrapage</v>
      </c>
      <c r="BH54" s="199"/>
      <c r="BK54" s="32"/>
    </row>
    <row r="55" spans="1:63" s="24" customFormat="1">
      <c r="A55" s="26">
        <f>'PV '!A72</f>
        <v>15</v>
      </c>
      <c r="B55" s="354" t="str">
        <f>'PV '!B72</f>
        <v>11DR1141</v>
      </c>
      <c r="C55" s="232" t="str">
        <f>'PV '!C72</f>
        <v>BEDHOUCHE</v>
      </c>
      <c r="D55" s="232" t="str">
        <f>'PV '!D72</f>
        <v>M/Lamine</v>
      </c>
      <c r="E55" s="232" t="str">
        <f>'PV '!E72</f>
        <v>06/10/1991</v>
      </c>
      <c r="F55" s="232" t="str">
        <f>'PV '!F72</f>
        <v>Kherrata</v>
      </c>
      <c r="G55" s="201">
        <f>'PV '!G72</f>
        <v>14</v>
      </c>
      <c r="H55" s="201">
        <f>'PV '!H72</f>
        <v>0</v>
      </c>
      <c r="I55" s="201">
        <f>'PV '!I72</f>
        <v>8.5</v>
      </c>
      <c r="J55" s="201">
        <f>'PV '!J72</f>
        <v>0</v>
      </c>
      <c r="K55" s="201">
        <f>'PV '!K72</f>
        <v>8</v>
      </c>
      <c r="L55" s="251">
        <f>'PV '!L72</f>
        <v>0</v>
      </c>
      <c r="M55" s="198">
        <f>'PV '!M72</f>
        <v>10.166666666666666</v>
      </c>
      <c r="N55" s="251">
        <f>'PV '!N72</f>
        <v>18</v>
      </c>
      <c r="O55" s="201">
        <f>'PV '!O72</f>
        <v>11.5</v>
      </c>
      <c r="P55" s="201">
        <f>'PV '!P72</f>
        <v>0</v>
      </c>
      <c r="Q55" s="201">
        <f>'PV '!Q72</f>
        <v>10.5</v>
      </c>
      <c r="R55" s="201">
        <f>'PV '!R72</f>
        <v>3</v>
      </c>
      <c r="S55" s="198">
        <f>'PV '!S72</f>
        <v>11</v>
      </c>
      <c r="T55" s="251">
        <f>'PV '!T72</f>
        <v>6</v>
      </c>
      <c r="U55" s="285">
        <f>'PV '!U72</f>
        <v>14</v>
      </c>
      <c r="V55" s="251">
        <f>'PV '!V72</f>
        <v>3</v>
      </c>
      <c r="W55" s="191">
        <f>'PV '!W72</f>
        <v>14</v>
      </c>
      <c r="X55" s="251">
        <f>'PV '!X72</f>
        <v>3</v>
      </c>
      <c r="Y55" s="201">
        <f>'PV '!Y72</f>
        <v>14.5</v>
      </c>
      <c r="Z55" s="251">
        <f>'PV '!Z72</f>
        <v>3</v>
      </c>
      <c r="AA55" s="202">
        <f>'PV '!AA72</f>
        <v>14.5</v>
      </c>
      <c r="AB55" s="252">
        <f>'PV '!AB72</f>
        <v>3</v>
      </c>
      <c r="AC55" s="202">
        <f>'PV '!AC72</f>
        <v>11.15</v>
      </c>
      <c r="AD55" s="199">
        <f>'PV '!AD72</f>
        <v>30</v>
      </c>
      <c r="AE55" s="199" t="str">
        <f>'PV '!AE72</f>
        <v>Admis(e)</v>
      </c>
      <c r="AF55" s="294">
        <f>'PV '!AF72</f>
        <v>9.3333333333333339</v>
      </c>
      <c r="AG55" s="176">
        <f>'PV '!AG72</f>
        <v>0</v>
      </c>
      <c r="AH55" s="294">
        <f>'PV '!AH72</f>
        <v>11.5</v>
      </c>
      <c r="AI55" s="176">
        <f>'PV '!AI72</f>
        <v>6</v>
      </c>
      <c r="AJ55" s="294">
        <f>'PV '!AJ72</f>
        <v>8.5</v>
      </c>
      <c r="AK55" s="292">
        <f>'PV '!AK72</f>
        <v>0</v>
      </c>
      <c r="AL55" s="191">
        <f>'PV '!AL72</f>
        <v>9.7777777777777786</v>
      </c>
      <c r="AM55" s="194">
        <f>'PV '!AM72</f>
        <v>6</v>
      </c>
      <c r="AN55" s="294">
        <f>'PV '!AN72</f>
        <v>7</v>
      </c>
      <c r="AO55" s="192">
        <f>'PV '!AO72</f>
        <v>0</v>
      </c>
      <c r="AP55" s="294">
        <f>'PV '!AP72</f>
        <v>12.5</v>
      </c>
      <c r="AQ55" s="293">
        <f>'PV '!AQ72</f>
        <v>3</v>
      </c>
      <c r="AR55" s="191">
        <f>'PV '!AR72</f>
        <v>9.75</v>
      </c>
      <c r="AS55" s="194">
        <f>'PV '!AS72</f>
        <v>3</v>
      </c>
      <c r="AT55" s="285">
        <f>'PV '!AT72</f>
        <v>12</v>
      </c>
      <c r="AU55" s="194">
        <f>'PV '!AU72</f>
        <v>3</v>
      </c>
      <c r="AV55" s="191">
        <f>'PV '!AV72</f>
        <v>12</v>
      </c>
      <c r="AW55" s="194">
        <f>'PV '!AW72</f>
        <v>3</v>
      </c>
      <c r="AX55" s="294">
        <f>'PV '!AX72</f>
        <v>11.5</v>
      </c>
      <c r="AY55" s="194">
        <f>'PV '!AY72</f>
        <v>3</v>
      </c>
      <c r="AZ55" s="191">
        <f>'PV '!AZ72</f>
        <v>11.5</v>
      </c>
      <c r="BA55" s="194">
        <f>'PV '!BA72</f>
        <v>3</v>
      </c>
      <c r="BB55" s="195">
        <f>'PV '!BB72</f>
        <v>10.166666666666668</v>
      </c>
      <c r="BC55" s="196">
        <f>'PV '!BC72</f>
        <v>30</v>
      </c>
      <c r="BD55" s="191">
        <f>'PV '!BD72</f>
        <v>10.658333333333335</v>
      </c>
      <c r="BE55" s="199" t="str">
        <f>'PV '!BE72</f>
        <v>Admis(e)</v>
      </c>
      <c r="BF55" s="295">
        <f>'PV '!BF72</f>
        <v>60</v>
      </c>
      <c r="BG55" s="199" t="str">
        <f>'PV '!BG72</f>
        <v>Admis(e)</v>
      </c>
      <c r="BH55" s="199"/>
      <c r="BK55" s="32"/>
    </row>
    <row r="56" spans="1:63" ht="15.75">
      <c r="A56" s="26">
        <f>'PV '!A73</f>
        <v>16</v>
      </c>
      <c r="B56" s="332" t="str">
        <f>'PV '!B73</f>
        <v>10DR312</v>
      </c>
      <c r="C56" s="232" t="str">
        <f>'PV '!C73</f>
        <v>BELABBAS</v>
      </c>
      <c r="D56" s="232" t="str">
        <f>'PV '!D73</f>
        <v>Bilal</v>
      </c>
      <c r="E56" s="232" t="str">
        <f>'PV '!E73</f>
        <v>08/01/1988</v>
      </c>
      <c r="F56" s="232" t="str">
        <f>'PV '!F73</f>
        <v>Bejaia</v>
      </c>
      <c r="G56" s="201">
        <f>'PV '!G73</f>
        <v>5</v>
      </c>
      <c r="H56" s="201">
        <f>'PV '!H73</f>
        <v>0</v>
      </c>
      <c r="I56" s="201">
        <f>'PV '!I73</f>
        <v>2.6666666666666665</v>
      </c>
      <c r="J56" s="201">
        <f>'PV '!J73</f>
        <v>0</v>
      </c>
      <c r="K56" s="201">
        <f>'PV '!K73</f>
        <v>5.833333333333333</v>
      </c>
      <c r="L56" s="251">
        <f>'PV '!L73</f>
        <v>0</v>
      </c>
      <c r="M56" s="198">
        <f>'PV '!M73</f>
        <v>4.5</v>
      </c>
      <c r="N56" s="251">
        <f>'PV '!N73</f>
        <v>0</v>
      </c>
      <c r="O56" s="201">
        <f>'PV '!O73</f>
        <v>2</v>
      </c>
      <c r="P56" s="201">
        <f>'PV '!P73</f>
        <v>0</v>
      </c>
      <c r="Q56" s="201">
        <f>'PV '!Q73</f>
        <v>2</v>
      </c>
      <c r="R56" s="201">
        <f>'PV '!R73</f>
        <v>0</v>
      </c>
      <c r="S56" s="198">
        <f>'PV '!S73</f>
        <v>2</v>
      </c>
      <c r="T56" s="251">
        <f>'PV '!T73</f>
        <v>0</v>
      </c>
      <c r="U56" s="285">
        <f>'PV '!U73</f>
        <v>11</v>
      </c>
      <c r="V56" s="251">
        <f>'PV '!V73</f>
        <v>3</v>
      </c>
      <c r="W56" s="191">
        <f>'PV '!W73</f>
        <v>11</v>
      </c>
      <c r="X56" s="251">
        <f>'PV '!X73</f>
        <v>3</v>
      </c>
      <c r="Y56" s="201">
        <f>'PV '!Y73</f>
        <v>0</v>
      </c>
      <c r="Z56" s="251">
        <f>'PV '!Z73</f>
        <v>0</v>
      </c>
      <c r="AA56" s="202">
        <f>'PV '!AA73</f>
        <v>0</v>
      </c>
      <c r="AB56" s="252">
        <f>'PV '!AB73</f>
        <v>0</v>
      </c>
      <c r="AC56" s="202">
        <f>'PV '!AC73</f>
        <v>4.2</v>
      </c>
      <c r="AD56" s="199">
        <f>'PV '!AD73</f>
        <v>3</v>
      </c>
      <c r="AE56" s="199" t="str">
        <f>'PV '!AE73</f>
        <v>Rattrapage</v>
      </c>
      <c r="AF56" s="294">
        <f>'PV '!AF73</f>
        <v>3</v>
      </c>
      <c r="AG56" s="176">
        <f>'PV '!AG73</f>
        <v>0</v>
      </c>
      <c r="AH56" s="294">
        <f>'PV '!AH73</f>
        <v>2.1666666666666665</v>
      </c>
      <c r="AI56" s="176">
        <f>'PV '!AI73</f>
        <v>0</v>
      </c>
      <c r="AJ56" s="294">
        <f>'PV '!AJ73</f>
        <v>5</v>
      </c>
      <c r="AK56" s="292">
        <f>'PV '!AK73</f>
        <v>0</v>
      </c>
      <c r="AL56" s="191">
        <f>'PV '!AL73</f>
        <v>3.3888888888888888</v>
      </c>
      <c r="AM56" s="194">
        <f>'PV '!AM73</f>
        <v>0</v>
      </c>
      <c r="AN56" s="294">
        <f>'PV '!AN73</f>
        <v>2.5</v>
      </c>
      <c r="AO56" s="192">
        <f>'PV '!AO73</f>
        <v>0</v>
      </c>
      <c r="AP56" s="294">
        <f>'PV '!AP73</f>
        <v>1.5</v>
      </c>
      <c r="AQ56" s="293">
        <f>'PV '!AQ73</f>
        <v>0</v>
      </c>
      <c r="AR56" s="191">
        <f>'PV '!AR73</f>
        <v>2</v>
      </c>
      <c r="AS56" s="194">
        <f>'PV '!AS73</f>
        <v>0</v>
      </c>
      <c r="AT56" s="285">
        <f>'PV '!AT73</f>
        <v>12</v>
      </c>
      <c r="AU56" s="194">
        <f>'PV '!AU73</f>
        <v>3</v>
      </c>
      <c r="AV56" s="191">
        <f>'PV '!AV73</f>
        <v>12</v>
      </c>
      <c r="AW56" s="194">
        <f>'PV '!AW73</f>
        <v>3</v>
      </c>
      <c r="AX56" s="294">
        <f>'PV '!AX73</f>
        <v>0</v>
      </c>
      <c r="AY56" s="194">
        <f>'PV '!AY73</f>
        <v>0</v>
      </c>
      <c r="AZ56" s="191">
        <f>'PV '!AZ73</f>
        <v>0</v>
      </c>
      <c r="BA56" s="194">
        <f>'PV '!BA73</f>
        <v>0</v>
      </c>
      <c r="BB56" s="195">
        <f>'PV '!BB73</f>
        <v>3.6333333333333329</v>
      </c>
      <c r="BC56" s="196">
        <f>'PV '!BC73</f>
        <v>3</v>
      </c>
      <c r="BD56" s="191">
        <f>'PV '!BD73</f>
        <v>3.9166666666666665</v>
      </c>
      <c r="BE56" s="199" t="str">
        <f>'PV '!BE73</f>
        <v>Rattrapage</v>
      </c>
      <c r="BF56" s="295">
        <f>'PV '!BF73</f>
        <v>6</v>
      </c>
      <c r="BG56" s="199" t="str">
        <f>'PV '!BG73</f>
        <v>Rattrapage</v>
      </c>
      <c r="BH56" s="199"/>
    </row>
    <row r="57" spans="1:63">
      <c r="A57" s="26">
        <f>'PV '!A74</f>
        <v>17</v>
      </c>
      <c r="B57" s="354" t="str">
        <f>'PV '!B74</f>
        <v>10DR399</v>
      </c>
      <c r="C57" s="232" t="str">
        <f>'PV '!C74</f>
        <v>BELAID</v>
      </c>
      <c r="D57" s="232" t="str">
        <f>'PV '!D74</f>
        <v>Noura</v>
      </c>
      <c r="E57" s="232" t="str">
        <f>'PV '!E74</f>
        <v>02/09/1989</v>
      </c>
      <c r="F57" s="232" t="str">
        <f>'PV '!F74</f>
        <v>Yakouren</v>
      </c>
      <c r="G57" s="201">
        <f>'PV '!G74</f>
        <v>13</v>
      </c>
      <c r="H57" s="201">
        <f>'PV '!H74</f>
        <v>0</v>
      </c>
      <c r="I57" s="201">
        <f>'PV '!I74</f>
        <v>5.5</v>
      </c>
      <c r="J57" s="201">
        <f>'PV '!J74</f>
        <v>0</v>
      </c>
      <c r="K57" s="201">
        <f>'PV '!K74</f>
        <v>12.666666666666666</v>
      </c>
      <c r="L57" s="251">
        <f>'PV '!L74</f>
        <v>6</v>
      </c>
      <c r="M57" s="198">
        <f>'PV '!M74</f>
        <v>10.388888888888888</v>
      </c>
      <c r="N57" s="251">
        <f>'PV '!N74</f>
        <v>18</v>
      </c>
      <c r="O57" s="201">
        <f>'PV '!O74</f>
        <v>6</v>
      </c>
      <c r="P57" s="201">
        <f>'PV '!P74</f>
        <v>0</v>
      </c>
      <c r="Q57" s="201">
        <f>'PV '!Q74</f>
        <v>10</v>
      </c>
      <c r="R57" s="201">
        <f>'PV '!R74</f>
        <v>3</v>
      </c>
      <c r="S57" s="198">
        <f>'PV '!S74</f>
        <v>8</v>
      </c>
      <c r="T57" s="251">
        <f>'PV '!T74</f>
        <v>3</v>
      </c>
      <c r="U57" s="285">
        <f>'PV '!U74</f>
        <v>10</v>
      </c>
      <c r="V57" s="251">
        <f>'PV '!V74</f>
        <v>3</v>
      </c>
      <c r="W57" s="191">
        <f>'PV '!W74</f>
        <v>10</v>
      </c>
      <c r="X57" s="251">
        <f>'PV '!X74</f>
        <v>3</v>
      </c>
      <c r="Y57" s="201">
        <f>'PV '!Y74</f>
        <v>0</v>
      </c>
      <c r="Z57" s="251">
        <f>'PV '!Z74</f>
        <v>0</v>
      </c>
      <c r="AA57" s="202">
        <f>'PV '!AA74</f>
        <v>0</v>
      </c>
      <c r="AB57" s="252">
        <f>'PV '!AB74</f>
        <v>0</v>
      </c>
      <c r="AC57" s="202">
        <f>'PV '!AC74</f>
        <v>8.8333333333333321</v>
      </c>
      <c r="AD57" s="199">
        <f>'PV '!AD74</f>
        <v>24</v>
      </c>
      <c r="AE57" s="199" t="str">
        <f>'PV '!AE74</f>
        <v>Rattrapage</v>
      </c>
      <c r="AF57" s="294">
        <f>'PV '!AF74</f>
        <v>9.5</v>
      </c>
      <c r="AG57" s="176">
        <f>'PV '!AG74</f>
        <v>0</v>
      </c>
      <c r="AH57" s="294">
        <f>'PV '!AH74</f>
        <v>7.5</v>
      </c>
      <c r="AI57" s="176">
        <f>'PV '!AI74</f>
        <v>0</v>
      </c>
      <c r="AJ57" s="294">
        <f>'PV '!AJ74</f>
        <v>6.666666666666667</v>
      </c>
      <c r="AK57" s="292">
        <f>'PV '!AK74</f>
        <v>0</v>
      </c>
      <c r="AL57" s="191">
        <f>'PV '!AL74</f>
        <v>7.8888888888888893</v>
      </c>
      <c r="AM57" s="194">
        <f>'PV '!AM74</f>
        <v>0</v>
      </c>
      <c r="AN57" s="294">
        <f>'PV '!AN74</f>
        <v>8</v>
      </c>
      <c r="AO57" s="192">
        <f>'PV '!AO74</f>
        <v>0</v>
      </c>
      <c r="AP57" s="294">
        <f>'PV '!AP74</f>
        <v>11</v>
      </c>
      <c r="AQ57" s="293">
        <f>'PV '!AQ74</f>
        <v>3</v>
      </c>
      <c r="AR57" s="191">
        <f>'PV '!AR74</f>
        <v>9.5</v>
      </c>
      <c r="AS57" s="194">
        <f>'PV '!AS74</f>
        <v>3</v>
      </c>
      <c r="AT57" s="285">
        <f>'PV '!AT74</f>
        <v>10.5</v>
      </c>
      <c r="AU57" s="194">
        <f>'PV '!AU74</f>
        <v>3</v>
      </c>
      <c r="AV57" s="191">
        <f>'PV '!AV74</f>
        <v>10.5</v>
      </c>
      <c r="AW57" s="194">
        <f>'PV '!AW74</f>
        <v>3</v>
      </c>
      <c r="AX57" s="294">
        <f>'PV '!AX74</f>
        <v>6.5</v>
      </c>
      <c r="AY57" s="194">
        <f>'PV '!AY74</f>
        <v>0</v>
      </c>
      <c r="AZ57" s="191">
        <f>'PV '!AZ74</f>
        <v>6.5</v>
      </c>
      <c r="BA57" s="194">
        <f>'PV '!BA74</f>
        <v>0</v>
      </c>
      <c r="BB57" s="195">
        <f>'PV '!BB74</f>
        <v>8.3333333333333339</v>
      </c>
      <c r="BC57" s="196">
        <f>'PV '!BC74</f>
        <v>6</v>
      </c>
      <c r="BD57" s="191">
        <f>'PV '!BD74</f>
        <v>8.5833333333333321</v>
      </c>
      <c r="BE57" s="199" t="str">
        <f>'PV '!BE74</f>
        <v>Rattrapage</v>
      </c>
      <c r="BF57" s="295">
        <f>'PV '!BF74</f>
        <v>30</v>
      </c>
      <c r="BG57" s="199" t="str">
        <f>'PV '!BG74</f>
        <v>Rattrapage</v>
      </c>
      <c r="BH57" s="199"/>
      <c r="BI57" s="233"/>
      <c r="BJ57" s="233"/>
    </row>
    <row r="58" spans="1:63">
      <c r="A58" s="26">
        <f>'PV '!A75</f>
        <v>18</v>
      </c>
      <c r="B58" s="354">
        <f>'PV '!B75</f>
        <v>113009454</v>
      </c>
      <c r="C58" s="232" t="str">
        <f>'PV '!C75</f>
        <v>BELAID</v>
      </c>
      <c r="D58" s="232" t="str">
        <f>'PV '!D75</f>
        <v>Zoubida</v>
      </c>
      <c r="E58" s="232" t="str">
        <f>'PV '!E75</f>
        <v>07/01/1989</v>
      </c>
      <c r="F58" s="232" t="str">
        <f>'PV '!F75</f>
        <v>Ifalen</v>
      </c>
      <c r="G58" s="201">
        <f>'PV '!G75</f>
        <v>9.1666666666666661</v>
      </c>
      <c r="H58" s="201">
        <f>'PV '!H75</f>
        <v>0</v>
      </c>
      <c r="I58" s="201">
        <f>'PV '!I75</f>
        <v>8.6666666666666661</v>
      </c>
      <c r="J58" s="201">
        <f>'PV '!J75</f>
        <v>0</v>
      </c>
      <c r="K58" s="201">
        <f>'PV '!K75</f>
        <v>9.5</v>
      </c>
      <c r="L58" s="251">
        <f>'PV '!L75</f>
        <v>0</v>
      </c>
      <c r="M58" s="198">
        <f>'PV '!M75</f>
        <v>9.1111111111111107</v>
      </c>
      <c r="N58" s="251">
        <f>'PV '!N75</f>
        <v>0</v>
      </c>
      <c r="O58" s="201">
        <f>'PV '!O75</f>
        <v>8.5</v>
      </c>
      <c r="P58" s="201">
        <f>'PV '!P75</f>
        <v>0</v>
      </c>
      <c r="Q58" s="201">
        <f>'PV '!Q75</f>
        <v>6.5</v>
      </c>
      <c r="R58" s="201">
        <f>'PV '!R75</f>
        <v>0</v>
      </c>
      <c r="S58" s="198">
        <f>'PV '!S75</f>
        <v>7.5</v>
      </c>
      <c r="T58" s="251">
        <f>'PV '!T75</f>
        <v>0</v>
      </c>
      <c r="U58" s="285">
        <f>'PV '!U75</f>
        <v>9</v>
      </c>
      <c r="V58" s="251">
        <f>'PV '!V75</f>
        <v>0</v>
      </c>
      <c r="W58" s="191">
        <f>'PV '!W75</f>
        <v>9</v>
      </c>
      <c r="X58" s="251">
        <f>'PV '!X75</f>
        <v>0</v>
      </c>
      <c r="Y58" s="201">
        <f>'PV '!Y75</f>
        <v>0</v>
      </c>
      <c r="Z58" s="251">
        <f>'PV '!Z75</f>
        <v>0</v>
      </c>
      <c r="AA58" s="202">
        <f>'PV '!AA75</f>
        <v>0</v>
      </c>
      <c r="AB58" s="252">
        <f>'PV '!AB75</f>
        <v>0</v>
      </c>
      <c r="AC58" s="202">
        <f>'PV '!AC75</f>
        <v>7.8666666666666654</v>
      </c>
      <c r="AD58" s="199">
        <f>'PV '!AD75</f>
        <v>0</v>
      </c>
      <c r="AE58" s="199" t="str">
        <f>'PV '!AE75</f>
        <v>Rattrapage</v>
      </c>
      <c r="AF58" s="294">
        <f>'PV '!AF75</f>
        <v>8</v>
      </c>
      <c r="AG58" s="176">
        <f>'PV '!AG75</f>
        <v>0</v>
      </c>
      <c r="AH58" s="294">
        <f>'PV '!AH75</f>
        <v>6</v>
      </c>
      <c r="AI58" s="176">
        <f>'PV '!AI75</f>
        <v>0</v>
      </c>
      <c r="AJ58" s="294">
        <f>'PV '!AJ75</f>
        <v>7.333333333333333</v>
      </c>
      <c r="AK58" s="292">
        <f>'PV '!AK75</f>
        <v>0</v>
      </c>
      <c r="AL58" s="191">
        <f>'PV '!AL75</f>
        <v>7.1111111111111107</v>
      </c>
      <c r="AM58" s="194">
        <f>'PV '!AM75</f>
        <v>0</v>
      </c>
      <c r="AN58" s="294">
        <f>'PV '!AN75</f>
        <v>13</v>
      </c>
      <c r="AO58" s="192">
        <f>'PV '!AO75</f>
        <v>3</v>
      </c>
      <c r="AP58" s="294">
        <f>'PV '!AP75</f>
        <v>9</v>
      </c>
      <c r="AQ58" s="293">
        <f>'PV '!AQ75</f>
        <v>0</v>
      </c>
      <c r="AR58" s="191">
        <f>'PV '!AR75</f>
        <v>11</v>
      </c>
      <c r="AS58" s="194">
        <f>'PV '!AS75</f>
        <v>6</v>
      </c>
      <c r="AT58" s="285">
        <f>'PV '!AT75</f>
        <v>10</v>
      </c>
      <c r="AU58" s="194">
        <f>'PV '!AU75</f>
        <v>3</v>
      </c>
      <c r="AV58" s="191">
        <f>'PV '!AV75</f>
        <v>10</v>
      </c>
      <c r="AW58" s="194">
        <f>'PV '!AW75</f>
        <v>3</v>
      </c>
      <c r="AX58" s="294">
        <f>'PV '!AX75</f>
        <v>10</v>
      </c>
      <c r="AY58" s="194">
        <f>'PV '!AY75</f>
        <v>3</v>
      </c>
      <c r="AZ58" s="191">
        <f>'PV '!AZ75</f>
        <v>10</v>
      </c>
      <c r="BA58" s="194">
        <f>'PV '!BA75</f>
        <v>3</v>
      </c>
      <c r="BB58" s="195">
        <f>'PV '!BB75</f>
        <v>8.466666666666665</v>
      </c>
      <c r="BC58" s="196">
        <f>'PV '!BC75</f>
        <v>12</v>
      </c>
      <c r="BD58" s="191">
        <f>'PV '!BD75</f>
        <v>8.1666666666666643</v>
      </c>
      <c r="BE58" s="199" t="str">
        <f>'PV '!BE75</f>
        <v>Rattrapage</v>
      </c>
      <c r="BF58" s="295">
        <f>'PV '!BF75</f>
        <v>12</v>
      </c>
      <c r="BG58" s="199" t="str">
        <f>'PV '!BG75</f>
        <v>Rattrapage</v>
      </c>
      <c r="BH58" s="199"/>
    </row>
    <row r="59" spans="1:63" ht="15.75">
      <c r="A59" s="26">
        <f>'PV '!A76</f>
        <v>19</v>
      </c>
      <c r="B59" s="332" t="str">
        <f>'PV '!B76</f>
        <v>08DR140</v>
      </c>
      <c r="C59" s="232" t="str">
        <f>'PV '!C76</f>
        <v>BELAKHDAR</v>
      </c>
      <c r="D59" s="232" t="str">
        <f>'PV '!D76</f>
        <v>Amina</v>
      </c>
      <c r="E59" s="232" t="str">
        <f>'PV '!E76</f>
        <v>23/05/1990</v>
      </c>
      <c r="F59" s="232" t="str">
        <f>'PV '!F76</f>
        <v>Bejaia</v>
      </c>
      <c r="G59" s="201">
        <f>'PV '!G76</f>
        <v>10</v>
      </c>
      <c r="H59" s="201">
        <f>'PV '!H76</f>
        <v>0</v>
      </c>
      <c r="I59" s="201" t="str">
        <f>'PV '!I76</f>
        <v>Exclu</v>
      </c>
      <c r="J59" s="201">
        <f>'PV '!J76</f>
        <v>0</v>
      </c>
      <c r="K59" s="201" t="str">
        <f>'PV '!K76</f>
        <v>Exclu</v>
      </c>
      <c r="L59" s="251">
        <f>'PV '!L76</f>
        <v>6</v>
      </c>
      <c r="M59" s="198" t="e">
        <f>'PV '!M76</f>
        <v>#VALUE!</v>
      </c>
      <c r="N59" s="251" t="e">
        <f>'PV '!N76</f>
        <v>#VALUE!</v>
      </c>
      <c r="O59" s="201" t="str">
        <f>'PV '!O76</f>
        <v>ABS</v>
      </c>
      <c r="P59" s="201">
        <f>'PV '!P76</f>
        <v>0</v>
      </c>
      <c r="Q59" s="201" t="str">
        <f>'PV '!Q76</f>
        <v>ABS</v>
      </c>
      <c r="R59" s="201">
        <f>'PV '!R76</f>
        <v>3</v>
      </c>
      <c r="S59" s="198" t="e">
        <f>'PV '!S76</f>
        <v>#VALUE!</v>
      </c>
      <c r="T59" s="251" t="e">
        <f>'PV '!T76</f>
        <v>#VALUE!</v>
      </c>
      <c r="U59" s="285">
        <f>'PV '!U76</f>
        <v>12</v>
      </c>
      <c r="V59" s="251">
        <f>'PV '!V76</f>
        <v>3</v>
      </c>
      <c r="W59" s="191">
        <f>'PV '!W76</f>
        <v>12</v>
      </c>
      <c r="X59" s="251">
        <f>'PV '!X76</f>
        <v>3</v>
      </c>
      <c r="Y59" s="201" t="str">
        <f>'PV '!Y76</f>
        <v>ABS</v>
      </c>
      <c r="Z59" s="251">
        <f>'PV '!Z76</f>
        <v>3</v>
      </c>
      <c r="AA59" s="202" t="str">
        <f>'PV '!AA76</f>
        <v>ABS</v>
      </c>
      <c r="AB59" s="252">
        <f>'PV '!AB76</f>
        <v>3</v>
      </c>
      <c r="AC59" s="202" t="e">
        <f>'PV '!AC76</f>
        <v>#VALUE!</v>
      </c>
      <c r="AD59" s="199" t="e">
        <f>'PV '!AD76</f>
        <v>#VALUE!</v>
      </c>
      <c r="AE59" s="199" t="str">
        <f>'PV '!AE76</f>
        <v>ABD</v>
      </c>
      <c r="AF59" s="294" t="e">
        <f>'PV '!AF76</f>
        <v>#VALUE!</v>
      </c>
      <c r="AG59" s="176" t="e">
        <f>'PV '!AG76</f>
        <v>#VALUE!</v>
      </c>
      <c r="AH59" s="294" t="str">
        <f>'PV '!AH76</f>
        <v>Exclu</v>
      </c>
      <c r="AI59" s="176">
        <f>'PV '!AI76</f>
        <v>6</v>
      </c>
      <c r="AJ59" s="294" t="str">
        <f>'PV '!AJ76</f>
        <v>Exclu</v>
      </c>
      <c r="AK59" s="292">
        <f>'PV '!AK76</f>
        <v>6</v>
      </c>
      <c r="AL59" s="191" t="e">
        <f>'PV '!AL76</f>
        <v>#VALUE!</v>
      </c>
      <c r="AM59" s="194" t="e">
        <f>'PV '!AM76</f>
        <v>#VALUE!</v>
      </c>
      <c r="AN59" s="294" t="str">
        <f>'PV '!AN76</f>
        <v>ABS</v>
      </c>
      <c r="AO59" s="192">
        <f>'PV '!AO76</f>
        <v>3</v>
      </c>
      <c r="AP59" s="294" t="str">
        <f>'PV '!AP76</f>
        <v>ABS</v>
      </c>
      <c r="AQ59" s="293">
        <f>'PV '!AQ76</f>
        <v>3</v>
      </c>
      <c r="AR59" s="191" t="e">
        <f>'PV '!AR76</f>
        <v>#VALUE!</v>
      </c>
      <c r="AS59" s="194" t="e">
        <f>'PV '!AS76</f>
        <v>#VALUE!</v>
      </c>
      <c r="AT59" s="285">
        <f>'PV '!AT76</f>
        <v>13</v>
      </c>
      <c r="AU59" s="194">
        <f>'PV '!AU76</f>
        <v>3</v>
      </c>
      <c r="AV59" s="191">
        <f>'PV '!AV76</f>
        <v>13</v>
      </c>
      <c r="AW59" s="194">
        <f>'PV '!AW76</f>
        <v>3</v>
      </c>
      <c r="AX59" s="294" t="str">
        <f>'PV '!AX76</f>
        <v>ABS</v>
      </c>
      <c r="AY59" s="194">
        <f>'PV '!AY76</f>
        <v>3</v>
      </c>
      <c r="AZ59" s="191" t="str">
        <f>'PV '!AZ76</f>
        <v>ABS</v>
      </c>
      <c r="BA59" s="194">
        <f>'PV '!BA76</f>
        <v>3</v>
      </c>
      <c r="BB59" s="195" t="e">
        <f>'PV '!BB76</f>
        <v>#VALUE!</v>
      </c>
      <c r="BC59" s="196" t="e">
        <f>'PV '!BC76</f>
        <v>#VALUE!</v>
      </c>
      <c r="BD59" s="191" t="e">
        <f>'PV '!BD76</f>
        <v>#VALUE!</v>
      </c>
      <c r="BE59" s="199" t="e">
        <f>'PV '!BE76</f>
        <v>#VALUE!</v>
      </c>
      <c r="BF59" s="295" t="e">
        <f>'PV '!BF76</f>
        <v>#VALUE!</v>
      </c>
      <c r="BG59" s="199" t="str">
        <f>'PV '!BG76</f>
        <v>ABD</v>
      </c>
      <c r="BH59" s="199"/>
    </row>
    <row r="60" spans="1:63">
      <c r="A60" s="26">
        <f>'PV '!A77</f>
        <v>20</v>
      </c>
      <c r="B60" s="354" t="str">
        <f>'PV '!B77</f>
        <v>10J128</v>
      </c>
      <c r="C60" s="232" t="str">
        <f>'PV '!C77</f>
        <v>BELAYEL</v>
      </c>
      <c r="D60" s="232" t="str">
        <f>'PV '!D77</f>
        <v>Meriem</v>
      </c>
      <c r="E60" s="232" t="str">
        <f>'PV '!E77</f>
        <v>10/10/1990</v>
      </c>
      <c r="F60" s="232" t="str">
        <f>'PV '!F77</f>
        <v>Hussein Dey</v>
      </c>
      <c r="G60" s="201">
        <f>'PV '!G77</f>
        <v>13</v>
      </c>
      <c r="H60" s="201">
        <f>'PV '!H77</f>
        <v>0</v>
      </c>
      <c r="I60" s="201">
        <f>'PV '!I77</f>
        <v>11</v>
      </c>
      <c r="J60" s="201">
        <f>'PV '!J77</f>
        <v>0</v>
      </c>
      <c r="K60" s="201">
        <f>'PV '!K77</f>
        <v>14.833333333333334</v>
      </c>
      <c r="L60" s="251">
        <f>'PV '!L77</f>
        <v>6</v>
      </c>
      <c r="M60" s="198">
        <f>'PV '!M77</f>
        <v>12.944444444444445</v>
      </c>
      <c r="N60" s="251">
        <f>'PV '!N77</f>
        <v>18</v>
      </c>
      <c r="O60" s="201">
        <f>'PV '!O77</f>
        <v>9</v>
      </c>
      <c r="P60" s="201">
        <f>'PV '!P77</f>
        <v>0</v>
      </c>
      <c r="Q60" s="201">
        <f>'PV '!Q77</f>
        <v>10</v>
      </c>
      <c r="R60" s="201">
        <f>'PV '!R77</f>
        <v>3</v>
      </c>
      <c r="S60" s="198">
        <f>'PV '!S77</f>
        <v>9.5</v>
      </c>
      <c r="T60" s="251">
        <f>'PV '!T77</f>
        <v>3</v>
      </c>
      <c r="U60" s="285">
        <f>'PV '!U77</f>
        <v>14.5</v>
      </c>
      <c r="V60" s="251">
        <f>'PV '!V77</f>
        <v>3</v>
      </c>
      <c r="W60" s="191">
        <f>'PV '!W77</f>
        <v>14.5</v>
      </c>
      <c r="X60" s="251">
        <f>'PV '!X77</f>
        <v>3</v>
      </c>
      <c r="Y60" s="201">
        <f>'PV '!Y77</f>
        <v>7</v>
      </c>
      <c r="Z60" s="251">
        <f>'PV '!Z77</f>
        <v>0</v>
      </c>
      <c r="AA60" s="202">
        <f>'PV '!AA77</f>
        <v>7</v>
      </c>
      <c r="AB60" s="252">
        <f>'PV '!AB77</f>
        <v>0</v>
      </c>
      <c r="AC60" s="202">
        <f>'PV '!AC77</f>
        <v>11.816666666666666</v>
      </c>
      <c r="AD60" s="199">
        <f>'PV '!AD77</f>
        <v>30</v>
      </c>
      <c r="AE60" s="199" t="str">
        <f>'PV '!AE77</f>
        <v>Admis(e)</v>
      </c>
      <c r="AF60" s="294">
        <f>'PV '!AF77</f>
        <v>12.833333333333334</v>
      </c>
      <c r="AG60" s="176">
        <f>'PV '!AG77</f>
        <v>6</v>
      </c>
      <c r="AH60" s="294">
        <f>'PV '!AH77</f>
        <v>15.833333333333334</v>
      </c>
      <c r="AI60" s="176">
        <f>'PV '!AI77</f>
        <v>6</v>
      </c>
      <c r="AJ60" s="294">
        <f>'PV '!AJ77</f>
        <v>10.666666666666666</v>
      </c>
      <c r="AK60" s="292">
        <f>'PV '!AK77</f>
        <v>6</v>
      </c>
      <c r="AL60" s="191">
        <f>'PV '!AL77</f>
        <v>13.111111111111112</v>
      </c>
      <c r="AM60" s="194">
        <f>'PV '!AM77</f>
        <v>18</v>
      </c>
      <c r="AN60" s="294">
        <f>'PV '!AN77</f>
        <v>10.5</v>
      </c>
      <c r="AO60" s="192">
        <f>'PV '!AO77</f>
        <v>3</v>
      </c>
      <c r="AP60" s="294">
        <f>'PV '!AP77</f>
        <v>10.5</v>
      </c>
      <c r="AQ60" s="293">
        <f>'PV '!AQ77</f>
        <v>3</v>
      </c>
      <c r="AR60" s="191">
        <f>'PV '!AR77</f>
        <v>10.5</v>
      </c>
      <c r="AS60" s="194">
        <f>'PV '!AS77</f>
        <v>6</v>
      </c>
      <c r="AT60" s="285">
        <f>'PV '!AT77</f>
        <v>14</v>
      </c>
      <c r="AU60" s="194">
        <f>'PV '!AU77</f>
        <v>3</v>
      </c>
      <c r="AV60" s="191">
        <f>'PV '!AV77</f>
        <v>14</v>
      </c>
      <c r="AW60" s="194">
        <f>'PV '!AW77</f>
        <v>3</v>
      </c>
      <c r="AX60" s="294">
        <f>'PV '!AX77</f>
        <v>17.5</v>
      </c>
      <c r="AY60" s="194">
        <f>'PV '!AY77</f>
        <v>3</v>
      </c>
      <c r="AZ60" s="191">
        <f>'PV '!AZ77</f>
        <v>17.5</v>
      </c>
      <c r="BA60" s="194">
        <f>'PV '!BA77</f>
        <v>3</v>
      </c>
      <c r="BB60" s="195">
        <f>'PV '!BB77</f>
        <v>13.116666666666669</v>
      </c>
      <c r="BC60" s="196">
        <f>'PV '!BC77</f>
        <v>30</v>
      </c>
      <c r="BD60" s="191">
        <f>'PV '!BD77</f>
        <v>12.466666666666669</v>
      </c>
      <c r="BE60" s="199" t="str">
        <f>'PV '!BE77</f>
        <v>Admis(e)</v>
      </c>
      <c r="BF60" s="295">
        <f>'PV '!BF77</f>
        <v>60</v>
      </c>
      <c r="BG60" s="199" t="str">
        <f>'PV '!BG77</f>
        <v>Admis(e)</v>
      </c>
      <c r="BH60" s="199"/>
    </row>
    <row r="61" spans="1:63">
      <c r="A61" s="26">
        <f>'PV '!A78</f>
        <v>21</v>
      </c>
      <c r="B61" s="354" t="str">
        <f>'PV '!B78</f>
        <v>10J129</v>
      </c>
      <c r="C61" s="232" t="str">
        <f>'PV '!C78</f>
        <v>BELAYEL</v>
      </c>
      <c r="D61" s="232" t="str">
        <f>'PV '!D78</f>
        <v>Imene</v>
      </c>
      <c r="E61" s="232" t="str">
        <f>'PV '!E78</f>
        <v>10/10/1990</v>
      </c>
      <c r="F61" s="232" t="str">
        <f>'PV '!F78</f>
        <v>Hussein Dey</v>
      </c>
      <c r="G61" s="201">
        <f>'PV '!G78</f>
        <v>11.333333333333334</v>
      </c>
      <c r="H61" s="201">
        <f>'PV '!H78</f>
        <v>0</v>
      </c>
      <c r="I61" s="201">
        <f>'PV '!I78</f>
        <v>10.666666666666666</v>
      </c>
      <c r="J61" s="201">
        <f>'PV '!J78</f>
        <v>0</v>
      </c>
      <c r="K61" s="201">
        <f>'PV '!K78</f>
        <v>14.333333333333334</v>
      </c>
      <c r="L61" s="251">
        <f>'PV '!L78</f>
        <v>6</v>
      </c>
      <c r="M61" s="198">
        <f>'PV '!M78</f>
        <v>12.111111111111112</v>
      </c>
      <c r="N61" s="251">
        <f>'PV '!N78</f>
        <v>18</v>
      </c>
      <c r="O61" s="201">
        <f>'PV '!O78</f>
        <v>8.5</v>
      </c>
      <c r="P61" s="201">
        <f>'PV '!P78</f>
        <v>0</v>
      </c>
      <c r="Q61" s="201">
        <f>'PV '!Q78</f>
        <v>10.5</v>
      </c>
      <c r="R61" s="201">
        <f>'PV '!R78</f>
        <v>3</v>
      </c>
      <c r="S61" s="198">
        <f>'PV '!S78</f>
        <v>9.5</v>
      </c>
      <c r="T61" s="251">
        <f>'PV '!T78</f>
        <v>3</v>
      </c>
      <c r="U61" s="285">
        <f>'PV '!U78</f>
        <v>15</v>
      </c>
      <c r="V61" s="251">
        <f>'PV '!V78</f>
        <v>3</v>
      </c>
      <c r="W61" s="191">
        <f>'PV '!W78</f>
        <v>15</v>
      </c>
      <c r="X61" s="251">
        <f>'PV '!X78</f>
        <v>3</v>
      </c>
      <c r="Y61" s="201">
        <f>'PV '!Y78</f>
        <v>11</v>
      </c>
      <c r="Z61" s="251">
        <f>'PV '!Z78</f>
        <v>3</v>
      </c>
      <c r="AA61" s="202">
        <f>'PV '!AA78</f>
        <v>11</v>
      </c>
      <c r="AB61" s="252">
        <f>'PV '!AB78</f>
        <v>3</v>
      </c>
      <c r="AC61" s="202">
        <f>'PV '!AC78</f>
        <v>11.766666666666667</v>
      </c>
      <c r="AD61" s="199">
        <f>'PV '!AD78</f>
        <v>30</v>
      </c>
      <c r="AE61" s="199" t="str">
        <f>'PV '!AE78</f>
        <v>Admis(e)</v>
      </c>
      <c r="AF61" s="294">
        <f>'PV '!AF78</f>
        <v>11.666666666666666</v>
      </c>
      <c r="AG61" s="176">
        <f>'PV '!AG78</f>
        <v>6</v>
      </c>
      <c r="AH61" s="294">
        <f>'PV '!AH78</f>
        <v>10.166666666666666</v>
      </c>
      <c r="AI61" s="176">
        <f>'PV '!AI78</f>
        <v>6</v>
      </c>
      <c r="AJ61" s="294">
        <f>'PV '!AJ78</f>
        <v>11.5</v>
      </c>
      <c r="AK61" s="292">
        <f>'PV '!AK78</f>
        <v>6</v>
      </c>
      <c r="AL61" s="191">
        <f>'PV '!AL78</f>
        <v>11.111111111111109</v>
      </c>
      <c r="AM61" s="194">
        <f>'PV '!AM78</f>
        <v>18</v>
      </c>
      <c r="AN61" s="294">
        <f>'PV '!AN78</f>
        <v>9</v>
      </c>
      <c r="AO61" s="192">
        <f>'PV '!AO78</f>
        <v>0</v>
      </c>
      <c r="AP61" s="294">
        <f>'PV '!AP78</f>
        <v>14.5</v>
      </c>
      <c r="AQ61" s="293">
        <f>'PV '!AQ78</f>
        <v>3</v>
      </c>
      <c r="AR61" s="191">
        <f>'PV '!AR78</f>
        <v>11.75</v>
      </c>
      <c r="AS61" s="194">
        <f>'PV '!AS78</f>
        <v>6</v>
      </c>
      <c r="AT61" s="285">
        <f>'PV '!AT78</f>
        <v>14</v>
      </c>
      <c r="AU61" s="194">
        <f>'PV '!AU78</f>
        <v>3</v>
      </c>
      <c r="AV61" s="191">
        <f>'PV '!AV78</f>
        <v>14</v>
      </c>
      <c r="AW61" s="194">
        <f>'PV '!AW78</f>
        <v>3</v>
      </c>
      <c r="AX61" s="294">
        <f>'PV '!AX78</f>
        <v>16.5</v>
      </c>
      <c r="AY61" s="194">
        <f>'PV '!AY78</f>
        <v>3</v>
      </c>
      <c r="AZ61" s="191">
        <f>'PV '!AZ78</f>
        <v>16.5</v>
      </c>
      <c r="BA61" s="194">
        <f>'PV '!BA78</f>
        <v>3</v>
      </c>
      <c r="BB61" s="195">
        <f>'PV '!BB78</f>
        <v>12.066666666666666</v>
      </c>
      <c r="BC61" s="196">
        <f>'PV '!BC78</f>
        <v>30</v>
      </c>
      <c r="BD61" s="191">
        <f>'PV '!BD78</f>
        <v>11.916666666666668</v>
      </c>
      <c r="BE61" s="199" t="str">
        <f>'PV '!BE78</f>
        <v>Admis(e)</v>
      </c>
      <c r="BF61" s="295">
        <f>'PV '!BF78</f>
        <v>60</v>
      </c>
      <c r="BG61" s="199" t="str">
        <f>'PV '!BG78</f>
        <v>Admis(e)</v>
      </c>
      <c r="BH61" s="199"/>
    </row>
    <row r="62" spans="1:63">
      <c r="A62" s="26">
        <f>'PV '!A79</f>
        <v>22</v>
      </c>
      <c r="B62" s="354" t="str">
        <f>'PV '!B79</f>
        <v>09DR0752</v>
      </c>
      <c r="C62" s="232" t="str">
        <f>'PV '!C79</f>
        <v>BELDJOUDI</v>
      </c>
      <c r="D62" s="232" t="str">
        <f>'PV '!D79</f>
        <v>Abdelkader</v>
      </c>
      <c r="E62" s="232" t="str">
        <f>'PV '!E79</f>
        <v>21/09/1985</v>
      </c>
      <c r="F62" s="232" t="str">
        <f>'PV '!F79</f>
        <v>Bordj Bou Arreridj</v>
      </c>
      <c r="G62" s="201">
        <f>'PV '!G79</f>
        <v>10.166666666666666</v>
      </c>
      <c r="H62" s="201">
        <f>'PV '!H79</f>
        <v>0</v>
      </c>
      <c r="I62" s="201">
        <f>'PV '!I79</f>
        <v>7</v>
      </c>
      <c r="J62" s="201">
        <f>'PV '!J79</f>
        <v>0</v>
      </c>
      <c r="K62" s="201">
        <f>'PV '!K79</f>
        <v>8.6666666666666661</v>
      </c>
      <c r="L62" s="251">
        <f>'PV '!L79</f>
        <v>0</v>
      </c>
      <c r="M62" s="198">
        <f>'PV '!M79</f>
        <v>8.6111111111111089</v>
      </c>
      <c r="N62" s="251">
        <f>'PV '!N79</f>
        <v>0</v>
      </c>
      <c r="O62" s="201">
        <f>'PV '!O79</f>
        <v>6</v>
      </c>
      <c r="P62" s="201">
        <f>'PV '!P79</f>
        <v>0</v>
      </c>
      <c r="Q62" s="201">
        <f>'PV '!Q79</f>
        <v>3</v>
      </c>
      <c r="R62" s="201">
        <f>'PV '!R79</f>
        <v>0</v>
      </c>
      <c r="S62" s="198">
        <f>'PV '!S79</f>
        <v>4.5</v>
      </c>
      <c r="T62" s="251">
        <f>'PV '!T79</f>
        <v>0</v>
      </c>
      <c r="U62" s="285">
        <f>'PV '!U79</f>
        <v>7.5</v>
      </c>
      <c r="V62" s="251">
        <f>'PV '!V79</f>
        <v>0</v>
      </c>
      <c r="W62" s="191">
        <f>'PV '!W79</f>
        <v>7.5</v>
      </c>
      <c r="X62" s="251">
        <f>'PV '!X79</f>
        <v>0</v>
      </c>
      <c r="Y62" s="201">
        <f>'PV '!Y79</f>
        <v>0</v>
      </c>
      <c r="Z62" s="251">
        <f>'PV '!Z79</f>
        <v>0</v>
      </c>
      <c r="AA62" s="202">
        <f>'PV '!AA79</f>
        <v>0</v>
      </c>
      <c r="AB62" s="252">
        <f>'PV '!AB79</f>
        <v>0</v>
      </c>
      <c r="AC62" s="202">
        <f>'PV '!AC79</f>
        <v>6.8166666666666655</v>
      </c>
      <c r="AD62" s="199">
        <f>'PV '!AD79</f>
        <v>0</v>
      </c>
      <c r="AE62" s="199" t="str">
        <f>'PV '!AE79</f>
        <v>Rattrapage</v>
      </c>
      <c r="AF62" s="294">
        <f>'PV '!AF79</f>
        <v>4</v>
      </c>
      <c r="AG62" s="176">
        <f>'PV '!AG79</f>
        <v>0</v>
      </c>
      <c r="AH62" s="294">
        <f>'PV '!AH79</f>
        <v>4</v>
      </c>
      <c r="AI62" s="176">
        <f>'PV '!AI79</f>
        <v>0</v>
      </c>
      <c r="AJ62" s="294">
        <f>'PV '!AJ79</f>
        <v>5</v>
      </c>
      <c r="AK62" s="292">
        <f>'PV '!AK79</f>
        <v>0</v>
      </c>
      <c r="AL62" s="191">
        <f>'PV '!AL79</f>
        <v>4.333333333333333</v>
      </c>
      <c r="AM62" s="194">
        <f>'PV '!AM79</f>
        <v>0</v>
      </c>
      <c r="AN62" s="294">
        <f>'PV '!AN79</f>
        <v>8</v>
      </c>
      <c r="AO62" s="192">
        <f>'PV '!AO79</f>
        <v>0</v>
      </c>
      <c r="AP62" s="294">
        <f>'PV '!AP79</f>
        <v>6</v>
      </c>
      <c r="AQ62" s="293">
        <f>'PV '!AQ79</f>
        <v>0</v>
      </c>
      <c r="AR62" s="191">
        <f>'PV '!AR79</f>
        <v>7</v>
      </c>
      <c r="AS62" s="194">
        <f>'PV '!AS79</f>
        <v>0</v>
      </c>
      <c r="AT62" s="285">
        <f>'PV '!AT79</f>
        <v>10</v>
      </c>
      <c r="AU62" s="194">
        <f>'PV '!AU79</f>
        <v>3</v>
      </c>
      <c r="AV62" s="191">
        <f>'PV '!AV79</f>
        <v>10</v>
      </c>
      <c r="AW62" s="194">
        <f>'PV '!AW79</f>
        <v>3</v>
      </c>
      <c r="AX62" s="294">
        <f>'PV '!AX79</f>
        <v>5</v>
      </c>
      <c r="AY62" s="194">
        <f>'PV '!AY79</f>
        <v>0</v>
      </c>
      <c r="AZ62" s="191">
        <f>'PV '!AZ79</f>
        <v>5</v>
      </c>
      <c r="BA62" s="194">
        <f>'PV '!BA79</f>
        <v>0</v>
      </c>
      <c r="BB62" s="195">
        <f>'PV '!BB79</f>
        <v>5.5</v>
      </c>
      <c r="BC62" s="196">
        <f>'PV '!BC79</f>
        <v>3</v>
      </c>
      <c r="BD62" s="191">
        <f>'PV '!BD79</f>
        <v>6.1583333333333332</v>
      </c>
      <c r="BE62" s="199" t="str">
        <f>'PV '!BE79</f>
        <v>Rattrapage</v>
      </c>
      <c r="BF62" s="295">
        <f>'PV '!BF79</f>
        <v>3</v>
      </c>
      <c r="BG62" s="199" t="str">
        <f>'PV '!BG79</f>
        <v>Rattrapage</v>
      </c>
      <c r="BH62" s="199"/>
      <c r="BI62" s="233"/>
      <c r="BJ62" s="233"/>
    </row>
    <row r="63" spans="1:63" s="24" customFormat="1">
      <c r="A63" s="26">
        <f>'PV '!A80</f>
        <v>23</v>
      </c>
      <c r="B63" s="354" t="str">
        <f>'PV '!B80</f>
        <v>10DR063</v>
      </c>
      <c r="C63" s="232" t="str">
        <f>'PV '!C80</f>
        <v>BELHADJ</v>
      </c>
      <c r="D63" s="232" t="str">
        <f>'PV '!D80</f>
        <v>Salim</v>
      </c>
      <c r="E63" s="232" t="str">
        <f>'PV '!E80</f>
        <v>06/12/1989</v>
      </c>
      <c r="F63" s="232" t="str">
        <f>'PV '!F80</f>
        <v>Akbou</v>
      </c>
      <c r="G63" s="201" t="e">
        <f>'PV '!G80</f>
        <v>#VALUE!</v>
      </c>
      <c r="H63" s="201">
        <f>'PV '!H80</f>
        <v>0</v>
      </c>
      <c r="I63" s="201" t="str">
        <f>'PV '!I80</f>
        <v>Exclu</v>
      </c>
      <c r="J63" s="201">
        <f>'PV '!J80</f>
        <v>0</v>
      </c>
      <c r="K63" s="201" t="str">
        <f>'PV '!K80</f>
        <v>Exclu</v>
      </c>
      <c r="L63" s="251">
        <f>'PV '!L80</f>
        <v>6</v>
      </c>
      <c r="M63" s="198" t="e">
        <f>'PV '!M80</f>
        <v>#VALUE!</v>
      </c>
      <c r="N63" s="251" t="e">
        <f>'PV '!N80</f>
        <v>#VALUE!</v>
      </c>
      <c r="O63" s="201" t="str">
        <f>'PV '!O80</f>
        <v>ABS</v>
      </c>
      <c r="P63" s="201">
        <f>'PV '!P80</f>
        <v>0</v>
      </c>
      <c r="Q63" s="201" t="str">
        <f>'PV '!Q80</f>
        <v>ABS</v>
      </c>
      <c r="R63" s="201">
        <f>'PV '!R80</f>
        <v>3</v>
      </c>
      <c r="S63" s="198" t="e">
        <f>'PV '!S80</f>
        <v>#VALUE!</v>
      </c>
      <c r="T63" s="251" t="e">
        <f>'PV '!T80</f>
        <v>#VALUE!</v>
      </c>
      <c r="U63" s="285" t="str">
        <f>'PV '!U80</f>
        <v>\</v>
      </c>
      <c r="V63" s="251">
        <f>'PV '!V80</f>
        <v>3</v>
      </c>
      <c r="W63" s="191" t="str">
        <f>'PV '!W80</f>
        <v>\</v>
      </c>
      <c r="X63" s="251">
        <f>'PV '!X80</f>
        <v>3</v>
      </c>
      <c r="Y63" s="201" t="str">
        <f>'PV '!Y80</f>
        <v>ABS</v>
      </c>
      <c r="Z63" s="251">
        <f>'PV '!Z80</f>
        <v>3</v>
      </c>
      <c r="AA63" s="202" t="str">
        <f>'PV '!AA80</f>
        <v>ABS</v>
      </c>
      <c r="AB63" s="252">
        <f>'PV '!AB80</f>
        <v>3</v>
      </c>
      <c r="AC63" s="202" t="e">
        <f>'PV '!AC80</f>
        <v>#VALUE!</v>
      </c>
      <c r="AD63" s="199" t="e">
        <f>'PV '!AD80</f>
        <v>#VALUE!</v>
      </c>
      <c r="AE63" s="199" t="str">
        <f>'PV '!AE80</f>
        <v>ABD</v>
      </c>
      <c r="AF63" s="294" t="e">
        <f>'PV '!AF80</f>
        <v>#VALUE!</v>
      </c>
      <c r="AG63" s="176" t="e">
        <f>'PV '!AG80</f>
        <v>#VALUE!</v>
      </c>
      <c r="AH63" s="294" t="str">
        <f>'PV '!AH80</f>
        <v>Exclu</v>
      </c>
      <c r="AI63" s="176">
        <f>'PV '!AI80</f>
        <v>6</v>
      </c>
      <c r="AJ63" s="294" t="str">
        <f>'PV '!AJ80</f>
        <v>Exclu</v>
      </c>
      <c r="AK63" s="292">
        <f>'PV '!AK80</f>
        <v>6</v>
      </c>
      <c r="AL63" s="191" t="e">
        <f>'PV '!AL80</f>
        <v>#VALUE!</v>
      </c>
      <c r="AM63" s="194" t="e">
        <f>'PV '!AM80</f>
        <v>#VALUE!</v>
      </c>
      <c r="AN63" s="294" t="str">
        <f>'PV '!AN80</f>
        <v>ABS</v>
      </c>
      <c r="AO63" s="192">
        <f>'PV '!AO80</f>
        <v>3</v>
      </c>
      <c r="AP63" s="294" t="str">
        <f>'PV '!AP80</f>
        <v>ABS</v>
      </c>
      <c r="AQ63" s="293">
        <f>'PV '!AQ80</f>
        <v>3</v>
      </c>
      <c r="AR63" s="191" t="e">
        <f>'PV '!AR80</f>
        <v>#VALUE!</v>
      </c>
      <c r="AS63" s="194" t="e">
        <f>'PV '!AS80</f>
        <v>#VALUE!</v>
      </c>
      <c r="AT63" s="285" t="str">
        <f>'PV '!AT80</f>
        <v>Exclu</v>
      </c>
      <c r="AU63" s="194">
        <f>'PV '!AU80</f>
        <v>3</v>
      </c>
      <c r="AV63" s="191" t="str">
        <f>'PV '!AV80</f>
        <v>Exclu</v>
      </c>
      <c r="AW63" s="194">
        <f>'PV '!AW80</f>
        <v>3</v>
      </c>
      <c r="AX63" s="294" t="str">
        <f>'PV '!AX80</f>
        <v>ABS</v>
      </c>
      <c r="AY63" s="194">
        <f>'PV '!AY80</f>
        <v>3</v>
      </c>
      <c r="AZ63" s="191" t="str">
        <f>'PV '!AZ80</f>
        <v>ABS</v>
      </c>
      <c r="BA63" s="194">
        <f>'PV '!BA80</f>
        <v>3</v>
      </c>
      <c r="BB63" s="195" t="e">
        <f>'PV '!BB80</f>
        <v>#VALUE!</v>
      </c>
      <c r="BC63" s="196" t="e">
        <f>'PV '!BC80</f>
        <v>#VALUE!</v>
      </c>
      <c r="BD63" s="191" t="e">
        <f>'PV '!BD80</f>
        <v>#VALUE!</v>
      </c>
      <c r="BE63" s="199" t="e">
        <f>'PV '!BE80</f>
        <v>#VALUE!</v>
      </c>
      <c r="BF63" s="295" t="e">
        <f>'PV '!BF80</f>
        <v>#VALUE!</v>
      </c>
      <c r="BG63" s="199" t="str">
        <f>'PV '!BG80</f>
        <v>ABD</v>
      </c>
      <c r="BH63" s="199"/>
      <c r="BI63" s="233"/>
      <c r="BJ63" s="233"/>
      <c r="BK63" s="32"/>
    </row>
    <row r="64" spans="1:63" s="24" customFormat="1">
      <c r="A64" s="26">
        <f>'PV '!A81</f>
        <v>24</v>
      </c>
      <c r="B64" s="361" t="str">
        <f>'PV '!B81</f>
        <v>063077129</v>
      </c>
      <c r="C64" s="361" t="str">
        <f>'PV '!C81</f>
        <v>BELHAOUES</v>
      </c>
      <c r="D64" s="361" t="str">
        <f>'PV '!D81</f>
        <v>FAHEM</v>
      </c>
      <c r="E64" s="232" t="str">
        <f>'PV '!E81</f>
        <v>27/08/1988</v>
      </c>
      <c r="F64" s="232" t="str">
        <f>'PV '!F81</f>
        <v>SETIF</v>
      </c>
      <c r="G64" s="201" t="e">
        <f>'PV '!G81</f>
        <v>#VALUE!</v>
      </c>
      <c r="H64" s="201">
        <f>'PV '!H81</f>
        <v>0</v>
      </c>
      <c r="I64" s="201" t="e">
        <f>'PV '!I81</f>
        <v>#VALUE!</v>
      </c>
      <c r="J64" s="201">
        <f>'PV '!J81</f>
        <v>0</v>
      </c>
      <c r="K64" s="201" t="str">
        <f>'PV '!K81</f>
        <v>Exclu</v>
      </c>
      <c r="L64" s="251">
        <f>'PV '!L81</f>
        <v>6</v>
      </c>
      <c r="M64" s="198" t="e">
        <f>'PV '!M81</f>
        <v>#VALUE!</v>
      </c>
      <c r="N64" s="251" t="e">
        <f>'PV '!N81</f>
        <v>#VALUE!</v>
      </c>
      <c r="O64" s="201" t="str">
        <f>'PV '!O81</f>
        <v>ABS</v>
      </c>
      <c r="P64" s="201">
        <f>'PV '!P81</f>
        <v>0</v>
      </c>
      <c r="Q64" s="201" t="str">
        <f>'PV '!Q81</f>
        <v>ABS</v>
      </c>
      <c r="R64" s="201">
        <f>'PV '!R81</f>
        <v>3</v>
      </c>
      <c r="S64" s="198" t="e">
        <f>'PV '!S81</f>
        <v>#VALUE!</v>
      </c>
      <c r="T64" s="251" t="e">
        <f>'PV '!T81</f>
        <v>#VALUE!</v>
      </c>
      <c r="U64" s="285" t="str">
        <f>'PV '!U81</f>
        <v>\</v>
      </c>
      <c r="V64" s="251">
        <f>'PV '!V81</f>
        <v>3</v>
      </c>
      <c r="W64" s="191" t="str">
        <f>'PV '!W81</f>
        <v>\</v>
      </c>
      <c r="X64" s="251">
        <f>'PV '!X81</f>
        <v>3</v>
      </c>
      <c r="Y64" s="201" t="str">
        <f>'PV '!Y81</f>
        <v>ABS</v>
      </c>
      <c r="Z64" s="251">
        <f>'PV '!Z81</f>
        <v>3</v>
      </c>
      <c r="AA64" s="202" t="str">
        <f>'PV '!AA81</f>
        <v>ABS</v>
      </c>
      <c r="AB64" s="252">
        <f>'PV '!AB81</f>
        <v>3</v>
      </c>
      <c r="AC64" s="202" t="e">
        <f>'PV '!AC81</f>
        <v>#VALUE!</v>
      </c>
      <c r="AD64" s="199" t="e">
        <f>'PV '!AD81</f>
        <v>#VALUE!</v>
      </c>
      <c r="AE64" s="199" t="str">
        <f>'PV '!AE81</f>
        <v>ABD</v>
      </c>
      <c r="AF64" s="294" t="e">
        <f>'PV '!AF81</f>
        <v>#VALUE!</v>
      </c>
      <c r="AG64" s="176" t="e">
        <f>'PV '!AG81</f>
        <v>#VALUE!</v>
      </c>
      <c r="AH64" s="294" t="str">
        <f>'PV '!AH81</f>
        <v>Exclu</v>
      </c>
      <c r="AI64" s="176">
        <f>'PV '!AI81</f>
        <v>6</v>
      </c>
      <c r="AJ64" s="294" t="str">
        <f>'PV '!AJ81</f>
        <v>Exclu</v>
      </c>
      <c r="AK64" s="292">
        <f>'PV '!AK81</f>
        <v>6</v>
      </c>
      <c r="AL64" s="191" t="e">
        <f>'PV '!AL81</f>
        <v>#VALUE!</v>
      </c>
      <c r="AM64" s="194" t="e">
        <f>'PV '!AM81</f>
        <v>#VALUE!</v>
      </c>
      <c r="AN64" s="294" t="str">
        <f>'PV '!AN81</f>
        <v>ABS</v>
      </c>
      <c r="AO64" s="192">
        <f>'PV '!AO81</f>
        <v>3</v>
      </c>
      <c r="AP64" s="294" t="str">
        <f>'PV '!AP81</f>
        <v>ABS</v>
      </c>
      <c r="AQ64" s="293">
        <f>'PV '!AQ81</f>
        <v>3</v>
      </c>
      <c r="AR64" s="191" t="e">
        <f>'PV '!AR81</f>
        <v>#VALUE!</v>
      </c>
      <c r="AS64" s="194" t="e">
        <f>'PV '!AS81</f>
        <v>#VALUE!</v>
      </c>
      <c r="AT64" s="285" t="str">
        <f>'PV '!AT81</f>
        <v>Exclu</v>
      </c>
      <c r="AU64" s="194">
        <f>'PV '!AU81</f>
        <v>3</v>
      </c>
      <c r="AV64" s="191" t="str">
        <f>'PV '!AV81</f>
        <v>Exclu</v>
      </c>
      <c r="AW64" s="194">
        <f>'PV '!AW81</f>
        <v>3</v>
      </c>
      <c r="AX64" s="294" t="str">
        <f>'PV '!AX81</f>
        <v>ABS</v>
      </c>
      <c r="AY64" s="194">
        <f>'PV '!AY81</f>
        <v>3</v>
      </c>
      <c r="AZ64" s="191" t="str">
        <f>'PV '!AZ81</f>
        <v>ABS</v>
      </c>
      <c r="BA64" s="194">
        <f>'PV '!BA81</f>
        <v>3</v>
      </c>
      <c r="BB64" s="195" t="e">
        <f>'PV '!BB81</f>
        <v>#VALUE!</v>
      </c>
      <c r="BC64" s="196" t="e">
        <f>'PV '!BC81</f>
        <v>#VALUE!</v>
      </c>
      <c r="BD64" s="191" t="e">
        <f>'PV '!BD81</f>
        <v>#VALUE!</v>
      </c>
      <c r="BE64" s="199" t="e">
        <f>'PV '!BE81</f>
        <v>#VALUE!</v>
      </c>
      <c r="BF64" s="295" t="e">
        <f>'PV '!BF81</f>
        <v>#VALUE!</v>
      </c>
      <c r="BG64" s="199" t="str">
        <f>'PV '!BG81</f>
        <v>ABD</v>
      </c>
      <c r="BH64" s="199"/>
      <c r="BI64" s="233"/>
      <c r="BJ64" s="233"/>
      <c r="BK64" s="32"/>
    </row>
    <row r="65" spans="1:63" s="24" customFormat="1">
      <c r="A65" s="26">
        <f>'PV '!A82</f>
        <v>25</v>
      </c>
      <c r="B65" s="354" t="str">
        <f>'PV '!B82</f>
        <v>11DR0189</v>
      </c>
      <c r="C65" s="232" t="str">
        <f>'PV '!C82</f>
        <v>BELKADI</v>
      </c>
      <c r="D65" s="232" t="str">
        <f>'PV '!D82</f>
        <v>Samra</v>
      </c>
      <c r="E65" s="232" t="str">
        <f>'PV '!E82</f>
        <v>31/03/1988</v>
      </c>
      <c r="F65" s="232" t="str">
        <f>'PV '!F82</f>
        <v>Bejaia</v>
      </c>
      <c r="G65" s="201">
        <f>'PV '!G82</f>
        <v>12.333333333333334</v>
      </c>
      <c r="H65" s="201">
        <f>'PV '!H82</f>
        <v>0</v>
      </c>
      <c r="I65" s="201">
        <f>'PV '!I82</f>
        <v>5.333333333333333</v>
      </c>
      <c r="J65" s="201">
        <f>'PV '!J82</f>
        <v>0</v>
      </c>
      <c r="K65" s="201">
        <f>'PV '!K82</f>
        <v>9.5</v>
      </c>
      <c r="L65" s="251">
        <f>'PV '!L82</f>
        <v>0</v>
      </c>
      <c r="M65" s="198">
        <f>'PV '!M82</f>
        <v>9.0555555555555554</v>
      </c>
      <c r="N65" s="251">
        <f>'PV '!N82</f>
        <v>0</v>
      </c>
      <c r="O65" s="201">
        <f>'PV '!O82</f>
        <v>7.5</v>
      </c>
      <c r="P65" s="201">
        <f>'PV '!P82</f>
        <v>0</v>
      </c>
      <c r="Q65" s="201">
        <f>'PV '!Q82</f>
        <v>4</v>
      </c>
      <c r="R65" s="201">
        <f>'PV '!R82</f>
        <v>0</v>
      </c>
      <c r="S65" s="198">
        <f>'PV '!S82</f>
        <v>5.75</v>
      </c>
      <c r="T65" s="251">
        <f>'PV '!T82</f>
        <v>0</v>
      </c>
      <c r="U65" s="285">
        <f>'PV '!U82</f>
        <v>10.5</v>
      </c>
      <c r="V65" s="251">
        <f>'PV '!V82</f>
        <v>3</v>
      </c>
      <c r="W65" s="191">
        <f>'PV '!W82</f>
        <v>10.5</v>
      </c>
      <c r="X65" s="251">
        <f>'PV '!X82</f>
        <v>3</v>
      </c>
      <c r="Y65" s="201">
        <f>'PV '!Y82</f>
        <v>0</v>
      </c>
      <c r="Z65" s="251">
        <f>'PV '!Z82</f>
        <v>0</v>
      </c>
      <c r="AA65" s="202">
        <f>'PV '!AA82</f>
        <v>0</v>
      </c>
      <c r="AB65" s="252">
        <f>'PV '!AB82</f>
        <v>0</v>
      </c>
      <c r="AC65" s="202">
        <f>'PV '!AC82</f>
        <v>7.6333333333333329</v>
      </c>
      <c r="AD65" s="199">
        <f>'PV '!AD82</f>
        <v>3</v>
      </c>
      <c r="AE65" s="199" t="str">
        <f>'PV '!AE82</f>
        <v>Rattrapage</v>
      </c>
      <c r="AF65" s="294" t="e">
        <f>'PV '!AF82</f>
        <v>#VALUE!</v>
      </c>
      <c r="AG65" s="176" t="e">
        <f>'PV '!AG82</f>
        <v>#VALUE!</v>
      </c>
      <c r="AH65" s="294" t="e">
        <f>'PV '!AH82</f>
        <v>#VALUE!</v>
      </c>
      <c r="AI65" s="176" t="e">
        <f>'PV '!AI82</f>
        <v>#VALUE!</v>
      </c>
      <c r="AJ65" s="294" t="e">
        <f>'PV '!AJ82</f>
        <v>#VALUE!</v>
      </c>
      <c r="AK65" s="292" t="e">
        <f>'PV '!AK82</f>
        <v>#VALUE!</v>
      </c>
      <c r="AL65" s="191" t="e">
        <f>'PV '!AL82</f>
        <v>#VALUE!</v>
      </c>
      <c r="AM65" s="194" t="e">
        <f>'PV '!AM82</f>
        <v>#VALUE!</v>
      </c>
      <c r="AN65" s="294" t="str">
        <f>'PV '!AN82</f>
        <v>ABS</v>
      </c>
      <c r="AO65" s="192">
        <f>'PV '!AO82</f>
        <v>3</v>
      </c>
      <c r="AP65" s="294" t="str">
        <f>'PV '!AP82</f>
        <v>ABS</v>
      </c>
      <c r="AQ65" s="293">
        <f>'PV '!AQ82</f>
        <v>3</v>
      </c>
      <c r="AR65" s="191" t="e">
        <f>'PV '!AR82</f>
        <v>#VALUE!</v>
      </c>
      <c r="AS65" s="194" t="e">
        <f>'PV '!AS82</f>
        <v>#VALUE!</v>
      </c>
      <c r="AT65" s="285">
        <f>'PV '!AT82</f>
        <v>6</v>
      </c>
      <c r="AU65" s="194">
        <f>'PV '!AU82</f>
        <v>0</v>
      </c>
      <c r="AV65" s="191">
        <f>'PV '!AV82</f>
        <v>6</v>
      </c>
      <c r="AW65" s="194">
        <f>'PV '!AW82</f>
        <v>0</v>
      </c>
      <c r="AX65" s="294" t="str">
        <f>'PV '!AX82</f>
        <v>ABS</v>
      </c>
      <c r="AY65" s="194">
        <f>'PV '!AY82</f>
        <v>3</v>
      </c>
      <c r="AZ65" s="191" t="str">
        <f>'PV '!AZ82</f>
        <v>ABS</v>
      </c>
      <c r="BA65" s="194">
        <f>'PV '!BA82</f>
        <v>3</v>
      </c>
      <c r="BB65" s="195" t="e">
        <f>'PV '!BB82</f>
        <v>#VALUE!</v>
      </c>
      <c r="BC65" s="196" t="e">
        <f>'PV '!BC82</f>
        <v>#VALUE!</v>
      </c>
      <c r="BD65" s="191" t="e">
        <f>'PV '!BD82</f>
        <v>#VALUE!</v>
      </c>
      <c r="BE65" s="199" t="e">
        <f>'PV '!BE82</f>
        <v>#VALUE!</v>
      </c>
      <c r="BF65" s="295" t="e">
        <f>'PV '!BF82</f>
        <v>#VALUE!</v>
      </c>
      <c r="BG65" s="199" t="str">
        <f>'PV '!BG82</f>
        <v>Rattrapage</v>
      </c>
      <c r="BH65" s="199"/>
      <c r="BK65" s="32"/>
    </row>
    <row r="66" spans="1:63" s="24" customFormat="1">
      <c r="A66" s="26">
        <f>'PV '!A83</f>
        <v>26</v>
      </c>
      <c r="B66" s="354" t="str">
        <f>'PV '!B83</f>
        <v>09DR0595</v>
      </c>
      <c r="C66" s="232" t="str">
        <f>'PV '!C83</f>
        <v>BELKEBLA</v>
      </c>
      <c r="D66" s="232" t="str">
        <f>'PV '!D83</f>
        <v>Fairouz</v>
      </c>
      <c r="E66" s="232" t="str">
        <f>'PV '!E83</f>
        <v>22/12/1986</v>
      </c>
      <c r="F66" s="232" t="str">
        <f>'PV '!F83</f>
        <v>Bejaia</v>
      </c>
      <c r="G66" s="201">
        <f>'PV '!G83</f>
        <v>8.3333333333333339</v>
      </c>
      <c r="H66" s="201">
        <f>'PV '!H83</f>
        <v>0</v>
      </c>
      <c r="I66" s="201">
        <f>'PV '!I83</f>
        <v>11.666666666666666</v>
      </c>
      <c r="J66" s="201">
        <f>'PV '!J83</f>
        <v>0</v>
      </c>
      <c r="K66" s="201">
        <f>'PV '!K83</f>
        <v>10.5</v>
      </c>
      <c r="L66" s="251">
        <f>'PV '!L83</f>
        <v>6</v>
      </c>
      <c r="M66" s="198">
        <f>'PV '!M83</f>
        <v>10.166666666666666</v>
      </c>
      <c r="N66" s="251">
        <f>'PV '!N83</f>
        <v>18</v>
      </c>
      <c r="O66" s="201">
        <f>'PV '!O83</f>
        <v>8.5</v>
      </c>
      <c r="P66" s="201">
        <f>'PV '!P83</f>
        <v>0</v>
      </c>
      <c r="Q66" s="201">
        <f>'PV '!Q83</f>
        <v>10</v>
      </c>
      <c r="R66" s="201">
        <f>'PV '!R83</f>
        <v>3</v>
      </c>
      <c r="S66" s="198">
        <f>'PV '!S83</f>
        <v>9.25</v>
      </c>
      <c r="T66" s="251">
        <f>'PV '!T83</f>
        <v>3</v>
      </c>
      <c r="U66" s="285">
        <f>'PV '!U83</f>
        <v>11.5</v>
      </c>
      <c r="V66" s="251">
        <f>'PV '!V83</f>
        <v>3</v>
      </c>
      <c r="W66" s="191">
        <f>'PV '!W83</f>
        <v>11.5</v>
      </c>
      <c r="X66" s="251">
        <f>'PV '!X83</f>
        <v>3</v>
      </c>
      <c r="Y66" s="201">
        <f>'PV '!Y83</f>
        <v>2.5</v>
      </c>
      <c r="Z66" s="251">
        <f>'PV '!Z83</f>
        <v>0</v>
      </c>
      <c r="AA66" s="202">
        <f>'PV '!AA83</f>
        <v>2.5</v>
      </c>
      <c r="AB66" s="252">
        <f>'PV '!AB83</f>
        <v>0</v>
      </c>
      <c r="AC66" s="202">
        <f>'PV '!AC83</f>
        <v>9.35</v>
      </c>
      <c r="AD66" s="199">
        <f>'PV '!AD83</f>
        <v>24</v>
      </c>
      <c r="AE66" s="199" t="str">
        <f>'PV '!AE83</f>
        <v>Rattrapage</v>
      </c>
      <c r="AF66" s="294">
        <f>'PV '!AF83</f>
        <v>5.666666666666667</v>
      </c>
      <c r="AG66" s="176">
        <f>'PV '!AG83</f>
        <v>0</v>
      </c>
      <c r="AH66" s="294">
        <f>'PV '!AH83</f>
        <v>9</v>
      </c>
      <c r="AI66" s="176">
        <f>'PV '!AI83</f>
        <v>0</v>
      </c>
      <c r="AJ66" s="294">
        <f>'PV '!AJ83</f>
        <v>6.166666666666667</v>
      </c>
      <c r="AK66" s="292">
        <f>'PV '!AK83</f>
        <v>0</v>
      </c>
      <c r="AL66" s="191">
        <f>'PV '!AL83</f>
        <v>6.9444444444444455</v>
      </c>
      <c r="AM66" s="194">
        <f>'PV '!AM83</f>
        <v>0</v>
      </c>
      <c r="AN66" s="294">
        <f>'PV '!AN83</f>
        <v>10</v>
      </c>
      <c r="AO66" s="192">
        <f>'PV '!AO83</f>
        <v>3</v>
      </c>
      <c r="AP66" s="294">
        <f>'PV '!AP83</f>
        <v>10</v>
      </c>
      <c r="AQ66" s="293">
        <f>'PV '!AQ83</f>
        <v>3</v>
      </c>
      <c r="AR66" s="191">
        <f>'PV '!AR83</f>
        <v>10</v>
      </c>
      <c r="AS66" s="194">
        <f>'PV '!AS83</f>
        <v>6</v>
      </c>
      <c r="AT66" s="285">
        <f>'PV '!AT83</f>
        <v>11</v>
      </c>
      <c r="AU66" s="194">
        <f>'PV '!AU83</f>
        <v>3</v>
      </c>
      <c r="AV66" s="191">
        <f>'PV '!AV83</f>
        <v>11</v>
      </c>
      <c r="AW66" s="194">
        <f>'PV '!AW83</f>
        <v>3</v>
      </c>
      <c r="AX66" s="294">
        <f>'PV '!AX83</f>
        <v>10</v>
      </c>
      <c r="AY66" s="194">
        <f>'PV '!AY83</f>
        <v>3</v>
      </c>
      <c r="AZ66" s="191">
        <f>'PV '!AZ83</f>
        <v>10</v>
      </c>
      <c r="BA66" s="194">
        <f>'PV '!BA83</f>
        <v>3</v>
      </c>
      <c r="BB66" s="195">
        <f>'PV '!BB83</f>
        <v>8.2666666666666675</v>
      </c>
      <c r="BC66" s="196">
        <f>'PV '!BC83</f>
        <v>12</v>
      </c>
      <c r="BD66" s="191">
        <f>'PV '!BD83</f>
        <v>8.8083333333333336</v>
      </c>
      <c r="BE66" s="199" t="str">
        <f>'PV '!BE83</f>
        <v>Rattrapage</v>
      </c>
      <c r="BF66" s="295">
        <f>'PV '!BF83</f>
        <v>36</v>
      </c>
      <c r="BG66" s="199" t="str">
        <f>'PV '!BG83</f>
        <v>Rattrapage</v>
      </c>
      <c r="BH66" s="199"/>
      <c r="BI66" s="233"/>
      <c r="BJ66" s="233"/>
      <c r="BK66" s="32"/>
    </row>
    <row r="67" spans="1:63" s="24" customFormat="1">
      <c r="A67" s="26">
        <f>'PV '!A84</f>
        <v>27</v>
      </c>
      <c r="B67" s="354" t="str">
        <f>'PV '!B84</f>
        <v>10DR483</v>
      </c>
      <c r="C67" s="232" t="str">
        <f>'PV '!C84</f>
        <v>BELLACHE</v>
      </c>
      <c r="D67" s="232" t="str">
        <f>'PV '!D84</f>
        <v>Amirouche</v>
      </c>
      <c r="E67" s="232" t="str">
        <f>'PV '!E84</f>
        <v>07/06/1987</v>
      </c>
      <c r="F67" s="232" t="str">
        <f>'PV '!F84</f>
        <v>Sidi aich</v>
      </c>
      <c r="G67" s="201">
        <f>'PV '!G84</f>
        <v>10</v>
      </c>
      <c r="H67" s="201">
        <f>'PV '!H84</f>
        <v>0</v>
      </c>
      <c r="I67" s="201">
        <f>'PV '!I84</f>
        <v>10.666666666666666</v>
      </c>
      <c r="J67" s="201">
        <f>'PV '!J84</f>
        <v>0</v>
      </c>
      <c r="K67" s="201">
        <f>'PV '!K84</f>
        <v>12.333333333333334</v>
      </c>
      <c r="L67" s="251">
        <f>'PV '!L84</f>
        <v>6</v>
      </c>
      <c r="M67" s="198">
        <f>'PV '!M84</f>
        <v>11</v>
      </c>
      <c r="N67" s="251">
        <f>'PV '!N84</f>
        <v>18</v>
      </c>
      <c r="O67" s="201">
        <f>'PV '!O84</f>
        <v>8</v>
      </c>
      <c r="P67" s="201">
        <f>'PV '!P84</f>
        <v>0</v>
      </c>
      <c r="Q67" s="201">
        <f>'PV '!Q84</f>
        <v>8.5</v>
      </c>
      <c r="R67" s="201">
        <f>'PV '!R84</f>
        <v>0</v>
      </c>
      <c r="S67" s="198">
        <f>'PV '!S84</f>
        <v>8.25</v>
      </c>
      <c r="T67" s="251">
        <f>'PV '!T84</f>
        <v>0</v>
      </c>
      <c r="U67" s="285">
        <f>'PV '!U84</f>
        <v>12</v>
      </c>
      <c r="V67" s="251">
        <f>'PV '!V84</f>
        <v>3</v>
      </c>
      <c r="W67" s="191">
        <f>'PV '!W84</f>
        <v>12</v>
      </c>
      <c r="X67" s="251">
        <f>'PV '!X84</f>
        <v>3</v>
      </c>
      <c r="Y67" s="201">
        <f>'PV '!Y84</f>
        <v>15.5</v>
      </c>
      <c r="Z67" s="251">
        <f>'PV '!Z84</f>
        <v>3</v>
      </c>
      <c r="AA67" s="202">
        <f>'PV '!AA84</f>
        <v>15.5</v>
      </c>
      <c r="AB67" s="252">
        <f>'PV '!AB84</f>
        <v>3</v>
      </c>
      <c r="AC67" s="202">
        <f>'PV '!AC84</f>
        <v>11</v>
      </c>
      <c r="AD67" s="199">
        <f>'PV '!AD84</f>
        <v>30</v>
      </c>
      <c r="AE67" s="199" t="str">
        <f>'PV '!AE84</f>
        <v>Admis(e)</v>
      </c>
      <c r="AF67" s="294">
        <f>'PV '!AF84</f>
        <v>9.6666666666666661</v>
      </c>
      <c r="AG67" s="176">
        <f>'PV '!AG84</f>
        <v>0</v>
      </c>
      <c r="AH67" s="294">
        <f>'PV '!AH84</f>
        <v>6</v>
      </c>
      <c r="AI67" s="176">
        <f>'PV '!AI84</f>
        <v>0</v>
      </c>
      <c r="AJ67" s="294">
        <f>'PV '!AJ84</f>
        <v>14.333333333333334</v>
      </c>
      <c r="AK67" s="292">
        <f>'PV '!AK84</f>
        <v>6</v>
      </c>
      <c r="AL67" s="191">
        <f>'PV '!AL84</f>
        <v>10</v>
      </c>
      <c r="AM67" s="194">
        <f>'PV '!AM84</f>
        <v>18</v>
      </c>
      <c r="AN67" s="294">
        <f>'PV '!AN84</f>
        <v>9.5</v>
      </c>
      <c r="AO67" s="192">
        <f>'PV '!AO84</f>
        <v>0</v>
      </c>
      <c r="AP67" s="294">
        <f>'PV '!AP84</f>
        <v>14.5</v>
      </c>
      <c r="AQ67" s="293">
        <f>'PV '!AQ84</f>
        <v>3</v>
      </c>
      <c r="AR67" s="191">
        <f>'PV '!AR84</f>
        <v>12</v>
      </c>
      <c r="AS67" s="194">
        <f>'PV '!AS84</f>
        <v>6</v>
      </c>
      <c r="AT67" s="285">
        <f>'PV '!AT84</f>
        <v>11</v>
      </c>
      <c r="AU67" s="194">
        <f>'PV '!AU84</f>
        <v>3</v>
      </c>
      <c r="AV67" s="191">
        <f>'PV '!AV84</f>
        <v>11</v>
      </c>
      <c r="AW67" s="194">
        <f>'PV '!AW84</f>
        <v>3</v>
      </c>
      <c r="AX67" s="294">
        <f>'PV '!AX84</f>
        <v>16</v>
      </c>
      <c r="AY67" s="194">
        <f>'PV '!AY84</f>
        <v>3</v>
      </c>
      <c r="AZ67" s="191">
        <f>'PV '!AZ84</f>
        <v>16</v>
      </c>
      <c r="BA67" s="194">
        <f>'PV '!BA84</f>
        <v>3</v>
      </c>
      <c r="BB67" s="195">
        <f>'PV '!BB84</f>
        <v>11.1</v>
      </c>
      <c r="BC67" s="196">
        <f>'PV '!BC84</f>
        <v>30</v>
      </c>
      <c r="BD67" s="191">
        <f>'PV '!BD84</f>
        <v>11.05</v>
      </c>
      <c r="BE67" s="199" t="str">
        <f>'PV '!BE84</f>
        <v>Admis(e)</v>
      </c>
      <c r="BF67" s="295">
        <f>'PV '!BF84</f>
        <v>60</v>
      </c>
      <c r="BG67" s="199" t="str">
        <f>'PV '!BG84</f>
        <v>Admis(e)</v>
      </c>
      <c r="BH67" s="199"/>
      <c r="BK67" s="32"/>
    </row>
    <row r="68" spans="1:63" ht="17.25" customHeight="1">
      <c r="A68" s="26">
        <f>'PV '!A85</f>
        <v>28</v>
      </c>
      <c r="B68" s="354" t="str">
        <f>'PV '!B85</f>
        <v>10J043</v>
      </c>
      <c r="C68" s="232" t="str">
        <f>'PV '!C85</f>
        <v>BENABDELHAK</v>
      </c>
      <c r="D68" s="232" t="str">
        <f>'PV '!D85</f>
        <v>Hania</v>
      </c>
      <c r="E68" s="232" t="str">
        <f>'PV '!E85</f>
        <v>29/03/1989</v>
      </c>
      <c r="F68" s="232" t="str">
        <f>'PV '!F85</f>
        <v>Sidi aich</v>
      </c>
      <c r="G68" s="201">
        <f>'PV '!G85</f>
        <v>12.5</v>
      </c>
      <c r="H68" s="201">
        <f>'PV '!H85</f>
        <v>0</v>
      </c>
      <c r="I68" s="201">
        <f>'PV '!I85</f>
        <v>6.666666666666667</v>
      </c>
      <c r="J68" s="201">
        <f>'PV '!J85</f>
        <v>0</v>
      </c>
      <c r="K68" s="201">
        <f>'PV '!K85</f>
        <v>11.5</v>
      </c>
      <c r="L68" s="251">
        <f>'PV '!L85</f>
        <v>6</v>
      </c>
      <c r="M68" s="198">
        <f>'PV '!M85</f>
        <v>10.222222222222223</v>
      </c>
      <c r="N68" s="251">
        <f>'PV '!N85</f>
        <v>18</v>
      </c>
      <c r="O68" s="201">
        <f>'PV '!O85</f>
        <v>8.5</v>
      </c>
      <c r="P68" s="201">
        <f>'PV '!P85</f>
        <v>0</v>
      </c>
      <c r="Q68" s="201">
        <f>'PV '!Q85</f>
        <v>11.5</v>
      </c>
      <c r="R68" s="201">
        <f>'PV '!R85</f>
        <v>3</v>
      </c>
      <c r="S68" s="198">
        <f>'PV '!S85</f>
        <v>10</v>
      </c>
      <c r="T68" s="251">
        <f>'PV '!T85</f>
        <v>6</v>
      </c>
      <c r="U68" s="285">
        <f>'PV '!U85</f>
        <v>9.5</v>
      </c>
      <c r="V68" s="251">
        <f>'PV '!V85</f>
        <v>0</v>
      </c>
      <c r="W68" s="191">
        <f>'PV '!W85</f>
        <v>9.5</v>
      </c>
      <c r="X68" s="251">
        <f>'PV '!X85</f>
        <v>0</v>
      </c>
      <c r="Y68" s="201">
        <f>'PV '!Y85</f>
        <v>5</v>
      </c>
      <c r="Z68" s="251">
        <f>'PV '!Z85</f>
        <v>0</v>
      </c>
      <c r="AA68" s="202">
        <f>'PV '!AA85</f>
        <v>5</v>
      </c>
      <c r="AB68" s="252">
        <f>'PV '!AB85</f>
        <v>0</v>
      </c>
      <c r="AC68" s="202">
        <f>'PV '!AC85</f>
        <v>9.5833333333333339</v>
      </c>
      <c r="AD68" s="199">
        <f>'PV '!AD85</f>
        <v>24</v>
      </c>
      <c r="AE68" s="199" t="str">
        <f>'PV '!AE85</f>
        <v>Rattrapage</v>
      </c>
      <c r="AF68" s="294">
        <f>'PV '!AF85</f>
        <v>11.833333333333334</v>
      </c>
      <c r="AG68" s="176">
        <f>'PV '!AG85</f>
        <v>6</v>
      </c>
      <c r="AH68" s="294">
        <f>'PV '!AH85</f>
        <v>12.333333333333334</v>
      </c>
      <c r="AI68" s="176">
        <f>'PV '!AI85</f>
        <v>6</v>
      </c>
      <c r="AJ68" s="294">
        <f>'PV '!AJ85</f>
        <v>13.166666666666666</v>
      </c>
      <c r="AK68" s="292">
        <f>'PV '!AK85</f>
        <v>6</v>
      </c>
      <c r="AL68" s="191">
        <f>'PV '!AL85</f>
        <v>12.444444444444445</v>
      </c>
      <c r="AM68" s="194">
        <f>'PV '!AM85</f>
        <v>18</v>
      </c>
      <c r="AN68" s="294">
        <f>'PV '!AN85</f>
        <v>11</v>
      </c>
      <c r="AO68" s="192">
        <f>'PV '!AO85</f>
        <v>3</v>
      </c>
      <c r="AP68" s="294">
        <f>'PV '!AP85</f>
        <v>14</v>
      </c>
      <c r="AQ68" s="293">
        <f>'PV '!AQ85</f>
        <v>3</v>
      </c>
      <c r="AR68" s="191">
        <f>'PV '!AR85</f>
        <v>12.5</v>
      </c>
      <c r="AS68" s="194">
        <f>'PV '!AS85</f>
        <v>6</v>
      </c>
      <c r="AT68" s="285">
        <f>'PV '!AT85</f>
        <v>10</v>
      </c>
      <c r="AU68" s="194">
        <f>'PV '!AU85</f>
        <v>3</v>
      </c>
      <c r="AV68" s="191">
        <f>'PV '!AV85</f>
        <v>10</v>
      </c>
      <c r="AW68" s="194">
        <f>'PV '!AW85</f>
        <v>3</v>
      </c>
      <c r="AX68" s="294">
        <f>'PV '!AX85</f>
        <v>12</v>
      </c>
      <c r="AY68" s="194">
        <f>'PV '!AY85</f>
        <v>3</v>
      </c>
      <c r="AZ68" s="191">
        <f>'PV '!AZ85</f>
        <v>12</v>
      </c>
      <c r="BA68" s="194">
        <f>'PV '!BA85</f>
        <v>3</v>
      </c>
      <c r="BB68" s="195">
        <f>'PV '!BB85</f>
        <v>12.166666666666668</v>
      </c>
      <c r="BC68" s="196">
        <f>'PV '!BC85</f>
        <v>30</v>
      </c>
      <c r="BD68" s="191">
        <f>'PV '!BD85</f>
        <v>10.875</v>
      </c>
      <c r="BE68" s="199" t="str">
        <f>'PV '!BE85</f>
        <v>Admis(e)</v>
      </c>
      <c r="BF68" s="295">
        <f>'PV '!BF85</f>
        <v>54</v>
      </c>
      <c r="BG68" s="199" t="str">
        <f>'PV '!BG85</f>
        <v>Rattrapage</v>
      </c>
      <c r="BH68" s="199"/>
    </row>
    <row r="69" spans="1:63" ht="15.75">
      <c r="A69" s="26">
        <f>'PV '!A101</f>
        <v>1</v>
      </c>
      <c r="B69" s="356" t="str">
        <f>'PV '!B101</f>
        <v>10J181</v>
      </c>
      <c r="C69" s="232" t="str">
        <f>'PV '!C101</f>
        <v>BENABDESLAM</v>
      </c>
      <c r="D69" s="232" t="str">
        <f>'PV '!D101</f>
        <v>Nacereddine</v>
      </c>
      <c r="E69" s="232" t="str">
        <f>'PV '!E101</f>
        <v>01/01/1989</v>
      </c>
      <c r="F69" s="232" t="str">
        <f>'PV '!F101</f>
        <v>ELKSEUR</v>
      </c>
      <c r="G69" s="201" t="e">
        <f>'PV '!G101</f>
        <v>#VALUE!</v>
      </c>
      <c r="H69" s="170">
        <f>'PV '!H101</f>
        <v>0</v>
      </c>
      <c r="I69" s="201" t="str">
        <f>'PV '!I101</f>
        <v>Exclu</v>
      </c>
      <c r="J69" s="170">
        <f>'PV '!J101</f>
        <v>0</v>
      </c>
      <c r="K69" s="201" t="str">
        <f>'PV '!K101</f>
        <v>Exclu</v>
      </c>
      <c r="L69" s="170">
        <f>'PV '!L101</f>
        <v>6</v>
      </c>
      <c r="M69" s="202" t="e">
        <f>'PV '!M101</f>
        <v>#VALUE!</v>
      </c>
      <c r="N69" s="171" t="e">
        <f>'PV '!N101</f>
        <v>#VALUE!</v>
      </c>
      <c r="O69" s="201" t="str">
        <f>'PV '!O101</f>
        <v>ABS</v>
      </c>
      <c r="P69" s="170">
        <f>'PV '!P101</f>
        <v>0</v>
      </c>
      <c r="Q69" s="201" t="str">
        <f>'PV '!Q101</f>
        <v>ABS</v>
      </c>
      <c r="R69" s="170">
        <f>'PV '!R101</f>
        <v>3</v>
      </c>
      <c r="S69" s="202" t="e">
        <f>'PV '!S101</f>
        <v>#VALUE!</v>
      </c>
      <c r="T69" s="171" t="e">
        <f>'PV '!T101</f>
        <v>#VALUE!</v>
      </c>
      <c r="U69" s="201" t="str">
        <f>'PV '!U101</f>
        <v>\</v>
      </c>
      <c r="V69" s="170">
        <f>'PV '!V101</f>
        <v>3</v>
      </c>
      <c r="W69" s="202" t="str">
        <f>'PV '!W101</f>
        <v>\</v>
      </c>
      <c r="X69" s="170">
        <f>'PV '!X101</f>
        <v>3</v>
      </c>
      <c r="Y69" s="201" t="str">
        <f>'PV '!Y101</f>
        <v>ABS</v>
      </c>
      <c r="Z69" s="170">
        <f>'PV '!Z101</f>
        <v>3</v>
      </c>
      <c r="AA69" s="202" t="str">
        <f>'PV '!AA101</f>
        <v>ABS</v>
      </c>
      <c r="AB69" s="170">
        <f>'PV '!AB101</f>
        <v>3</v>
      </c>
      <c r="AC69" s="202" t="e">
        <f>'PV '!AC101</f>
        <v>#VALUE!</v>
      </c>
      <c r="AD69" s="197" t="e">
        <f>'PV '!AD101</f>
        <v>#VALUE!</v>
      </c>
      <c r="AE69" s="199" t="str">
        <f>'PV '!AE101</f>
        <v>ABD</v>
      </c>
      <c r="AF69" s="25" t="e">
        <f>'PV '!AF101</f>
        <v>#VALUE!</v>
      </c>
      <c r="AG69" s="176" t="e">
        <f>'PV '!AG101</f>
        <v>#VALUE!</v>
      </c>
      <c r="AH69" s="25" t="str">
        <f>'PV '!AH101</f>
        <v>Exclu</v>
      </c>
      <c r="AI69" s="176">
        <f>'PV '!AI101</f>
        <v>6</v>
      </c>
      <c r="AJ69" s="25" t="str">
        <f>'PV '!AJ101</f>
        <v>Exclu</v>
      </c>
      <c r="AK69" s="176">
        <f>'PV '!AK101</f>
        <v>6</v>
      </c>
      <c r="AL69" s="202" t="e">
        <f>'PV '!AL101</f>
        <v>#VALUE!</v>
      </c>
      <c r="AM69" s="178" t="e">
        <f>'PV '!AM101</f>
        <v>#VALUE!</v>
      </c>
      <c r="AN69" s="25" t="str">
        <f>'PV '!AN101</f>
        <v>ABS</v>
      </c>
      <c r="AO69" s="192">
        <f>'PV '!AO101</f>
        <v>3</v>
      </c>
      <c r="AP69" s="25" t="str">
        <f>'PV '!AP101</f>
        <v>ABS</v>
      </c>
      <c r="AQ69" s="192">
        <f>'PV '!AQ101</f>
        <v>3</v>
      </c>
      <c r="AR69" s="202" t="e">
        <f>'PV '!AR101</f>
        <v>#VALUE!</v>
      </c>
      <c r="AS69" s="178" t="e">
        <f>'PV '!AS101</f>
        <v>#VALUE!</v>
      </c>
      <c r="AT69" s="201" t="str">
        <f>'PV '!AT101</f>
        <v>ABS</v>
      </c>
      <c r="AU69" s="177">
        <f>'PV '!AU101</f>
        <v>3</v>
      </c>
      <c r="AV69" s="203" t="str">
        <f>'PV '!AV101</f>
        <v>ABS</v>
      </c>
      <c r="AW69" s="177">
        <f>'PV '!AW101</f>
        <v>3</v>
      </c>
      <c r="AX69" s="25" t="str">
        <f>'PV '!AX101</f>
        <v>ABS</v>
      </c>
      <c r="AY69" s="177">
        <f>'PV '!AY101</f>
        <v>3</v>
      </c>
      <c r="AZ69" s="203" t="str">
        <f>'PV '!AZ101</f>
        <v>ABS</v>
      </c>
      <c r="BA69" s="194">
        <f>'PV '!BA101</f>
        <v>3</v>
      </c>
      <c r="BB69" s="195" t="e">
        <f>'PV '!BB101</f>
        <v>#VALUE!</v>
      </c>
      <c r="BC69" s="197" t="e">
        <f>'PV '!BC101</f>
        <v>#VALUE!</v>
      </c>
      <c r="BD69" s="179" t="e">
        <f>'PV '!BD101</f>
        <v>#VALUE!</v>
      </c>
      <c r="BE69" s="199" t="e">
        <f>'PV '!BE101</f>
        <v>#VALUE!</v>
      </c>
      <c r="BF69" s="193" t="e">
        <f>'PV '!BF101</f>
        <v>#VALUE!</v>
      </c>
      <c r="BG69" s="199" t="str">
        <f>'PV '!BG101</f>
        <v>ABD</v>
      </c>
      <c r="BH69" s="199"/>
    </row>
    <row r="70" spans="1:63" s="24" customFormat="1" ht="15.75">
      <c r="A70" s="26">
        <f>'PV '!A102</f>
        <v>2</v>
      </c>
      <c r="B70" s="332" t="str">
        <f>'PV '!B102</f>
        <v>11DR1209</v>
      </c>
      <c r="C70" s="232" t="str">
        <f>'PV '!C102</f>
        <v>BENAISSA</v>
      </c>
      <c r="D70" s="232" t="str">
        <f>'PV '!D102</f>
        <v>Wassim</v>
      </c>
      <c r="E70" s="232" t="str">
        <f>'PV '!E102</f>
        <v>10/07/1990</v>
      </c>
      <c r="F70" s="232" t="str">
        <f>'PV '!F102</f>
        <v>Bejaia</v>
      </c>
      <c r="G70" s="201">
        <f>'PV '!G102</f>
        <v>15.67</v>
      </c>
      <c r="H70" s="170">
        <f>'PV '!H102</f>
        <v>0</v>
      </c>
      <c r="I70" s="201">
        <f>'PV '!I102</f>
        <v>8.3333333333333339</v>
      </c>
      <c r="J70" s="170">
        <f>'PV '!J102</f>
        <v>0</v>
      </c>
      <c r="K70" s="201">
        <f>'PV '!K102</f>
        <v>10.666666666666666</v>
      </c>
      <c r="L70" s="170">
        <f>'PV '!L102</f>
        <v>6</v>
      </c>
      <c r="M70" s="202">
        <f>'PV '!M102</f>
        <v>11.556666666666667</v>
      </c>
      <c r="N70" s="171">
        <f>'PV '!N102</f>
        <v>18</v>
      </c>
      <c r="O70" s="201">
        <f>'PV '!O102</f>
        <v>10</v>
      </c>
      <c r="P70" s="170">
        <f>'PV '!P102</f>
        <v>0</v>
      </c>
      <c r="Q70" s="201">
        <f>'PV '!Q102</f>
        <v>6</v>
      </c>
      <c r="R70" s="170">
        <f>'PV '!R102</f>
        <v>0</v>
      </c>
      <c r="S70" s="202">
        <f>'PV '!S102</f>
        <v>8</v>
      </c>
      <c r="T70" s="171">
        <f>'PV '!T102</f>
        <v>0</v>
      </c>
      <c r="U70" s="201">
        <f>'PV '!U102</f>
        <v>11</v>
      </c>
      <c r="V70" s="170">
        <f>'PV '!V102</f>
        <v>3</v>
      </c>
      <c r="W70" s="202">
        <f>'PV '!W102</f>
        <v>11</v>
      </c>
      <c r="X70" s="170">
        <f>'PV '!X102</f>
        <v>3</v>
      </c>
      <c r="Y70" s="201">
        <f>'PV '!Y102</f>
        <v>8.5</v>
      </c>
      <c r="Z70" s="170">
        <f>'PV '!Z102</f>
        <v>0</v>
      </c>
      <c r="AA70" s="202">
        <f>'PV '!AA102</f>
        <v>8.5</v>
      </c>
      <c r="AB70" s="170">
        <f>'PV '!AB102</f>
        <v>0</v>
      </c>
      <c r="AC70" s="202">
        <f>'PV '!AC102</f>
        <v>10.484</v>
      </c>
      <c r="AD70" s="197">
        <f>'PV '!AD102</f>
        <v>30</v>
      </c>
      <c r="AE70" s="199" t="str">
        <f>'PV '!AE102</f>
        <v>Admis(e)</v>
      </c>
      <c r="AF70" s="25">
        <f>'PV '!AF102</f>
        <v>10.666666666666666</v>
      </c>
      <c r="AG70" s="176">
        <f>'PV '!AG102</f>
        <v>6</v>
      </c>
      <c r="AH70" s="25">
        <f>'PV '!AH102</f>
        <v>13.166666666666666</v>
      </c>
      <c r="AI70" s="176">
        <f>'PV '!AI102</f>
        <v>6</v>
      </c>
      <c r="AJ70" s="25">
        <f>'PV '!AJ102</f>
        <v>7.333333333333333</v>
      </c>
      <c r="AK70" s="176">
        <f>'PV '!AK102</f>
        <v>0</v>
      </c>
      <c r="AL70" s="202">
        <f>'PV '!AL102</f>
        <v>10.388888888888888</v>
      </c>
      <c r="AM70" s="178">
        <f>'PV '!AM102</f>
        <v>18</v>
      </c>
      <c r="AN70" s="25">
        <f>'PV '!AN102</f>
        <v>12</v>
      </c>
      <c r="AO70" s="192">
        <f>'PV '!AO102</f>
        <v>3</v>
      </c>
      <c r="AP70" s="25">
        <f>'PV '!AP102</f>
        <v>9.5</v>
      </c>
      <c r="AQ70" s="192">
        <f>'PV '!AQ102</f>
        <v>0</v>
      </c>
      <c r="AR70" s="202">
        <f>'PV '!AR102</f>
        <v>10.75</v>
      </c>
      <c r="AS70" s="178">
        <f>'PV '!AS102</f>
        <v>6</v>
      </c>
      <c r="AT70" s="201">
        <f>'PV '!AT102</f>
        <v>10</v>
      </c>
      <c r="AU70" s="177">
        <f>'PV '!AU102</f>
        <v>3</v>
      </c>
      <c r="AV70" s="203">
        <f>'PV '!AV102</f>
        <v>10</v>
      </c>
      <c r="AW70" s="177">
        <f>'PV '!AW102</f>
        <v>3</v>
      </c>
      <c r="AX70" s="25">
        <f>'PV '!AX102</f>
        <v>7.5</v>
      </c>
      <c r="AY70" s="177">
        <f>'PV '!AY102</f>
        <v>0</v>
      </c>
      <c r="AZ70" s="203">
        <f>'PV '!AZ102</f>
        <v>7.5</v>
      </c>
      <c r="BA70" s="194">
        <f>'PV '!BA102</f>
        <v>0</v>
      </c>
      <c r="BB70" s="195">
        <f>'PV '!BB102</f>
        <v>10.133333333333333</v>
      </c>
      <c r="BC70" s="197">
        <f>'PV '!BC102</f>
        <v>30</v>
      </c>
      <c r="BD70" s="179">
        <f>'PV '!BD102</f>
        <v>10.308666666666667</v>
      </c>
      <c r="BE70" s="199" t="str">
        <f>'PV '!BE102</f>
        <v>Admis(e)</v>
      </c>
      <c r="BF70" s="193">
        <f>'PV '!BF102</f>
        <v>60</v>
      </c>
      <c r="BG70" s="199" t="str">
        <f>'PV '!BG102</f>
        <v>Admis(e)</v>
      </c>
      <c r="BH70" s="199"/>
      <c r="BK70" s="32"/>
    </row>
    <row r="71" spans="1:63" s="24" customFormat="1">
      <c r="A71" s="26">
        <f>'PV '!A103</f>
        <v>3</v>
      </c>
      <c r="B71" s="354" t="str">
        <f>'PV '!B103</f>
        <v>10DR410</v>
      </c>
      <c r="C71" s="232" t="str">
        <f>'PV '!C103</f>
        <v>BENAMSILI</v>
      </c>
      <c r="D71" s="232" t="str">
        <f>'PV '!D103</f>
        <v>Taous</v>
      </c>
      <c r="E71" s="232" t="str">
        <f>'PV '!E103</f>
        <v>01/09/1990</v>
      </c>
      <c r="F71" s="232" t="str">
        <f>'PV '!F103</f>
        <v>Ouzellaguen</v>
      </c>
      <c r="G71" s="201">
        <f>'PV '!G103</f>
        <v>8.8333333333333339</v>
      </c>
      <c r="H71" s="170">
        <f>'PV '!H103</f>
        <v>0</v>
      </c>
      <c r="I71" s="201">
        <f>'PV '!I103</f>
        <v>10.333333333333334</v>
      </c>
      <c r="J71" s="170">
        <f>'PV '!J103</f>
        <v>0</v>
      </c>
      <c r="K71" s="201">
        <f>'PV '!K103</f>
        <v>6.666666666666667</v>
      </c>
      <c r="L71" s="170">
        <f>'PV '!L103</f>
        <v>0</v>
      </c>
      <c r="M71" s="202">
        <f>'PV '!M103</f>
        <v>8.6111111111111125</v>
      </c>
      <c r="N71" s="171">
        <f>'PV '!N103</f>
        <v>0</v>
      </c>
      <c r="O71" s="201">
        <f>'PV '!O103</f>
        <v>4</v>
      </c>
      <c r="P71" s="170">
        <f>'PV '!P103</f>
        <v>0</v>
      </c>
      <c r="Q71" s="201">
        <f>'PV '!Q103</f>
        <v>7.5</v>
      </c>
      <c r="R71" s="170">
        <f>'PV '!R103</f>
        <v>0</v>
      </c>
      <c r="S71" s="202">
        <f>'PV '!S103</f>
        <v>5.75</v>
      </c>
      <c r="T71" s="171">
        <f>'PV '!T103</f>
        <v>0</v>
      </c>
      <c r="U71" s="201">
        <f>'PV '!U103</f>
        <v>14.5</v>
      </c>
      <c r="V71" s="170">
        <f>'PV '!V103</f>
        <v>3</v>
      </c>
      <c r="W71" s="202">
        <f>'PV '!W103</f>
        <v>14.5</v>
      </c>
      <c r="X71" s="170">
        <f>'PV '!X103</f>
        <v>3</v>
      </c>
      <c r="Y71" s="201">
        <f>'PV '!Y103</f>
        <v>0</v>
      </c>
      <c r="Z71" s="170">
        <f>'PV '!Z103</f>
        <v>0</v>
      </c>
      <c r="AA71" s="202">
        <f>'PV '!AA103</f>
        <v>0</v>
      </c>
      <c r="AB71" s="170">
        <f>'PV '!AB103</f>
        <v>0</v>
      </c>
      <c r="AC71" s="202">
        <f>'PV '!AC103</f>
        <v>7.7666666666666675</v>
      </c>
      <c r="AD71" s="197">
        <f>'PV '!AD103</f>
        <v>3</v>
      </c>
      <c r="AE71" s="199" t="str">
        <f>'PV '!AE103</f>
        <v>Rattrapage</v>
      </c>
      <c r="AF71" s="25">
        <f>'PV '!AF103</f>
        <v>5.833333333333333</v>
      </c>
      <c r="AG71" s="176">
        <f>'PV '!AG103</f>
        <v>0</v>
      </c>
      <c r="AH71" s="25">
        <f>'PV '!AH103</f>
        <v>5.166666666666667</v>
      </c>
      <c r="AI71" s="176">
        <f>'PV '!AI103</f>
        <v>0</v>
      </c>
      <c r="AJ71" s="25">
        <f>'PV '!AJ103</f>
        <v>7</v>
      </c>
      <c r="AK71" s="176">
        <f>'PV '!AK103</f>
        <v>0</v>
      </c>
      <c r="AL71" s="202">
        <f>'PV '!AL103</f>
        <v>6</v>
      </c>
      <c r="AM71" s="178">
        <f>'PV '!AM103</f>
        <v>0</v>
      </c>
      <c r="AN71" s="25">
        <f>'PV '!AN103</f>
        <v>13</v>
      </c>
      <c r="AO71" s="192">
        <f>'PV '!AO103</f>
        <v>3</v>
      </c>
      <c r="AP71" s="25">
        <f>'PV '!AP103</f>
        <v>10</v>
      </c>
      <c r="AQ71" s="192">
        <f>'PV '!AQ103</f>
        <v>3</v>
      </c>
      <c r="AR71" s="202">
        <f>'PV '!AR103</f>
        <v>11.5</v>
      </c>
      <c r="AS71" s="178">
        <f>'PV '!AS103</f>
        <v>6</v>
      </c>
      <c r="AT71" s="201">
        <f>'PV '!AT103</f>
        <v>14.5</v>
      </c>
      <c r="AU71" s="177">
        <f>'PV '!AU103</f>
        <v>3</v>
      </c>
      <c r="AV71" s="203">
        <f>'PV '!AV103</f>
        <v>14.5</v>
      </c>
      <c r="AW71" s="177">
        <f>'PV '!AW103</f>
        <v>3</v>
      </c>
      <c r="AX71" s="25">
        <f>'PV '!AX103</f>
        <v>10</v>
      </c>
      <c r="AY71" s="177">
        <f>'PV '!AY103</f>
        <v>3</v>
      </c>
      <c r="AZ71" s="203">
        <f>'PV '!AZ103</f>
        <v>10</v>
      </c>
      <c r="BA71" s="194">
        <f>'PV '!BA103</f>
        <v>3</v>
      </c>
      <c r="BB71" s="195">
        <f>'PV '!BB103</f>
        <v>8.35</v>
      </c>
      <c r="BC71" s="197">
        <f>'PV '!BC103</f>
        <v>12</v>
      </c>
      <c r="BD71" s="179">
        <f>'PV '!BD103</f>
        <v>8.0583333333333336</v>
      </c>
      <c r="BE71" s="199" t="str">
        <f>'PV '!BE103</f>
        <v>Rattrapage</v>
      </c>
      <c r="BF71" s="193">
        <f>'PV '!BF103</f>
        <v>15</v>
      </c>
      <c r="BG71" s="199" t="str">
        <f>'PV '!BG103</f>
        <v>Rattrapage</v>
      </c>
      <c r="BH71" s="199"/>
      <c r="BK71" s="32"/>
    </row>
    <row r="72" spans="1:63" s="24" customFormat="1">
      <c r="A72" s="26">
        <f>'PV '!A104</f>
        <v>4</v>
      </c>
      <c r="B72" s="354" t="str">
        <f>'PV '!B104</f>
        <v>10DR360</v>
      </c>
      <c r="C72" s="232" t="str">
        <f>'PV '!C104</f>
        <v>BENAREZKI</v>
      </c>
      <c r="D72" s="232" t="str">
        <f>'PV '!D104</f>
        <v>Youghourta</v>
      </c>
      <c r="E72" s="232" t="str">
        <f>'PV '!E104</f>
        <v>15/03/1988</v>
      </c>
      <c r="F72" s="232" t="str">
        <f>'PV '!F104</f>
        <v>Bejaia</v>
      </c>
      <c r="G72" s="201">
        <f>'PV '!G104</f>
        <v>12</v>
      </c>
      <c r="H72" s="170">
        <f>'PV '!H104</f>
        <v>0</v>
      </c>
      <c r="I72" s="201">
        <f>'PV '!I104</f>
        <v>10.166666666666666</v>
      </c>
      <c r="J72" s="170">
        <f>'PV '!J104</f>
        <v>0</v>
      </c>
      <c r="K72" s="201">
        <f>'PV '!K104</f>
        <v>10</v>
      </c>
      <c r="L72" s="170">
        <f>'PV '!L104</f>
        <v>6</v>
      </c>
      <c r="M72" s="202">
        <f>'PV '!M104</f>
        <v>10.722222222222221</v>
      </c>
      <c r="N72" s="171">
        <f>'PV '!N104</f>
        <v>18</v>
      </c>
      <c r="O72" s="201">
        <f>'PV '!O104</f>
        <v>6.5</v>
      </c>
      <c r="P72" s="170">
        <f>'PV '!P104</f>
        <v>0</v>
      </c>
      <c r="Q72" s="201">
        <f>'PV '!Q104</f>
        <v>4.5</v>
      </c>
      <c r="R72" s="170">
        <f>'PV '!R104</f>
        <v>0</v>
      </c>
      <c r="S72" s="202">
        <f>'PV '!S104</f>
        <v>5.5</v>
      </c>
      <c r="T72" s="171">
        <f>'PV '!T104</f>
        <v>0</v>
      </c>
      <c r="U72" s="201">
        <f>'PV '!U104</f>
        <v>11</v>
      </c>
      <c r="V72" s="170">
        <f>'PV '!V104</f>
        <v>3</v>
      </c>
      <c r="W72" s="202">
        <f>'PV '!W104</f>
        <v>11</v>
      </c>
      <c r="X72" s="170">
        <f>'PV '!X104</f>
        <v>3</v>
      </c>
      <c r="Y72" s="201">
        <f>'PV '!Y104</f>
        <v>0</v>
      </c>
      <c r="Z72" s="170">
        <f>'PV '!Z104</f>
        <v>0</v>
      </c>
      <c r="AA72" s="202">
        <f>'PV '!AA104</f>
        <v>0</v>
      </c>
      <c r="AB72" s="170">
        <f>'PV '!AB104</f>
        <v>0</v>
      </c>
      <c r="AC72" s="202">
        <f>'PV '!AC104</f>
        <v>8.6333333333333329</v>
      </c>
      <c r="AD72" s="197">
        <f>'PV '!AD104</f>
        <v>21</v>
      </c>
      <c r="AE72" s="199" t="str">
        <f>'PV '!AE104</f>
        <v>Rattrapage</v>
      </c>
      <c r="AF72" s="25">
        <f>'PV '!AF104</f>
        <v>8.1666666666666661</v>
      </c>
      <c r="AG72" s="176">
        <f>'PV '!AG104</f>
        <v>0</v>
      </c>
      <c r="AH72" s="25">
        <f>'PV '!AH104</f>
        <v>7.166666666666667</v>
      </c>
      <c r="AI72" s="176">
        <f>'PV '!AI104</f>
        <v>0</v>
      </c>
      <c r="AJ72" s="25">
        <f>'PV '!AJ104</f>
        <v>8.6666666666666661</v>
      </c>
      <c r="AK72" s="176">
        <f>'PV '!AK104</f>
        <v>0</v>
      </c>
      <c r="AL72" s="202">
        <f>'PV '!AL104</f>
        <v>8</v>
      </c>
      <c r="AM72" s="178">
        <f>'PV '!AM104</f>
        <v>0</v>
      </c>
      <c r="AN72" s="25">
        <f>'PV '!AN104</f>
        <v>8</v>
      </c>
      <c r="AO72" s="192">
        <f>'PV '!AO104</f>
        <v>0</v>
      </c>
      <c r="AP72" s="25">
        <f>'PV '!AP104</f>
        <v>10.5</v>
      </c>
      <c r="AQ72" s="192">
        <f>'PV '!AQ104</f>
        <v>3</v>
      </c>
      <c r="AR72" s="202">
        <f>'PV '!AR104</f>
        <v>9.25</v>
      </c>
      <c r="AS72" s="178">
        <f>'PV '!AS104</f>
        <v>3</v>
      </c>
      <c r="AT72" s="201">
        <f>'PV '!AT104</f>
        <v>10</v>
      </c>
      <c r="AU72" s="177">
        <f>'PV '!AU104</f>
        <v>3</v>
      </c>
      <c r="AV72" s="203">
        <f>'PV '!AV104</f>
        <v>10</v>
      </c>
      <c r="AW72" s="177">
        <f>'PV '!AW104</f>
        <v>3</v>
      </c>
      <c r="AX72" s="25">
        <f>'PV '!AX104</f>
        <v>7</v>
      </c>
      <c r="AY72" s="177">
        <f>'PV '!AY104</f>
        <v>0</v>
      </c>
      <c r="AZ72" s="203">
        <f>'PV '!AZ104</f>
        <v>7</v>
      </c>
      <c r="BA72" s="194">
        <f>'PV '!BA104</f>
        <v>0</v>
      </c>
      <c r="BB72" s="195">
        <f>'PV '!BB104</f>
        <v>8.35</v>
      </c>
      <c r="BC72" s="197">
        <f>'PV '!BC104</f>
        <v>6</v>
      </c>
      <c r="BD72" s="179">
        <f>'PV '!BD104</f>
        <v>8.4916666666666671</v>
      </c>
      <c r="BE72" s="199" t="str">
        <f>'PV '!BE104</f>
        <v>Rattrapage</v>
      </c>
      <c r="BF72" s="193">
        <f>'PV '!BF104</f>
        <v>27</v>
      </c>
      <c r="BG72" s="199" t="str">
        <f>'PV '!BG104</f>
        <v>Rattrapage</v>
      </c>
      <c r="BH72" s="199"/>
      <c r="BK72" s="32"/>
    </row>
    <row r="73" spans="1:63" s="24" customFormat="1">
      <c r="A73" s="26">
        <f>'PV '!A105</f>
        <v>5</v>
      </c>
      <c r="B73" s="354" t="str">
        <f>'PV '!B105</f>
        <v>10DR629</v>
      </c>
      <c r="C73" s="232" t="str">
        <f>'PV '!C105</f>
        <v>BENAZZOUZ</v>
      </c>
      <c r="D73" s="232" t="str">
        <f>'PV '!D105</f>
        <v>Hania</v>
      </c>
      <c r="E73" s="232" t="str">
        <f>'PV '!E105</f>
        <v>15/05/1989</v>
      </c>
      <c r="F73" s="232" t="str">
        <f>'PV '!F105</f>
        <v>M'Cisna</v>
      </c>
      <c r="G73" s="201">
        <f>'PV '!G105</f>
        <v>13.666666666666666</v>
      </c>
      <c r="H73" s="170">
        <f>'PV '!H105</f>
        <v>0</v>
      </c>
      <c r="I73" s="201">
        <f>'PV '!I105</f>
        <v>10.333333333333334</v>
      </c>
      <c r="J73" s="170">
        <f>'PV '!J105</f>
        <v>0</v>
      </c>
      <c r="K73" s="201">
        <f>'PV '!K105</f>
        <v>10</v>
      </c>
      <c r="L73" s="170">
        <f>'PV '!L105</f>
        <v>6</v>
      </c>
      <c r="M73" s="202">
        <f>'PV '!M105</f>
        <v>11.333333333333334</v>
      </c>
      <c r="N73" s="171">
        <f>'PV '!N105</f>
        <v>18</v>
      </c>
      <c r="O73" s="201">
        <f>'PV '!O105</f>
        <v>10.5</v>
      </c>
      <c r="P73" s="170">
        <f>'PV '!P105</f>
        <v>0</v>
      </c>
      <c r="Q73" s="201">
        <f>'PV '!Q105</f>
        <v>5</v>
      </c>
      <c r="R73" s="170">
        <f>'PV '!R105</f>
        <v>0</v>
      </c>
      <c r="S73" s="202">
        <f>'PV '!S105</f>
        <v>7.75</v>
      </c>
      <c r="T73" s="171">
        <f>'PV '!T105</f>
        <v>0</v>
      </c>
      <c r="U73" s="201">
        <f>'PV '!U105</f>
        <v>11.5</v>
      </c>
      <c r="V73" s="170">
        <f>'PV '!V105</f>
        <v>3</v>
      </c>
      <c r="W73" s="202">
        <f>'PV '!W105</f>
        <v>11.5</v>
      </c>
      <c r="X73" s="170">
        <f>'PV '!X105</f>
        <v>3</v>
      </c>
      <c r="Y73" s="201">
        <f>'PV '!Y105</f>
        <v>5</v>
      </c>
      <c r="Z73" s="170">
        <f>'PV '!Z105</f>
        <v>0</v>
      </c>
      <c r="AA73" s="202">
        <f>'PV '!AA105</f>
        <v>5</v>
      </c>
      <c r="AB73" s="170">
        <f>'PV '!AB105</f>
        <v>0</v>
      </c>
      <c r="AC73" s="202">
        <f>'PV '!AC105</f>
        <v>10</v>
      </c>
      <c r="AD73" s="197">
        <f>'PV '!AD105</f>
        <v>30</v>
      </c>
      <c r="AE73" s="199" t="str">
        <f>'PV '!AE105</f>
        <v>Admis(e)</v>
      </c>
      <c r="AF73" s="25">
        <f>'PV '!AF105</f>
        <v>7.666666666666667</v>
      </c>
      <c r="AG73" s="176">
        <f>'PV '!AG105</f>
        <v>0</v>
      </c>
      <c r="AH73" s="25">
        <f>'PV '!AH105</f>
        <v>8.3333333333333339</v>
      </c>
      <c r="AI73" s="176">
        <f>'PV '!AI105</f>
        <v>0</v>
      </c>
      <c r="AJ73" s="25">
        <f>'PV '!AJ105</f>
        <v>6.5</v>
      </c>
      <c r="AK73" s="176">
        <f>'PV '!AK105</f>
        <v>0</v>
      </c>
      <c r="AL73" s="202">
        <f>'PV '!AL105</f>
        <v>7.5</v>
      </c>
      <c r="AM73" s="178">
        <f>'PV '!AM105</f>
        <v>0</v>
      </c>
      <c r="AN73" s="25">
        <f>'PV '!AN105</f>
        <v>12</v>
      </c>
      <c r="AO73" s="192">
        <f>'PV '!AO105</f>
        <v>3</v>
      </c>
      <c r="AP73" s="25">
        <f>'PV '!AP105</f>
        <v>8.5</v>
      </c>
      <c r="AQ73" s="192">
        <f>'PV '!AQ105</f>
        <v>0</v>
      </c>
      <c r="AR73" s="202">
        <f>'PV '!AR105</f>
        <v>10.25</v>
      </c>
      <c r="AS73" s="178">
        <f>'PV '!AS105</f>
        <v>6</v>
      </c>
      <c r="AT73" s="201">
        <f>'PV '!AT105</f>
        <v>10</v>
      </c>
      <c r="AU73" s="177">
        <f>'PV '!AU105</f>
        <v>3</v>
      </c>
      <c r="AV73" s="203">
        <f>'PV '!AV105</f>
        <v>10</v>
      </c>
      <c r="AW73" s="177">
        <f>'PV '!AW105</f>
        <v>3</v>
      </c>
      <c r="AX73" s="25">
        <f>'PV '!AX105</f>
        <v>4.5</v>
      </c>
      <c r="AY73" s="177">
        <f>'PV '!AY105</f>
        <v>0</v>
      </c>
      <c r="AZ73" s="203">
        <f>'PV '!AZ105</f>
        <v>4.5</v>
      </c>
      <c r="BA73" s="194">
        <f>'PV '!BA105</f>
        <v>0</v>
      </c>
      <c r="BB73" s="195">
        <f>'PV '!BB105</f>
        <v>8</v>
      </c>
      <c r="BC73" s="197">
        <f>'PV '!BC105</f>
        <v>9</v>
      </c>
      <c r="BD73" s="179">
        <f>'PV '!BD105</f>
        <v>9</v>
      </c>
      <c r="BE73" s="199" t="str">
        <f>'PV '!BE105</f>
        <v>Rattrapage</v>
      </c>
      <c r="BF73" s="193">
        <f>'PV '!BF105</f>
        <v>39</v>
      </c>
      <c r="BG73" s="199" t="str">
        <f>'PV '!BG105</f>
        <v>Rattrapage</v>
      </c>
      <c r="BH73" s="199"/>
      <c r="BK73" s="32"/>
    </row>
    <row r="74" spans="1:63" s="24" customFormat="1">
      <c r="A74" s="26">
        <f>'PV '!A106</f>
        <v>6</v>
      </c>
      <c r="B74" s="354" t="str">
        <f>'PV '!B106</f>
        <v>11DR1075</v>
      </c>
      <c r="C74" s="232" t="str">
        <f>'PV '!C106</f>
        <v>BENBELAID</v>
      </c>
      <c r="D74" s="232" t="str">
        <f>'PV '!D106</f>
        <v>Kheireddine</v>
      </c>
      <c r="E74" s="232" t="str">
        <f>'PV '!E106</f>
        <v>24/12/1988</v>
      </c>
      <c r="F74" s="232" t="str">
        <f>'PV '!F106</f>
        <v>Bouzareah</v>
      </c>
      <c r="G74" s="201">
        <f>'PV '!G106</f>
        <v>13.166666666666666</v>
      </c>
      <c r="H74" s="170">
        <f>'PV '!H106</f>
        <v>0</v>
      </c>
      <c r="I74" s="201">
        <f>'PV '!I106</f>
        <v>5.833333333333333</v>
      </c>
      <c r="J74" s="170">
        <f>'PV '!J106</f>
        <v>0</v>
      </c>
      <c r="K74" s="201">
        <f>'PV '!K106</f>
        <v>6.5</v>
      </c>
      <c r="L74" s="170">
        <f>'PV '!L106</f>
        <v>0</v>
      </c>
      <c r="M74" s="202">
        <f>'PV '!M106</f>
        <v>8.5</v>
      </c>
      <c r="N74" s="171">
        <f>'PV '!N106</f>
        <v>0</v>
      </c>
      <c r="O74" s="201">
        <f>'PV '!O106</f>
        <v>7</v>
      </c>
      <c r="P74" s="170">
        <f>'PV '!P106</f>
        <v>0</v>
      </c>
      <c r="Q74" s="201">
        <f>'PV '!Q106</f>
        <v>5</v>
      </c>
      <c r="R74" s="170">
        <f>'PV '!R106</f>
        <v>0</v>
      </c>
      <c r="S74" s="202">
        <f>'PV '!S106</f>
        <v>6</v>
      </c>
      <c r="T74" s="171">
        <f>'PV '!T106</f>
        <v>0</v>
      </c>
      <c r="U74" s="201">
        <f>'PV '!U106</f>
        <v>11.5</v>
      </c>
      <c r="V74" s="170">
        <f>'PV '!V106</f>
        <v>3</v>
      </c>
      <c r="W74" s="202">
        <f>'PV '!W106</f>
        <v>11.5</v>
      </c>
      <c r="X74" s="170">
        <f>'PV '!X106</f>
        <v>3</v>
      </c>
      <c r="Y74" s="201">
        <f>'PV '!Y106</f>
        <v>2</v>
      </c>
      <c r="Z74" s="170">
        <f>'PV '!Z106</f>
        <v>0</v>
      </c>
      <c r="AA74" s="202">
        <f>'PV '!AA106</f>
        <v>2</v>
      </c>
      <c r="AB74" s="170">
        <f>'PV '!AB106</f>
        <v>0</v>
      </c>
      <c r="AC74" s="202">
        <f>'PV '!AC106</f>
        <v>7.65</v>
      </c>
      <c r="AD74" s="197">
        <f>'PV '!AD106</f>
        <v>3</v>
      </c>
      <c r="AE74" s="199" t="str">
        <f>'PV '!AE106</f>
        <v>Rattrapage</v>
      </c>
      <c r="AF74" s="25">
        <f>'PV '!AF106</f>
        <v>8.6666666666666661</v>
      </c>
      <c r="AG74" s="176">
        <f>'PV '!AG106</f>
        <v>0</v>
      </c>
      <c r="AH74" s="25">
        <f>'PV '!AH106</f>
        <v>6.833333333333333</v>
      </c>
      <c r="AI74" s="176">
        <f>'PV '!AI106</f>
        <v>0</v>
      </c>
      <c r="AJ74" s="25">
        <f>'PV '!AJ106</f>
        <v>5.833333333333333</v>
      </c>
      <c r="AK74" s="176">
        <f>'PV '!AK106</f>
        <v>0</v>
      </c>
      <c r="AL74" s="202">
        <f>'PV '!AL106</f>
        <v>7.1111111111111107</v>
      </c>
      <c r="AM74" s="178">
        <f>'PV '!AM106</f>
        <v>0</v>
      </c>
      <c r="AN74" s="25">
        <f>'PV '!AN106</f>
        <v>10</v>
      </c>
      <c r="AO74" s="192">
        <f>'PV '!AO106</f>
        <v>3</v>
      </c>
      <c r="AP74" s="25">
        <f>'PV '!AP106</f>
        <v>7.5</v>
      </c>
      <c r="AQ74" s="192">
        <f>'PV '!AQ106</f>
        <v>0</v>
      </c>
      <c r="AR74" s="202">
        <f>'PV '!AR106</f>
        <v>8.75</v>
      </c>
      <c r="AS74" s="178">
        <f>'PV '!AS106</f>
        <v>3</v>
      </c>
      <c r="AT74" s="201">
        <f>'PV '!AT106</f>
        <v>10</v>
      </c>
      <c r="AU74" s="177">
        <f>'PV '!AU106</f>
        <v>3</v>
      </c>
      <c r="AV74" s="203">
        <f>'PV '!AV106</f>
        <v>10</v>
      </c>
      <c r="AW74" s="177">
        <f>'PV '!AW106</f>
        <v>3</v>
      </c>
      <c r="AX74" s="25">
        <f>'PV '!AX106</f>
        <v>3.5</v>
      </c>
      <c r="AY74" s="177">
        <f>'PV '!AY106</f>
        <v>0</v>
      </c>
      <c r="AZ74" s="203">
        <f>'PV '!AZ106</f>
        <v>3.5</v>
      </c>
      <c r="BA74" s="194">
        <f>'PV '!BA106</f>
        <v>0</v>
      </c>
      <c r="BB74" s="195">
        <f>'PV '!BB106</f>
        <v>7.3666666666666654</v>
      </c>
      <c r="BC74" s="197">
        <f>'PV '!BC106</f>
        <v>6</v>
      </c>
      <c r="BD74" s="179">
        <f>'PV '!BD106</f>
        <v>7.5083333333333329</v>
      </c>
      <c r="BE74" s="199" t="str">
        <f>'PV '!BE106</f>
        <v>Rattrapage</v>
      </c>
      <c r="BF74" s="193">
        <f>'PV '!BF106</f>
        <v>9</v>
      </c>
      <c r="BG74" s="199" t="str">
        <f>'PV '!BG106</f>
        <v>Rattrapage</v>
      </c>
      <c r="BH74" s="199"/>
      <c r="BK74" s="32"/>
    </row>
    <row r="75" spans="1:63" s="24" customFormat="1">
      <c r="A75" s="26">
        <f>'PV '!A107</f>
        <v>7</v>
      </c>
      <c r="B75" s="354" t="str">
        <f>'PV '!B107</f>
        <v>11DR542</v>
      </c>
      <c r="C75" s="232" t="str">
        <f>'PV '!C107</f>
        <v>BENBERKANE</v>
      </c>
      <c r="D75" s="232" t="str">
        <f>'PV '!D107</f>
        <v>Hakim</v>
      </c>
      <c r="E75" s="232" t="str">
        <f>'PV '!E107</f>
        <v>18/12/1990</v>
      </c>
      <c r="F75" s="232" t="str">
        <f>'PV '!F107</f>
        <v>Akbou</v>
      </c>
      <c r="G75" s="201" t="e">
        <f>'PV '!G107</f>
        <v>#VALUE!</v>
      </c>
      <c r="H75" s="170">
        <f>'PV '!H107</f>
        <v>0</v>
      </c>
      <c r="I75" s="201" t="str">
        <f>'PV '!I107</f>
        <v>Exclu</v>
      </c>
      <c r="J75" s="170">
        <f>'PV '!J107</f>
        <v>0</v>
      </c>
      <c r="K75" s="201" t="str">
        <f>'PV '!K107</f>
        <v>Exclu</v>
      </c>
      <c r="L75" s="170">
        <f>'PV '!L107</f>
        <v>6</v>
      </c>
      <c r="M75" s="202" t="e">
        <f>'PV '!M107</f>
        <v>#VALUE!</v>
      </c>
      <c r="N75" s="171" t="e">
        <f>'PV '!N107</f>
        <v>#VALUE!</v>
      </c>
      <c r="O75" s="201" t="str">
        <f>'PV '!O107</f>
        <v>ABS</v>
      </c>
      <c r="P75" s="170">
        <f>'PV '!P107</f>
        <v>0</v>
      </c>
      <c r="Q75" s="201" t="str">
        <f>'PV '!Q107</f>
        <v>ABS</v>
      </c>
      <c r="R75" s="170">
        <f>'PV '!R107</f>
        <v>3</v>
      </c>
      <c r="S75" s="202" t="e">
        <f>'PV '!S107</f>
        <v>#VALUE!</v>
      </c>
      <c r="T75" s="171" t="e">
        <f>'PV '!T107</f>
        <v>#VALUE!</v>
      </c>
      <c r="U75" s="201" t="str">
        <f>'PV '!U107</f>
        <v>\</v>
      </c>
      <c r="V75" s="170">
        <f>'PV '!V107</f>
        <v>3</v>
      </c>
      <c r="W75" s="202" t="str">
        <f>'PV '!W107</f>
        <v>\</v>
      </c>
      <c r="X75" s="170">
        <f>'PV '!X107</f>
        <v>3</v>
      </c>
      <c r="Y75" s="201" t="str">
        <f>'PV '!Y107</f>
        <v>ABS</v>
      </c>
      <c r="Z75" s="170">
        <f>'PV '!Z107</f>
        <v>3</v>
      </c>
      <c r="AA75" s="202" t="str">
        <f>'PV '!AA107</f>
        <v>ABS</v>
      </c>
      <c r="AB75" s="170">
        <f>'PV '!AB107</f>
        <v>3</v>
      </c>
      <c r="AC75" s="202" t="e">
        <f>'PV '!AC107</f>
        <v>#VALUE!</v>
      </c>
      <c r="AD75" s="197" t="e">
        <f>'PV '!AD107</f>
        <v>#VALUE!</v>
      </c>
      <c r="AE75" s="199" t="str">
        <f>'PV '!AE107</f>
        <v>ABD</v>
      </c>
      <c r="AF75" s="25" t="e">
        <f>'PV '!AF107</f>
        <v>#VALUE!</v>
      </c>
      <c r="AG75" s="176" t="e">
        <f>'PV '!AG107</f>
        <v>#VALUE!</v>
      </c>
      <c r="AH75" s="25" t="str">
        <f>'PV '!AH107</f>
        <v>Exclu</v>
      </c>
      <c r="AI75" s="176">
        <f>'PV '!AI107</f>
        <v>6</v>
      </c>
      <c r="AJ75" s="25" t="str">
        <f>'PV '!AJ107</f>
        <v>Exclu</v>
      </c>
      <c r="AK75" s="176">
        <f>'PV '!AK107</f>
        <v>6</v>
      </c>
      <c r="AL75" s="202" t="e">
        <f>'PV '!AL107</f>
        <v>#VALUE!</v>
      </c>
      <c r="AM75" s="178" t="e">
        <f>'PV '!AM107</f>
        <v>#VALUE!</v>
      </c>
      <c r="AN75" s="25" t="str">
        <f>'PV '!AN107</f>
        <v>ABS</v>
      </c>
      <c r="AO75" s="192">
        <f>'PV '!AO107</f>
        <v>3</v>
      </c>
      <c r="AP75" s="25" t="str">
        <f>'PV '!AP107</f>
        <v>ABS</v>
      </c>
      <c r="AQ75" s="192">
        <f>'PV '!AQ107</f>
        <v>3</v>
      </c>
      <c r="AR75" s="202" t="e">
        <f>'PV '!AR107</f>
        <v>#VALUE!</v>
      </c>
      <c r="AS75" s="178" t="e">
        <f>'PV '!AS107</f>
        <v>#VALUE!</v>
      </c>
      <c r="AT75" s="201" t="str">
        <f>'PV '!AT107</f>
        <v>ABS</v>
      </c>
      <c r="AU75" s="177">
        <f>'PV '!AU107</f>
        <v>3</v>
      </c>
      <c r="AV75" s="203" t="str">
        <f>'PV '!AV107</f>
        <v>ABS</v>
      </c>
      <c r="AW75" s="177">
        <f>'PV '!AW107</f>
        <v>3</v>
      </c>
      <c r="AX75" s="25" t="str">
        <f>'PV '!AX107</f>
        <v>ABS</v>
      </c>
      <c r="AY75" s="177">
        <f>'PV '!AY107</f>
        <v>3</v>
      </c>
      <c r="AZ75" s="203" t="str">
        <f>'PV '!AZ107</f>
        <v>ABS</v>
      </c>
      <c r="BA75" s="194">
        <f>'PV '!BA107</f>
        <v>3</v>
      </c>
      <c r="BB75" s="195" t="e">
        <f>'PV '!BB107</f>
        <v>#VALUE!</v>
      </c>
      <c r="BC75" s="197" t="e">
        <f>'PV '!BC107</f>
        <v>#VALUE!</v>
      </c>
      <c r="BD75" s="179" t="e">
        <f>'PV '!BD107</f>
        <v>#VALUE!</v>
      </c>
      <c r="BE75" s="199" t="e">
        <f>'PV '!BE107</f>
        <v>#VALUE!</v>
      </c>
      <c r="BF75" s="193" t="e">
        <f>'PV '!BF107</f>
        <v>#VALUE!</v>
      </c>
      <c r="BG75" s="199" t="str">
        <f>'PV '!BG107</f>
        <v>ABD</v>
      </c>
      <c r="BH75" s="199"/>
      <c r="BI75" s="233"/>
      <c r="BJ75" s="233"/>
      <c r="BK75" s="32"/>
    </row>
    <row r="76" spans="1:63">
      <c r="A76" s="26">
        <f>'PV '!A108</f>
        <v>8</v>
      </c>
      <c r="B76" s="354" t="str">
        <f>'PV '!B108</f>
        <v>10DR580</v>
      </c>
      <c r="C76" s="232" t="str">
        <f>'PV '!C108</f>
        <v>BENBOUZID</v>
      </c>
      <c r="D76" s="232" t="str">
        <f>'PV '!D108</f>
        <v>Mouloud</v>
      </c>
      <c r="E76" s="232" t="str">
        <f>'PV '!E108</f>
        <v>01/02/1985</v>
      </c>
      <c r="F76" s="232" t="str">
        <f>'PV '!F108</f>
        <v>Bordj Zemoura</v>
      </c>
      <c r="G76" s="201">
        <f>'PV '!G108</f>
        <v>10</v>
      </c>
      <c r="H76" s="170">
        <f>'PV '!H108</f>
        <v>0</v>
      </c>
      <c r="I76" s="201">
        <f>'PV '!I108</f>
        <v>3.8333333333333335</v>
      </c>
      <c r="J76" s="170">
        <f>'PV '!J108</f>
        <v>0</v>
      </c>
      <c r="K76" s="201">
        <f>'PV '!K108</f>
        <v>11.333333333333334</v>
      </c>
      <c r="L76" s="170">
        <f>'PV '!L108</f>
        <v>6</v>
      </c>
      <c r="M76" s="202">
        <f>'PV '!M108</f>
        <v>8.3888888888888893</v>
      </c>
      <c r="N76" s="171">
        <f>'PV '!N108</f>
        <v>6</v>
      </c>
      <c r="O76" s="201">
        <f>'PV '!O108</f>
        <v>4</v>
      </c>
      <c r="P76" s="170">
        <f>'PV '!P108</f>
        <v>0</v>
      </c>
      <c r="Q76" s="201">
        <f>'PV '!Q108</f>
        <v>5</v>
      </c>
      <c r="R76" s="170">
        <f>'PV '!R108</f>
        <v>0</v>
      </c>
      <c r="S76" s="202">
        <f>'PV '!S108</f>
        <v>4.5</v>
      </c>
      <c r="T76" s="171">
        <f>'PV '!T108</f>
        <v>0</v>
      </c>
      <c r="U76" s="201">
        <f>'PV '!U108</f>
        <v>12</v>
      </c>
      <c r="V76" s="170">
        <f>'PV '!V108</f>
        <v>3</v>
      </c>
      <c r="W76" s="202">
        <f>'PV '!W108</f>
        <v>12</v>
      </c>
      <c r="X76" s="170">
        <f>'PV '!X108</f>
        <v>3</v>
      </c>
      <c r="Y76" s="201">
        <f>'PV '!Y108</f>
        <v>0</v>
      </c>
      <c r="Z76" s="170">
        <f>'PV '!Z108</f>
        <v>0</v>
      </c>
      <c r="AA76" s="202">
        <f>'PV '!AA108</f>
        <v>0</v>
      </c>
      <c r="AB76" s="170">
        <f>'PV '!AB108</f>
        <v>0</v>
      </c>
      <c r="AC76" s="202">
        <f>'PV '!AC108</f>
        <v>7.1333333333333346</v>
      </c>
      <c r="AD76" s="197">
        <f>'PV '!AD108</f>
        <v>9</v>
      </c>
      <c r="AE76" s="199" t="str">
        <f>'PV '!AE108</f>
        <v>Rattrapage</v>
      </c>
      <c r="AF76" s="25" t="e">
        <f>'PV '!AF108</f>
        <v>#VALUE!</v>
      </c>
      <c r="AG76" s="176" t="e">
        <f>'PV '!AG108</f>
        <v>#VALUE!</v>
      </c>
      <c r="AH76" s="25">
        <f>'PV '!AH108</f>
        <v>11.5</v>
      </c>
      <c r="AI76" s="176">
        <f>'PV '!AI108</f>
        <v>6</v>
      </c>
      <c r="AJ76" s="25">
        <f>'PV '!AJ108</f>
        <v>6.333333333333333</v>
      </c>
      <c r="AK76" s="176">
        <f>'PV '!AK108</f>
        <v>0</v>
      </c>
      <c r="AL76" s="202" t="e">
        <f>'PV '!AL108</f>
        <v>#VALUE!</v>
      </c>
      <c r="AM76" s="178" t="e">
        <f>'PV '!AM108</f>
        <v>#VALUE!</v>
      </c>
      <c r="AN76" s="25">
        <f>'PV '!AN108</f>
        <v>12</v>
      </c>
      <c r="AO76" s="192">
        <f>'PV '!AO108</f>
        <v>3</v>
      </c>
      <c r="AP76" s="25">
        <f>'PV '!AP108</f>
        <v>10.5</v>
      </c>
      <c r="AQ76" s="192">
        <f>'PV '!AQ108</f>
        <v>3</v>
      </c>
      <c r="AR76" s="202">
        <f>'PV '!AR108</f>
        <v>11.25</v>
      </c>
      <c r="AS76" s="178">
        <f>'PV '!AS108</f>
        <v>6</v>
      </c>
      <c r="AT76" s="201">
        <f>'PV '!AT108</f>
        <v>10</v>
      </c>
      <c r="AU76" s="177">
        <f>'PV '!AU108</f>
        <v>3</v>
      </c>
      <c r="AV76" s="203">
        <f>'PV '!AV108</f>
        <v>10</v>
      </c>
      <c r="AW76" s="177">
        <f>'PV '!AW108</f>
        <v>3</v>
      </c>
      <c r="AX76" s="25">
        <f>'PV '!AX108</f>
        <v>5</v>
      </c>
      <c r="AY76" s="177">
        <f>'PV '!AY108</f>
        <v>0</v>
      </c>
      <c r="AZ76" s="203">
        <f>'PV '!AZ108</f>
        <v>5</v>
      </c>
      <c r="BA76" s="194">
        <f>'PV '!BA108</f>
        <v>0</v>
      </c>
      <c r="BB76" s="195" t="e">
        <f>'PV '!BB108</f>
        <v>#VALUE!</v>
      </c>
      <c r="BC76" s="197" t="e">
        <f>'PV '!BC108</f>
        <v>#VALUE!</v>
      </c>
      <c r="BD76" s="179" t="e">
        <f>'PV '!BD108</f>
        <v>#VALUE!</v>
      </c>
      <c r="BE76" s="199" t="e">
        <f>'PV '!BE108</f>
        <v>#VALUE!</v>
      </c>
      <c r="BF76" s="193" t="e">
        <f>'PV '!BF108</f>
        <v>#VALUE!</v>
      </c>
      <c r="BG76" s="199" t="str">
        <f>'PV '!BG108</f>
        <v>Rattrapage</v>
      </c>
      <c r="BH76" s="199"/>
      <c r="BI76" s="233"/>
      <c r="BJ76" s="233"/>
    </row>
    <row r="77" spans="1:63">
      <c r="A77" s="26">
        <f>'PV '!A109</f>
        <v>9</v>
      </c>
      <c r="B77" s="354" t="str">
        <f>'PV '!B109</f>
        <v>09LCA36510</v>
      </c>
      <c r="C77" s="232" t="str">
        <f>'PV '!C109</f>
        <v>BENCHALAL</v>
      </c>
      <c r="D77" s="232" t="str">
        <f>'PV '!D109</f>
        <v>Farouk</v>
      </c>
      <c r="E77" s="232" t="str">
        <f>'PV '!E109</f>
        <v>30/10/1988</v>
      </c>
      <c r="F77" s="232" t="str">
        <f>'PV '!F109</f>
        <v>Beni Djellil</v>
      </c>
      <c r="G77" s="201">
        <f>'PV '!G109</f>
        <v>6.833333333333333</v>
      </c>
      <c r="H77" s="170">
        <f>'PV '!H109</f>
        <v>0</v>
      </c>
      <c r="I77" s="201">
        <f>'PV '!I109</f>
        <v>6.833333333333333</v>
      </c>
      <c r="J77" s="170">
        <f>'PV '!J109</f>
        <v>0</v>
      </c>
      <c r="K77" s="201">
        <f>'PV '!K109</f>
        <v>6.666666666666667</v>
      </c>
      <c r="L77" s="170">
        <f>'PV '!L109</f>
        <v>0</v>
      </c>
      <c r="M77" s="202">
        <f>'PV '!M109</f>
        <v>6.7777777777777777</v>
      </c>
      <c r="N77" s="171">
        <f>'PV '!N109</f>
        <v>0</v>
      </c>
      <c r="O77" s="201">
        <f>'PV '!O109</f>
        <v>6.5</v>
      </c>
      <c r="P77" s="170">
        <f>'PV '!P109</f>
        <v>0</v>
      </c>
      <c r="Q77" s="201">
        <f>'PV '!Q109</f>
        <v>4</v>
      </c>
      <c r="R77" s="170">
        <f>'PV '!R109</f>
        <v>0</v>
      </c>
      <c r="S77" s="202">
        <f>'PV '!S109</f>
        <v>5.25</v>
      </c>
      <c r="T77" s="171">
        <f>'PV '!T109</f>
        <v>0</v>
      </c>
      <c r="U77" s="201">
        <f>'PV '!U109</f>
        <v>12</v>
      </c>
      <c r="V77" s="170">
        <f>'PV '!V109</f>
        <v>3</v>
      </c>
      <c r="W77" s="202">
        <f>'PV '!W109</f>
        <v>12</v>
      </c>
      <c r="X77" s="170">
        <f>'PV '!X109</f>
        <v>3</v>
      </c>
      <c r="Y77" s="201">
        <f>'PV '!Y109</f>
        <v>3</v>
      </c>
      <c r="Z77" s="170">
        <f>'PV '!Z109</f>
        <v>0</v>
      </c>
      <c r="AA77" s="202">
        <f>'PV '!AA109</f>
        <v>3</v>
      </c>
      <c r="AB77" s="170">
        <f>'PV '!AB109</f>
        <v>0</v>
      </c>
      <c r="AC77" s="202">
        <f>'PV '!AC109</f>
        <v>6.6166666666666654</v>
      </c>
      <c r="AD77" s="197">
        <f>'PV '!AD109</f>
        <v>3</v>
      </c>
      <c r="AE77" s="199" t="str">
        <f>'PV '!AE109</f>
        <v>Rattrapage</v>
      </c>
      <c r="AF77" s="25">
        <f>'PV '!AF109</f>
        <v>8.5</v>
      </c>
      <c r="AG77" s="176">
        <f>'PV '!AG109</f>
        <v>0</v>
      </c>
      <c r="AH77" s="25">
        <f>'PV '!AH109</f>
        <v>11</v>
      </c>
      <c r="AI77" s="176">
        <f>'PV '!AI109</f>
        <v>6</v>
      </c>
      <c r="AJ77" s="25">
        <f>'PV '!AJ109</f>
        <v>8.8333333333333339</v>
      </c>
      <c r="AK77" s="176">
        <f>'PV '!AK109</f>
        <v>0</v>
      </c>
      <c r="AL77" s="202">
        <f>'PV '!AL109</f>
        <v>9.4444444444444446</v>
      </c>
      <c r="AM77" s="178">
        <f>'PV '!AM109</f>
        <v>6</v>
      </c>
      <c r="AN77" s="25">
        <f>'PV '!AN109</f>
        <v>12</v>
      </c>
      <c r="AO77" s="192">
        <f>'PV '!AO109</f>
        <v>3</v>
      </c>
      <c r="AP77" s="25">
        <f>'PV '!AP109</f>
        <v>13.5</v>
      </c>
      <c r="AQ77" s="192">
        <f>'PV '!AQ109</f>
        <v>3</v>
      </c>
      <c r="AR77" s="202">
        <f>'PV '!AR109</f>
        <v>12.75</v>
      </c>
      <c r="AS77" s="178">
        <f>'PV '!AS109</f>
        <v>6</v>
      </c>
      <c r="AT77" s="201">
        <f>'PV '!AT109</f>
        <v>13.5</v>
      </c>
      <c r="AU77" s="177">
        <f>'PV '!AU109</f>
        <v>3</v>
      </c>
      <c r="AV77" s="203">
        <f>'PV '!AV109</f>
        <v>13.5</v>
      </c>
      <c r="AW77" s="177">
        <f>'PV '!AW109</f>
        <v>3</v>
      </c>
      <c r="AX77" s="25">
        <f>'PV '!AX109</f>
        <v>10</v>
      </c>
      <c r="AY77" s="177">
        <f>'PV '!AY109</f>
        <v>3</v>
      </c>
      <c r="AZ77" s="203">
        <f>'PV '!AZ109</f>
        <v>10</v>
      </c>
      <c r="BA77" s="194">
        <f>'PV '!BA109</f>
        <v>3</v>
      </c>
      <c r="BB77" s="195">
        <f>'PV '!BB109</f>
        <v>10.566666666666666</v>
      </c>
      <c r="BC77" s="197">
        <f>'PV '!BC109</f>
        <v>30</v>
      </c>
      <c r="BD77" s="179">
        <f>'PV '!BD109</f>
        <v>8.591666666666665</v>
      </c>
      <c r="BE77" s="199" t="str">
        <f>'PV '!BE109</f>
        <v>Admis(e)</v>
      </c>
      <c r="BF77" s="193">
        <f>'PV '!BF109</f>
        <v>33</v>
      </c>
      <c r="BG77" s="199" t="str">
        <f>'PV '!BG109</f>
        <v>Rattrapage</v>
      </c>
      <c r="BH77" s="199"/>
    </row>
    <row r="78" spans="1:63">
      <c r="A78" s="26">
        <f>'PV '!A110</f>
        <v>10</v>
      </c>
      <c r="B78" s="354" t="str">
        <f>'PV '!B110</f>
        <v>11DR0812</v>
      </c>
      <c r="C78" s="232" t="str">
        <f>'PV '!C110</f>
        <v>BENCHERIF</v>
      </c>
      <c r="D78" s="232" t="str">
        <f>'PV '!D110</f>
        <v>Lydia</v>
      </c>
      <c r="E78" s="232" t="str">
        <f>'PV '!E110</f>
        <v>24/02/1991</v>
      </c>
      <c r="F78" s="232" t="str">
        <f>'PV '!F110</f>
        <v>Ighil ali</v>
      </c>
      <c r="G78" s="201">
        <f>'PV '!G110</f>
        <v>12.5</v>
      </c>
      <c r="H78" s="170">
        <f>'PV '!H110</f>
        <v>0</v>
      </c>
      <c r="I78" s="201">
        <f>'PV '!I110</f>
        <v>9.5</v>
      </c>
      <c r="J78" s="170">
        <f>'PV '!J110</f>
        <v>0</v>
      </c>
      <c r="K78" s="201">
        <f>'PV '!K110</f>
        <v>13.166666666666666</v>
      </c>
      <c r="L78" s="170">
        <f>'PV '!L110</f>
        <v>6</v>
      </c>
      <c r="M78" s="202">
        <f>'PV '!M110</f>
        <v>11.722222222222221</v>
      </c>
      <c r="N78" s="171">
        <f>'PV '!N110</f>
        <v>18</v>
      </c>
      <c r="O78" s="201">
        <f>'PV '!O110</f>
        <v>14</v>
      </c>
      <c r="P78" s="170">
        <f>'PV '!P110</f>
        <v>0</v>
      </c>
      <c r="Q78" s="201">
        <f>'PV '!Q110</f>
        <v>10</v>
      </c>
      <c r="R78" s="170">
        <f>'PV '!R110</f>
        <v>3</v>
      </c>
      <c r="S78" s="202">
        <f>'PV '!S110</f>
        <v>12</v>
      </c>
      <c r="T78" s="171">
        <f>'PV '!T110</f>
        <v>6</v>
      </c>
      <c r="U78" s="201">
        <f>'PV '!U110</f>
        <v>13.5</v>
      </c>
      <c r="V78" s="170">
        <f>'PV '!V110</f>
        <v>3</v>
      </c>
      <c r="W78" s="202">
        <f>'PV '!W110</f>
        <v>13.5</v>
      </c>
      <c r="X78" s="170">
        <f>'PV '!X110</f>
        <v>3</v>
      </c>
      <c r="Y78" s="201">
        <f>'PV '!Y110</f>
        <v>2</v>
      </c>
      <c r="Z78" s="170">
        <f>'PV '!Z110</f>
        <v>0</v>
      </c>
      <c r="AA78" s="202">
        <f>'PV '!AA110</f>
        <v>2</v>
      </c>
      <c r="AB78" s="170">
        <f>'PV '!AB110</f>
        <v>0</v>
      </c>
      <c r="AC78" s="202">
        <f>'PV '!AC110</f>
        <v>10.983333333333333</v>
      </c>
      <c r="AD78" s="197">
        <f>'PV '!AD110</f>
        <v>30</v>
      </c>
      <c r="AE78" s="199" t="str">
        <f>'PV '!AE110</f>
        <v>Admis(e)</v>
      </c>
      <c r="AF78" s="25">
        <f>'PV '!AF110</f>
        <v>8.8333333333333339</v>
      </c>
      <c r="AG78" s="176">
        <f>'PV '!AG110</f>
        <v>0</v>
      </c>
      <c r="AH78" s="25">
        <f>'PV '!AH110</f>
        <v>12.833333333333334</v>
      </c>
      <c r="AI78" s="176">
        <f>'PV '!AI110</f>
        <v>6</v>
      </c>
      <c r="AJ78" s="25">
        <f>'PV '!AJ110</f>
        <v>6.166666666666667</v>
      </c>
      <c r="AK78" s="176">
        <f>'PV '!AK110</f>
        <v>0</v>
      </c>
      <c r="AL78" s="202">
        <f>'PV '!AL110</f>
        <v>9.2777777777777786</v>
      </c>
      <c r="AM78" s="178">
        <f>'PV '!AM110</f>
        <v>6</v>
      </c>
      <c r="AN78" s="25">
        <f>'PV '!AN110</f>
        <v>10</v>
      </c>
      <c r="AO78" s="192">
        <f>'PV '!AO110</f>
        <v>3</v>
      </c>
      <c r="AP78" s="25">
        <f>'PV '!AP110</f>
        <v>11</v>
      </c>
      <c r="AQ78" s="192">
        <f>'PV '!AQ110</f>
        <v>3</v>
      </c>
      <c r="AR78" s="202">
        <f>'PV '!AR110</f>
        <v>10.5</v>
      </c>
      <c r="AS78" s="178">
        <f>'PV '!AS110</f>
        <v>6</v>
      </c>
      <c r="AT78" s="201">
        <f>'PV '!AT110</f>
        <v>10</v>
      </c>
      <c r="AU78" s="177">
        <f>'PV '!AU110</f>
        <v>3</v>
      </c>
      <c r="AV78" s="203">
        <f>'PV '!AV110</f>
        <v>10</v>
      </c>
      <c r="AW78" s="177">
        <f>'PV '!AW110</f>
        <v>3</v>
      </c>
      <c r="AX78" s="25">
        <f>'PV '!AX110</f>
        <v>10</v>
      </c>
      <c r="AY78" s="177">
        <f>'PV '!AY110</f>
        <v>3</v>
      </c>
      <c r="AZ78" s="203">
        <f>'PV '!AZ110</f>
        <v>10</v>
      </c>
      <c r="BA78" s="194">
        <f>'PV '!BA110</f>
        <v>3</v>
      </c>
      <c r="BB78" s="195">
        <f>'PV '!BB110</f>
        <v>9.6666666666666679</v>
      </c>
      <c r="BC78" s="197">
        <f>'PV '!BC110</f>
        <v>18</v>
      </c>
      <c r="BD78" s="179">
        <f>'PV '!BD110</f>
        <v>10.324999999999999</v>
      </c>
      <c r="BE78" s="199" t="str">
        <f>'PV '!BE110</f>
        <v>Rattrapage</v>
      </c>
      <c r="BF78" s="193">
        <f>'PV '!BF110</f>
        <v>48</v>
      </c>
      <c r="BG78" s="199" t="str">
        <f>'PV '!BG110</f>
        <v>Rattrapage</v>
      </c>
      <c r="BH78" s="199"/>
    </row>
    <row r="79" spans="1:63">
      <c r="A79" s="26">
        <f>'PV '!A111</f>
        <v>11</v>
      </c>
      <c r="B79" s="354" t="str">
        <f>'PV '!B111</f>
        <v>11DR0636</v>
      </c>
      <c r="C79" s="232" t="str">
        <f>'PV '!C111</f>
        <v>BENHELLAL</v>
      </c>
      <c r="D79" s="232" t="str">
        <f>'PV '!D111</f>
        <v>Nawel</v>
      </c>
      <c r="E79" s="232" t="str">
        <f>'PV '!E111</f>
        <v>23/05/1989</v>
      </c>
      <c r="F79" s="232" t="str">
        <f>'PV '!F111</f>
        <v>Seddouk</v>
      </c>
      <c r="G79" s="201">
        <f>'PV '!G111</f>
        <v>10</v>
      </c>
      <c r="H79" s="170">
        <f>'PV '!H111</f>
        <v>0</v>
      </c>
      <c r="I79" s="201">
        <f>'PV '!I111</f>
        <v>6.166666666666667</v>
      </c>
      <c r="J79" s="170">
        <f>'PV '!J111</f>
        <v>0</v>
      </c>
      <c r="K79" s="201">
        <f>'PV '!K111</f>
        <v>8.1666666666666661</v>
      </c>
      <c r="L79" s="170">
        <f>'PV '!L111</f>
        <v>0</v>
      </c>
      <c r="M79" s="202">
        <f>'PV '!M111</f>
        <v>8.1111111111111125</v>
      </c>
      <c r="N79" s="171">
        <f>'PV '!N111</f>
        <v>0</v>
      </c>
      <c r="O79" s="201">
        <f>'PV '!O111</f>
        <v>10</v>
      </c>
      <c r="P79" s="170">
        <f>'PV '!P111</f>
        <v>0</v>
      </c>
      <c r="Q79" s="201">
        <f>'PV '!Q111</f>
        <v>5</v>
      </c>
      <c r="R79" s="170">
        <f>'PV '!R111</f>
        <v>0</v>
      </c>
      <c r="S79" s="202">
        <f>'PV '!S111</f>
        <v>7.5</v>
      </c>
      <c r="T79" s="171">
        <f>'PV '!T111</f>
        <v>0</v>
      </c>
      <c r="U79" s="201">
        <f>'PV '!U111</f>
        <v>12</v>
      </c>
      <c r="V79" s="170">
        <f>'PV '!V111</f>
        <v>3</v>
      </c>
      <c r="W79" s="202">
        <f>'PV '!W111</f>
        <v>12</v>
      </c>
      <c r="X79" s="170">
        <f>'PV '!X111</f>
        <v>3</v>
      </c>
      <c r="Y79" s="201">
        <f>'PV '!Y111</f>
        <v>14</v>
      </c>
      <c r="Z79" s="170">
        <f>'PV '!Z111</f>
        <v>3</v>
      </c>
      <c r="AA79" s="202">
        <f>'PV '!AA111</f>
        <v>14</v>
      </c>
      <c r="AB79" s="170">
        <f>'PV '!AB111</f>
        <v>3</v>
      </c>
      <c r="AC79" s="202">
        <f>'PV '!AC111</f>
        <v>8.9666666666666668</v>
      </c>
      <c r="AD79" s="197">
        <f>'PV '!AD111</f>
        <v>6</v>
      </c>
      <c r="AE79" s="199" t="str">
        <f>'PV '!AE111</f>
        <v>Rattrapage</v>
      </c>
      <c r="AF79" s="25">
        <f>'PV '!AF111</f>
        <v>6.666666666666667</v>
      </c>
      <c r="AG79" s="176">
        <f>'PV '!AG111</f>
        <v>0</v>
      </c>
      <c r="AH79" s="25">
        <f>'PV '!AH111</f>
        <v>9.8333333333333339</v>
      </c>
      <c r="AI79" s="176">
        <f>'PV '!AI111</f>
        <v>0</v>
      </c>
      <c r="AJ79" s="25">
        <f>'PV '!AJ111</f>
        <v>7.5</v>
      </c>
      <c r="AK79" s="176">
        <f>'PV '!AK111</f>
        <v>0</v>
      </c>
      <c r="AL79" s="202">
        <f>'PV '!AL111</f>
        <v>8</v>
      </c>
      <c r="AM79" s="178">
        <f>'PV '!AM111</f>
        <v>0</v>
      </c>
      <c r="AN79" s="25">
        <f>'PV '!AN111</f>
        <v>9</v>
      </c>
      <c r="AO79" s="192">
        <f>'PV '!AO111</f>
        <v>0</v>
      </c>
      <c r="AP79" s="25">
        <f>'PV '!AP111</f>
        <v>9</v>
      </c>
      <c r="AQ79" s="192">
        <f>'PV '!AQ111</f>
        <v>0</v>
      </c>
      <c r="AR79" s="202">
        <f>'PV '!AR111</f>
        <v>9</v>
      </c>
      <c r="AS79" s="178">
        <f>'PV '!AS111</f>
        <v>0</v>
      </c>
      <c r="AT79" s="201">
        <f>'PV '!AT111</f>
        <v>12.5</v>
      </c>
      <c r="AU79" s="177">
        <f>'PV '!AU111</f>
        <v>3</v>
      </c>
      <c r="AV79" s="203">
        <f>'PV '!AV111</f>
        <v>12.5</v>
      </c>
      <c r="AW79" s="177">
        <f>'PV '!AW111</f>
        <v>3</v>
      </c>
      <c r="AX79" s="25">
        <f>'PV '!AX111</f>
        <v>8.5</v>
      </c>
      <c r="AY79" s="177">
        <f>'PV '!AY111</f>
        <v>0</v>
      </c>
      <c r="AZ79" s="203">
        <f>'PV '!AZ111</f>
        <v>8.5</v>
      </c>
      <c r="BA79" s="194">
        <f>'PV '!BA111</f>
        <v>0</v>
      </c>
      <c r="BB79" s="195">
        <f>'PV '!BB111</f>
        <v>8.6999999999999993</v>
      </c>
      <c r="BC79" s="197">
        <f>'PV '!BC111</f>
        <v>3</v>
      </c>
      <c r="BD79" s="179">
        <f>'PV '!BD111</f>
        <v>8.8333333333333321</v>
      </c>
      <c r="BE79" s="199" t="str">
        <f>'PV '!BE111</f>
        <v>Rattrapage</v>
      </c>
      <c r="BF79" s="193">
        <f>'PV '!BF111</f>
        <v>9</v>
      </c>
      <c r="BG79" s="199" t="str">
        <f>'PV '!BG111</f>
        <v>Rattrapage</v>
      </c>
      <c r="BH79" s="199"/>
      <c r="BI79" s="233"/>
      <c r="BJ79" s="233"/>
    </row>
    <row r="80" spans="1:63">
      <c r="A80" s="26">
        <f>'PV '!A112</f>
        <v>12</v>
      </c>
      <c r="B80" s="354" t="str">
        <f>'PV '!B112</f>
        <v>11DR0939</v>
      </c>
      <c r="C80" s="232" t="str">
        <f>'PV '!C112</f>
        <v>BENISSAD</v>
      </c>
      <c r="D80" s="232" t="str">
        <f>'PV '!D112</f>
        <v>Fatima</v>
      </c>
      <c r="E80" s="232" t="str">
        <f>'PV '!E112</f>
        <v>08/11/1986</v>
      </c>
      <c r="F80" s="232" t="str">
        <f>'PV '!F112</f>
        <v>Draa el gaid</v>
      </c>
      <c r="G80" s="201">
        <f>'PV '!G112</f>
        <v>9.6666666666666661</v>
      </c>
      <c r="H80" s="170">
        <f>'PV '!H112</f>
        <v>0</v>
      </c>
      <c r="I80" s="201">
        <f>'PV '!I112</f>
        <v>10.166666666666666</v>
      </c>
      <c r="J80" s="170">
        <f>'PV '!J112</f>
        <v>0</v>
      </c>
      <c r="K80" s="201">
        <f>'PV '!K112</f>
        <v>9</v>
      </c>
      <c r="L80" s="170">
        <f>'PV '!L112</f>
        <v>0</v>
      </c>
      <c r="M80" s="202">
        <f>'PV '!M112</f>
        <v>9.6111111111111107</v>
      </c>
      <c r="N80" s="171">
        <f>'PV '!N112</f>
        <v>0</v>
      </c>
      <c r="O80" s="201">
        <f>'PV '!O112</f>
        <v>10</v>
      </c>
      <c r="P80" s="170">
        <f>'PV '!P112</f>
        <v>0</v>
      </c>
      <c r="Q80" s="201">
        <f>'PV '!Q112</f>
        <v>10</v>
      </c>
      <c r="R80" s="170">
        <f>'PV '!R112</f>
        <v>3</v>
      </c>
      <c r="S80" s="202">
        <f>'PV '!S112</f>
        <v>10</v>
      </c>
      <c r="T80" s="171">
        <f>'PV '!T112</f>
        <v>6</v>
      </c>
      <c r="U80" s="201">
        <f>'PV '!U112</f>
        <v>11</v>
      </c>
      <c r="V80" s="170">
        <f>'PV '!V112</f>
        <v>3</v>
      </c>
      <c r="W80" s="202">
        <f>'PV '!W112</f>
        <v>11</v>
      </c>
      <c r="X80" s="170">
        <f>'PV '!X112</f>
        <v>3</v>
      </c>
      <c r="Y80" s="201">
        <f>'PV '!Y112</f>
        <v>15</v>
      </c>
      <c r="Z80" s="170">
        <f>'PV '!Z112</f>
        <v>3</v>
      </c>
      <c r="AA80" s="202">
        <f>'PV '!AA112</f>
        <v>15</v>
      </c>
      <c r="AB80" s="170">
        <f>'PV '!AB112</f>
        <v>3</v>
      </c>
      <c r="AC80" s="202">
        <f>'PV '!AC112</f>
        <v>10.366666666666665</v>
      </c>
      <c r="AD80" s="197">
        <f>'PV '!AD112</f>
        <v>30</v>
      </c>
      <c r="AE80" s="199" t="str">
        <f>'PV '!AE112</f>
        <v>Admis(e)</v>
      </c>
      <c r="AF80" s="25">
        <f>'PV '!AF112</f>
        <v>9.6666666666666661</v>
      </c>
      <c r="AG80" s="176">
        <f>'PV '!AG112</f>
        <v>0</v>
      </c>
      <c r="AH80" s="25">
        <f>'PV '!AH112</f>
        <v>11</v>
      </c>
      <c r="AI80" s="176">
        <f>'PV '!AI112</f>
        <v>6</v>
      </c>
      <c r="AJ80" s="25">
        <f>'PV '!AJ112</f>
        <v>7</v>
      </c>
      <c r="AK80" s="176">
        <f>'PV '!AK112</f>
        <v>0</v>
      </c>
      <c r="AL80" s="202">
        <f>'PV '!AL112</f>
        <v>9.2222222222222214</v>
      </c>
      <c r="AM80" s="178">
        <f>'PV '!AM112</f>
        <v>6</v>
      </c>
      <c r="AN80" s="25">
        <f>'PV '!AN112</f>
        <v>11</v>
      </c>
      <c r="AO80" s="192">
        <f>'PV '!AO112</f>
        <v>3</v>
      </c>
      <c r="AP80" s="25">
        <f>'PV '!AP112</f>
        <v>10</v>
      </c>
      <c r="AQ80" s="192">
        <f>'PV '!AQ112</f>
        <v>3</v>
      </c>
      <c r="AR80" s="202">
        <f>'PV '!AR112</f>
        <v>10.5</v>
      </c>
      <c r="AS80" s="178">
        <f>'PV '!AS112</f>
        <v>6</v>
      </c>
      <c r="AT80" s="201">
        <f>'PV '!AT112</f>
        <v>13.5</v>
      </c>
      <c r="AU80" s="177">
        <f>'PV '!AU112</f>
        <v>3</v>
      </c>
      <c r="AV80" s="203">
        <f>'PV '!AV112</f>
        <v>13.5</v>
      </c>
      <c r="AW80" s="177">
        <f>'PV '!AW112</f>
        <v>3</v>
      </c>
      <c r="AX80" s="25">
        <f>'PV '!AX112</f>
        <v>10</v>
      </c>
      <c r="AY80" s="177">
        <f>'PV '!AY112</f>
        <v>3</v>
      </c>
      <c r="AZ80" s="203">
        <f>'PV '!AZ112</f>
        <v>10</v>
      </c>
      <c r="BA80" s="194">
        <f>'PV '!BA112</f>
        <v>3</v>
      </c>
      <c r="BB80" s="195">
        <f>'PV '!BB112</f>
        <v>9.9833333333333325</v>
      </c>
      <c r="BC80" s="197">
        <f>'PV '!BC112</f>
        <v>18</v>
      </c>
      <c r="BD80" s="179">
        <f>'PV '!BD112</f>
        <v>10.174999999999999</v>
      </c>
      <c r="BE80" s="199" t="str">
        <f>'PV '!BE112</f>
        <v>Rattrapage</v>
      </c>
      <c r="BF80" s="193">
        <f>'PV '!BF112</f>
        <v>48</v>
      </c>
      <c r="BG80" s="199" t="str">
        <f>'PV '!BG112</f>
        <v>Rattrapage</v>
      </c>
      <c r="BH80" s="199"/>
    </row>
    <row r="81" spans="1:63" s="24" customFormat="1">
      <c r="A81" s="26">
        <f>'PV '!A113</f>
        <v>13</v>
      </c>
      <c r="B81" s="354">
        <f>'PV '!B113</f>
        <v>113006408</v>
      </c>
      <c r="C81" s="232" t="str">
        <f>'PV '!C113</f>
        <v>BENKERROU</v>
      </c>
      <c r="D81" s="232" t="str">
        <f>'PV '!D113</f>
        <v>Yamina</v>
      </c>
      <c r="E81" s="232" t="str">
        <f>'PV '!E113</f>
        <v>22/11/1991</v>
      </c>
      <c r="F81" s="232" t="str">
        <f>'PV '!F113</f>
        <v>Akbou</v>
      </c>
      <c r="G81" s="201">
        <f>'PV '!G113</f>
        <v>9.8333333333333339</v>
      </c>
      <c r="H81" s="170">
        <f>'PV '!H113</f>
        <v>0</v>
      </c>
      <c r="I81" s="201">
        <f>'PV '!I113</f>
        <v>12.666666666666666</v>
      </c>
      <c r="J81" s="170">
        <f>'PV '!J113</f>
        <v>0</v>
      </c>
      <c r="K81" s="201">
        <f>'PV '!K113</f>
        <v>13.5</v>
      </c>
      <c r="L81" s="170">
        <f>'PV '!L113</f>
        <v>6</v>
      </c>
      <c r="M81" s="202">
        <f>'PV '!M113</f>
        <v>12</v>
      </c>
      <c r="N81" s="171">
        <f>'PV '!N113</f>
        <v>18</v>
      </c>
      <c r="O81" s="201">
        <f>'PV '!O113</f>
        <v>12</v>
      </c>
      <c r="P81" s="170">
        <f>'PV '!P113</f>
        <v>0</v>
      </c>
      <c r="Q81" s="201">
        <f>'PV '!Q113</f>
        <v>10</v>
      </c>
      <c r="R81" s="170">
        <f>'PV '!R113</f>
        <v>3</v>
      </c>
      <c r="S81" s="202">
        <f>'PV '!S113</f>
        <v>11</v>
      </c>
      <c r="T81" s="171">
        <f>'PV '!T113</f>
        <v>6</v>
      </c>
      <c r="U81" s="201">
        <f>'PV '!U113</f>
        <v>14</v>
      </c>
      <c r="V81" s="170">
        <f>'PV '!V113</f>
        <v>3</v>
      </c>
      <c r="W81" s="202">
        <f>'PV '!W113</f>
        <v>14</v>
      </c>
      <c r="X81" s="170">
        <f>'PV '!X113</f>
        <v>3</v>
      </c>
      <c r="Y81" s="201">
        <f>'PV '!Y113</f>
        <v>0</v>
      </c>
      <c r="Z81" s="170">
        <f>'PV '!Z113</f>
        <v>0</v>
      </c>
      <c r="AA81" s="202">
        <f>'PV '!AA113</f>
        <v>0</v>
      </c>
      <c r="AB81" s="170">
        <f>'PV '!AB113</f>
        <v>0</v>
      </c>
      <c r="AC81" s="202">
        <f>'PV '!AC113</f>
        <v>10.8</v>
      </c>
      <c r="AD81" s="197">
        <f>'PV '!AD113</f>
        <v>30</v>
      </c>
      <c r="AE81" s="199" t="str">
        <f>'PV '!AE113</f>
        <v>Admis(e)</v>
      </c>
      <c r="AF81" s="25">
        <f>'PV '!AF113</f>
        <v>6.25</v>
      </c>
      <c r="AG81" s="176">
        <f>'PV '!AG113</f>
        <v>0</v>
      </c>
      <c r="AH81" s="25">
        <f>'PV '!AH113</f>
        <v>11</v>
      </c>
      <c r="AI81" s="176">
        <f>'PV '!AI113</f>
        <v>6</v>
      </c>
      <c r="AJ81" s="25">
        <f>'PV '!AJ113</f>
        <v>10.5</v>
      </c>
      <c r="AK81" s="176">
        <f>'PV '!AK113</f>
        <v>6</v>
      </c>
      <c r="AL81" s="202">
        <f>'PV '!AL113</f>
        <v>9.25</v>
      </c>
      <c r="AM81" s="178">
        <f>'PV '!AM113</f>
        <v>12</v>
      </c>
      <c r="AN81" s="25">
        <f>'PV '!AN113</f>
        <v>11</v>
      </c>
      <c r="AO81" s="192">
        <f>'PV '!AO113</f>
        <v>3</v>
      </c>
      <c r="AP81" s="25">
        <f>'PV '!AP113</f>
        <v>10</v>
      </c>
      <c r="AQ81" s="192">
        <f>'PV '!AQ113</f>
        <v>3</v>
      </c>
      <c r="AR81" s="202">
        <f>'PV '!AR113</f>
        <v>10.5</v>
      </c>
      <c r="AS81" s="178">
        <f>'PV '!AS113</f>
        <v>6</v>
      </c>
      <c r="AT81" s="201">
        <f>'PV '!AT113</f>
        <v>13.5</v>
      </c>
      <c r="AU81" s="177">
        <f>'PV '!AU113</f>
        <v>3</v>
      </c>
      <c r="AV81" s="203">
        <f>'PV '!AV113</f>
        <v>13.5</v>
      </c>
      <c r="AW81" s="177">
        <f>'PV '!AW113</f>
        <v>3</v>
      </c>
      <c r="AX81" s="25">
        <f>'PV '!AX113</f>
        <v>7.5</v>
      </c>
      <c r="AY81" s="177">
        <f>'PV '!AY113</f>
        <v>0</v>
      </c>
      <c r="AZ81" s="203">
        <f>'PV '!AZ113</f>
        <v>7.5</v>
      </c>
      <c r="BA81" s="194">
        <f>'PV '!BA113</f>
        <v>0</v>
      </c>
      <c r="BB81" s="195">
        <f>'PV '!BB113</f>
        <v>9.75</v>
      </c>
      <c r="BC81" s="197">
        <f>'PV '!BC113</f>
        <v>21</v>
      </c>
      <c r="BD81" s="179">
        <f>'PV '!BD113</f>
        <v>10.275</v>
      </c>
      <c r="BE81" s="199" t="str">
        <f>'PV '!BE113</f>
        <v>Rattrapage</v>
      </c>
      <c r="BF81" s="193">
        <f>'PV '!BF113</f>
        <v>51</v>
      </c>
      <c r="BG81" s="199" t="str">
        <f>'PV '!BG113</f>
        <v>Rattrapage</v>
      </c>
      <c r="BH81" s="199"/>
      <c r="BK81" s="32"/>
    </row>
    <row r="82" spans="1:63" s="24" customFormat="1" ht="22.5">
      <c r="A82" s="26">
        <f>'PV '!A114</f>
        <v>14</v>
      </c>
      <c r="B82" s="354" t="str">
        <f>'PV '!B114</f>
        <v>11DR0056</v>
      </c>
      <c r="C82" s="232" t="str">
        <f>'PV '!C114</f>
        <v>BENKHABLA</v>
      </c>
      <c r="D82" s="232" t="str">
        <f>'PV '!D114</f>
        <v>Billal</v>
      </c>
      <c r="E82" s="232" t="str">
        <f>'PV '!E114</f>
        <v>12/02/1992</v>
      </c>
      <c r="F82" s="232" t="str">
        <f>'PV '!F114</f>
        <v>Akbou</v>
      </c>
      <c r="G82" s="201" t="e">
        <f>'PV '!G114</f>
        <v>#VALUE!</v>
      </c>
      <c r="H82" s="170">
        <f>'PV '!H114</f>
        <v>0</v>
      </c>
      <c r="I82" s="201" t="str">
        <f>'PV '!I114</f>
        <v>Exclu</v>
      </c>
      <c r="J82" s="170">
        <f>'PV '!J114</f>
        <v>0</v>
      </c>
      <c r="K82" s="201" t="str">
        <f>'PV '!K114</f>
        <v>Exclu</v>
      </c>
      <c r="L82" s="170">
        <f>'PV '!L114</f>
        <v>6</v>
      </c>
      <c r="M82" s="202" t="e">
        <f>'PV '!M114</f>
        <v>#VALUE!</v>
      </c>
      <c r="N82" s="171" t="e">
        <f>'PV '!N114</f>
        <v>#VALUE!</v>
      </c>
      <c r="O82" s="201" t="str">
        <f>'PV '!O114</f>
        <v>ABS</v>
      </c>
      <c r="P82" s="170">
        <f>'PV '!P114</f>
        <v>0</v>
      </c>
      <c r="Q82" s="201" t="str">
        <f>'PV '!Q114</f>
        <v>ABS</v>
      </c>
      <c r="R82" s="170">
        <f>'PV '!R114</f>
        <v>3</v>
      </c>
      <c r="S82" s="202" t="e">
        <f>'PV '!S114</f>
        <v>#VALUE!</v>
      </c>
      <c r="T82" s="171" t="e">
        <f>'PV '!T114</f>
        <v>#VALUE!</v>
      </c>
      <c r="U82" s="201" t="str">
        <f>'PV '!U114</f>
        <v>\</v>
      </c>
      <c r="V82" s="170">
        <f>'PV '!V114</f>
        <v>3</v>
      </c>
      <c r="W82" s="202" t="str">
        <f>'PV '!W114</f>
        <v>\</v>
      </c>
      <c r="X82" s="170">
        <f>'PV '!X114</f>
        <v>3</v>
      </c>
      <c r="Y82" s="201" t="str">
        <f>'PV '!Y114</f>
        <v>ABS</v>
      </c>
      <c r="Z82" s="170">
        <f>'PV '!Z114</f>
        <v>3</v>
      </c>
      <c r="AA82" s="202" t="str">
        <f>'PV '!AA114</f>
        <v>ABS</v>
      </c>
      <c r="AB82" s="170">
        <f>'PV '!AB114</f>
        <v>3</v>
      </c>
      <c r="AC82" s="202" t="e">
        <f>'PV '!AC114</f>
        <v>#VALUE!</v>
      </c>
      <c r="AD82" s="197" t="e">
        <f>'PV '!AD114</f>
        <v>#VALUE!</v>
      </c>
      <c r="AE82" s="199" t="str">
        <f>'PV '!AE114</f>
        <v>C.A</v>
      </c>
      <c r="AF82" s="25" t="e">
        <f>'PV '!AF114</f>
        <v>#VALUE!</v>
      </c>
      <c r="AG82" s="176" t="e">
        <f>'PV '!AG114</f>
        <v>#VALUE!</v>
      </c>
      <c r="AH82" s="25" t="str">
        <f>'PV '!AH114</f>
        <v>Exclu</v>
      </c>
      <c r="AI82" s="176">
        <f>'PV '!AI114</f>
        <v>6</v>
      </c>
      <c r="AJ82" s="25" t="str">
        <f>'PV '!AJ114</f>
        <v>Exclu</v>
      </c>
      <c r="AK82" s="176">
        <f>'PV '!AK114</f>
        <v>6</v>
      </c>
      <c r="AL82" s="202" t="e">
        <f>'PV '!AL114</f>
        <v>#VALUE!</v>
      </c>
      <c r="AM82" s="178" t="e">
        <f>'PV '!AM114</f>
        <v>#VALUE!</v>
      </c>
      <c r="AN82" s="25" t="str">
        <f>'PV '!AN114</f>
        <v>ABS</v>
      </c>
      <c r="AO82" s="192">
        <f>'PV '!AO114</f>
        <v>3</v>
      </c>
      <c r="AP82" s="25" t="str">
        <f>'PV '!AP114</f>
        <v>ABS</v>
      </c>
      <c r="AQ82" s="192">
        <f>'PV '!AQ114</f>
        <v>3</v>
      </c>
      <c r="AR82" s="202" t="e">
        <f>'PV '!AR114</f>
        <v>#VALUE!</v>
      </c>
      <c r="AS82" s="178" t="e">
        <f>'PV '!AS114</f>
        <v>#VALUE!</v>
      </c>
      <c r="AT82" s="201" t="str">
        <f>'PV '!AT114</f>
        <v>ABS</v>
      </c>
      <c r="AU82" s="177">
        <f>'PV '!AU114</f>
        <v>3</v>
      </c>
      <c r="AV82" s="203" t="str">
        <f>'PV '!AV114</f>
        <v>ABS</v>
      </c>
      <c r="AW82" s="177">
        <f>'PV '!AW114</f>
        <v>3</v>
      </c>
      <c r="AX82" s="25" t="str">
        <f>'PV '!AX114</f>
        <v>ABS</v>
      </c>
      <c r="AY82" s="177">
        <f>'PV '!AY114</f>
        <v>3</v>
      </c>
      <c r="AZ82" s="203" t="str">
        <f>'PV '!AZ114</f>
        <v>ABS</v>
      </c>
      <c r="BA82" s="194">
        <f>'PV '!BA114</f>
        <v>3</v>
      </c>
      <c r="BB82" s="195" t="e">
        <f>'PV '!BB114</f>
        <v>#VALUE!</v>
      </c>
      <c r="BC82" s="197" t="e">
        <f>'PV '!BC114</f>
        <v>#VALUE!</v>
      </c>
      <c r="BD82" s="179" t="e">
        <f>'PV '!BD114</f>
        <v>#VALUE!</v>
      </c>
      <c r="BE82" s="199" t="e">
        <f>'PV '!BE114</f>
        <v>#VALUE!</v>
      </c>
      <c r="BF82" s="193" t="e">
        <f>'PV '!BF114</f>
        <v>#VALUE!</v>
      </c>
      <c r="BG82" s="379" t="str">
        <f>'PV '!BG114</f>
        <v>C.A</v>
      </c>
      <c r="BH82" s="199"/>
      <c r="BK82" s="32"/>
    </row>
    <row r="83" spans="1:63" s="24" customFormat="1">
      <c r="A83" s="26">
        <f>'PV '!A115</f>
        <v>15</v>
      </c>
      <c r="B83" s="354" t="str">
        <f>'PV '!B115</f>
        <v>11DR0777</v>
      </c>
      <c r="C83" s="232" t="str">
        <f>'PV '!C115</f>
        <v>BENKHELOUF</v>
      </c>
      <c r="D83" s="232" t="str">
        <f>'PV '!D115</f>
        <v>Lina</v>
      </c>
      <c r="E83" s="232" t="str">
        <f>'PV '!E115</f>
        <v>25/11/1987</v>
      </c>
      <c r="F83" s="232" t="str">
        <f>'PV '!F115</f>
        <v>Bejaia</v>
      </c>
      <c r="G83" s="201">
        <f>'PV '!G115</f>
        <v>13.666666666666666</v>
      </c>
      <c r="H83" s="170">
        <f>'PV '!H115</f>
        <v>0</v>
      </c>
      <c r="I83" s="201">
        <f>'PV '!I115</f>
        <v>10.5</v>
      </c>
      <c r="J83" s="170">
        <f>'PV '!J115</f>
        <v>0</v>
      </c>
      <c r="K83" s="201">
        <f>'PV '!K115</f>
        <v>9.3333333333333339</v>
      </c>
      <c r="L83" s="170">
        <f>'PV '!L115</f>
        <v>0</v>
      </c>
      <c r="M83" s="202">
        <f>'PV '!M115</f>
        <v>11.166666666666666</v>
      </c>
      <c r="N83" s="171">
        <f>'PV '!N115</f>
        <v>18</v>
      </c>
      <c r="O83" s="201">
        <f>'PV '!O115</f>
        <v>10</v>
      </c>
      <c r="P83" s="170">
        <f>'PV '!P115</f>
        <v>0</v>
      </c>
      <c r="Q83" s="201">
        <f>'PV '!Q115</f>
        <v>11</v>
      </c>
      <c r="R83" s="170">
        <f>'PV '!R115</f>
        <v>3</v>
      </c>
      <c r="S83" s="202">
        <f>'PV '!S115</f>
        <v>10.5</v>
      </c>
      <c r="T83" s="171">
        <f>'PV '!T115</f>
        <v>6</v>
      </c>
      <c r="U83" s="201">
        <f>'PV '!U115</f>
        <v>11</v>
      </c>
      <c r="V83" s="170">
        <f>'PV '!V115</f>
        <v>3</v>
      </c>
      <c r="W83" s="202">
        <f>'PV '!W115</f>
        <v>11</v>
      </c>
      <c r="X83" s="170">
        <f>'PV '!X115</f>
        <v>3</v>
      </c>
      <c r="Y83" s="201">
        <f>'PV '!Y115</f>
        <v>1</v>
      </c>
      <c r="Z83" s="170">
        <f>'PV '!Z115</f>
        <v>0</v>
      </c>
      <c r="AA83" s="202">
        <f>'PV '!AA115</f>
        <v>1</v>
      </c>
      <c r="AB83" s="170">
        <f>'PV '!AB115</f>
        <v>0</v>
      </c>
      <c r="AC83" s="202">
        <f>'PV '!AC115</f>
        <v>10</v>
      </c>
      <c r="AD83" s="197">
        <f>'PV '!AD115</f>
        <v>30</v>
      </c>
      <c r="AE83" s="199" t="str">
        <f>'PV '!AE115</f>
        <v>Admis(e)</v>
      </c>
      <c r="AF83" s="25">
        <f>'PV '!AF115</f>
        <v>8</v>
      </c>
      <c r="AG83" s="176">
        <f>'PV '!AG115</f>
        <v>0</v>
      </c>
      <c r="AH83" s="25">
        <f>'PV '!AH115</f>
        <v>10.5</v>
      </c>
      <c r="AI83" s="176">
        <f>'PV '!AI115</f>
        <v>6</v>
      </c>
      <c r="AJ83" s="25">
        <f>'PV '!AJ115</f>
        <v>10</v>
      </c>
      <c r="AK83" s="176">
        <f>'PV '!AK115</f>
        <v>6</v>
      </c>
      <c r="AL83" s="202">
        <f>'PV '!AL115</f>
        <v>9.5</v>
      </c>
      <c r="AM83" s="178">
        <f>'PV '!AM115</f>
        <v>12</v>
      </c>
      <c r="AN83" s="25">
        <f>'PV '!AN115</f>
        <v>10</v>
      </c>
      <c r="AO83" s="192">
        <f>'PV '!AO115</f>
        <v>3</v>
      </c>
      <c r="AP83" s="25">
        <f>'PV '!AP115</f>
        <v>10</v>
      </c>
      <c r="AQ83" s="192">
        <f>'PV '!AQ115</f>
        <v>3</v>
      </c>
      <c r="AR83" s="202">
        <f>'PV '!AR115</f>
        <v>10</v>
      </c>
      <c r="AS83" s="178">
        <f>'PV '!AS115</f>
        <v>6</v>
      </c>
      <c r="AT83" s="201">
        <f>'PV '!AT115</f>
        <v>13.5</v>
      </c>
      <c r="AU83" s="177">
        <f>'PV '!AU115</f>
        <v>3</v>
      </c>
      <c r="AV83" s="203">
        <f>'PV '!AV115</f>
        <v>13.5</v>
      </c>
      <c r="AW83" s="177">
        <f>'PV '!AW115</f>
        <v>3</v>
      </c>
      <c r="AX83" s="25">
        <f>'PV '!AX115</f>
        <v>3.5</v>
      </c>
      <c r="AY83" s="177">
        <f>'PV '!AY115</f>
        <v>0</v>
      </c>
      <c r="AZ83" s="203">
        <f>'PV '!AZ115</f>
        <v>3.5</v>
      </c>
      <c r="BA83" s="194">
        <f>'PV '!BA115</f>
        <v>0</v>
      </c>
      <c r="BB83" s="195">
        <f>'PV '!BB115</f>
        <v>9.4</v>
      </c>
      <c r="BC83" s="197">
        <f>'PV '!BC115</f>
        <v>21</v>
      </c>
      <c r="BD83" s="179">
        <f>'PV '!BD115</f>
        <v>9.6999999999999993</v>
      </c>
      <c r="BE83" s="199" t="str">
        <f>'PV '!BE115</f>
        <v>Rattrapage</v>
      </c>
      <c r="BF83" s="193">
        <f>'PV '!BF115</f>
        <v>51</v>
      </c>
      <c r="BG83" s="199" t="str">
        <f>'PV '!BG115</f>
        <v>Rattrapage</v>
      </c>
      <c r="BH83" s="199"/>
      <c r="BK83" s="32"/>
    </row>
    <row r="84" spans="1:63" s="24" customFormat="1">
      <c r="A84" s="26">
        <f>'PV '!A116</f>
        <v>16</v>
      </c>
      <c r="B84" s="354" t="str">
        <f>'PV '!B116</f>
        <v>08J130</v>
      </c>
      <c r="C84" s="232" t="str">
        <f>'PV '!C116</f>
        <v>BENLATRECHE</v>
      </c>
      <c r="D84" s="232" t="str">
        <f>'PV '!D116</f>
        <v>Bachir</v>
      </c>
      <c r="E84" s="232" t="str">
        <f>'PV '!E116</f>
        <v>06/01/1988</v>
      </c>
      <c r="F84" s="232" t="str">
        <f>'PV '!F116</f>
        <v>Kherrata</v>
      </c>
      <c r="G84" s="201">
        <f>'PV '!G116</f>
        <v>12.5</v>
      </c>
      <c r="H84" s="170">
        <f>'PV '!H116</f>
        <v>0</v>
      </c>
      <c r="I84" s="201">
        <f>'PV '!I116</f>
        <v>11.5</v>
      </c>
      <c r="J84" s="170">
        <f>'PV '!J116</f>
        <v>0</v>
      </c>
      <c r="K84" s="201">
        <f>'PV '!K116</f>
        <v>10.5</v>
      </c>
      <c r="L84" s="170">
        <f>'PV '!L116</f>
        <v>6</v>
      </c>
      <c r="M84" s="202">
        <f>'PV '!M116</f>
        <v>11.5</v>
      </c>
      <c r="N84" s="171">
        <f>'PV '!N116</f>
        <v>18</v>
      </c>
      <c r="O84" s="201">
        <f>'PV '!O116</f>
        <v>12</v>
      </c>
      <c r="P84" s="170">
        <f>'PV '!P116</f>
        <v>0</v>
      </c>
      <c r="Q84" s="201">
        <f>'PV '!Q116</f>
        <v>10</v>
      </c>
      <c r="R84" s="170">
        <f>'PV '!R116</f>
        <v>3</v>
      </c>
      <c r="S84" s="202">
        <f>'PV '!S116</f>
        <v>11</v>
      </c>
      <c r="T84" s="171">
        <f>'PV '!T116</f>
        <v>6</v>
      </c>
      <c r="U84" s="201">
        <f>'PV '!U116</f>
        <v>14.5</v>
      </c>
      <c r="V84" s="170">
        <f>'PV '!V116</f>
        <v>3</v>
      </c>
      <c r="W84" s="202">
        <f>'PV '!W116</f>
        <v>14.5</v>
      </c>
      <c r="X84" s="170">
        <f>'PV '!X116</f>
        <v>3</v>
      </c>
      <c r="Y84" s="201">
        <f>'PV '!Y116</f>
        <v>10</v>
      </c>
      <c r="Z84" s="170">
        <f>'PV '!Z116</f>
        <v>3</v>
      </c>
      <c r="AA84" s="202">
        <f>'PV '!AA116</f>
        <v>10</v>
      </c>
      <c r="AB84" s="170">
        <f>'PV '!AB116</f>
        <v>3</v>
      </c>
      <c r="AC84" s="202">
        <f>'PV '!AC116</f>
        <v>11.55</v>
      </c>
      <c r="AD84" s="197">
        <f>'PV '!AD116</f>
        <v>30</v>
      </c>
      <c r="AE84" s="199" t="str">
        <f>'PV '!AE116</f>
        <v>Admis(e)</v>
      </c>
      <c r="AF84" s="25">
        <f>'PV '!AF116</f>
        <v>10.666666666666666</v>
      </c>
      <c r="AG84" s="176">
        <f>'PV '!AG116</f>
        <v>6</v>
      </c>
      <c r="AH84" s="25">
        <f>'PV '!AH116</f>
        <v>10.5</v>
      </c>
      <c r="AI84" s="176">
        <f>'PV '!AI116</f>
        <v>6</v>
      </c>
      <c r="AJ84" s="25">
        <f>'PV '!AJ116</f>
        <v>10.833333333333334</v>
      </c>
      <c r="AK84" s="176">
        <f>'PV '!AK116</f>
        <v>6</v>
      </c>
      <c r="AL84" s="202">
        <f>'PV '!AL116</f>
        <v>10.666666666666666</v>
      </c>
      <c r="AM84" s="178">
        <f>'PV '!AM116</f>
        <v>18</v>
      </c>
      <c r="AN84" s="25">
        <f>'PV '!AN116</f>
        <v>14</v>
      </c>
      <c r="AO84" s="192">
        <f>'PV '!AO116</f>
        <v>3</v>
      </c>
      <c r="AP84" s="25">
        <f>'PV '!AP116</f>
        <v>13.5</v>
      </c>
      <c r="AQ84" s="192">
        <f>'PV '!AQ116</f>
        <v>3</v>
      </c>
      <c r="AR84" s="202">
        <f>'PV '!AR116</f>
        <v>13.75</v>
      </c>
      <c r="AS84" s="178">
        <f>'PV '!AS116</f>
        <v>6</v>
      </c>
      <c r="AT84" s="201">
        <f>'PV '!AT116</f>
        <v>10</v>
      </c>
      <c r="AU84" s="177">
        <f>'PV '!AU116</f>
        <v>3</v>
      </c>
      <c r="AV84" s="203">
        <f>'PV '!AV116</f>
        <v>10</v>
      </c>
      <c r="AW84" s="177">
        <f>'PV '!AW116</f>
        <v>3</v>
      </c>
      <c r="AX84" s="25">
        <f>'PV '!AX116</f>
        <v>13</v>
      </c>
      <c r="AY84" s="177">
        <f>'PV '!AY116</f>
        <v>3</v>
      </c>
      <c r="AZ84" s="203">
        <f>'PV '!AZ116</f>
        <v>13</v>
      </c>
      <c r="BA84" s="194">
        <f>'PV '!BA116</f>
        <v>3</v>
      </c>
      <c r="BB84" s="195">
        <f>'PV '!BB116</f>
        <v>11.45</v>
      </c>
      <c r="BC84" s="197">
        <f>'PV '!BC116</f>
        <v>30</v>
      </c>
      <c r="BD84" s="179">
        <f>'PV '!BD116</f>
        <v>11.5</v>
      </c>
      <c r="BE84" s="199" t="str">
        <f>'PV '!BE116</f>
        <v>Admis(e)</v>
      </c>
      <c r="BF84" s="193">
        <f>'PV '!BF116</f>
        <v>60</v>
      </c>
      <c r="BG84" s="199" t="str">
        <f>'PV '!BG116</f>
        <v>Admis(e)</v>
      </c>
      <c r="BH84" s="199"/>
      <c r="BI84" s="233"/>
      <c r="BJ84" s="233"/>
      <c r="BK84" s="32"/>
    </row>
    <row r="85" spans="1:63" s="24" customFormat="1">
      <c r="A85" s="26">
        <f>'PV '!A117</f>
        <v>17</v>
      </c>
      <c r="B85" s="354" t="str">
        <f>'PV '!B117</f>
        <v>11DR0354</v>
      </c>
      <c r="C85" s="232" t="str">
        <f>'PV '!C117</f>
        <v>BENMAMAS</v>
      </c>
      <c r="D85" s="232" t="str">
        <f>'PV '!D117</f>
        <v>Djamila</v>
      </c>
      <c r="E85" s="232" t="str">
        <f>'PV '!E117</f>
        <v>1989</v>
      </c>
      <c r="F85" s="232" t="str">
        <f>'PV '!F117</f>
        <v>Sidi ayad</v>
      </c>
      <c r="G85" s="201">
        <f>'PV '!G117</f>
        <v>11</v>
      </c>
      <c r="H85" s="170">
        <f>'PV '!H117</f>
        <v>0</v>
      </c>
      <c r="I85" s="201">
        <f>'PV '!I117</f>
        <v>11.833333333333334</v>
      </c>
      <c r="J85" s="170">
        <f>'PV '!J117</f>
        <v>0</v>
      </c>
      <c r="K85" s="201">
        <f>'PV '!K117</f>
        <v>13.833333333333334</v>
      </c>
      <c r="L85" s="170">
        <f>'PV '!L117</f>
        <v>6</v>
      </c>
      <c r="M85" s="202">
        <f>'PV '!M117</f>
        <v>12.222222222222223</v>
      </c>
      <c r="N85" s="171">
        <f>'PV '!N117</f>
        <v>18</v>
      </c>
      <c r="O85" s="201">
        <f>'PV '!O117</f>
        <v>7</v>
      </c>
      <c r="P85" s="170">
        <f>'PV '!P117</f>
        <v>0</v>
      </c>
      <c r="Q85" s="201">
        <f>'PV '!Q117</f>
        <v>10.5</v>
      </c>
      <c r="R85" s="170">
        <f>'PV '!R117</f>
        <v>3</v>
      </c>
      <c r="S85" s="202">
        <f>'PV '!S117</f>
        <v>8.75</v>
      </c>
      <c r="T85" s="171">
        <f>'PV '!T117</f>
        <v>3</v>
      </c>
      <c r="U85" s="201">
        <f>'PV '!U117</f>
        <v>12.5</v>
      </c>
      <c r="V85" s="170">
        <f>'PV '!V117</f>
        <v>3</v>
      </c>
      <c r="W85" s="202">
        <f>'PV '!W117</f>
        <v>12.5</v>
      </c>
      <c r="X85" s="170">
        <f>'PV '!X117</f>
        <v>3</v>
      </c>
      <c r="Y85" s="201">
        <f>'PV '!Y117</f>
        <v>1</v>
      </c>
      <c r="Z85" s="170">
        <f>'PV '!Z117</f>
        <v>0</v>
      </c>
      <c r="AA85" s="202">
        <f>'PV '!AA117</f>
        <v>1</v>
      </c>
      <c r="AB85" s="170">
        <f>'PV '!AB117</f>
        <v>0</v>
      </c>
      <c r="AC85" s="202">
        <f>'PV '!AC117</f>
        <v>10.433333333333334</v>
      </c>
      <c r="AD85" s="197">
        <f>'PV '!AD117</f>
        <v>30</v>
      </c>
      <c r="AE85" s="199" t="str">
        <f>'PV '!AE117</f>
        <v>Admis(e)</v>
      </c>
      <c r="AF85" s="25">
        <f>'PV '!AF117</f>
        <v>6</v>
      </c>
      <c r="AG85" s="176">
        <f>'PV '!AG117</f>
        <v>0</v>
      </c>
      <c r="AH85" s="25">
        <f>'PV '!AH117</f>
        <v>12.333333333333334</v>
      </c>
      <c r="AI85" s="176">
        <f>'PV '!AI117</f>
        <v>6</v>
      </c>
      <c r="AJ85" s="25">
        <f>'PV '!AJ117</f>
        <v>8.8333333333333339</v>
      </c>
      <c r="AK85" s="176">
        <f>'PV '!AK117</f>
        <v>0</v>
      </c>
      <c r="AL85" s="202">
        <f>'PV '!AL117</f>
        <v>9.0555555555555571</v>
      </c>
      <c r="AM85" s="178">
        <f>'PV '!AM117</f>
        <v>6</v>
      </c>
      <c r="AN85" s="25">
        <f>'PV '!AN117</f>
        <v>6.5</v>
      </c>
      <c r="AO85" s="192">
        <f>'PV '!AO117</f>
        <v>0</v>
      </c>
      <c r="AP85" s="25">
        <f>'PV '!AP117</f>
        <v>13</v>
      </c>
      <c r="AQ85" s="192">
        <f>'PV '!AQ117</f>
        <v>3</v>
      </c>
      <c r="AR85" s="202">
        <f>'PV '!AR117</f>
        <v>9.75</v>
      </c>
      <c r="AS85" s="178">
        <f>'PV '!AS117</f>
        <v>3</v>
      </c>
      <c r="AT85" s="201">
        <f>'PV '!AT117</f>
        <v>10</v>
      </c>
      <c r="AU85" s="177">
        <f>'PV '!AU117</f>
        <v>3</v>
      </c>
      <c r="AV85" s="203">
        <f>'PV '!AV117</f>
        <v>10</v>
      </c>
      <c r="AW85" s="177">
        <f>'PV '!AW117</f>
        <v>3</v>
      </c>
      <c r="AX85" s="25">
        <f>'PV '!AX117</f>
        <v>13</v>
      </c>
      <c r="AY85" s="177">
        <f>'PV '!AY117</f>
        <v>3</v>
      </c>
      <c r="AZ85" s="203">
        <f>'PV '!AZ117</f>
        <v>13</v>
      </c>
      <c r="BA85" s="194">
        <f>'PV '!BA117</f>
        <v>3</v>
      </c>
      <c r="BB85" s="195">
        <f>'PV '!BB117</f>
        <v>9.6833333333333336</v>
      </c>
      <c r="BC85" s="197">
        <f>'PV '!BC117</f>
        <v>15</v>
      </c>
      <c r="BD85" s="179">
        <f>'PV '!BD117</f>
        <v>10.058333333333334</v>
      </c>
      <c r="BE85" s="199" t="str">
        <f>'PV '!BE117</f>
        <v>Rattrapage</v>
      </c>
      <c r="BF85" s="193">
        <f>'PV '!BF117</f>
        <v>45</v>
      </c>
      <c r="BG85" s="199" t="str">
        <f>'PV '!BG117</f>
        <v>Rattrapage</v>
      </c>
      <c r="BH85" s="199"/>
      <c r="BI85" s="233"/>
      <c r="BJ85" s="233"/>
      <c r="BK85" s="32"/>
    </row>
    <row r="86" spans="1:63">
      <c r="A86" s="26">
        <f>'PV '!A118</f>
        <v>18</v>
      </c>
      <c r="B86" s="354" t="str">
        <f>'PV '!B118</f>
        <v>08DR384</v>
      </c>
      <c r="C86" s="232" t="str">
        <f>'PV '!C118</f>
        <v>BENMOUSSA</v>
      </c>
      <c r="D86" s="232" t="str">
        <f>'PV '!D118</f>
        <v>Haniya</v>
      </c>
      <c r="E86" s="232" t="str">
        <f>'PV '!E118</f>
        <v>22/01/1988</v>
      </c>
      <c r="F86" s="232" t="str">
        <f>'PV '!F118</f>
        <v>Tlemcen</v>
      </c>
      <c r="G86" s="201" t="e">
        <f>'PV '!G118</f>
        <v>#VALUE!</v>
      </c>
      <c r="H86" s="170">
        <f>'PV '!H118</f>
        <v>0</v>
      </c>
      <c r="I86" s="201" t="str">
        <f>'PV '!I118</f>
        <v>Exclu</v>
      </c>
      <c r="J86" s="170">
        <f>'PV '!J118</f>
        <v>0</v>
      </c>
      <c r="K86" s="201" t="str">
        <f>'PV '!K118</f>
        <v>Exclu</v>
      </c>
      <c r="L86" s="170">
        <f>'PV '!L118</f>
        <v>6</v>
      </c>
      <c r="M86" s="202" t="e">
        <f>'PV '!M118</f>
        <v>#VALUE!</v>
      </c>
      <c r="N86" s="171" t="e">
        <f>'PV '!N118</f>
        <v>#VALUE!</v>
      </c>
      <c r="O86" s="201" t="str">
        <f>'PV '!O118</f>
        <v>ABS</v>
      </c>
      <c r="P86" s="170">
        <f>'PV '!P118</f>
        <v>0</v>
      </c>
      <c r="Q86" s="201" t="str">
        <f>'PV '!Q118</f>
        <v>ABS</v>
      </c>
      <c r="R86" s="170">
        <f>'PV '!R118</f>
        <v>3</v>
      </c>
      <c r="S86" s="202" t="e">
        <f>'PV '!S118</f>
        <v>#VALUE!</v>
      </c>
      <c r="T86" s="171" t="e">
        <f>'PV '!T118</f>
        <v>#VALUE!</v>
      </c>
      <c r="U86" s="201" t="str">
        <f>'PV '!U118</f>
        <v>\</v>
      </c>
      <c r="V86" s="170">
        <f>'PV '!V118</f>
        <v>3</v>
      </c>
      <c r="W86" s="202" t="str">
        <f>'PV '!W118</f>
        <v>\</v>
      </c>
      <c r="X86" s="170">
        <f>'PV '!X118</f>
        <v>3</v>
      </c>
      <c r="Y86" s="201">
        <f>'PV '!Y118</f>
        <v>0</v>
      </c>
      <c r="Z86" s="170">
        <f>'PV '!Z118</f>
        <v>0</v>
      </c>
      <c r="AA86" s="202">
        <f>'PV '!AA118</f>
        <v>0</v>
      </c>
      <c r="AB86" s="170">
        <f>'PV '!AB118</f>
        <v>0</v>
      </c>
      <c r="AC86" s="202" t="e">
        <f>'PV '!AC118</f>
        <v>#VALUE!</v>
      </c>
      <c r="AD86" s="197" t="e">
        <f>'PV '!AD118</f>
        <v>#VALUE!</v>
      </c>
      <c r="AE86" s="199" t="str">
        <f>'PV '!AE118</f>
        <v>ABD</v>
      </c>
      <c r="AF86" s="25" t="e">
        <f>'PV '!AF118</f>
        <v>#VALUE!</v>
      </c>
      <c r="AG86" s="176" t="e">
        <f>'PV '!AG118</f>
        <v>#VALUE!</v>
      </c>
      <c r="AH86" s="25" t="str">
        <f>'PV '!AH118</f>
        <v>Exclu</v>
      </c>
      <c r="AI86" s="176">
        <f>'PV '!AI118</f>
        <v>6</v>
      </c>
      <c r="AJ86" s="25" t="str">
        <f>'PV '!AJ118</f>
        <v>Exclu</v>
      </c>
      <c r="AK86" s="176">
        <f>'PV '!AK118</f>
        <v>6</v>
      </c>
      <c r="AL86" s="202" t="e">
        <f>'PV '!AL118</f>
        <v>#VALUE!</v>
      </c>
      <c r="AM86" s="178" t="e">
        <f>'PV '!AM118</f>
        <v>#VALUE!</v>
      </c>
      <c r="AN86" s="25" t="str">
        <f>'PV '!AN118</f>
        <v>ABS</v>
      </c>
      <c r="AO86" s="192">
        <f>'PV '!AO118</f>
        <v>3</v>
      </c>
      <c r="AP86" s="25" t="str">
        <f>'PV '!AP118</f>
        <v>ABS</v>
      </c>
      <c r="AQ86" s="192">
        <f>'PV '!AQ118</f>
        <v>3</v>
      </c>
      <c r="AR86" s="202" t="e">
        <f>'PV '!AR118</f>
        <v>#VALUE!</v>
      </c>
      <c r="AS86" s="178" t="e">
        <f>'PV '!AS118</f>
        <v>#VALUE!</v>
      </c>
      <c r="AT86" s="201" t="str">
        <f>'PV '!AT118</f>
        <v>ABS</v>
      </c>
      <c r="AU86" s="177">
        <f>'PV '!AU118</f>
        <v>3</v>
      </c>
      <c r="AV86" s="203" t="str">
        <f>'PV '!AV118</f>
        <v>ABS</v>
      </c>
      <c r="AW86" s="177">
        <f>'PV '!AW118</f>
        <v>3</v>
      </c>
      <c r="AX86" s="25" t="str">
        <f>'PV '!AX118</f>
        <v>ABS</v>
      </c>
      <c r="AY86" s="177">
        <f>'PV '!AY118</f>
        <v>3</v>
      </c>
      <c r="AZ86" s="203" t="str">
        <f>'PV '!AZ118</f>
        <v>ABS</v>
      </c>
      <c r="BA86" s="194">
        <f>'PV '!BA118</f>
        <v>3</v>
      </c>
      <c r="BB86" s="195" t="e">
        <f>'PV '!BB118</f>
        <v>#VALUE!</v>
      </c>
      <c r="BC86" s="197" t="e">
        <f>'PV '!BC118</f>
        <v>#VALUE!</v>
      </c>
      <c r="BD86" s="179" t="e">
        <f>'PV '!BD118</f>
        <v>#VALUE!</v>
      </c>
      <c r="BE86" s="199" t="e">
        <f>'PV '!BE118</f>
        <v>#VALUE!</v>
      </c>
      <c r="BF86" s="193" t="e">
        <f>'PV '!BF118</f>
        <v>#VALUE!</v>
      </c>
      <c r="BG86" s="199" t="str">
        <f>'PV '!BG118</f>
        <v>ABD</v>
      </c>
      <c r="BH86" s="199"/>
      <c r="BI86" s="233"/>
      <c r="BJ86" s="233"/>
    </row>
    <row r="87" spans="1:63">
      <c r="A87" s="26">
        <f>'PV '!A119</f>
        <v>19</v>
      </c>
      <c r="B87" s="354" t="str">
        <f>'PV '!B119</f>
        <v>11DR0720</v>
      </c>
      <c r="C87" s="232" t="str">
        <f>'PV '!C119</f>
        <v>BENSADI</v>
      </c>
      <c r="D87" s="232" t="str">
        <f>'PV '!D119</f>
        <v>Faiza</v>
      </c>
      <c r="E87" s="232" t="str">
        <f>'PV '!E119</f>
        <v>25/12/1990</v>
      </c>
      <c r="F87" s="232" t="str">
        <f>'PV '!F119</f>
        <v>Béjaia</v>
      </c>
      <c r="G87" s="201">
        <f>'PV '!G119</f>
        <v>7.833333333333333</v>
      </c>
      <c r="H87" s="170">
        <f>'PV '!H119</f>
        <v>0</v>
      </c>
      <c r="I87" s="201">
        <f>'PV '!I119</f>
        <v>11.333333333333334</v>
      </c>
      <c r="J87" s="170">
        <f>'PV '!J119</f>
        <v>0</v>
      </c>
      <c r="K87" s="201">
        <f>'PV '!K119</f>
        <v>6.666666666666667</v>
      </c>
      <c r="L87" s="170">
        <f>'PV '!L119</f>
        <v>0</v>
      </c>
      <c r="M87" s="202">
        <f>'PV '!M119</f>
        <v>8.6111111111111125</v>
      </c>
      <c r="N87" s="171">
        <f>'PV '!N119</f>
        <v>0</v>
      </c>
      <c r="O87" s="201">
        <f>'PV '!O119</f>
        <v>8</v>
      </c>
      <c r="P87" s="170">
        <f>'PV '!P119</f>
        <v>0</v>
      </c>
      <c r="Q87" s="201">
        <f>'PV '!Q119</f>
        <v>10</v>
      </c>
      <c r="R87" s="170">
        <f>'PV '!R119</f>
        <v>3</v>
      </c>
      <c r="S87" s="202">
        <f>'PV '!S119</f>
        <v>9</v>
      </c>
      <c r="T87" s="171">
        <f>'PV '!T119</f>
        <v>3</v>
      </c>
      <c r="U87" s="201">
        <f>'PV '!U119</f>
        <v>12</v>
      </c>
      <c r="V87" s="170">
        <f>'PV '!V119</f>
        <v>3</v>
      </c>
      <c r="W87" s="202">
        <f>'PV '!W119</f>
        <v>12</v>
      </c>
      <c r="X87" s="170">
        <f>'PV '!X119</f>
        <v>3</v>
      </c>
      <c r="Y87" s="201">
        <f>'PV '!Y119</f>
        <v>1</v>
      </c>
      <c r="Z87" s="170">
        <f>'PV '!Z119</f>
        <v>0</v>
      </c>
      <c r="AA87" s="202">
        <f>'PV '!AA119</f>
        <v>1</v>
      </c>
      <c r="AB87" s="170">
        <f>'PV '!AB119</f>
        <v>0</v>
      </c>
      <c r="AC87" s="202">
        <f>'PV '!AC119</f>
        <v>8.2666666666666675</v>
      </c>
      <c r="AD87" s="197">
        <f>'PV '!AD119</f>
        <v>6</v>
      </c>
      <c r="AE87" s="199" t="str">
        <f>'PV '!AE119</f>
        <v>Rattrapage</v>
      </c>
      <c r="AF87" s="25">
        <f>'PV '!AF119</f>
        <v>5.916666666666667</v>
      </c>
      <c r="AG87" s="176">
        <f>'PV '!AG119</f>
        <v>0</v>
      </c>
      <c r="AH87" s="25">
        <f>'PV '!AH119</f>
        <v>8.8333333333333339</v>
      </c>
      <c r="AI87" s="176">
        <f>'PV '!AI119</f>
        <v>0</v>
      </c>
      <c r="AJ87" s="25">
        <f>'PV '!AJ119</f>
        <v>8.8333333333333339</v>
      </c>
      <c r="AK87" s="176">
        <f>'PV '!AK119</f>
        <v>0</v>
      </c>
      <c r="AL87" s="202">
        <f>'PV '!AL119</f>
        <v>7.8611111111111116</v>
      </c>
      <c r="AM87" s="178">
        <f>'PV '!AM119</f>
        <v>0</v>
      </c>
      <c r="AN87" s="25">
        <f>'PV '!AN119</f>
        <v>6.5</v>
      </c>
      <c r="AO87" s="192">
        <f>'PV '!AO119</f>
        <v>0</v>
      </c>
      <c r="AP87" s="25">
        <f>'PV '!AP119</f>
        <v>10</v>
      </c>
      <c r="AQ87" s="192">
        <f>'PV '!AQ119</f>
        <v>3</v>
      </c>
      <c r="AR87" s="202">
        <f>'PV '!AR119</f>
        <v>8.25</v>
      </c>
      <c r="AS87" s="178">
        <f>'PV '!AS119</f>
        <v>3</v>
      </c>
      <c r="AT87" s="201">
        <f>'PV '!AT119</f>
        <v>10</v>
      </c>
      <c r="AU87" s="177">
        <f>'PV '!AU119</f>
        <v>3</v>
      </c>
      <c r="AV87" s="203">
        <f>'PV '!AV119</f>
        <v>10</v>
      </c>
      <c r="AW87" s="177">
        <f>'PV '!AW119</f>
        <v>3</v>
      </c>
      <c r="AX87" s="25">
        <f>'PV '!AX119</f>
        <v>7.5</v>
      </c>
      <c r="AY87" s="177">
        <f>'PV '!AY119</f>
        <v>0</v>
      </c>
      <c r="AZ87" s="203">
        <f>'PV '!AZ119</f>
        <v>7.5</v>
      </c>
      <c r="BA87" s="194">
        <f>'PV '!BA119</f>
        <v>0</v>
      </c>
      <c r="BB87" s="195">
        <f>'PV '!BB119</f>
        <v>8.1166666666666671</v>
      </c>
      <c r="BC87" s="197">
        <f>'PV '!BC119</f>
        <v>6</v>
      </c>
      <c r="BD87" s="179">
        <f>'PV '!BD119</f>
        <v>8.1916666666666664</v>
      </c>
      <c r="BE87" s="199" t="str">
        <f>'PV '!BE119</f>
        <v>Rattrapage</v>
      </c>
      <c r="BF87" s="193">
        <f>'PV '!BF119</f>
        <v>12</v>
      </c>
      <c r="BG87" s="199" t="str">
        <f>'PV '!BG119</f>
        <v>Rattrapage</v>
      </c>
      <c r="BH87" s="199"/>
      <c r="BI87" s="233"/>
      <c r="BJ87" s="233"/>
    </row>
    <row r="88" spans="1:63">
      <c r="A88" s="26">
        <f>'PV '!A120</f>
        <v>20</v>
      </c>
      <c r="B88" s="354">
        <f>'PV '!B120</f>
        <v>113000621</v>
      </c>
      <c r="C88" s="232" t="str">
        <f>'PV '!C120</f>
        <v>BENSALEM</v>
      </c>
      <c r="D88" s="232" t="str">
        <f>'PV '!D120</f>
        <v>Asma</v>
      </c>
      <c r="E88" s="232" t="str">
        <f>'PV '!E120</f>
        <v>22/05/1991</v>
      </c>
      <c r="F88" s="232" t="str">
        <f>'PV '!F120</f>
        <v>Bejaia</v>
      </c>
      <c r="G88" s="201">
        <f>'PV '!G120</f>
        <v>13</v>
      </c>
      <c r="H88" s="170">
        <f>'PV '!H120</f>
        <v>0</v>
      </c>
      <c r="I88" s="201">
        <f>'PV '!I120</f>
        <v>12</v>
      </c>
      <c r="J88" s="170">
        <f>'PV '!J120</f>
        <v>0</v>
      </c>
      <c r="K88" s="201">
        <f>'PV '!K120</f>
        <v>12.333333333333334</v>
      </c>
      <c r="L88" s="170">
        <f>'PV '!L120</f>
        <v>6</v>
      </c>
      <c r="M88" s="202">
        <f>'PV '!M120</f>
        <v>12.444444444444445</v>
      </c>
      <c r="N88" s="171">
        <f>'PV '!N120</f>
        <v>18</v>
      </c>
      <c r="O88" s="201">
        <f>'PV '!O120</f>
        <v>11</v>
      </c>
      <c r="P88" s="170">
        <f>'PV '!P120</f>
        <v>0</v>
      </c>
      <c r="Q88" s="201">
        <f>'PV '!Q120</f>
        <v>10</v>
      </c>
      <c r="R88" s="170">
        <f>'PV '!R120</f>
        <v>3</v>
      </c>
      <c r="S88" s="202">
        <f>'PV '!S120</f>
        <v>10.5</v>
      </c>
      <c r="T88" s="171">
        <f>'PV '!T120</f>
        <v>6</v>
      </c>
      <c r="U88" s="201">
        <f>'PV '!U120</f>
        <v>13.5</v>
      </c>
      <c r="V88" s="170">
        <f>'PV '!V120</f>
        <v>3</v>
      </c>
      <c r="W88" s="202">
        <f>'PV '!W120</f>
        <v>13.5</v>
      </c>
      <c r="X88" s="170">
        <f>'PV '!X120</f>
        <v>3</v>
      </c>
      <c r="Y88" s="201">
        <f>'PV '!Y120</f>
        <v>7</v>
      </c>
      <c r="Z88" s="170">
        <f>'PV '!Z120</f>
        <v>0</v>
      </c>
      <c r="AA88" s="202">
        <f>'PV '!AA120</f>
        <v>7</v>
      </c>
      <c r="AB88" s="170">
        <f>'PV '!AB120</f>
        <v>0</v>
      </c>
      <c r="AC88" s="202">
        <f>'PV '!AC120</f>
        <v>11.616666666666667</v>
      </c>
      <c r="AD88" s="197">
        <f>'PV '!AD120</f>
        <v>30</v>
      </c>
      <c r="AE88" s="199" t="str">
        <f>'PV '!AE120</f>
        <v>Admis(e)</v>
      </c>
      <c r="AF88" s="25">
        <f>'PV '!AF120</f>
        <v>13</v>
      </c>
      <c r="AG88" s="176">
        <f>'PV '!AG120</f>
        <v>6</v>
      </c>
      <c r="AH88" s="25">
        <f>'PV '!AH120</f>
        <v>14.166666666666666</v>
      </c>
      <c r="AI88" s="176">
        <f>'PV '!AI120</f>
        <v>6</v>
      </c>
      <c r="AJ88" s="25">
        <f>'PV '!AJ120</f>
        <v>9.1666666666666661</v>
      </c>
      <c r="AK88" s="176">
        <f>'PV '!AK120</f>
        <v>0</v>
      </c>
      <c r="AL88" s="202">
        <f>'PV '!AL120</f>
        <v>12.111111111111109</v>
      </c>
      <c r="AM88" s="178">
        <f>'PV '!AM120</f>
        <v>18</v>
      </c>
      <c r="AN88" s="25">
        <f>'PV '!AN120</f>
        <v>6</v>
      </c>
      <c r="AO88" s="192">
        <f>'PV '!AO120</f>
        <v>0</v>
      </c>
      <c r="AP88" s="25">
        <f>'PV '!AP120</f>
        <v>9</v>
      </c>
      <c r="AQ88" s="192">
        <f>'PV '!AQ120</f>
        <v>0</v>
      </c>
      <c r="AR88" s="202">
        <f>'PV '!AR120</f>
        <v>7.5</v>
      </c>
      <c r="AS88" s="178">
        <f>'PV '!AS120</f>
        <v>0</v>
      </c>
      <c r="AT88" s="201">
        <f>'PV '!AT120</f>
        <v>14.5</v>
      </c>
      <c r="AU88" s="177">
        <f>'PV '!AU120</f>
        <v>3</v>
      </c>
      <c r="AV88" s="203">
        <f>'PV '!AV120</f>
        <v>14.5</v>
      </c>
      <c r="AW88" s="177">
        <f>'PV '!AW120</f>
        <v>3</v>
      </c>
      <c r="AX88" s="25">
        <f>'PV '!AX120</f>
        <v>10.5</v>
      </c>
      <c r="AY88" s="177">
        <f>'PV '!AY120</f>
        <v>3</v>
      </c>
      <c r="AZ88" s="203">
        <f>'PV '!AZ120</f>
        <v>10.5</v>
      </c>
      <c r="BA88" s="194">
        <f>'PV '!BA120</f>
        <v>3</v>
      </c>
      <c r="BB88" s="195">
        <f>'PV '!BB120</f>
        <v>11.266666666666666</v>
      </c>
      <c r="BC88" s="197">
        <f>'PV '!BC120</f>
        <v>30</v>
      </c>
      <c r="BD88" s="179">
        <f>'PV '!BD120</f>
        <v>11.441666666666666</v>
      </c>
      <c r="BE88" s="199" t="str">
        <f>'PV '!BE120</f>
        <v>Admis(e)</v>
      </c>
      <c r="BF88" s="193">
        <f>'PV '!BF120</f>
        <v>60</v>
      </c>
      <c r="BG88" s="199" t="str">
        <f>'PV '!BG120</f>
        <v>Admis(e)</v>
      </c>
      <c r="BH88" s="199"/>
      <c r="BI88" s="233"/>
      <c r="BJ88" s="233"/>
    </row>
    <row r="89" spans="1:63">
      <c r="A89" s="26">
        <f>'PV '!A121</f>
        <v>21</v>
      </c>
      <c r="B89" s="354" t="str">
        <f>'PV '!B121</f>
        <v>10DR093</v>
      </c>
      <c r="C89" s="232" t="str">
        <f>'PV '!C121</f>
        <v>BENSID</v>
      </c>
      <c r="D89" s="232" t="str">
        <f>'PV '!D121</f>
        <v>Sabrina</v>
      </c>
      <c r="E89" s="232" t="str">
        <f>'PV '!E121</f>
        <v>06/02/1991</v>
      </c>
      <c r="F89" s="232" t="str">
        <f>'PV '!F121</f>
        <v>Ouzellaguen</v>
      </c>
      <c r="G89" s="201">
        <f>'PV '!G121</f>
        <v>12.666666666666666</v>
      </c>
      <c r="H89" s="170">
        <f>'PV '!H121</f>
        <v>0</v>
      </c>
      <c r="I89" s="201">
        <f>'PV '!I121</f>
        <v>13.333333333333334</v>
      </c>
      <c r="J89" s="170">
        <f>'PV '!J121</f>
        <v>0</v>
      </c>
      <c r="K89" s="201">
        <f>'PV '!K121</f>
        <v>9</v>
      </c>
      <c r="L89" s="170">
        <f>'PV '!L121</f>
        <v>0</v>
      </c>
      <c r="M89" s="202">
        <f>'PV '!M121</f>
        <v>11.666666666666666</v>
      </c>
      <c r="N89" s="171">
        <f>'PV '!N121</f>
        <v>18</v>
      </c>
      <c r="O89" s="201">
        <f>'PV '!O121</f>
        <v>10.5</v>
      </c>
      <c r="P89" s="170">
        <f>'PV '!P121</f>
        <v>0</v>
      </c>
      <c r="Q89" s="201">
        <f>'PV '!Q121</f>
        <v>6.5</v>
      </c>
      <c r="R89" s="170">
        <f>'PV '!R121</f>
        <v>0</v>
      </c>
      <c r="S89" s="202">
        <f>'PV '!S121</f>
        <v>8.5</v>
      </c>
      <c r="T89" s="171">
        <f>'PV '!T121</f>
        <v>0</v>
      </c>
      <c r="U89" s="201">
        <f>'PV '!U121</f>
        <v>12</v>
      </c>
      <c r="V89" s="170">
        <f>'PV '!V121</f>
        <v>3</v>
      </c>
      <c r="W89" s="202">
        <f>'PV '!W121</f>
        <v>12</v>
      </c>
      <c r="X89" s="170">
        <f>'PV '!X121</f>
        <v>3</v>
      </c>
      <c r="Y89" s="201">
        <f>'PV '!Y121</f>
        <v>7</v>
      </c>
      <c r="Z89" s="170">
        <f>'PV '!Z121</f>
        <v>0</v>
      </c>
      <c r="AA89" s="202">
        <f>'PV '!AA121</f>
        <v>7</v>
      </c>
      <c r="AB89" s="170">
        <f>'PV '!AB121</f>
        <v>0</v>
      </c>
      <c r="AC89" s="202">
        <f>'PV '!AC121</f>
        <v>10.6</v>
      </c>
      <c r="AD89" s="197">
        <f>'PV '!AD121</f>
        <v>30</v>
      </c>
      <c r="AE89" s="199" t="str">
        <f>'PV '!AE121</f>
        <v>Admis(e)</v>
      </c>
      <c r="AF89" s="25">
        <f>'PV '!AF121</f>
        <v>5.916666666666667</v>
      </c>
      <c r="AG89" s="176">
        <f>'PV '!AG121</f>
        <v>0</v>
      </c>
      <c r="AH89" s="25">
        <f>'PV '!AH121</f>
        <v>7.166666666666667</v>
      </c>
      <c r="AI89" s="176">
        <f>'PV '!AI121</f>
        <v>0</v>
      </c>
      <c r="AJ89" s="25">
        <f>'PV '!AJ121</f>
        <v>5.666666666666667</v>
      </c>
      <c r="AK89" s="176">
        <f>'PV '!AK121</f>
        <v>0</v>
      </c>
      <c r="AL89" s="202">
        <f>'PV '!AL121</f>
        <v>6.25</v>
      </c>
      <c r="AM89" s="178">
        <f>'PV '!AM121</f>
        <v>0</v>
      </c>
      <c r="AN89" s="25">
        <f>'PV '!AN121</f>
        <v>12.5</v>
      </c>
      <c r="AO89" s="192">
        <f>'PV '!AO121</f>
        <v>3</v>
      </c>
      <c r="AP89" s="25">
        <f>'PV '!AP121</f>
        <v>13</v>
      </c>
      <c r="AQ89" s="192">
        <f>'PV '!AQ121</f>
        <v>3</v>
      </c>
      <c r="AR89" s="202">
        <f>'PV '!AR121</f>
        <v>12.75</v>
      </c>
      <c r="AS89" s="178">
        <f>'PV '!AS121</f>
        <v>6</v>
      </c>
      <c r="AT89" s="201">
        <f>'PV '!AT121</f>
        <v>10</v>
      </c>
      <c r="AU89" s="177">
        <f>'PV '!AU121</f>
        <v>3</v>
      </c>
      <c r="AV89" s="203">
        <f>'PV '!AV121</f>
        <v>10</v>
      </c>
      <c r="AW89" s="177">
        <f>'PV '!AW121</f>
        <v>3</v>
      </c>
      <c r="AX89" s="25">
        <f>'PV '!AX121</f>
        <v>16.5</v>
      </c>
      <c r="AY89" s="177">
        <f>'PV '!AY121</f>
        <v>3</v>
      </c>
      <c r="AZ89" s="203">
        <f>'PV '!AZ121</f>
        <v>16.5</v>
      </c>
      <c r="BA89" s="194">
        <f>'PV '!BA121</f>
        <v>3</v>
      </c>
      <c r="BB89" s="195">
        <f>'PV '!BB121</f>
        <v>8.9499999999999993</v>
      </c>
      <c r="BC89" s="197">
        <f>'PV '!BC121</f>
        <v>12</v>
      </c>
      <c r="BD89" s="179">
        <f>'PV '!BD121</f>
        <v>9.7749999999999986</v>
      </c>
      <c r="BE89" s="199" t="str">
        <f>'PV '!BE121</f>
        <v>Rattrapage</v>
      </c>
      <c r="BF89" s="193">
        <f>'PV '!BF121</f>
        <v>42</v>
      </c>
      <c r="BG89" s="199" t="str">
        <f>'PV '!BG121</f>
        <v>Rattrapage</v>
      </c>
      <c r="BH89" s="199"/>
      <c r="BI89" s="233"/>
      <c r="BJ89" s="233"/>
    </row>
    <row r="90" spans="1:63">
      <c r="A90" s="26">
        <f>'PV '!A122</f>
        <v>22</v>
      </c>
      <c r="B90" s="354" t="str">
        <f>'PV '!B122</f>
        <v>10DR666</v>
      </c>
      <c r="C90" s="232" t="str">
        <f>'PV '!C122</f>
        <v>BENSIDHOUM</v>
      </c>
      <c r="D90" s="232" t="str">
        <f>'PV '!D122</f>
        <v>Youba</v>
      </c>
      <c r="E90" s="232" t="str">
        <f>'PV '!E122</f>
        <v>18/03/1987</v>
      </c>
      <c r="F90" s="232" t="str">
        <f>'PV '!F122</f>
        <v>Bejaia</v>
      </c>
      <c r="G90" s="201">
        <f>'PV '!G122</f>
        <v>11</v>
      </c>
      <c r="H90" s="170">
        <f>'PV '!H122</f>
        <v>0</v>
      </c>
      <c r="I90" s="201">
        <f>'PV '!I122</f>
        <v>12.166666666666666</v>
      </c>
      <c r="J90" s="170">
        <f>'PV '!J122</f>
        <v>0</v>
      </c>
      <c r="K90" s="201">
        <f>'PV '!K122</f>
        <v>12</v>
      </c>
      <c r="L90" s="170">
        <f>'PV '!L122</f>
        <v>6</v>
      </c>
      <c r="M90" s="202">
        <f>'PV '!M122</f>
        <v>11.722222222222221</v>
      </c>
      <c r="N90" s="171">
        <f>'PV '!N122</f>
        <v>18</v>
      </c>
      <c r="O90" s="201">
        <f>'PV '!O122</f>
        <v>8</v>
      </c>
      <c r="P90" s="170">
        <f>'PV '!P122</f>
        <v>0</v>
      </c>
      <c r="Q90" s="201">
        <f>'PV '!Q122</f>
        <v>5.5</v>
      </c>
      <c r="R90" s="170">
        <f>'PV '!R122</f>
        <v>0</v>
      </c>
      <c r="S90" s="202">
        <f>'PV '!S122</f>
        <v>6.75</v>
      </c>
      <c r="T90" s="171">
        <f>'PV '!T122</f>
        <v>0</v>
      </c>
      <c r="U90" s="201">
        <f>'PV '!U122</f>
        <v>11.5</v>
      </c>
      <c r="V90" s="170">
        <f>'PV '!V122</f>
        <v>3</v>
      </c>
      <c r="W90" s="202">
        <f>'PV '!W122</f>
        <v>11.5</v>
      </c>
      <c r="X90" s="170">
        <f>'PV '!X122</f>
        <v>3</v>
      </c>
      <c r="Y90" s="201">
        <f>'PV '!Y122</f>
        <v>5</v>
      </c>
      <c r="Z90" s="170">
        <f>'PV '!Z122</f>
        <v>0</v>
      </c>
      <c r="AA90" s="202">
        <f>'PV '!AA122</f>
        <v>5</v>
      </c>
      <c r="AB90" s="170">
        <f>'PV '!AB122</f>
        <v>0</v>
      </c>
      <c r="AC90" s="202">
        <f>'PV '!AC122</f>
        <v>10.033333333333333</v>
      </c>
      <c r="AD90" s="197">
        <f>'PV '!AD122</f>
        <v>30</v>
      </c>
      <c r="AE90" s="199" t="str">
        <f>'PV '!AE122</f>
        <v>Admis(e)</v>
      </c>
      <c r="AF90" s="25">
        <f>'PV '!AF122</f>
        <v>10.583333333333334</v>
      </c>
      <c r="AG90" s="176">
        <f>'PV '!AG122</f>
        <v>6</v>
      </c>
      <c r="AH90" s="25">
        <f>'PV '!AH122</f>
        <v>6.166666666666667</v>
      </c>
      <c r="AI90" s="176">
        <f>'PV '!AI122</f>
        <v>0</v>
      </c>
      <c r="AJ90" s="25">
        <f>'PV '!AJ122</f>
        <v>10.333333333333334</v>
      </c>
      <c r="AK90" s="176">
        <f>'PV '!AK122</f>
        <v>6</v>
      </c>
      <c r="AL90" s="202">
        <f>'PV '!AL122</f>
        <v>9.0277777777777786</v>
      </c>
      <c r="AM90" s="178">
        <f>'PV '!AM122</f>
        <v>12</v>
      </c>
      <c r="AN90" s="25">
        <f>'PV '!AN122</f>
        <v>10</v>
      </c>
      <c r="AO90" s="192">
        <f>'PV '!AO122</f>
        <v>3</v>
      </c>
      <c r="AP90" s="25">
        <f>'PV '!AP122</f>
        <v>15</v>
      </c>
      <c r="AQ90" s="192">
        <f>'PV '!AQ122</f>
        <v>3</v>
      </c>
      <c r="AR90" s="202">
        <f>'PV '!AR122</f>
        <v>12.5</v>
      </c>
      <c r="AS90" s="178">
        <f>'PV '!AS122</f>
        <v>6</v>
      </c>
      <c r="AT90" s="201">
        <f>'PV '!AT122</f>
        <v>10.5</v>
      </c>
      <c r="AU90" s="177">
        <f>'PV '!AU122</f>
        <v>3</v>
      </c>
      <c r="AV90" s="203">
        <f>'PV '!AV122</f>
        <v>10.5</v>
      </c>
      <c r="AW90" s="177">
        <f>'PV '!AW122</f>
        <v>3</v>
      </c>
      <c r="AX90" s="25">
        <f>'PV '!AX122</f>
        <v>10</v>
      </c>
      <c r="AY90" s="177">
        <f>'PV '!AY122</f>
        <v>3</v>
      </c>
      <c r="AZ90" s="203">
        <f>'PV '!AZ122</f>
        <v>10</v>
      </c>
      <c r="BA90" s="194">
        <f>'PV '!BA122</f>
        <v>3</v>
      </c>
      <c r="BB90" s="195">
        <f>'PV '!BB122</f>
        <v>9.9666666666666668</v>
      </c>
      <c r="BC90" s="197">
        <f>'PV '!BC122</f>
        <v>24</v>
      </c>
      <c r="BD90" s="179">
        <f>'PV '!BD122</f>
        <v>10</v>
      </c>
      <c r="BE90" s="199" t="str">
        <f>'PV '!BE122</f>
        <v>Rattrapage</v>
      </c>
      <c r="BF90" s="193">
        <f>'PV '!BF122</f>
        <v>54</v>
      </c>
      <c r="BG90" s="199" t="str">
        <f>'PV '!BG122</f>
        <v>Rattrapage</v>
      </c>
      <c r="BH90" s="199"/>
      <c r="BI90" s="233"/>
      <c r="BJ90" s="233"/>
    </row>
    <row r="91" spans="1:63">
      <c r="A91" s="26">
        <f>'PV '!A123</f>
        <v>0</v>
      </c>
      <c r="B91" s="354" t="str">
        <f>'PV '!B123</f>
        <v>11DR0739</v>
      </c>
      <c r="C91" s="232" t="str">
        <f>'PV '!C123</f>
        <v>BERKI</v>
      </c>
      <c r="D91" s="232" t="str">
        <f>'PV '!D123</f>
        <v>Mohamed</v>
      </c>
      <c r="E91" s="232" t="str">
        <f>'PV '!E123</f>
        <v>06/04/1991</v>
      </c>
      <c r="F91" s="232" t="str">
        <f>'PV '!F123</f>
        <v>Bejaia</v>
      </c>
      <c r="G91" s="201">
        <f>'PV '!G123</f>
        <v>11.833333333333334</v>
      </c>
      <c r="H91" s="170">
        <f>'PV '!H123</f>
        <v>0</v>
      </c>
      <c r="I91" s="201">
        <f>'PV '!I123</f>
        <v>8.3333333333333339</v>
      </c>
      <c r="J91" s="170">
        <f>'PV '!J123</f>
        <v>0</v>
      </c>
      <c r="K91" s="201">
        <f>'PV '!K123</f>
        <v>8</v>
      </c>
      <c r="L91" s="170">
        <f>'PV '!L123</f>
        <v>0</v>
      </c>
      <c r="M91" s="202">
        <f>'PV '!M123</f>
        <v>9.3888888888888893</v>
      </c>
      <c r="N91" s="171">
        <f>'PV '!N123</f>
        <v>0</v>
      </c>
      <c r="O91" s="201">
        <f>'PV '!O123</f>
        <v>6</v>
      </c>
      <c r="P91" s="170">
        <f>'PV '!P123</f>
        <v>0</v>
      </c>
      <c r="Q91" s="201">
        <f>'PV '!Q123</f>
        <v>6</v>
      </c>
      <c r="R91" s="170">
        <f>'PV '!R123</f>
        <v>0</v>
      </c>
      <c r="S91" s="202">
        <f>'PV '!S123</f>
        <v>6</v>
      </c>
      <c r="T91" s="171">
        <f>'PV '!T123</f>
        <v>0</v>
      </c>
      <c r="U91" s="201">
        <f>'PV '!U123</f>
        <v>11</v>
      </c>
      <c r="V91" s="170">
        <f>'PV '!V123</f>
        <v>3</v>
      </c>
      <c r="W91" s="202">
        <f>'PV '!W123</f>
        <v>11</v>
      </c>
      <c r="X91" s="170">
        <f>'PV '!X123</f>
        <v>3</v>
      </c>
      <c r="Y91" s="201">
        <f>'PV '!Y123</f>
        <v>0</v>
      </c>
      <c r="Z91" s="170">
        <f>'PV '!Z123</f>
        <v>0</v>
      </c>
      <c r="AA91" s="202">
        <f>'PV '!AA123</f>
        <v>0</v>
      </c>
      <c r="AB91" s="170">
        <f>'PV '!AB123</f>
        <v>0</v>
      </c>
      <c r="AC91" s="202">
        <f>'PV '!AC123</f>
        <v>7.9333333333333345</v>
      </c>
      <c r="AD91" s="197">
        <f>'PV '!AD123</f>
        <v>3</v>
      </c>
      <c r="AE91" s="199" t="str">
        <f>'PV '!AE123</f>
        <v>Rattrapage</v>
      </c>
      <c r="AF91" s="25" t="e">
        <f>'PV '!AF123</f>
        <v>#VALUE!</v>
      </c>
      <c r="AG91" s="176" t="e">
        <f>'PV '!AG123</f>
        <v>#VALUE!</v>
      </c>
      <c r="AH91" s="25">
        <f>'PV '!AH123</f>
        <v>5.166666666666667</v>
      </c>
      <c r="AI91" s="176">
        <f>'PV '!AI123</f>
        <v>0</v>
      </c>
      <c r="AJ91" s="25">
        <f>'PV '!AJ123</f>
        <v>7.333333333333333</v>
      </c>
      <c r="AK91" s="176">
        <f>'PV '!AK123</f>
        <v>0</v>
      </c>
      <c r="AL91" s="202" t="e">
        <f>'PV '!AL123</f>
        <v>#VALUE!</v>
      </c>
      <c r="AM91" s="178" t="e">
        <f>'PV '!AM123</f>
        <v>#VALUE!</v>
      </c>
      <c r="AN91" s="25">
        <f>'PV '!AN123</f>
        <v>13.5</v>
      </c>
      <c r="AO91" s="192">
        <f>'PV '!AO123</f>
        <v>3</v>
      </c>
      <c r="AP91" s="25">
        <f>'PV '!AP123</f>
        <v>2.5</v>
      </c>
      <c r="AQ91" s="192">
        <f>'PV '!AQ123</f>
        <v>0</v>
      </c>
      <c r="AR91" s="202">
        <f>'PV '!AR123</f>
        <v>8</v>
      </c>
      <c r="AS91" s="178">
        <f>'PV '!AS123</f>
        <v>3</v>
      </c>
      <c r="AT91" s="201">
        <f>'PV '!AT123</f>
        <v>10</v>
      </c>
      <c r="AU91" s="177">
        <f>'PV '!AU123</f>
        <v>3</v>
      </c>
      <c r="AV91" s="203">
        <f>'PV '!AV123</f>
        <v>10</v>
      </c>
      <c r="AW91" s="177">
        <f>'PV '!AW123</f>
        <v>3</v>
      </c>
      <c r="AX91" s="25">
        <f>'PV '!AX123</f>
        <v>8.5</v>
      </c>
      <c r="AY91" s="177">
        <f>'PV '!AY123</f>
        <v>0</v>
      </c>
      <c r="AZ91" s="203">
        <f>'PV '!AZ123</f>
        <v>8.5</v>
      </c>
      <c r="BA91" s="194">
        <f>'PV '!BA123</f>
        <v>0</v>
      </c>
      <c r="BB91" s="195" t="e">
        <f>'PV '!BB123</f>
        <v>#VALUE!</v>
      </c>
      <c r="BC91" s="197" t="e">
        <f>'PV '!BC123</f>
        <v>#VALUE!</v>
      </c>
      <c r="BD91" s="179" t="e">
        <f>'PV '!BD123</f>
        <v>#VALUE!</v>
      </c>
      <c r="BE91" s="199" t="e">
        <f>'PV '!BE123</f>
        <v>#VALUE!</v>
      </c>
      <c r="BF91" s="193" t="e">
        <f>'PV '!BF123</f>
        <v>#VALUE!</v>
      </c>
      <c r="BG91" s="199" t="str">
        <f>'PV '!BG123</f>
        <v>Rattrapage</v>
      </c>
      <c r="BH91" s="199"/>
      <c r="BI91" s="233"/>
      <c r="BJ91" s="233"/>
    </row>
    <row r="92" spans="1:63" ht="15.75">
      <c r="A92" s="26">
        <f>'PV '!A124</f>
        <v>0</v>
      </c>
      <c r="B92" s="332" t="str">
        <f>'PV '!B124</f>
        <v>09DR0075</v>
      </c>
      <c r="C92" s="232" t="str">
        <f>'PV '!C124</f>
        <v>BERRANE</v>
      </c>
      <c r="D92" s="232" t="str">
        <f>'PV '!D124</f>
        <v>Ounissa</v>
      </c>
      <c r="E92" s="232" t="str">
        <f>'PV '!E124</f>
        <v>21/01/1986</v>
      </c>
      <c r="F92" s="232" t="str">
        <f>'PV '!F124</f>
        <v>Akbou</v>
      </c>
      <c r="G92" s="201">
        <f>'PV '!G124</f>
        <v>12.5</v>
      </c>
      <c r="H92" s="170">
        <f>'PV '!H124</f>
        <v>0</v>
      </c>
      <c r="I92" s="201" t="str">
        <f>'PV '!I124</f>
        <v>Exclu</v>
      </c>
      <c r="J92" s="170">
        <f>'PV '!J124</f>
        <v>0</v>
      </c>
      <c r="K92" s="201" t="str">
        <f>'PV '!K124</f>
        <v>Exclu</v>
      </c>
      <c r="L92" s="170">
        <f>'PV '!L124</f>
        <v>6</v>
      </c>
      <c r="M92" s="202" t="e">
        <f>'PV '!M124</f>
        <v>#VALUE!</v>
      </c>
      <c r="N92" s="171" t="e">
        <f>'PV '!N124</f>
        <v>#VALUE!</v>
      </c>
      <c r="O92" s="201" t="str">
        <f>'PV '!O124</f>
        <v>ABS</v>
      </c>
      <c r="P92" s="170">
        <f>'PV '!P124</f>
        <v>0</v>
      </c>
      <c r="Q92" s="201">
        <f>'PV '!Q124</f>
        <v>10</v>
      </c>
      <c r="R92" s="170">
        <f>'PV '!R124</f>
        <v>3</v>
      </c>
      <c r="S92" s="202" t="e">
        <f>'PV '!S124</f>
        <v>#VALUE!</v>
      </c>
      <c r="T92" s="171" t="e">
        <f>'PV '!T124</f>
        <v>#VALUE!</v>
      </c>
      <c r="U92" s="201">
        <f>'PV '!U124</f>
        <v>11.5</v>
      </c>
      <c r="V92" s="170">
        <f>'PV '!V124</f>
        <v>3</v>
      </c>
      <c r="W92" s="202">
        <f>'PV '!W124</f>
        <v>11.5</v>
      </c>
      <c r="X92" s="170">
        <f>'PV '!X124</f>
        <v>3</v>
      </c>
      <c r="Y92" s="201" t="str">
        <f>'PV '!Y124</f>
        <v>ABS</v>
      </c>
      <c r="Z92" s="170">
        <f>'PV '!Z124</f>
        <v>3</v>
      </c>
      <c r="AA92" s="202" t="str">
        <f>'PV '!AA124</f>
        <v>ABS</v>
      </c>
      <c r="AB92" s="170">
        <f>'PV '!AB124</f>
        <v>3</v>
      </c>
      <c r="AC92" s="202" t="e">
        <f>'PV '!AC124</f>
        <v>#VALUE!</v>
      </c>
      <c r="AD92" s="197" t="e">
        <f>'PV '!AD124</f>
        <v>#VALUE!</v>
      </c>
      <c r="AE92" s="199" t="str">
        <f>'PV '!AE124</f>
        <v>ABD</v>
      </c>
      <c r="AF92" s="25" t="e">
        <f>'PV '!AF124</f>
        <v>#VALUE!</v>
      </c>
      <c r="AG92" s="176" t="e">
        <f>'PV '!AG124</f>
        <v>#VALUE!</v>
      </c>
      <c r="AH92" s="25" t="str">
        <f>'PV '!AH124</f>
        <v>Exclu</v>
      </c>
      <c r="AI92" s="176">
        <f>'PV '!AI124</f>
        <v>6</v>
      </c>
      <c r="AJ92" s="25">
        <f>'PV '!AJ124</f>
        <v>10.33</v>
      </c>
      <c r="AK92" s="176">
        <f>'PV '!AK124</f>
        <v>6</v>
      </c>
      <c r="AL92" s="202" t="e">
        <f>'PV '!AL124</f>
        <v>#VALUE!</v>
      </c>
      <c r="AM92" s="178" t="e">
        <f>'PV '!AM124</f>
        <v>#VALUE!</v>
      </c>
      <c r="AN92" s="25" t="str">
        <f>'PV '!AN124</f>
        <v>ABS</v>
      </c>
      <c r="AO92" s="192">
        <f>'PV '!AO124</f>
        <v>3</v>
      </c>
      <c r="AP92" s="25" t="str">
        <f>'PV '!AP124</f>
        <v>ABS</v>
      </c>
      <c r="AQ92" s="192">
        <f>'PV '!AQ124</f>
        <v>3</v>
      </c>
      <c r="AR92" s="202" t="e">
        <f>'PV '!AR124</f>
        <v>#VALUE!</v>
      </c>
      <c r="AS92" s="178" t="e">
        <f>'PV '!AS124</f>
        <v>#VALUE!</v>
      </c>
      <c r="AT92" s="201">
        <f>'PV '!AT124</f>
        <v>12</v>
      </c>
      <c r="AU92" s="177">
        <f>'PV '!AU124</f>
        <v>3</v>
      </c>
      <c r="AV92" s="203">
        <f>'PV '!AV124</f>
        <v>12</v>
      </c>
      <c r="AW92" s="177">
        <f>'PV '!AW124</f>
        <v>3</v>
      </c>
      <c r="AX92" s="25" t="str">
        <f>'PV '!AX124</f>
        <v>ABS</v>
      </c>
      <c r="AY92" s="177">
        <f>'PV '!AY124</f>
        <v>3</v>
      </c>
      <c r="AZ92" s="203" t="str">
        <f>'PV '!AZ124</f>
        <v>ABS</v>
      </c>
      <c r="BA92" s="194">
        <f>'PV '!BA124</f>
        <v>3</v>
      </c>
      <c r="BB92" s="195" t="e">
        <f>'PV '!BB124</f>
        <v>#VALUE!</v>
      </c>
      <c r="BC92" s="197" t="e">
        <f>'PV '!BC124</f>
        <v>#VALUE!</v>
      </c>
      <c r="BD92" s="179" t="e">
        <f>'PV '!BD124</f>
        <v>#VALUE!</v>
      </c>
      <c r="BE92" s="199" t="e">
        <f>'PV '!BE124</f>
        <v>#VALUE!</v>
      </c>
      <c r="BF92" s="193" t="e">
        <f>'PV '!BF124</f>
        <v>#VALUE!</v>
      </c>
      <c r="BG92" s="199" t="str">
        <f>'PV '!BG124</f>
        <v>ABD</v>
      </c>
      <c r="BH92" s="199"/>
      <c r="BI92" s="233"/>
      <c r="BJ92" s="233"/>
    </row>
    <row r="93" spans="1:63" s="24" customFormat="1" ht="21.75" customHeight="1">
      <c r="A93" s="26">
        <f>'PV '!A125</f>
        <v>0</v>
      </c>
      <c r="B93" s="354" t="str">
        <f>'PV '!B125</f>
        <v>09J10T26</v>
      </c>
      <c r="C93" s="232" t="str">
        <f>'PV '!C125</f>
        <v>BESSAI</v>
      </c>
      <c r="D93" s="232" t="str">
        <f>'PV '!D125</f>
        <v>Fahem</v>
      </c>
      <c r="E93" s="232" t="str">
        <f>'PV '!E125</f>
        <v>12/06/1987</v>
      </c>
      <c r="F93" s="232" t="str">
        <f>'PV '!F125</f>
        <v>Akbou</v>
      </c>
      <c r="G93" s="201" t="e">
        <f>'PV '!G125</f>
        <v>#VALUE!</v>
      </c>
      <c r="H93" s="170">
        <f>'PV '!H125</f>
        <v>0</v>
      </c>
      <c r="I93" s="201" t="str">
        <f>'PV '!I125</f>
        <v>Exclu</v>
      </c>
      <c r="J93" s="170">
        <f>'PV '!J125</f>
        <v>0</v>
      </c>
      <c r="K93" s="201" t="str">
        <f>'PV '!K125</f>
        <v>Exclu</v>
      </c>
      <c r="L93" s="170">
        <f>'PV '!L125</f>
        <v>6</v>
      </c>
      <c r="M93" s="202" t="e">
        <f>'PV '!M125</f>
        <v>#VALUE!</v>
      </c>
      <c r="N93" s="171" t="e">
        <f>'PV '!N125</f>
        <v>#VALUE!</v>
      </c>
      <c r="O93" s="201" t="str">
        <f>'PV '!O125</f>
        <v>ABS</v>
      </c>
      <c r="P93" s="170">
        <f>'PV '!P125</f>
        <v>0</v>
      </c>
      <c r="Q93" s="201" t="str">
        <f>'PV '!Q125</f>
        <v>ABS</v>
      </c>
      <c r="R93" s="170">
        <f>'PV '!R125</f>
        <v>3</v>
      </c>
      <c r="S93" s="202" t="e">
        <f>'PV '!S125</f>
        <v>#VALUE!</v>
      </c>
      <c r="T93" s="171" t="e">
        <f>'PV '!T125</f>
        <v>#VALUE!</v>
      </c>
      <c r="U93" s="201" t="str">
        <f>'PV '!U125</f>
        <v>\</v>
      </c>
      <c r="V93" s="170">
        <f>'PV '!V125</f>
        <v>3</v>
      </c>
      <c r="W93" s="202" t="str">
        <f>'PV '!W125</f>
        <v>\</v>
      </c>
      <c r="X93" s="170">
        <f>'PV '!X125</f>
        <v>3</v>
      </c>
      <c r="Y93" s="201" t="str">
        <f>'PV '!Y125</f>
        <v>ABS</v>
      </c>
      <c r="Z93" s="170">
        <f>'PV '!Z125</f>
        <v>3</v>
      </c>
      <c r="AA93" s="202" t="str">
        <f>'PV '!AA125</f>
        <v>ABS</v>
      </c>
      <c r="AB93" s="170">
        <f>'PV '!AB125</f>
        <v>3</v>
      </c>
      <c r="AC93" s="202" t="e">
        <f>'PV '!AC125</f>
        <v>#VALUE!</v>
      </c>
      <c r="AD93" s="197" t="e">
        <f>'PV '!AD125</f>
        <v>#VALUE!</v>
      </c>
      <c r="AE93" s="199" t="str">
        <f>'PV '!AE125</f>
        <v>ABD</v>
      </c>
      <c r="AF93" s="25" t="e">
        <f>'PV '!AF125</f>
        <v>#VALUE!</v>
      </c>
      <c r="AG93" s="176" t="e">
        <f>'PV '!AG125</f>
        <v>#VALUE!</v>
      </c>
      <c r="AH93" s="25" t="str">
        <f>'PV '!AH125</f>
        <v>Exclu</v>
      </c>
      <c r="AI93" s="176">
        <f>'PV '!AI125</f>
        <v>6</v>
      </c>
      <c r="AJ93" s="25" t="str">
        <f>'PV '!AJ125</f>
        <v>Exclu</v>
      </c>
      <c r="AK93" s="176">
        <f>'PV '!AK125</f>
        <v>6</v>
      </c>
      <c r="AL93" s="202" t="e">
        <f>'PV '!AL125</f>
        <v>#VALUE!</v>
      </c>
      <c r="AM93" s="178" t="e">
        <f>'PV '!AM125</f>
        <v>#VALUE!</v>
      </c>
      <c r="AN93" s="25" t="str">
        <f>'PV '!AN125</f>
        <v>ABS</v>
      </c>
      <c r="AO93" s="192">
        <f>'PV '!AO125</f>
        <v>3</v>
      </c>
      <c r="AP93" s="25" t="str">
        <f>'PV '!AP125</f>
        <v>ABS</v>
      </c>
      <c r="AQ93" s="192">
        <f>'PV '!AQ125</f>
        <v>3</v>
      </c>
      <c r="AR93" s="202" t="e">
        <f>'PV '!AR125</f>
        <v>#VALUE!</v>
      </c>
      <c r="AS93" s="178" t="e">
        <f>'PV '!AS125</f>
        <v>#VALUE!</v>
      </c>
      <c r="AT93" s="201" t="str">
        <f>'PV '!AT125</f>
        <v>ABS</v>
      </c>
      <c r="AU93" s="177">
        <f>'PV '!AU125</f>
        <v>3</v>
      </c>
      <c r="AV93" s="203" t="str">
        <f>'PV '!AV125</f>
        <v>ABS</v>
      </c>
      <c r="AW93" s="177">
        <f>'PV '!AW125</f>
        <v>3</v>
      </c>
      <c r="AX93" s="25" t="str">
        <f>'PV '!AX125</f>
        <v>ABS</v>
      </c>
      <c r="AY93" s="177">
        <f>'PV '!AY125</f>
        <v>3</v>
      </c>
      <c r="AZ93" s="203" t="str">
        <f>'PV '!AZ125</f>
        <v>ABS</v>
      </c>
      <c r="BA93" s="194">
        <f>'PV '!BA125</f>
        <v>3</v>
      </c>
      <c r="BB93" s="195" t="e">
        <f>'PV '!BB125</f>
        <v>#VALUE!</v>
      </c>
      <c r="BC93" s="197" t="e">
        <f>'PV '!BC125</f>
        <v>#VALUE!</v>
      </c>
      <c r="BD93" s="179" t="e">
        <f>'PV '!BD125</f>
        <v>#VALUE!</v>
      </c>
      <c r="BE93" s="199" t="e">
        <f>'PV '!BE125</f>
        <v>#VALUE!</v>
      </c>
      <c r="BF93" s="193" t="e">
        <f>'PV '!BF125</f>
        <v>#VALUE!</v>
      </c>
      <c r="BG93" s="199" t="str">
        <f>'PV '!BG125</f>
        <v>ABD</v>
      </c>
      <c r="BH93" s="199"/>
      <c r="BK93" s="32"/>
    </row>
    <row r="94" spans="1:63" s="24" customFormat="1" ht="21.75" customHeight="1">
      <c r="A94" s="26">
        <f>'PV '!A126</f>
        <v>0</v>
      </c>
      <c r="B94" s="354" t="str">
        <f>'PV '!B126</f>
        <v>11DR0722</v>
      </c>
      <c r="C94" s="232" t="str">
        <f>'PV '!C126</f>
        <v>BORDJIHANE</v>
      </c>
      <c r="D94" s="232" t="str">
        <f>'PV '!D126</f>
        <v>Bilal</v>
      </c>
      <c r="E94" s="232" t="str">
        <f>'PV '!E126</f>
        <v>15/02/1985</v>
      </c>
      <c r="F94" s="232" t="str">
        <f>'PV '!F126</f>
        <v>Feraoun</v>
      </c>
      <c r="G94" s="201" t="e">
        <f>'PV '!G126</f>
        <v>#VALUE!</v>
      </c>
      <c r="H94" s="170">
        <f>'PV '!H126</f>
        <v>0</v>
      </c>
      <c r="I94" s="201" t="e">
        <f>'PV '!I126</f>
        <v>#VALUE!</v>
      </c>
      <c r="J94" s="170">
        <f>'PV '!J126</f>
        <v>0</v>
      </c>
      <c r="K94" s="201" t="e">
        <f>'PV '!K126</f>
        <v>#VALUE!</v>
      </c>
      <c r="L94" s="170" t="e">
        <f>'PV '!L126</f>
        <v>#VALUE!</v>
      </c>
      <c r="M94" s="202" t="e">
        <f>'PV '!M126</f>
        <v>#VALUE!</v>
      </c>
      <c r="N94" s="171" t="e">
        <f>'PV '!N126</f>
        <v>#VALUE!</v>
      </c>
      <c r="O94" s="201" t="str">
        <f>'PV '!O126</f>
        <v>ABS</v>
      </c>
      <c r="P94" s="170">
        <f>'PV '!P126</f>
        <v>0</v>
      </c>
      <c r="Q94" s="201" t="str">
        <f>'PV '!Q126</f>
        <v>ABS</v>
      </c>
      <c r="R94" s="170">
        <f>'PV '!R126</f>
        <v>3</v>
      </c>
      <c r="S94" s="202" t="e">
        <f>'PV '!S126</f>
        <v>#VALUE!</v>
      </c>
      <c r="T94" s="171" t="e">
        <f>'PV '!T126</f>
        <v>#VALUE!</v>
      </c>
      <c r="U94" s="201">
        <f>'PV '!U126</f>
        <v>10</v>
      </c>
      <c r="V94" s="170">
        <f>'PV '!V126</f>
        <v>3</v>
      </c>
      <c r="W94" s="202">
        <f>'PV '!W126</f>
        <v>10</v>
      </c>
      <c r="X94" s="170">
        <f>'PV '!X126</f>
        <v>3</v>
      </c>
      <c r="Y94" s="201" t="str">
        <f>'PV '!Y126</f>
        <v>ABS</v>
      </c>
      <c r="Z94" s="170">
        <f>'PV '!Z126</f>
        <v>3</v>
      </c>
      <c r="AA94" s="202" t="str">
        <f>'PV '!AA126</f>
        <v>ABS</v>
      </c>
      <c r="AB94" s="170">
        <f>'PV '!AB126</f>
        <v>3</v>
      </c>
      <c r="AC94" s="202" t="e">
        <f>'PV '!AC126</f>
        <v>#VALUE!</v>
      </c>
      <c r="AD94" s="197" t="e">
        <f>'PV '!AD126</f>
        <v>#VALUE!</v>
      </c>
      <c r="AE94" s="199" t="str">
        <f>'PV '!AE126</f>
        <v>C.A</v>
      </c>
      <c r="AF94" s="25" t="e">
        <f>'PV '!AF126</f>
        <v>#VALUE!</v>
      </c>
      <c r="AG94" s="176" t="e">
        <f>'PV '!AG126</f>
        <v>#VALUE!</v>
      </c>
      <c r="AH94" s="25" t="str">
        <f>'PV '!AH126</f>
        <v>Exclu</v>
      </c>
      <c r="AI94" s="176">
        <f>'PV '!AI126</f>
        <v>6</v>
      </c>
      <c r="AJ94" s="25" t="str">
        <f>'PV '!AJ126</f>
        <v>Exclu</v>
      </c>
      <c r="AK94" s="176">
        <f>'PV '!AK126</f>
        <v>6</v>
      </c>
      <c r="AL94" s="202" t="e">
        <f>'PV '!AL126</f>
        <v>#VALUE!</v>
      </c>
      <c r="AM94" s="178" t="e">
        <f>'PV '!AM126</f>
        <v>#VALUE!</v>
      </c>
      <c r="AN94" s="25" t="str">
        <f>'PV '!AN126</f>
        <v>ABS</v>
      </c>
      <c r="AO94" s="192">
        <f>'PV '!AO126</f>
        <v>3</v>
      </c>
      <c r="AP94" s="25" t="str">
        <f>'PV '!AP126</f>
        <v>ABS</v>
      </c>
      <c r="AQ94" s="192">
        <f>'PV '!AQ126</f>
        <v>3</v>
      </c>
      <c r="AR94" s="202" t="e">
        <f>'PV '!AR126</f>
        <v>#VALUE!</v>
      </c>
      <c r="AS94" s="178" t="e">
        <f>'PV '!AS126</f>
        <v>#VALUE!</v>
      </c>
      <c r="AT94" s="201" t="str">
        <f>'PV '!AT126</f>
        <v>ABS</v>
      </c>
      <c r="AU94" s="177">
        <f>'PV '!AU126</f>
        <v>3</v>
      </c>
      <c r="AV94" s="203" t="str">
        <f>'PV '!AV126</f>
        <v>ABS</v>
      </c>
      <c r="AW94" s="177">
        <f>'PV '!AW126</f>
        <v>3</v>
      </c>
      <c r="AX94" s="25" t="str">
        <f>'PV '!AX126</f>
        <v>ABS</v>
      </c>
      <c r="AY94" s="177">
        <f>'PV '!AY126</f>
        <v>3</v>
      </c>
      <c r="AZ94" s="203" t="str">
        <f>'PV '!AZ126</f>
        <v>ABS</v>
      </c>
      <c r="BA94" s="194">
        <f>'PV '!BA126</f>
        <v>3</v>
      </c>
      <c r="BB94" s="195" t="e">
        <f>'PV '!BB126</f>
        <v>#VALUE!</v>
      </c>
      <c r="BC94" s="197" t="e">
        <f>'PV '!BC126</f>
        <v>#VALUE!</v>
      </c>
      <c r="BD94" s="179" t="e">
        <f>'PV '!BD126</f>
        <v>#VALUE!</v>
      </c>
      <c r="BE94" s="199" t="e">
        <f>'PV '!BE126</f>
        <v>#VALUE!</v>
      </c>
      <c r="BF94" s="193" t="e">
        <f>'PV '!BF126</f>
        <v>#VALUE!</v>
      </c>
      <c r="BG94" s="380" t="str">
        <f>'PV '!BG126</f>
        <v>C.A</v>
      </c>
      <c r="BH94" s="199"/>
      <c r="BI94" s="233"/>
      <c r="BJ94" s="233"/>
      <c r="BK94" s="32"/>
    </row>
    <row r="95" spans="1:63" s="24" customFormat="1" ht="21.75" customHeight="1">
      <c r="A95" s="26">
        <f>'PV '!A127</f>
        <v>0</v>
      </c>
      <c r="B95" s="354" t="str">
        <f>'PV '!B127</f>
        <v>10DR083</v>
      </c>
      <c r="C95" s="232" t="str">
        <f>'PV '!C127</f>
        <v>BOUABOUD</v>
      </c>
      <c r="D95" s="232" t="str">
        <f>'PV '!D127</f>
        <v>Ouarda</v>
      </c>
      <c r="E95" s="232" t="str">
        <f>'PV '!E127</f>
        <v>20/11/1989</v>
      </c>
      <c r="F95" s="232" t="str">
        <f>'PV '!F127</f>
        <v>Tazmalt</v>
      </c>
      <c r="G95" s="201" t="e">
        <f>'PV '!G127</f>
        <v>#VALUE!</v>
      </c>
      <c r="H95" s="170">
        <f>'PV '!H127</f>
        <v>0</v>
      </c>
      <c r="I95" s="201" t="str">
        <f>'PV '!I127</f>
        <v>Exclu</v>
      </c>
      <c r="J95" s="170">
        <f>'PV '!J127</f>
        <v>0</v>
      </c>
      <c r="K95" s="201" t="str">
        <f>'PV '!K127</f>
        <v>Exclu</v>
      </c>
      <c r="L95" s="170">
        <f>'PV '!L127</f>
        <v>6</v>
      </c>
      <c r="M95" s="202" t="e">
        <f>'PV '!M127</f>
        <v>#VALUE!</v>
      </c>
      <c r="N95" s="171" t="e">
        <f>'PV '!N127</f>
        <v>#VALUE!</v>
      </c>
      <c r="O95" s="201" t="str">
        <f>'PV '!O127</f>
        <v>ABS</v>
      </c>
      <c r="P95" s="170">
        <f>'PV '!P127</f>
        <v>0</v>
      </c>
      <c r="Q95" s="201" t="str">
        <f>'PV '!Q127</f>
        <v>ABS</v>
      </c>
      <c r="R95" s="170">
        <f>'PV '!R127</f>
        <v>3</v>
      </c>
      <c r="S95" s="202" t="e">
        <f>'PV '!S127</f>
        <v>#VALUE!</v>
      </c>
      <c r="T95" s="171" t="e">
        <f>'PV '!T127</f>
        <v>#VALUE!</v>
      </c>
      <c r="U95" s="201">
        <f>'PV '!U127</f>
        <v>10</v>
      </c>
      <c r="V95" s="170">
        <f>'PV '!V127</f>
        <v>3</v>
      </c>
      <c r="W95" s="202">
        <f>'PV '!W127</f>
        <v>10</v>
      </c>
      <c r="X95" s="170">
        <f>'PV '!X127</f>
        <v>3</v>
      </c>
      <c r="Y95" s="201" t="str">
        <f>'PV '!Y127</f>
        <v>ABS</v>
      </c>
      <c r="Z95" s="170">
        <f>'PV '!Z127</f>
        <v>3</v>
      </c>
      <c r="AA95" s="202" t="str">
        <f>'PV '!AA127</f>
        <v>ABS</v>
      </c>
      <c r="AB95" s="170">
        <f>'PV '!AB127</f>
        <v>3</v>
      </c>
      <c r="AC95" s="202" t="e">
        <f>'PV '!AC127</f>
        <v>#VALUE!</v>
      </c>
      <c r="AD95" s="197" t="e">
        <f>'PV '!AD127</f>
        <v>#VALUE!</v>
      </c>
      <c r="AE95" s="199" t="str">
        <f>'PV '!AE127</f>
        <v>Rattrapage</v>
      </c>
      <c r="AF95" s="25" t="e">
        <f>'PV '!AF127</f>
        <v>#VALUE!</v>
      </c>
      <c r="AG95" s="176" t="e">
        <f>'PV '!AG127</f>
        <v>#VALUE!</v>
      </c>
      <c r="AH95" s="25" t="str">
        <f>'PV '!AH127</f>
        <v>Exclu</v>
      </c>
      <c r="AI95" s="176">
        <f>'PV '!AI127</f>
        <v>6</v>
      </c>
      <c r="AJ95" s="25" t="str">
        <f>'PV '!AJ127</f>
        <v>Exclu</v>
      </c>
      <c r="AK95" s="176">
        <f>'PV '!AK127</f>
        <v>6</v>
      </c>
      <c r="AL95" s="202" t="e">
        <f>'PV '!AL127</f>
        <v>#VALUE!</v>
      </c>
      <c r="AM95" s="178" t="e">
        <f>'PV '!AM127</f>
        <v>#VALUE!</v>
      </c>
      <c r="AN95" s="25" t="str">
        <f>'PV '!AN127</f>
        <v>ABS</v>
      </c>
      <c r="AO95" s="192">
        <f>'PV '!AO127</f>
        <v>3</v>
      </c>
      <c r="AP95" s="25" t="str">
        <f>'PV '!AP127</f>
        <v>ABS</v>
      </c>
      <c r="AQ95" s="192">
        <f>'PV '!AQ127</f>
        <v>3</v>
      </c>
      <c r="AR95" s="202" t="e">
        <f>'PV '!AR127</f>
        <v>#VALUE!</v>
      </c>
      <c r="AS95" s="178" t="e">
        <f>'PV '!AS127</f>
        <v>#VALUE!</v>
      </c>
      <c r="AT95" s="201" t="str">
        <f>'PV '!AT127</f>
        <v>ABS</v>
      </c>
      <c r="AU95" s="177">
        <f>'PV '!AU127</f>
        <v>3</v>
      </c>
      <c r="AV95" s="203" t="str">
        <f>'PV '!AV127</f>
        <v>ABS</v>
      </c>
      <c r="AW95" s="177">
        <f>'PV '!AW127</f>
        <v>3</v>
      </c>
      <c r="AX95" s="25" t="str">
        <f>'PV '!AX127</f>
        <v>ABS</v>
      </c>
      <c r="AY95" s="177">
        <f>'PV '!AY127</f>
        <v>3</v>
      </c>
      <c r="AZ95" s="203" t="str">
        <f>'PV '!AZ127</f>
        <v>ABS</v>
      </c>
      <c r="BA95" s="194">
        <f>'PV '!BA127</f>
        <v>3</v>
      </c>
      <c r="BB95" s="195" t="e">
        <f>'PV '!BB127</f>
        <v>#VALUE!</v>
      </c>
      <c r="BC95" s="197" t="e">
        <f>'PV '!BC127</f>
        <v>#VALUE!</v>
      </c>
      <c r="BD95" s="179" t="e">
        <f>'PV '!BD127</f>
        <v>#VALUE!</v>
      </c>
      <c r="BE95" s="199" t="e">
        <f>'PV '!BE127</f>
        <v>#VALUE!</v>
      </c>
      <c r="BF95" s="193" t="e">
        <f>'PV '!BF127</f>
        <v>#VALUE!</v>
      </c>
      <c r="BG95" s="199" t="str">
        <f>'PV '!BG127</f>
        <v>ABD</v>
      </c>
      <c r="BH95" s="199"/>
      <c r="BK95" s="32"/>
    </row>
    <row r="96" spans="1:63" s="24" customFormat="1" ht="21.75" customHeight="1">
      <c r="A96" s="26">
        <f>'PV '!A128</f>
        <v>0</v>
      </c>
      <c r="B96" s="354" t="str">
        <f>'PV '!B128</f>
        <v>10DR074</v>
      </c>
      <c r="C96" s="232" t="str">
        <f>'PV '!C128</f>
        <v>BOUAFIA</v>
      </c>
      <c r="D96" s="232" t="str">
        <f>'PV '!D128</f>
        <v>Malek</v>
      </c>
      <c r="E96" s="232" t="str">
        <f>'PV '!E128</f>
        <v>11/01/1990</v>
      </c>
      <c r="F96" s="232" t="str">
        <f>'PV '!F128</f>
        <v>Bejaia</v>
      </c>
      <c r="G96" s="201">
        <f>'PV '!G128</f>
        <v>10.5</v>
      </c>
      <c r="H96" s="170">
        <f>'PV '!H128</f>
        <v>0</v>
      </c>
      <c r="I96" s="201">
        <f>'PV '!I128</f>
        <v>6.333333333333333</v>
      </c>
      <c r="J96" s="170">
        <f>'PV '!J128</f>
        <v>0</v>
      </c>
      <c r="K96" s="201">
        <f>'PV '!K128</f>
        <v>12.333333333333334</v>
      </c>
      <c r="L96" s="170">
        <f>'PV '!L128</f>
        <v>6</v>
      </c>
      <c r="M96" s="202">
        <f>'PV '!M128</f>
        <v>9.7222222222222214</v>
      </c>
      <c r="N96" s="171">
        <f>'PV '!N128</f>
        <v>6</v>
      </c>
      <c r="O96" s="201">
        <f>'PV '!O128</f>
        <v>15</v>
      </c>
      <c r="P96" s="170">
        <f>'PV '!P128</f>
        <v>0</v>
      </c>
      <c r="Q96" s="201">
        <f>'PV '!Q128</f>
        <v>8</v>
      </c>
      <c r="R96" s="170">
        <f>'PV '!R128</f>
        <v>0</v>
      </c>
      <c r="S96" s="202">
        <f>'PV '!S128</f>
        <v>11.5</v>
      </c>
      <c r="T96" s="171">
        <f>'PV '!T128</f>
        <v>6</v>
      </c>
      <c r="U96" s="201">
        <f>'PV '!U128</f>
        <v>10</v>
      </c>
      <c r="V96" s="170">
        <f>'PV '!V128</f>
        <v>3</v>
      </c>
      <c r="W96" s="202">
        <f>'PV '!W128</f>
        <v>10</v>
      </c>
      <c r="X96" s="170">
        <f>'PV '!X128</f>
        <v>3</v>
      </c>
      <c r="Y96" s="201">
        <f>'PV '!Y128</f>
        <v>5</v>
      </c>
      <c r="Z96" s="170">
        <f>'PV '!Z128</f>
        <v>0</v>
      </c>
      <c r="AA96" s="202">
        <f>'PV '!AA128</f>
        <v>5</v>
      </c>
      <c r="AB96" s="170">
        <f>'PV '!AB128</f>
        <v>0</v>
      </c>
      <c r="AC96" s="202">
        <f>'PV '!AC128</f>
        <v>9.6333333333333329</v>
      </c>
      <c r="AD96" s="197">
        <f>'PV '!AD128</f>
        <v>15</v>
      </c>
      <c r="AE96" s="199" t="str">
        <f>'PV '!AE128</f>
        <v>Rattrapage</v>
      </c>
      <c r="AF96" s="25">
        <f>'PV '!AF128</f>
        <v>8.5</v>
      </c>
      <c r="AG96" s="176">
        <f>'PV '!AG128</f>
        <v>0</v>
      </c>
      <c r="AH96" s="25">
        <f>'PV '!AH128</f>
        <v>7.5</v>
      </c>
      <c r="AI96" s="176">
        <f>'PV '!AI128</f>
        <v>0</v>
      </c>
      <c r="AJ96" s="25">
        <f>'PV '!AJ128</f>
        <v>9.6666666666666661</v>
      </c>
      <c r="AK96" s="176">
        <f>'PV '!AK128</f>
        <v>0</v>
      </c>
      <c r="AL96" s="202">
        <f>'PV '!AL128</f>
        <v>8.5555555555555554</v>
      </c>
      <c r="AM96" s="178">
        <f>'PV '!AM128</f>
        <v>0</v>
      </c>
      <c r="AN96" s="25">
        <f>'PV '!AN128</f>
        <v>14</v>
      </c>
      <c r="AO96" s="192">
        <f>'PV '!AO128</f>
        <v>3</v>
      </c>
      <c r="AP96" s="25">
        <f>'PV '!AP128</f>
        <v>11.5</v>
      </c>
      <c r="AQ96" s="192">
        <f>'PV '!AQ128</f>
        <v>3</v>
      </c>
      <c r="AR96" s="202">
        <f>'PV '!AR128</f>
        <v>12.75</v>
      </c>
      <c r="AS96" s="178">
        <f>'PV '!AS128</f>
        <v>6</v>
      </c>
      <c r="AT96" s="201" t="str">
        <f>'PV '!AT128</f>
        <v>ABS</v>
      </c>
      <c r="AU96" s="177">
        <f>'PV '!AU128</f>
        <v>3</v>
      </c>
      <c r="AV96" s="203" t="str">
        <f>'PV '!AV128</f>
        <v>ABS</v>
      </c>
      <c r="AW96" s="177">
        <f>'PV '!AW128</f>
        <v>3</v>
      </c>
      <c r="AX96" s="25">
        <f>'PV '!AX128</f>
        <v>14.5</v>
      </c>
      <c r="AY96" s="177">
        <f>'PV '!AY128</f>
        <v>3</v>
      </c>
      <c r="AZ96" s="203">
        <f>'PV '!AZ128</f>
        <v>14.5</v>
      </c>
      <c r="BA96" s="194">
        <f>'PV '!BA128</f>
        <v>3</v>
      </c>
      <c r="BB96" s="195" t="e">
        <f>'PV '!BB128</f>
        <v>#VALUE!</v>
      </c>
      <c r="BC96" s="197" t="e">
        <f>'PV '!BC128</f>
        <v>#VALUE!</v>
      </c>
      <c r="BD96" s="179" t="e">
        <f>'PV '!BD128</f>
        <v>#VALUE!</v>
      </c>
      <c r="BE96" s="199" t="e">
        <f>'PV '!BE128</f>
        <v>#VALUE!</v>
      </c>
      <c r="BF96" s="193" t="e">
        <f>'PV '!BF128</f>
        <v>#VALUE!</v>
      </c>
      <c r="BG96" s="199" t="str">
        <f>'PV '!BG128</f>
        <v>Rattrapage</v>
      </c>
      <c r="BH96" s="199"/>
      <c r="BK96" s="32"/>
    </row>
    <row r="97" spans="1:63">
      <c r="A97" s="26">
        <f>'PV '!A144</f>
        <v>1</v>
      </c>
      <c r="B97" s="354" t="str">
        <f>'PV '!B144</f>
        <v>11DR0884</v>
      </c>
      <c r="C97" s="232" t="str">
        <f>'PV '!C144</f>
        <v>BOUALLAK</v>
      </c>
      <c r="D97" s="232" t="str">
        <f>'PV '!D144</f>
        <v>Saloua</v>
      </c>
      <c r="E97" s="232" t="str">
        <f>'PV '!E144</f>
        <v>08/02/1989</v>
      </c>
      <c r="F97" s="232" t="str">
        <f>'PV '!F144</f>
        <v>M'cisna</v>
      </c>
      <c r="G97" s="201">
        <f>'PV '!G144</f>
        <v>12.833333333333334</v>
      </c>
      <c r="H97" s="170">
        <f>'PV '!H144</f>
        <v>0</v>
      </c>
      <c r="I97" s="201">
        <f>'PV '!I144</f>
        <v>9.1666666666666661</v>
      </c>
      <c r="J97" s="170">
        <f>'PV '!J144</f>
        <v>0</v>
      </c>
      <c r="K97" s="201">
        <f>'PV '!K144</f>
        <v>10.833333333333334</v>
      </c>
      <c r="L97" s="170">
        <f>'PV '!L144</f>
        <v>6</v>
      </c>
      <c r="M97" s="202">
        <f>'PV '!M144</f>
        <v>10.944444444444445</v>
      </c>
      <c r="N97" s="171">
        <f>'PV '!N144</f>
        <v>18</v>
      </c>
      <c r="O97" s="201">
        <f>'PV '!O144</f>
        <v>6</v>
      </c>
      <c r="P97" s="170">
        <f>'PV '!P144</f>
        <v>0</v>
      </c>
      <c r="Q97" s="201">
        <f>'PV '!Q144</f>
        <v>10</v>
      </c>
      <c r="R97" s="170">
        <f>'PV '!R144</f>
        <v>3</v>
      </c>
      <c r="S97" s="202">
        <f>'PV '!S144</f>
        <v>8</v>
      </c>
      <c r="T97" s="171">
        <f>'PV '!T144</f>
        <v>3</v>
      </c>
      <c r="U97" s="201">
        <f>'PV '!U144</f>
        <v>12.5</v>
      </c>
      <c r="V97" s="170">
        <f>'PV '!V144</f>
        <v>3</v>
      </c>
      <c r="W97" s="202">
        <f>'PV '!W144</f>
        <v>12.5</v>
      </c>
      <c r="X97" s="170">
        <f>'PV '!X144</f>
        <v>3</v>
      </c>
      <c r="Y97" s="201">
        <f>'PV '!Y144</f>
        <v>11</v>
      </c>
      <c r="Z97" s="170">
        <f>'PV '!Z144</f>
        <v>3</v>
      </c>
      <c r="AA97" s="202">
        <f>'PV '!AA144</f>
        <v>11</v>
      </c>
      <c r="AB97" s="200">
        <f>'PV '!AB144</f>
        <v>3</v>
      </c>
      <c r="AC97" s="202">
        <f>'PV '!AC144</f>
        <v>10.516666666666667</v>
      </c>
      <c r="AD97" s="197">
        <f>'PV '!AD144</f>
        <v>30</v>
      </c>
      <c r="AE97" s="199" t="str">
        <f>'PV '!AE144</f>
        <v>Admis(e)</v>
      </c>
      <c r="AF97" s="25">
        <f>'PV '!AF144</f>
        <v>12.666666666666666</v>
      </c>
      <c r="AG97" s="176">
        <f>'PV '!AG144</f>
        <v>6</v>
      </c>
      <c r="AH97" s="25">
        <f>'PV '!AH144</f>
        <v>11.333333333333334</v>
      </c>
      <c r="AI97" s="176">
        <f>'PV '!AI144</f>
        <v>6</v>
      </c>
      <c r="AJ97" s="25">
        <f>'PV '!AJ144</f>
        <v>8.1666666666666661</v>
      </c>
      <c r="AK97" s="176">
        <f>'PV '!AK144</f>
        <v>0</v>
      </c>
      <c r="AL97" s="202">
        <f>'PV '!AL144</f>
        <v>10.722222222222221</v>
      </c>
      <c r="AM97" s="178">
        <f>'PV '!AM144</f>
        <v>18</v>
      </c>
      <c r="AN97" s="25">
        <f>'PV '!AN144</f>
        <v>11.5</v>
      </c>
      <c r="AO97" s="192">
        <f>'PV '!AO144</f>
        <v>3</v>
      </c>
      <c r="AP97" s="25">
        <f>'PV '!AP144</f>
        <v>7.5</v>
      </c>
      <c r="AQ97" s="192">
        <f>'PV '!AQ144</f>
        <v>0</v>
      </c>
      <c r="AR97" s="202">
        <f>'PV '!AR144</f>
        <v>9.5</v>
      </c>
      <c r="AS97" s="178">
        <f>'PV '!AS144</f>
        <v>3</v>
      </c>
      <c r="AT97" s="201">
        <f>'PV '!AT144</f>
        <v>10</v>
      </c>
      <c r="AU97" s="177">
        <f>'PV '!AU144</f>
        <v>3</v>
      </c>
      <c r="AV97" s="202">
        <f>'PV '!AV144</f>
        <v>10</v>
      </c>
      <c r="AW97" s="177">
        <f>'PV '!AW144</f>
        <v>3</v>
      </c>
      <c r="AX97" s="25">
        <f>'PV '!AX144</f>
        <v>15.5</v>
      </c>
      <c r="AY97" s="177">
        <f>'PV '!AY144</f>
        <v>3</v>
      </c>
      <c r="AZ97" s="203">
        <f>'PV '!AZ144</f>
        <v>15.5</v>
      </c>
      <c r="BA97" s="194">
        <f>'PV '!BA144</f>
        <v>3</v>
      </c>
      <c r="BB97" s="195">
        <f>'PV '!BB144</f>
        <v>10.883333333333333</v>
      </c>
      <c r="BC97" s="197">
        <f>'PV '!BC144</f>
        <v>30</v>
      </c>
      <c r="BD97" s="179">
        <f>'PV '!BD144</f>
        <v>10.7</v>
      </c>
      <c r="BE97" s="199" t="str">
        <f>'PV '!BE144</f>
        <v>Admis(e)</v>
      </c>
      <c r="BF97" s="193">
        <f>'PV '!BF144</f>
        <v>60</v>
      </c>
      <c r="BG97" s="199" t="str">
        <f>'PV '!BG144</f>
        <v>Admis(e)</v>
      </c>
      <c r="BH97" s="199"/>
      <c r="BI97" s="233"/>
      <c r="BJ97" s="233"/>
    </row>
    <row r="98" spans="1:63">
      <c r="A98" s="26">
        <f>'PV '!A145</f>
        <v>2</v>
      </c>
      <c r="B98" s="354" t="str">
        <f>'PV '!B145</f>
        <v>11DR0277</v>
      </c>
      <c r="C98" s="232" t="str">
        <f>'PV '!C145</f>
        <v>BOUBERKA</v>
      </c>
      <c r="D98" s="232" t="str">
        <f>'PV '!D145</f>
        <v>Yacine</v>
      </c>
      <c r="E98" s="232" t="str">
        <f>'PV '!E145</f>
        <v>10/09/1990</v>
      </c>
      <c r="F98" s="232" t="str">
        <f>'PV '!F145</f>
        <v>Bejaia</v>
      </c>
      <c r="G98" s="201">
        <f>'PV '!G145</f>
        <v>11.166666666666666</v>
      </c>
      <c r="H98" s="170">
        <f>'PV '!H145</f>
        <v>0</v>
      </c>
      <c r="I98" s="201">
        <f>'PV '!I145</f>
        <v>5</v>
      </c>
      <c r="J98" s="170">
        <f>'PV '!J145</f>
        <v>0</v>
      </c>
      <c r="K98" s="201">
        <f>'PV '!K145</f>
        <v>7.333333333333333</v>
      </c>
      <c r="L98" s="170">
        <f>'PV '!L145</f>
        <v>0</v>
      </c>
      <c r="M98" s="202">
        <f>'PV '!M145</f>
        <v>7.8333333333333321</v>
      </c>
      <c r="N98" s="171">
        <f>'PV '!N145</f>
        <v>0</v>
      </c>
      <c r="O98" s="201">
        <f>'PV '!O145</f>
        <v>8.5</v>
      </c>
      <c r="P98" s="170">
        <f>'PV '!P145</f>
        <v>0</v>
      </c>
      <c r="Q98" s="201">
        <f>'PV '!Q145</f>
        <v>10</v>
      </c>
      <c r="R98" s="170">
        <f>'PV '!R145</f>
        <v>3</v>
      </c>
      <c r="S98" s="202">
        <f>'PV '!S145</f>
        <v>9.25</v>
      </c>
      <c r="T98" s="171">
        <f>'PV '!T145</f>
        <v>3</v>
      </c>
      <c r="U98" s="201">
        <f>'PV '!U145</f>
        <v>10</v>
      </c>
      <c r="V98" s="170">
        <f>'PV '!V145</f>
        <v>3</v>
      </c>
      <c r="W98" s="202">
        <f>'PV '!W145</f>
        <v>10</v>
      </c>
      <c r="X98" s="170">
        <f>'PV '!X145</f>
        <v>3</v>
      </c>
      <c r="Y98" s="201">
        <f>'PV '!Y145</f>
        <v>10</v>
      </c>
      <c r="Z98" s="170">
        <f>'PV '!Z145</f>
        <v>3</v>
      </c>
      <c r="AA98" s="202">
        <f>'PV '!AA145</f>
        <v>10</v>
      </c>
      <c r="AB98" s="200">
        <f>'PV '!AB145</f>
        <v>3</v>
      </c>
      <c r="AC98" s="202">
        <f>'PV '!AC145</f>
        <v>8.5500000000000007</v>
      </c>
      <c r="AD98" s="197">
        <f>'PV '!AD145</f>
        <v>9</v>
      </c>
      <c r="AE98" s="199" t="str">
        <f>'PV '!AE145</f>
        <v>Rattrapage</v>
      </c>
      <c r="AF98" s="25">
        <f>'PV '!AF145</f>
        <v>4.666666666666667</v>
      </c>
      <c r="AG98" s="176">
        <f>'PV '!AG145</f>
        <v>0</v>
      </c>
      <c r="AH98" s="25">
        <f>'PV '!AH145</f>
        <v>9</v>
      </c>
      <c r="AI98" s="176">
        <f>'PV '!AI145</f>
        <v>0</v>
      </c>
      <c r="AJ98" s="25">
        <f>'PV '!AJ145</f>
        <v>6</v>
      </c>
      <c r="AK98" s="176">
        <f>'PV '!AK145</f>
        <v>0</v>
      </c>
      <c r="AL98" s="202">
        <f>'PV '!AL145</f>
        <v>6.5555555555555562</v>
      </c>
      <c r="AM98" s="178">
        <f>'PV '!AM145</f>
        <v>0</v>
      </c>
      <c r="AN98" s="25">
        <f>'PV '!AN145</f>
        <v>9</v>
      </c>
      <c r="AO98" s="192">
        <f>'PV '!AO145</f>
        <v>0</v>
      </c>
      <c r="AP98" s="25">
        <f>'PV '!AP145</f>
        <v>14.5</v>
      </c>
      <c r="AQ98" s="192">
        <f>'PV '!AQ145</f>
        <v>3</v>
      </c>
      <c r="AR98" s="202">
        <f>'PV '!AR145</f>
        <v>11.75</v>
      </c>
      <c r="AS98" s="178">
        <f>'PV '!AS145</f>
        <v>6</v>
      </c>
      <c r="AT98" s="201">
        <f>'PV '!AT145</f>
        <v>10.5</v>
      </c>
      <c r="AU98" s="177">
        <f>'PV '!AU145</f>
        <v>3</v>
      </c>
      <c r="AV98" s="202">
        <f>'PV '!AV145</f>
        <v>10.5</v>
      </c>
      <c r="AW98" s="177">
        <f>'PV '!AW145</f>
        <v>3</v>
      </c>
      <c r="AX98" s="25">
        <f>'PV '!AX145</f>
        <v>5</v>
      </c>
      <c r="AY98" s="177">
        <f>'PV '!AY145</f>
        <v>0</v>
      </c>
      <c r="AZ98" s="203">
        <f>'PV '!AZ145</f>
        <v>5</v>
      </c>
      <c r="BA98" s="194">
        <f>'PV '!BA145</f>
        <v>0</v>
      </c>
      <c r="BB98" s="195">
        <f>'PV '!BB145</f>
        <v>7.8333333333333339</v>
      </c>
      <c r="BC98" s="197">
        <f>'PV '!BC145</f>
        <v>9</v>
      </c>
      <c r="BD98" s="179">
        <f>'PV '!BD145</f>
        <v>8.1916666666666664</v>
      </c>
      <c r="BE98" s="199" t="str">
        <f>'PV '!BE145</f>
        <v>Rattrapage</v>
      </c>
      <c r="BF98" s="193">
        <f>'PV '!BF145</f>
        <v>18</v>
      </c>
      <c r="BG98" s="199" t="str">
        <f>'PV '!BG145</f>
        <v>Rattrapage</v>
      </c>
      <c r="BH98" s="199"/>
    </row>
    <row r="99" spans="1:63">
      <c r="A99" s="26">
        <f>'PV '!A146</f>
        <v>3</v>
      </c>
      <c r="B99" s="354" t="str">
        <f>'PV '!B146</f>
        <v>11DR0018</v>
      </c>
      <c r="C99" s="232" t="str">
        <f>'PV '!C146</f>
        <v>BOUCHEBBAH</v>
      </c>
      <c r="D99" s="232" t="str">
        <f>'PV '!D146</f>
        <v>Hanifa</v>
      </c>
      <c r="E99" s="232" t="str">
        <f>'PV '!E146</f>
        <v>04/12/1988</v>
      </c>
      <c r="F99" s="232" t="str">
        <f>'PV '!F146</f>
        <v>Béjaia</v>
      </c>
      <c r="G99" s="201">
        <f>'PV '!G146</f>
        <v>9.1666666666666661</v>
      </c>
      <c r="H99" s="170">
        <f>'PV '!H146</f>
        <v>0</v>
      </c>
      <c r="I99" s="201">
        <f>'PV '!I146</f>
        <v>10.666666666666666</v>
      </c>
      <c r="J99" s="170">
        <f>'PV '!J146</f>
        <v>0</v>
      </c>
      <c r="K99" s="201">
        <f>'PV '!K146</f>
        <v>9.5</v>
      </c>
      <c r="L99" s="170">
        <f>'PV '!L146</f>
        <v>0</v>
      </c>
      <c r="M99" s="202">
        <f>'PV '!M146</f>
        <v>9.7777777777777768</v>
      </c>
      <c r="N99" s="171">
        <f>'PV '!N146</f>
        <v>0</v>
      </c>
      <c r="O99" s="201">
        <f>'PV '!O146</f>
        <v>12</v>
      </c>
      <c r="P99" s="170">
        <f>'PV '!P146</f>
        <v>0</v>
      </c>
      <c r="Q99" s="201">
        <f>'PV '!Q146</f>
        <v>6.5</v>
      </c>
      <c r="R99" s="170">
        <f>'PV '!R146</f>
        <v>0</v>
      </c>
      <c r="S99" s="202">
        <f>'PV '!S146</f>
        <v>9.25</v>
      </c>
      <c r="T99" s="171">
        <f>'PV '!T146</f>
        <v>0</v>
      </c>
      <c r="U99" s="201">
        <f>'PV '!U146</f>
        <v>10</v>
      </c>
      <c r="V99" s="170">
        <f>'PV '!V146</f>
        <v>3</v>
      </c>
      <c r="W99" s="202">
        <f>'PV '!W146</f>
        <v>10</v>
      </c>
      <c r="X99" s="170">
        <f>'PV '!X146</f>
        <v>3</v>
      </c>
      <c r="Y99" s="201">
        <f>'PV '!Y146</f>
        <v>0</v>
      </c>
      <c r="Z99" s="170">
        <f>'PV '!Z146</f>
        <v>0</v>
      </c>
      <c r="AA99" s="202">
        <f>'PV '!AA146</f>
        <v>0</v>
      </c>
      <c r="AB99" s="200">
        <f>'PV '!AB146</f>
        <v>0</v>
      </c>
      <c r="AC99" s="202">
        <f>'PV '!AC146</f>
        <v>8.716666666666665</v>
      </c>
      <c r="AD99" s="197">
        <f>'PV '!AD146</f>
        <v>3</v>
      </c>
      <c r="AE99" s="199" t="str">
        <f>'PV '!AE146</f>
        <v>Rattrapage</v>
      </c>
      <c r="AF99" s="25">
        <f>'PV '!AF146</f>
        <v>6.333333333333333</v>
      </c>
      <c r="AG99" s="176">
        <f>'PV '!AG146</f>
        <v>0</v>
      </c>
      <c r="AH99" s="25">
        <f>'PV '!AH146</f>
        <v>6.833333333333333</v>
      </c>
      <c r="AI99" s="176">
        <f>'PV '!AI146</f>
        <v>0</v>
      </c>
      <c r="AJ99" s="25">
        <f>'PV '!AJ146</f>
        <v>6.333333333333333</v>
      </c>
      <c r="AK99" s="176">
        <f>'PV '!AK146</f>
        <v>0</v>
      </c>
      <c r="AL99" s="202">
        <f>'PV '!AL146</f>
        <v>6.5</v>
      </c>
      <c r="AM99" s="178">
        <f>'PV '!AM146</f>
        <v>0</v>
      </c>
      <c r="AN99" s="25">
        <f>'PV '!AN146</f>
        <v>11</v>
      </c>
      <c r="AO99" s="192">
        <f>'PV '!AO146</f>
        <v>3</v>
      </c>
      <c r="AP99" s="25">
        <f>'PV '!AP146</f>
        <v>5</v>
      </c>
      <c r="AQ99" s="192">
        <f>'PV '!AQ146</f>
        <v>0</v>
      </c>
      <c r="AR99" s="202">
        <f>'PV '!AR146</f>
        <v>8</v>
      </c>
      <c r="AS99" s="178">
        <f>'PV '!AS146</f>
        <v>3</v>
      </c>
      <c r="AT99" s="201">
        <f>'PV '!AT146</f>
        <v>10</v>
      </c>
      <c r="AU99" s="177">
        <f>'PV '!AU146</f>
        <v>3</v>
      </c>
      <c r="AV99" s="202">
        <f>'PV '!AV146</f>
        <v>10</v>
      </c>
      <c r="AW99" s="177">
        <f>'PV '!AW146</f>
        <v>3</v>
      </c>
      <c r="AX99" s="25">
        <f>'PV '!AX146</f>
        <v>8</v>
      </c>
      <c r="AY99" s="177">
        <f>'PV '!AY146</f>
        <v>0</v>
      </c>
      <c r="AZ99" s="203">
        <f>'PV '!AZ146</f>
        <v>8</v>
      </c>
      <c r="BA99" s="194">
        <f>'PV '!BA146</f>
        <v>0</v>
      </c>
      <c r="BB99" s="195">
        <f>'PV '!BB146</f>
        <v>7.3</v>
      </c>
      <c r="BC99" s="197">
        <f>'PV '!BC146</f>
        <v>6</v>
      </c>
      <c r="BD99" s="179">
        <f>'PV '!BD146</f>
        <v>8.0083333333333329</v>
      </c>
      <c r="BE99" s="199" t="str">
        <f>'PV '!BE146</f>
        <v>Rattrapage</v>
      </c>
      <c r="BF99" s="193">
        <f>'PV '!BF146</f>
        <v>9</v>
      </c>
      <c r="BG99" s="199" t="str">
        <f>'PV '!BG146</f>
        <v>Rattrapage</v>
      </c>
      <c r="BH99" s="199"/>
    </row>
    <row r="100" spans="1:63" ht="15.75">
      <c r="A100" s="26">
        <f>'PV '!A147</f>
        <v>4</v>
      </c>
      <c r="B100" s="332" t="str">
        <f>'PV '!B147</f>
        <v>09DR0141</v>
      </c>
      <c r="C100" s="232" t="str">
        <f>'PV '!C147</f>
        <v>BOUCHEFFA</v>
      </c>
      <c r="D100" s="232" t="str">
        <f>'PV '!D147</f>
        <v>Khaled</v>
      </c>
      <c r="E100" s="232" t="str">
        <f>'PV '!E147</f>
        <v>12/04/1986</v>
      </c>
      <c r="F100" s="232" t="str">
        <f>'PV '!F147</f>
        <v>Bejaia</v>
      </c>
      <c r="G100" s="201">
        <f>'PV '!G147</f>
        <v>11.83</v>
      </c>
      <c r="H100" s="170">
        <f>'PV '!H147</f>
        <v>0</v>
      </c>
      <c r="I100" s="201">
        <f>'PV '!I147</f>
        <v>8.5</v>
      </c>
      <c r="J100" s="170">
        <f>'PV '!J147</f>
        <v>0</v>
      </c>
      <c r="K100" s="201">
        <f>'PV '!K147</f>
        <v>7.666666666666667</v>
      </c>
      <c r="L100" s="170">
        <f>'PV '!L147</f>
        <v>0</v>
      </c>
      <c r="M100" s="202">
        <f>'PV '!M147</f>
        <v>9.3322222222222226</v>
      </c>
      <c r="N100" s="171">
        <f>'PV '!N147</f>
        <v>0</v>
      </c>
      <c r="O100" s="201">
        <f>'PV '!O147</f>
        <v>10</v>
      </c>
      <c r="P100" s="170">
        <f>'PV '!P147</f>
        <v>0</v>
      </c>
      <c r="Q100" s="201">
        <f>'PV '!Q147</f>
        <v>5.5</v>
      </c>
      <c r="R100" s="170">
        <f>'PV '!R147</f>
        <v>0</v>
      </c>
      <c r="S100" s="202">
        <f>'PV '!S147</f>
        <v>7.75</v>
      </c>
      <c r="T100" s="171">
        <f>'PV '!T147</f>
        <v>0</v>
      </c>
      <c r="U100" s="201">
        <f>'PV '!U147</f>
        <v>10.5</v>
      </c>
      <c r="V100" s="170">
        <f>'PV '!V147</f>
        <v>3</v>
      </c>
      <c r="W100" s="202">
        <f>'PV '!W147</f>
        <v>10.5</v>
      </c>
      <c r="X100" s="170">
        <f>'PV '!X147</f>
        <v>3</v>
      </c>
      <c r="Y100" s="201">
        <f>'PV '!Y147</f>
        <v>11</v>
      </c>
      <c r="Z100" s="170">
        <f>'PV '!Z147</f>
        <v>3</v>
      </c>
      <c r="AA100" s="202">
        <f>'PV '!AA147</f>
        <v>11</v>
      </c>
      <c r="AB100" s="200">
        <f>'PV '!AB147</f>
        <v>3</v>
      </c>
      <c r="AC100" s="202">
        <f>'PV '!AC147</f>
        <v>9.2993333333333332</v>
      </c>
      <c r="AD100" s="197">
        <f>'PV '!AD147</f>
        <v>6</v>
      </c>
      <c r="AE100" s="199" t="str">
        <f>'PV '!AE147</f>
        <v>Rattrapage</v>
      </c>
      <c r="AF100" s="25">
        <f>'PV '!AF147</f>
        <v>11.17</v>
      </c>
      <c r="AG100" s="176">
        <f>'PV '!AG147</f>
        <v>6</v>
      </c>
      <c r="AH100" s="25">
        <f>'PV '!AH147</f>
        <v>7.833333333333333</v>
      </c>
      <c r="AI100" s="176">
        <f>'PV '!AI147</f>
        <v>0</v>
      </c>
      <c r="AJ100" s="25">
        <f>'PV '!AJ147</f>
        <v>10.33</v>
      </c>
      <c r="AK100" s="176">
        <f>'PV '!AK147</f>
        <v>6</v>
      </c>
      <c r="AL100" s="202">
        <f>'PV '!AL147</f>
        <v>9.7777777777777786</v>
      </c>
      <c r="AM100" s="178">
        <f>'PV '!AM147</f>
        <v>12</v>
      </c>
      <c r="AN100" s="25">
        <f>'PV '!AN147</f>
        <v>13</v>
      </c>
      <c r="AO100" s="192">
        <f>'PV '!AO147</f>
        <v>3</v>
      </c>
      <c r="AP100" s="25">
        <f>'PV '!AP147</f>
        <v>10</v>
      </c>
      <c r="AQ100" s="192">
        <f>'PV '!AQ147</f>
        <v>3</v>
      </c>
      <c r="AR100" s="202">
        <f>'PV '!AR147</f>
        <v>11.5</v>
      </c>
      <c r="AS100" s="178">
        <f>'PV '!AS147</f>
        <v>6</v>
      </c>
      <c r="AT100" s="201">
        <f>'PV '!AT147</f>
        <v>11.75</v>
      </c>
      <c r="AU100" s="177">
        <f>'PV '!AU147</f>
        <v>3</v>
      </c>
      <c r="AV100" s="202">
        <f>'PV '!AV147</f>
        <v>11.75</v>
      </c>
      <c r="AW100" s="177">
        <f>'PV '!AW147</f>
        <v>3</v>
      </c>
      <c r="AX100" s="25">
        <f>'PV '!AX147</f>
        <v>12.5</v>
      </c>
      <c r="AY100" s="177">
        <f>'PV '!AY147</f>
        <v>3</v>
      </c>
      <c r="AZ100" s="203">
        <f>'PV '!AZ147</f>
        <v>12.5</v>
      </c>
      <c r="BA100" s="194">
        <f>'PV '!BA147</f>
        <v>3</v>
      </c>
      <c r="BB100" s="195">
        <f>'PV '!BB147</f>
        <v>10.591666666666667</v>
      </c>
      <c r="BC100" s="197">
        <f>'PV '!BC147</f>
        <v>30</v>
      </c>
      <c r="BD100" s="179">
        <f>'PV '!BD147</f>
        <v>9.9454999999999991</v>
      </c>
      <c r="BE100" s="199" t="str">
        <f>'PV '!BE147</f>
        <v>Admis(e)</v>
      </c>
      <c r="BF100" s="193">
        <f>'PV '!BF147</f>
        <v>36</v>
      </c>
      <c r="BG100" s="199" t="str">
        <f>'PV '!BG147</f>
        <v>Rattrapage</v>
      </c>
      <c r="BH100" s="199"/>
    </row>
    <row r="101" spans="1:63">
      <c r="A101" s="26">
        <f>'PV '!A148</f>
        <v>5</v>
      </c>
      <c r="B101" s="354" t="str">
        <f>'PV '!B148</f>
        <v>11DR0380</v>
      </c>
      <c r="C101" s="232" t="str">
        <f>'PV '!C148</f>
        <v>BOUCHELLAH</v>
      </c>
      <c r="D101" s="232" t="str">
        <f>'PV '!D148</f>
        <v>Meriem</v>
      </c>
      <c r="E101" s="232" t="str">
        <f>'PV '!E148</f>
        <v>13/06/1991</v>
      </c>
      <c r="F101" s="232" t="str">
        <f>'PV '!F148</f>
        <v>Akbou</v>
      </c>
      <c r="G101" s="201">
        <f>'PV '!G148</f>
        <v>11.166666666666666</v>
      </c>
      <c r="H101" s="170">
        <f>'PV '!H148</f>
        <v>0</v>
      </c>
      <c r="I101" s="201">
        <f>'PV '!I148</f>
        <v>7.666666666666667</v>
      </c>
      <c r="J101" s="170">
        <f>'PV '!J148</f>
        <v>0</v>
      </c>
      <c r="K101" s="201">
        <f>'PV '!K148</f>
        <v>9.3333333333333339</v>
      </c>
      <c r="L101" s="170">
        <f>'PV '!L148</f>
        <v>0</v>
      </c>
      <c r="M101" s="202">
        <f>'PV '!M148</f>
        <v>9.3888888888888875</v>
      </c>
      <c r="N101" s="171">
        <f>'PV '!N148</f>
        <v>0</v>
      </c>
      <c r="O101" s="201">
        <f>'PV '!O148</f>
        <v>8</v>
      </c>
      <c r="P101" s="170">
        <f>'PV '!P148</f>
        <v>0</v>
      </c>
      <c r="Q101" s="201">
        <f>'PV '!Q148</f>
        <v>10</v>
      </c>
      <c r="R101" s="170">
        <f>'PV '!R148</f>
        <v>3</v>
      </c>
      <c r="S101" s="202">
        <f>'PV '!S148</f>
        <v>9</v>
      </c>
      <c r="T101" s="171">
        <f>'PV '!T148</f>
        <v>3</v>
      </c>
      <c r="U101" s="201">
        <f>'PV '!U148</f>
        <v>12</v>
      </c>
      <c r="V101" s="170">
        <f>'PV '!V148</f>
        <v>3</v>
      </c>
      <c r="W101" s="202">
        <f>'PV '!W148</f>
        <v>12</v>
      </c>
      <c r="X101" s="170">
        <f>'PV '!X148</f>
        <v>3</v>
      </c>
      <c r="Y101" s="201">
        <f>'PV '!Y148</f>
        <v>2</v>
      </c>
      <c r="Z101" s="170">
        <f>'PV '!Z148</f>
        <v>0</v>
      </c>
      <c r="AA101" s="202">
        <f>'PV '!AA148</f>
        <v>2</v>
      </c>
      <c r="AB101" s="200">
        <f>'PV '!AB148</f>
        <v>0</v>
      </c>
      <c r="AC101" s="202">
        <f>'PV '!AC148</f>
        <v>8.8333333333333321</v>
      </c>
      <c r="AD101" s="197">
        <f>'PV '!AD148</f>
        <v>6</v>
      </c>
      <c r="AE101" s="199" t="str">
        <f>'PV '!AE148</f>
        <v>Rattrapage</v>
      </c>
      <c r="AF101" s="25">
        <f>'PV '!AF148</f>
        <v>7.666666666666667</v>
      </c>
      <c r="AG101" s="176">
        <f>'PV '!AG148</f>
        <v>0</v>
      </c>
      <c r="AH101" s="25">
        <f>'PV '!AH148</f>
        <v>14.833333333333334</v>
      </c>
      <c r="AI101" s="176">
        <f>'PV '!AI148</f>
        <v>6</v>
      </c>
      <c r="AJ101" s="25">
        <f>'PV '!AJ148</f>
        <v>8.8333333333333339</v>
      </c>
      <c r="AK101" s="176">
        <f>'PV '!AK148</f>
        <v>0</v>
      </c>
      <c r="AL101" s="202">
        <f>'PV '!AL148</f>
        <v>10.444444444444445</v>
      </c>
      <c r="AM101" s="178">
        <f>'PV '!AM148</f>
        <v>18</v>
      </c>
      <c r="AN101" s="25">
        <f>'PV '!AN148</f>
        <v>12</v>
      </c>
      <c r="AO101" s="192">
        <f>'PV '!AO148</f>
        <v>3</v>
      </c>
      <c r="AP101" s="25">
        <f>'PV '!AP148</f>
        <v>7.5</v>
      </c>
      <c r="AQ101" s="192">
        <f>'PV '!AQ148</f>
        <v>0</v>
      </c>
      <c r="AR101" s="202">
        <f>'PV '!AR148</f>
        <v>9.75</v>
      </c>
      <c r="AS101" s="178">
        <f>'PV '!AS148</f>
        <v>3</v>
      </c>
      <c r="AT101" s="201">
        <f>'PV '!AT148</f>
        <v>10.5</v>
      </c>
      <c r="AU101" s="177">
        <f>'PV '!AU148</f>
        <v>3</v>
      </c>
      <c r="AV101" s="202">
        <f>'PV '!AV148</f>
        <v>10.5</v>
      </c>
      <c r="AW101" s="177">
        <f>'PV '!AW148</f>
        <v>3</v>
      </c>
      <c r="AX101" s="25">
        <f>'PV '!AX148</f>
        <v>11</v>
      </c>
      <c r="AY101" s="177">
        <f>'PV '!AY148</f>
        <v>3</v>
      </c>
      <c r="AZ101" s="203">
        <f>'PV '!AZ148</f>
        <v>11</v>
      </c>
      <c r="BA101" s="194">
        <f>'PV '!BA148</f>
        <v>3</v>
      </c>
      <c r="BB101" s="195">
        <f>'PV '!BB148</f>
        <v>10.366666666666667</v>
      </c>
      <c r="BC101" s="197">
        <f>'PV '!BC148</f>
        <v>30</v>
      </c>
      <c r="BD101" s="179">
        <f>'PV '!BD148</f>
        <v>9.6</v>
      </c>
      <c r="BE101" s="199" t="str">
        <f>'PV '!BE148</f>
        <v>Admis(e)</v>
      </c>
      <c r="BF101" s="193">
        <f>'PV '!BF148</f>
        <v>36</v>
      </c>
      <c r="BG101" s="199" t="str">
        <f>'PV '!BG148</f>
        <v>Rattrapage</v>
      </c>
      <c r="BH101" s="199"/>
    </row>
    <row r="102" spans="1:63" s="24" customFormat="1">
      <c r="A102" s="26">
        <f>'PV '!A149</f>
        <v>6</v>
      </c>
      <c r="B102" s="354" t="str">
        <f>'PV '!B149</f>
        <v>11DR0272</v>
      </c>
      <c r="C102" s="232" t="str">
        <f>'PV '!C149</f>
        <v>BOUCHERBA</v>
      </c>
      <c r="D102" s="232" t="str">
        <f>'PV '!D149</f>
        <v>Nabila</v>
      </c>
      <c r="E102" s="232" t="str">
        <f>'PV '!E149</f>
        <v>26/03/1988</v>
      </c>
      <c r="F102" s="232" t="str">
        <f>'PV '!F149</f>
        <v>Bejaia</v>
      </c>
      <c r="G102" s="201">
        <f>'PV '!G149</f>
        <v>7.833333333333333</v>
      </c>
      <c r="H102" s="170">
        <f>'PV '!H149</f>
        <v>0</v>
      </c>
      <c r="I102" s="201">
        <f>'PV '!I149</f>
        <v>13.833333333333334</v>
      </c>
      <c r="J102" s="170">
        <f>'PV '!J149</f>
        <v>0</v>
      </c>
      <c r="K102" s="201">
        <f>'PV '!K149</f>
        <v>9.6666666666666661</v>
      </c>
      <c r="L102" s="170">
        <f>'PV '!L149</f>
        <v>0</v>
      </c>
      <c r="M102" s="202">
        <f>'PV '!M149</f>
        <v>10.444444444444445</v>
      </c>
      <c r="N102" s="171">
        <f>'PV '!N149</f>
        <v>18</v>
      </c>
      <c r="O102" s="201">
        <f>'PV '!O149</f>
        <v>5</v>
      </c>
      <c r="P102" s="170">
        <f>'PV '!P149</f>
        <v>0</v>
      </c>
      <c r="Q102" s="201">
        <f>'PV '!Q149</f>
        <v>5.5</v>
      </c>
      <c r="R102" s="170">
        <f>'PV '!R149</f>
        <v>0</v>
      </c>
      <c r="S102" s="202">
        <f>'PV '!S149</f>
        <v>5.25</v>
      </c>
      <c r="T102" s="171">
        <f>'PV '!T149</f>
        <v>0</v>
      </c>
      <c r="U102" s="201">
        <f>'PV '!U149</f>
        <v>10</v>
      </c>
      <c r="V102" s="170">
        <f>'PV '!V149</f>
        <v>3</v>
      </c>
      <c r="W102" s="202">
        <f>'PV '!W149</f>
        <v>10</v>
      </c>
      <c r="X102" s="170">
        <f>'PV '!X149</f>
        <v>3</v>
      </c>
      <c r="Y102" s="201">
        <f>'PV '!Y149</f>
        <v>10</v>
      </c>
      <c r="Z102" s="170">
        <f>'PV '!Z149</f>
        <v>3</v>
      </c>
      <c r="AA102" s="202">
        <f>'PV '!AA149</f>
        <v>10</v>
      </c>
      <c r="AB102" s="200">
        <f>'PV '!AB149</f>
        <v>3</v>
      </c>
      <c r="AC102" s="202">
        <f>'PV '!AC149</f>
        <v>9.3166666666666664</v>
      </c>
      <c r="AD102" s="197">
        <f>'PV '!AD149</f>
        <v>24</v>
      </c>
      <c r="AE102" s="199" t="str">
        <f>'PV '!AE149</f>
        <v>Rattrapage</v>
      </c>
      <c r="AF102" s="25" t="e">
        <f>'PV '!AF149</f>
        <v>#VALUE!</v>
      </c>
      <c r="AG102" s="176" t="e">
        <f>'PV '!AG149</f>
        <v>#VALUE!</v>
      </c>
      <c r="AH102" s="25" t="e">
        <f>'PV '!AH149</f>
        <v>#VALUE!</v>
      </c>
      <c r="AI102" s="176" t="e">
        <f>'PV '!AI149</f>
        <v>#VALUE!</v>
      </c>
      <c r="AJ102" s="25">
        <f>'PV '!AJ149</f>
        <v>4.166666666666667</v>
      </c>
      <c r="AK102" s="176">
        <f>'PV '!AK149</f>
        <v>0</v>
      </c>
      <c r="AL102" s="202" t="e">
        <f>'PV '!AL149</f>
        <v>#VALUE!</v>
      </c>
      <c r="AM102" s="178" t="e">
        <f>'PV '!AM149</f>
        <v>#VALUE!</v>
      </c>
      <c r="AN102" s="25">
        <f>'PV '!AN149</f>
        <v>7</v>
      </c>
      <c r="AO102" s="192">
        <f>'PV '!AO149</f>
        <v>0</v>
      </c>
      <c r="AP102" s="25">
        <f>'PV '!AP149</f>
        <v>6</v>
      </c>
      <c r="AQ102" s="192">
        <f>'PV '!AQ149</f>
        <v>0</v>
      </c>
      <c r="AR102" s="202">
        <f>'PV '!AR149</f>
        <v>6.5</v>
      </c>
      <c r="AS102" s="178">
        <f>'PV '!AS149</f>
        <v>0</v>
      </c>
      <c r="AT102" s="201">
        <f>'PV '!AT149</f>
        <v>6</v>
      </c>
      <c r="AU102" s="177">
        <f>'PV '!AU149</f>
        <v>0</v>
      </c>
      <c r="AV102" s="202">
        <f>'PV '!AV149</f>
        <v>6</v>
      </c>
      <c r="AW102" s="177">
        <f>'PV '!AW149</f>
        <v>0</v>
      </c>
      <c r="AX102" s="25">
        <f>'PV '!AX149</f>
        <v>7</v>
      </c>
      <c r="AY102" s="177">
        <f>'PV '!AY149</f>
        <v>0</v>
      </c>
      <c r="AZ102" s="203">
        <f>'PV '!AZ149</f>
        <v>7</v>
      </c>
      <c r="BA102" s="194">
        <f>'PV '!BA149</f>
        <v>0</v>
      </c>
      <c r="BB102" s="195" t="e">
        <f>'PV '!BB149</f>
        <v>#VALUE!</v>
      </c>
      <c r="BC102" s="197" t="e">
        <f>'PV '!BC149</f>
        <v>#VALUE!</v>
      </c>
      <c r="BD102" s="179" t="e">
        <f>'PV '!BD149</f>
        <v>#VALUE!</v>
      </c>
      <c r="BE102" s="199" t="e">
        <f>'PV '!BE149</f>
        <v>#VALUE!</v>
      </c>
      <c r="BF102" s="193" t="e">
        <f>'PV '!BF149</f>
        <v>#VALUE!</v>
      </c>
      <c r="BG102" s="199" t="str">
        <f>'PV '!BG149</f>
        <v>Rattrapage</v>
      </c>
      <c r="BH102" s="199"/>
      <c r="BK102" s="32"/>
    </row>
    <row r="103" spans="1:63" s="24" customFormat="1" ht="15.75">
      <c r="A103" s="26">
        <f>'PV '!A150</f>
        <v>7</v>
      </c>
      <c r="B103" s="332" t="str">
        <f>'PV '!B150</f>
        <v>11DR0628</v>
      </c>
      <c r="C103" s="232" t="str">
        <f>'PV '!C150</f>
        <v>BOUHI</v>
      </c>
      <c r="D103" s="232" t="str">
        <f>'PV '!D150</f>
        <v>Hanane</v>
      </c>
      <c r="E103" s="232" t="str">
        <f>'PV '!E150</f>
        <v>20/07/1989</v>
      </c>
      <c r="F103" s="232" t="str">
        <f>'PV '!F150</f>
        <v>Bejaia</v>
      </c>
      <c r="G103" s="201">
        <f>'PV '!G150</f>
        <v>10.83</v>
      </c>
      <c r="H103" s="170">
        <f>'PV '!H150</f>
        <v>0</v>
      </c>
      <c r="I103" s="201">
        <f>'PV '!I150</f>
        <v>10.833333333333334</v>
      </c>
      <c r="J103" s="170">
        <f>'PV '!J150</f>
        <v>0</v>
      </c>
      <c r="K103" s="201">
        <f>'PV '!K150</f>
        <v>10.25</v>
      </c>
      <c r="L103" s="170">
        <f>'PV '!L150</f>
        <v>6</v>
      </c>
      <c r="M103" s="202">
        <f>'PV '!M150</f>
        <v>10.637777777777778</v>
      </c>
      <c r="N103" s="171">
        <f>'PV '!N150</f>
        <v>18</v>
      </c>
      <c r="O103" s="201">
        <f>'PV '!O150</f>
        <v>10.5</v>
      </c>
      <c r="P103" s="170">
        <f>'PV '!P150</f>
        <v>0</v>
      </c>
      <c r="Q103" s="201">
        <f>'PV '!Q150</f>
        <v>10</v>
      </c>
      <c r="R103" s="170">
        <f>'PV '!R150</f>
        <v>3</v>
      </c>
      <c r="S103" s="202">
        <f>'PV '!S150</f>
        <v>10.25</v>
      </c>
      <c r="T103" s="171">
        <f>'PV '!T150</f>
        <v>6</v>
      </c>
      <c r="U103" s="201">
        <f>'PV '!U150</f>
        <v>10</v>
      </c>
      <c r="V103" s="170">
        <f>'PV '!V150</f>
        <v>3</v>
      </c>
      <c r="W103" s="202">
        <f>'PV '!W150</f>
        <v>10</v>
      </c>
      <c r="X103" s="170">
        <f>'PV '!X150</f>
        <v>3</v>
      </c>
      <c r="Y103" s="201">
        <f>'PV '!Y150</f>
        <v>3</v>
      </c>
      <c r="Z103" s="170">
        <f>'PV '!Z150</f>
        <v>0</v>
      </c>
      <c r="AA103" s="202">
        <f>'PV '!AA150</f>
        <v>3</v>
      </c>
      <c r="AB103" s="200">
        <f>'PV '!AB150</f>
        <v>0</v>
      </c>
      <c r="AC103" s="202">
        <f>'PV '!AC150</f>
        <v>9.7326666666666668</v>
      </c>
      <c r="AD103" s="197">
        <f>'PV '!AD150</f>
        <v>27</v>
      </c>
      <c r="AE103" s="199" t="str">
        <f>'PV '!AE150</f>
        <v>Rattrapage</v>
      </c>
      <c r="AF103" s="25">
        <f>'PV '!AF150</f>
        <v>5</v>
      </c>
      <c r="AG103" s="176">
        <f>'PV '!AG150</f>
        <v>0</v>
      </c>
      <c r="AH103" s="25">
        <f>'PV '!AH150</f>
        <v>6.5</v>
      </c>
      <c r="AI103" s="176">
        <f>'PV '!AI150</f>
        <v>0</v>
      </c>
      <c r="AJ103" s="25">
        <f>'PV '!AJ150</f>
        <v>9.3333333333333339</v>
      </c>
      <c r="AK103" s="176">
        <f>'PV '!AK150</f>
        <v>0</v>
      </c>
      <c r="AL103" s="202">
        <f>'PV '!AL150</f>
        <v>6.9444444444444455</v>
      </c>
      <c r="AM103" s="178">
        <f>'PV '!AM150</f>
        <v>0</v>
      </c>
      <c r="AN103" s="25">
        <f>'PV '!AN150</f>
        <v>12</v>
      </c>
      <c r="AO103" s="192">
        <f>'PV '!AO150</f>
        <v>3</v>
      </c>
      <c r="AP103" s="25">
        <f>'PV '!AP150</f>
        <v>10</v>
      </c>
      <c r="AQ103" s="192">
        <f>'PV '!AQ150</f>
        <v>3</v>
      </c>
      <c r="AR103" s="202">
        <f>'PV '!AR150</f>
        <v>11</v>
      </c>
      <c r="AS103" s="178">
        <f>'PV '!AS150</f>
        <v>6</v>
      </c>
      <c r="AT103" s="201">
        <f>'PV '!AT150</f>
        <v>11.5</v>
      </c>
      <c r="AU103" s="177">
        <f>'PV '!AU150</f>
        <v>3</v>
      </c>
      <c r="AV103" s="202">
        <f>'PV '!AV150</f>
        <v>11.5</v>
      </c>
      <c r="AW103" s="177">
        <f>'PV '!AW150</f>
        <v>3</v>
      </c>
      <c r="AX103" s="25">
        <f>'PV '!AX150</f>
        <v>12.5</v>
      </c>
      <c r="AY103" s="177">
        <f>'PV '!AY150</f>
        <v>3</v>
      </c>
      <c r="AZ103" s="203">
        <f>'PV '!AZ150</f>
        <v>12.5</v>
      </c>
      <c r="BA103" s="194">
        <f>'PV '!BA150</f>
        <v>3</v>
      </c>
      <c r="BB103" s="195">
        <f>'PV '!BB150</f>
        <v>8.7666666666666675</v>
      </c>
      <c r="BC103" s="197">
        <f>'PV '!BC150</f>
        <v>12</v>
      </c>
      <c r="BD103" s="179">
        <f>'PV '!BD150</f>
        <v>9.2496666666666663</v>
      </c>
      <c r="BE103" s="199" t="str">
        <f>'PV '!BE150</f>
        <v>Rattrapage</v>
      </c>
      <c r="BF103" s="193">
        <f>'PV '!BF150</f>
        <v>39</v>
      </c>
      <c r="BG103" s="199" t="str">
        <f>'PV '!BG150</f>
        <v>Rattrapage</v>
      </c>
      <c r="BH103" s="199"/>
      <c r="BK103" s="32"/>
    </row>
    <row r="104" spans="1:63" s="24" customFormat="1">
      <c r="A104" s="26">
        <f>'PV '!A151</f>
        <v>8</v>
      </c>
      <c r="B104" s="354" t="str">
        <f>'PV '!B151</f>
        <v>11DR0881</v>
      </c>
      <c r="C104" s="232" t="str">
        <f>'PV '!C151</f>
        <v>BOUHITEM</v>
      </c>
      <c r="D104" s="232" t="str">
        <f>'PV '!D151</f>
        <v>Amel</v>
      </c>
      <c r="E104" s="232" t="str">
        <f>'PV '!E151</f>
        <v>21/04/1991</v>
      </c>
      <c r="F104" s="232" t="str">
        <f>'PV '!F151</f>
        <v>Akbou</v>
      </c>
      <c r="G104" s="201">
        <f>'PV '!G151</f>
        <v>11.166666666666666</v>
      </c>
      <c r="H104" s="170">
        <f>'PV '!H151</f>
        <v>0</v>
      </c>
      <c r="I104" s="201">
        <f>'PV '!I151</f>
        <v>6.833333333333333</v>
      </c>
      <c r="J104" s="170">
        <f>'PV '!J151</f>
        <v>0</v>
      </c>
      <c r="K104" s="201">
        <f>'PV '!K151</f>
        <v>10.166666666666666</v>
      </c>
      <c r="L104" s="170">
        <f>'PV '!L151</f>
        <v>6</v>
      </c>
      <c r="M104" s="202">
        <f>'PV '!M151</f>
        <v>9.3888888888888875</v>
      </c>
      <c r="N104" s="171">
        <f>'PV '!N151</f>
        <v>6</v>
      </c>
      <c r="O104" s="201">
        <f>'PV '!O151</f>
        <v>8</v>
      </c>
      <c r="P104" s="170">
        <f>'PV '!P151</f>
        <v>0</v>
      </c>
      <c r="Q104" s="201">
        <f>'PV '!Q151</f>
        <v>11</v>
      </c>
      <c r="R104" s="170">
        <f>'PV '!R151</f>
        <v>3</v>
      </c>
      <c r="S104" s="202">
        <f>'PV '!S151</f>
        <v>9.5</v>
      </c>
      <c r="T104" s="171">
        <f>'PV '!T151</f>
        <v>3</v>
      </c>
      <c r="U104" s="201">
        <f>'PV '!U151</f>
        <v>10</v>
      </c>
      <c r="V104" s="170">
        <f>'PV '!V151</f>
        <v>3</v>
      </c>
      <c r="W104" s="202">
        <f>'PV '!W151</f>
        <v>10</v>
      </c>
      <c r="X104" s="170">
        <f>'PV '!X151</f>
        <v>3</v>
      </c>
      <c r="Y104" s="201">
        <f>'PV '!Y151</f>
        <v>7</v>
      </c>
      <c r="Z104" s="170">
        <f>'PV '!Z151</f>
        <v>0</v>
      </c>
      <c r="AA104" s="202">
        <f>'PV '!AA151</f>
        <v>7</v>
      </c>
      <c r="AB104" s="200">
        <f>'PV '!AB151</f>
        <v>0</v>
      </c>
      <c r="AC104" s="202">
        <f>'PV '!AC151</f>
        <v>9.2333333333333325</v>
      </c>
      <c r="AD104" s="197">
        <f>'PV '!AD151</f>
        <v>12</v>
      </c>
      <c r="AE104" s="199" t="str">
        <f>'PV '!AE151</f>
        <v>Rattrapage</v>
      </c>
      <c r="AF104" s="25">
        <f>'PV '!AF151</f>
        <v>8.6666666666666661</v>
      </c>
      <c r="AG104" s="176">
        <f>'PV '!AG151</f>
        <v>0</v>
      </c>
      <c r="AH104" s="25">
        <f>'PV '!AH151</f>
        <v>10.166666666666666</v>
      </c>
      <c r="AI104" s="176">
        <f>'PV '!AI151</f>
        <v>6</v>
      </c>
      <c r="AJ104" s="25">
        <f>'PV '!AJ151</f>
        <v>8</v>
      </c>
      <c r="AK104" s="176">
        <f>'PV '!AK151</f>
        <v>0</v>
      </c>
      <c r="AL104" s="202">
        <f>'PV '!AL151</f>
        <v>8.9444444444444446</v>
      </c>
      <c r="AM104" s="178">
        <f>'PV '!AM151</f>
        <v>6</v>
      </c>
      <c r="AN104" s="25">
        <f>'PV '!AN151</f>
        <v>8.5</v>
      </c>
      <c r="AO104" s="192">
        <f>'PV '!AO151</f>
        <v>0</v>
      </c>
      <c r="AP104" s="25">
        <f>'PV '!AP151</f>
        <v>13.5</v>
      </c>
      <c r="AQ104" s="192">
        <f>'PV '!AQ151</f>
        <v>3</v>
      </c>
      <c r="AR104" s="202">
        <f>'PV '!AR151</f>
        <v>11</v>
      </c>
      <c r="AS104" s="178">
        <f>'PV '!AS151</f>
        <v>6</v>
      </c>
      <c r="AT104" s="201">
        <f>'PV '!AT151</f>
        <v>10</v>
      </c>
      <c r="AU104" s="177">
        <f>'PV '!AU151</f>
        <v>3</v>
      </c>
      <c r="AV104" s="202">
        <f>'PV '!AV151</f>
        <v>10</v>
      </c>
      <c r="AW104" s="177">
        <f>'PV '!AW151</f>
        <v>3</v>
      </c>
      <c r="AX104" s="25">
        <f>'PV '!AX151</f>
        <v>10</v>
      </c>
      <c r="AY104" s="177">
        <f>'PV '!AY151</f>
        <v>3</v>
      </c>
      <c r="AZ104" s="203">
        <f>'PV '!AZ151</f>
        <v>10</v>
      </c>
      <c r="BA104" s="194">
        <f>'PV '!BA151</f>
        <v>3</v>
      </c>
      <c r="BB104" s="195">
        <f>'PV '!BB151</f>
        <v>9.5666666666666664</v>
      </c>
      <c r="BC104" s="197">
        <f>'PV '!BC151</f>
        <v>18</v>
      </c>
      <c r="BD104" s="179">
        <f>'PV '!BD151</f>
        <v>9.3999999999999986</v>
      </c>
      <c r="BE104" s="199" t="str">
        <f>'PV '!BE151</f>
        <v>Rattrapage</v>
      </c>
      <c r="BF104" s="193">
        <f>'PV '!BF151</f>
        <v>30</v>
      </c>
      <c r="BG104" s="199" t="str">
        <f>'PV '!BG151</f>
        <v>Rattrapage</v>
      </c>
      <c r="BH104" s="199"/>
      <c r="BI104" s="233"/>
      <c r="BJ104" s="233"/>
      <c r="BK104" s="32"/>
    </row>
    <row r="105" spans="1:63" s="24" customFormat="1">
      <c r="A105" s="26">
        <f>'PV '!A152</f>
        <v>9</v>
      </c>
      <c r="B105" s="354">
        <f>'PV '!B152</f>
        <v>113012782</v>
      </c>
      <c r="C105" s="232" t="str">
        <f>'PV '!C152</f>
        <v>BOUKERROUI</v>
      </c>
      <c r="D105" s="232" t="str">
        <f>'PV '!D152</f>
        <v>Jugurta</v>
      </c>
      <c r="E105" s="232" t="str">
        <f>'PV '!E152</f>
        <v>21/03/1992</v>
      </c>
      <c r="F105" s="232" t="str">
        <f>'PV '!F152</f>
        <v>Ouzellaguen</v>
      </c>
      <c r="G105" s="201">
        <f>'PV '!G152</f>
        <v>13.333333333333334</v>
      </c>
      <c r="H105" s="170">
        <f>'PV '!H152</f>
        <v>0</v>
      </c>
      <c r="I105" s="201">
        <f>'PV '!I152</f>
        <v>14.166666666666666</v>
      </c>
      <c r="J105" s="170">
        <f>'PV '!J152</f>
        <v>0</v>
      </c>
      <c r="K105" s="201">
        <f>'PV '!K152</f>
        <v>15</v>
      </c>
      <c r="L105" s="170">
        <f>'PV '!L152</f>
        <v>6</v>
      </c>
      <c r="M105" s="202">
        <f>'PV '!M152</f>
        <v>14.166666666666666</v>
      </c>
      <c r="N105" s="171">
        <f>'PV '!N152</f>
        <v>18</v>
      </c>
      <c r="O105" s="201">
        <f>'PV '!O152</f>
        <v>14</v>
      </c>
      <c r="P105" s="170">
        <f>'PV '!P152</f>
        <v>0</v>
      </c>
      <c r="Q105" s="201">
        <f>'PV '!Q152</f>
        <v>10</v>
      </c>
      <c r="R105" s="170">
        <f>'PV '!R152</f>
        <v>3</v>
      </c>
      <c r="S105" s="202">
        <f>'PV '!S152</f>
        <v>12</v>
      </c>
      <c r="T105" s="171">
        <f>'PV '!T152</f>
        <v>6</v>
      </c>
      <c r="U105" s="201">
        <f>'PV '!U152</f>
        <v>12</v>
      </c>
      <c r="V105" s="170">
        <f>'PV '!V152</f>
        <v>3</v>
      </c>
      <c r="W105" s="202">
        <f>'PV '!W152</f>
        <v>12</v>
      </c>
      <c r="X105" s="170">
        <f>'PV '!X152</f>
        <v>3</v>
      </c>
      <c r="Y105" s="201">
        <f>'PV '!Y152</f>
        <v>17</v>
      </c>
      <c r="Z105" s="170">
        <f>'PV '!Z152</f>
        <v>3</v>
      </c>
      <c r="AA105" s="202">
        <f>'PV '!AA152</f>
        <v>17</v>
      </c>
      <c r="AB105" s="200">
        <f>'PV '!AB152</f>
        <v>3</v>
      </c>
      <c r="AC105" s="202">
        <f>'PV '!AC152</f>
        <v>13.8</v>
      </c>
      <c r="AD105" s="197">
        <f>'PV '!AD152</f>
        <v>30</v>
      </c>
      <c r="AE105" s="199" t="str">
        <f>'PV '!AE152</f>
        <v>Admis(e)</v>
      </c>
      <c r="AF105" s="25">
        <f>'PV '!AF152</f>
        <v>11.666666666666666</v>
      </c>
      <c r="AG105" s="176">
        <f>'PV '!AG152</f>
        <v>6</v>
      </c>
      <c r="AH105" s="25">
        <f>'PV '!AH152</f>
        <v>13</v>
      </c>
      <c r="AI105" s="176">
        <f>'PV '!AI152</f>
        <v>6</v>
      </c>
      <c r="AJ105" s="25">
        <f>'PV '!AJ152</f>
        <v>13.166666666666666</v>
      </c>
      <c r="AK105" s="176">
        <f>'PV '!AK152</f>
        <v>6</v>
      </c>
      <c r="AL105" s="202">
        <f>'PV '!AL152</f>
        <v>12.611111111111109</v>
      </c>
      <c r="AM105" s="178">
        <f>'PV '!AM152</f>
        <v>18</v>
      </c>
      <c r="AN105" s="25">
        <f>'PV '!AN152</f>
        <v>11.5</v>
      </c>
      <c r="AO105" s="192">
        <f>'PV '!AO152</f>
        <v>3</v>
      </c>
      <c r="AP105" s="25">
        <f>'PV '!AP152</f>
        <v>13</v>
      </c>
      <c r="AQ105" s="192">
        <f>'PV '!AQ152</f>
        <v>3</v>
      </c>
      <c r="AR105" s="202">
        <f>'PV '!AR152</f>
        <v>12.25</v>
      </c>
      <c r="AS105" s="178">
        <f>'PV '!AS152</f>
        <v>6</v>
      </c>
      <c r="AT105" s="201">
        <f>'PV '!AT152</f>
        <v>10.5</v>
      </c>
      <c r="AU105" s="177">
        <f>'PV '!AU152</f>
        <v>3</v>
      </c>
      <c r="AV105" s="202">
        <f>'PV '!AV152</f>
        <v>10.5</v>
      </c>
      <c r="AW105" s="177">
        <f>'PV '!AW152</f>
        <v>3</v>
      </c>
      <c r="AX105" s="25">
        <f>'PV '!AX152</f>
        <v>15</v>
      </c>
      <c r="AY105" s="177">
        <f>'PV '!AY152</f>
        <v>3</v>
      </c>
      <c r="AZ105" s="203">
        <f>'PV '!AZ152</f>
        <v>15</v>
      </c>
      <c r="BA105" s="194">
        <f>'PV '!BA152</f>
        <v>3</v>
      </c>
      <c r="BB105" s="195">
        <f>'PV '!BB152</f>
        <v>12.566666666666666</v>
      </c>
      <c r="BC105" s="197">
        <f>'PV '!BC152</f>
        <v>30</v>
      </c>
      <c r="BD105" s="179">
        <f>'PV '!BD152</f>
        <v>13.183333333333334</v>
      </c>
      <c r="BE105" s="199" t="str">
        <f>'PV '!BE152</f>
        <v>Admis(e)</v>
      </c>
      <c r="BF105" s="193">
        <f>'PV '!BF152</f>
        <v>60</v>
      </c>
      <c r="BG105" s="199" t="str">
        <f>'PV '!BG152</f>
        <v>Admis(e)</v>
      </c>
      <c r="BH105" s="199"/>
      <c r="BK105" s="32"/>
    </row>
    <row r="106" spans="1:63" s="24" customFormat="1">
      <c r="A106" s="26">
        <f>'PV '!A153</f>
        <v>10</v>
      </c>
      <c r="B106" s="354" t="str">
        <f>'PV '!B153</f>
        <v>10DR159</v>
      </c>
      <c r="C106" s="232" t="str">
        <f>'PV '!C153</f>
        <v>BOUMERIDJA</v>
      </c>
      <c r="D106" s="232" t="str">
        <f>'PV '!D153</f>
        <v>Nawel</v>
      </c>
      <c r="E106" s="232" t="str">
        <f>'PV '!E153</f>
        <v>20/11/1989</v>
      </c>
      <c r="F106" s="232" t="str">
        <f>'PV '!F153</f>
        <v>Akbou</v>
      </c>
      <c r="G106" s="201">
        <f>'PV '!G153</f>
        <v>9.1666666666666661</v>
      </c>
      <c r="H106" s="170">
        <f>'PV '!H153</f>
        <v>0</v>
      </c>
      <c r="I106" s="201">
        <f>'PV '!I153</f>
        <v>7.333333333333333</v>
      </c>
      <c r="J106" s="170">
        <f>'PV '!J153</f>
        <v>0</v>
      </c>
      <c r="K106" s="201">
        <f>'PV '!K153</f>
        <v>10.333333333333334</v>
      </c>
      <c r="L106" s="170">
        <f>'PV '!L153</f>
        <v>6</v>
      </c>
      <c r="M106" s="202">
        <f>'PV '!M153</f>
        <v>8.9444444444444446</v>
      </c>
      <c r="N106" s="171">
        <f>'PV '!N153</f>
        <v>6</v>
      </c>
      <c r="O106" s="201">
        <f>'PV '!O153</f>
        <v>12</v>
      </c>
      <c r="P106" s="170">
        <f>'PV '!P153</f>
        <v>0</v>
      </c>
      <c r="Q106" s="201">
        <f>'PV '!Q153</f>
        <v>10</v>
      </c>
      <c r="R106" s="170">
        <f>'PV '!R153</f>
        <v>3</v>
      </c>
      <c r="S106" s="202">
        <f>'PV '!S153</f>
        <v>11</v>
      </c>
      <c r="T106" s="171">
        <f>'PV '!T153</f>
        <v>6</v>
      </c>
      <c r="U106" s="201">
        <f>'PV '!U153</f>
        <v>10</v>
      </c>
      <c r="V106" s="170">
        <f>'PV '!V153</f>
        <v>3</v>
      </c>
      <c r="W106" s="202">
        <f>'PV '!W153</f>
        <v>10</v>
      </c>
      <c r="X106" s="170">
        <f>'PV '!X153</f>
        <v>3</v>
      </c>
      <c r="Y106" s="201">
        <f>'PV '!Y153</f>
        <v>2</v>
      </c>
      <c r="Z106" s="170">
        <f>'PV '!Z153</f>
        <v>0</v>
      </c>
      <c r="AA106" s="202">
        <f>'PV '!AA153</f>
        <v>2</v>
      </c>
      <c r="AB106" s="200">
        <f>'PV '!AB153</f>
        <v>0</v>
      </c>
      <c r="AC106" s="202">
        <f>'PV '!AC153</f>
        <v>8.7666666666666675</v>
      </c>
      <c r="AD106" s="197">
        <f>'PV '!AD153</f>
        <v>15</v>
      </c>
      <c r="AE106" s="199" t="str">
        <f>'PV '!AE153</f>
        <v>Rattrapage</v>
      </c>
      <c r="AF106" s="25">
        <f>'PV '!AF153</f>
        <v>10.333333333333334</v>
      </c>
      <c r="AG106" s="176">
        <f>'PV '!AG153</f>
        <v>6</v>
      </c>
      <c r="AH106" s="25">
        <f>'PV '!AH153</f>
        <v>10</v>
      </c>
      <c r="AI106" s="176">
        <f>'PV '!AI153</f>
        <v>6</v>
      </c>
      <c r="AJ106" s="25">
        <f>'PV '!AJ153</f>
        <v>8</v>
      </c>
      <c r="AK106" s="176">
        <f>'PV '!AK153</f>
        <v>0</v>
      </c>
      <c r="AL106" s="202">
        <f>'PV '!AL153</f>
        <v>9.4444444444444446</v>
      </c>
      <c r="AM106" s="178">
        <f>'PV '!AM153</f>
        <v>12</v>
      </c>
      <c r="AN106" s="25">
        <f>'PV '!AN153</f>
        <v>11.5</v>
      </c>
      <c r="AO106" s="192">
        <f>'PV '!AO153</f>
        <v>3</v>
      </c>
      <c r="AP106" s="25">
        <f>'PV '!AP153</f>
        <v>9</v>
      </c>
      <c r="AQ106" s="192">
        <f>'PV '!AQ153</f>
        <v>0</v>
      </c>
      <c r="AR106" s="202">
        <f>'PV '!AR153</f>
        <v>10.25</v>
      </c>
      <c r="AS106" s="178">
        <f>'PV '!AS153</f>
        <v>6</v>
      </c>
      <c r="AT106" s="201">
        <f>'PV '!AT153</f>
        <v>10</v>
      </c>
      <c r="AU106" s="177">
        <f>'PV '!AU153</f>
        <v>3</v>
      </c>
      <c r="AV106" s="202">
        <f>'PV '!AV153</f>
        <v>10</v>
      </c>
      <c r="AW106" s="177">
        <f>'PV '!AW153</f>
        <v>3</v>
      </c>
      <c r="AX106" s="25">
        <f>'PV '!AX153</f>
        <v>17</v>
      </c>
      <c r="AY106" s="177">
        <f>'PV '!AY153</f>
        <v>3</v>
      </c>
      <c r="AZ106" s="203">
        <f>'PV '!AZ153</f>
        <v>17</v>
      </c>
      <c r="BA106" s="194">
        <f>'PV '!BA153</f>
        <v>3</v>
      </c>
      <c r="BB106" s="195">
        <f>'PV '!BB153</f>
        <v>10.416666666666668</v>
      </c>
      <c r="BC106" s="197">
        <f>'PV '!BC153</f>
        <v>30</v>
      </c>
      <c r="BD106" s="179">
        <f>'PV '!BD153</f>
        <v>9.5916666666666686</v>
      </c>
      <c r="BE106" s="199" t="str">
        <f>'PV '!BE153</f>
        <v>Admis(e)</v>
      </c>
      <c r="BF106" s="193">
        <f>'PV '!BF153</f>
        <v>45</v>
      </c>
      <c r="BG106" s="199" t="str">
        <f>'PV '!BG153</f>
        <v>Rattrapage</v>
      </c>
      <c r="BH106" s="199"/>
      <c r="BK106" s="32"/>
    </row>
    <row r="107" spans="1:63" s="24" customFormat="1">
      <c r="A107" s="26">
        <f>'PV '!A154</f>
        <v>11</v>
      </c>
      <c r="B107" s="354">
        <f>'PV '!B154</f>
        <v>113009552</v>
      </c>
      <c r="C107" s="232" t="str">
        <f>'PV '!C154</f>
        <v>BOUNAIM</v>
      </c>
      <c r="D107" s="232" t="str">
        <f>'PV '!D154</f>
        <v>Messaoud</v>
      </c>
      <c r="E107" s="232" t="str">
        <f>'PV '!E154</f>
        <v>02/10/1992</v>
      </c>
      <c r="F107" s="232" t="str">
        <f>'PV '!F154</f>
        <v>Aokas</v>
      </c>
      <c r="G107" s="201">
        <f>'PV '!G154</f>
        <v>12.166666666666666</v>
      </c>
      <c r="H107" s="170">
        <f>'PV '!H154</f>
        <v>0</v>
      </c>
      <c r="I107" s="201">
        <f>'PV '!I154</f>
        <v>14.166666666666666</v>
      </c>
      <c r="J107" s="170">
        <f>'PV '!J154</f>
        <v>0</v>
      </c>
      <c r="K107" s="201">
        <f>'PV '!K154</f>
        <v>14</v>
      </c>
      <c r="L107" s="170">
        <f>'PV '!L154</f>
        <v>6</v>
      </c>
      <c r="M107" s="202">
        <f>'PV '!M154</f>
        <v>13.444444444444443</v>
      </c>
      <c r="N107" s="171">
        <f>'PV '!N154</f>
        <v>18</v>
      </c>
      <c r="O107" s="201">
        <f>'PV '!O154</f>
        <v>13.5</v>
      </c>
      <c r="P107" s="170">
        <f>'PV '!P154</f>
        <v>0</v>
      </c>
      <c r="Q107" s="201">
        <f>'PV '!Q154</f>
        <v>11</v>
      </c>
      <c r="R107" s="170">
        <f>'PV '!R154</f>
        <v>3</v>
      </c>
      <c r="S107" s="202">
        <f>'PV '!S154</f>
        <v>12.25</v>
      </c>
      <c r="T107" s="171">
        <f>'PV '!T154</f>
        <v>6</v>
      </c>
      <c r="U107" s="201">
        <f>'PV '!U154</f>
        <v>11</v>
      </c>
      <c r="V107" s="170">
        <f>'PV '!V154</f>
        <v>3</v>
      </c>
      <c r="W107" s="202">
        <f>'PV '!W154</f>
        <v>11</v>
      </c>
      <c r="X107" s="170">
        <f>'PV '!X154</f>
        <v>3</v>
      </c>
      <c r="Y107" s="201">
        <f>'PV '!Y154</f>
        <v>16.5</v>
      </c>
      <c r="Z107" s="170">
        <f>'PV '!Z154</f>
        <v>3</v>
      </c>
      <c r="AA107" s="202">
        <f>'PV '!AA154</f>
        <v>16.5</v>
      </c>
      <c r="AB107" s="200">
        <f>'PV '!AB154</f>
        <v>3</v>
      </c>
      <c r="AC107" s="202">
        <f>'PV '!AC154</f>
        <v>13.266666666666666</v>
      </c>
      <c r="AD107" s="197">
        <f>'PV '!AD154</f>
        <v>30</v>
      </c>
      <c r="AE107" s="199" t="str">
        <f>'PV '!AE154</f>
        <v>Admis(e)</v>
      </c>
      <c r="AF107" s="25">
        <f>'PV '!AF154</f>
        <v>10</v>
      </c>
      <c r="AG107" s="176">
        <f>'PV '!AG154</f>
        <v>6</v>
      </c>
      <c r="AH107" s="25">
        <f>'PV '!AH154</f>
        <v>13.666666666666666</v>
      </c>
      <c r="AI107" s="176">
        <f>'PV '!AI154</f>
        <v>6</v>
      </c>
      <c r="AJ107" s="25">
        <f>'PV '!AJ154</f>
        <v>12</v>
      </c>
      <c r="AK107" s="176">
        <f>'PV '!AK154</f>
        <v>6</v>
      </c>
      <c r="AL107" s="202">
        <f>'PV '!AL154</f>
        <v>11.888888888888888</v>
      </c>
      <c r="AM107" s="178">
        <f>'PV '!AM154</f>
        <v>18</v>
      </c>
      <c r="AN107" s="25">
        <f>'PV '!AN154</f>
        <v>9</v>
      </c>
      <c r="AO107" s="192">
        <f>'PV '!AO154</f>
        <v>0</v>
      </c>
      <c r="AP107" s="25">
        <f>'PV '!AP154</f>
        <v>16</v>
      </c>
      <c r="AQ107" s="192">
        <f>'PV '!AQ154</f>
        <v>3</v>
      </c>
      <c r="AR107" s="202">
        <f>'PV '!AR154</f>
        <v>12.5</v>
      </c>
      <c r="AS107" s="178">
        <f>'PV '!AS154</f>
        <v>6</v>
      </c>
      <c r="AT107" s="201">
        <f>'PV '!AT154</f>
        <v>10.5</v>
      </c>
      <c r="AU107" s="177">
        <f>'PV '!AU154</f>
        <v>3</v>
      </c>
      <c r="AV107" s="202">
        <f>'PV '!AV154</f>
        <v>10.5</v>
      </c>
      <c r="AW107" s="177">
        <f>'PV '!AW154</f>
        <v>3</v>
      </c>
      <c r="AX107" s="25">
        <f>'PV '!AX154</f>
        <v>15</v>
      </c>
      <c r="AY107" s="177">
        <f>'PV '!AY154</f>
        <v>3</v>
      </c>
      <c r="AZ107" s="203">
        <f>'PV '!AZ154</f>
        <v>15</v>
      </c>
      <c r="BA107" s="194">
        <f>'PV '!BA154</f>
        <v>3</v>
      </c>
      <c r="BB107" s="195">
        <f>'PV '!BB154</f>
        <v>12.183333333333334</v>
      </c>
      <c r="BC107" s="197">
        <f>'PV '!BC154</f>
        <v>30</v>
      </c>
      <c r="BD107" s="179">
        <f>'PV '!BD154</f>
        <v>12.725</v>
      </c>
      <c r="BE107" s="199" t="str">
        <f>'PV '!BE154</f>
        <v>Admis(e)</v>
      </c>
      <c r="BF107" s="193">
        <f>'PV '!BF154</f>
        <v>60</v>
      </c>
      <c r="BG107" s="199" t="str">
        <f>'PV '!BG154</f>
        <v>Admis(e)</v>
      </c>
      <c r="BH107" s="199"/>
      <c r="BI107" s="233"/>
      <c r="BJ107" s="233"/>
      <c r="BK107" s="32"/>
    </row>
    <row r="108" spans="1:63" s="24" customFormat="1" ht="15.75">
      <c r="A108" s="26">
        <f>'PV '!A155</f>
        <v>12</v>
      </c>
      <c r="B108" s="332" t="str">
        <f>'PV '!B155</f>
        <v>10DR245</v>
      </c>
      <c r="C108" s="232" t="str">
        <f>'PV '!C155</f>
        <v>BOURAHLI</v>
      </c>
      <c r="D108" s="232" t="str">
        <f>'PV '!D155</f>
        <v>Ali</v>
      </c>
      <c r="E108" s="232" t="str">
        <f>'PV '!E155</f>
        <v>13/04/1988</v>
      </c>
      <c r="F108" s="232" t="str">
        <f>'PV '!F155</f>
        <v>Bejaia</v>
      </c>
      <c r="G108" s="201">
        <f>'PV '!G155</f>
        <v>12.67</v>
      </c>
      <c r="H108" s="170">
        <f>'PV '!H155</f>
        <v>0</v>
      </c>
      <c r="I108" s="201">
        <f>'PV '!I155</f>
        <v>10.5</v>
      </c>
      <c r="J108" s="170">
        <f>'PV '!J155</f>
        <v>0</v>
      </c>
      <c r="K108" s="201">
        <f>'PV '!K155</f>
        <v>7.833333333333333</v>
      </c>
      <c r="L108" s="170">
        <f>'PV '!L155</f>
        <v>0</v>
      </c>
      <c r="M108" s="202">
        <f>'PV '!M155</f>
        <v>10.334444444444445</v>
      </c>
      <c r="N108" s="171">
        <f>'PV '!N155</f>
        <v>18</v>
      </c>
      <c r="O108" s="201">
        <f>'PV '!O155</f>
        <v>9</v>
      </c>
      <c r="P108" s="170">
        <f>'PV '!P155</f>
        <v>0</v>
      </c>
      <c r="Q108" s="201">
        <f>'PV '!Q155</f>
        <v>10</v>
      </c>
      <c r="R108" s="170">
        <f>'PV '!R155</f>
        <v>3</v>
      </c>
      <c r="S108" s="202">
        <f>'PV '!S155</f>
        <v>9.5</v>
      </c>
      <c r="T108" s="171">
        <f>'PV '!T155</f>
        <v>3</v>
      </c>
      <c r="U108" s="201">
        <f>'PV '!U155</f>
        <v>10</v>
      </c>
      <c r="V108" s="170">
        <f>'PV '!V155</f>
        <v>3</v>
      </c>
      <c r="W108" s="202">
        <f>'PV '!W155</f>
        <v>10</v>
      </c>
      <c r="X108" s="170">
        <f>'PV '!X155</f>
        <v>3</v>
      </c>
      <c r="Y108" s="201">
        <f>'PV '!Y155</f>
        <v>10</v>
      </c>
      <c r="Z108" s="170">
        <f>'PV '!Z155</f>
        <v>3</v>
      </c>
      <c r="AA108" s="202">
        <f>'PV '!AA155</f>
        <v>10</v>
      </c>
      <c r="AB108" s="200">
        <f>'PV '!AB155</f>
        <v>3</v>
      </c>
      <c r="AC108" s="202">
        <f>'PV '!AC155</f>
        <v>10.100666666666667</v>
      </c>
      <c r="AD108" s="197">
        <f>'PV '!AD155</f>
        <v>30</v>
      </c>
      <c r="AE108" s="199" t="str">
        <f>'PV '!AE155</f>
        <v>Admis(e)</v>
      </c>
      <c r="AF108" s="25">
        <f>'PV '!AF155</f>
        <v>6.5</v>
      </c>
      <c r="AG108" s="176">
        <f>'PV '!AG155</f>
        <v>0</v>
      </c>
      <c r="AH108" s="25">
        <f>'PV '!AH155</f>
        <v>10.5</v>
      </c>
      <c r="AI108" s="176">
        <f>'PV '!AI155</f>
        <v>6</v>
      </c>
      <c r="AJ108" s="25">
        <f>'PV '!AJ155</f>
        <v>7.166666666666667</v>
      </c>
      <c r="AK108" s="176">
        <f>'PV '!AK155</f>
        <v>0</v>
      </c>
      <c r="AL108" s="202">
        <f>'PV '!AL155</f>
        <v>8.0555555555555554</v>
      </c>
      <c r="AM108" s="178">
        <f>'PV '!AM155</f>
        <v>6</v>
      </c>
      <c r="AN108" s="25">
        <f>'PV '!AN155</f>
        <v>5</v>
      </c>
      <c r="AO108" s="192">
        <f>'PV '!AO155</f>
        <v>0</v>
      </c>
      <c r="AP108" s="25">
        <f>'PV '!AP155</f>
        <v>10.5</v>
      </c>
      <c r="AQ108" s="192">
        <f>'PV '!AQ155</f>
        <v>3</v>
      </c>
      <c r="AR108" s="202">
        <f>'PV '!AR155</f>
        <v>7.75</v>
      </c>
      <c r="AS108" s="178">
        <f>'PV '!AS155</f>
        <v>3</v>
      </c>
      <c r="AT108" s="201">
        <f>'PV '!AT155</f>
        <v>10.5</v>
      </c>
      <c r="AU108" s="177">
        <f>'PV '!AU155</f>
        <v>3</v>
      </c>
      <c r="AV108" s="202">
        <f>'PV '!AV155</f>
        <v>10.5</v>
      </c>
      <c r="AW108" s="177">
        <f>'PV '!AW155</f>
        <v>3</v>
      </c>
      <c r="AX108" s="25">
        <f>'PV '!AX155</f>
        <v>10.5</v>
      </c>
      <c r="AY108" s="177">
        <f>'PV '!AY155</f>
        <v>3</v>
      </c>
      <c r="AZ108" s="203">
        <f>'PV '!AZ155</f>
        <v>10.5</v>
      </c>
      <c r="BA108" s="194">
        <f>'PV '!BA155</f>
        <v>3</v>
      </c>
      <c r="BB108" s="195">
        <f>'PV '!BB155</f>
        <v>8.4833333333333325</v>
      </c>
      <c r="BC108" s="197">
        <f>'PV '!BC155</f>
        <v>15</v>
      </c>
      <c r="BD108" s="179">
        <f>'PV '!BD155</f>
        <v>9.2919999999999998</v>
      </c>
      <c r="BE108" s="199" t="str">
        <f>'PV '!BE155</f>
        <v>Rattrapage</v>
      </c>
      <c r="BF108" s="193">
        <f>'PV '!BF155</f>
        <v>45</v>
      </c>
      <c r="BG108" s="199" t="str">
        <f>'PV '!BG155</f>
        <v>Rattrapage</v>
      </c>
      <c r="BH108" s="199"/>
      <c r="BK108" s="32"/>
    </row>
    <row r="109" spans="1:63" s="24" customFormat="1">
      <c r="A109" s="26">
        <f>'PV '!A156</f>
        <v>13</v>
      </c>
      <c r="B109" s="354" t="str">
        <f>'PV '!B156</f>
        <v>11DR1224</v>
      </c>
      <c r="C109" s="232" t="str">
        <f>'PV '!C156</f>
        <v>BOUYOUCEF</v>
      </c>
      <c r="D109" s="232" t="str">
        <f>'PV '!D156</f>
        <v>Bouzid</v>
      </c>
      <c r="E109" s="232" t="str">
        <f>'PV '!E156</f>
        <v>22/01/1992</v>
      </c>
      <c r="F109" s="232" t="str">
        <f>'PV '!F156</f>
        <v>Kherrata</v>
      </c>
      <c r="G109" s="201">
        <f>'PV '!G156</f>
        <v>13.5</v>
      </c>
      <c r="H109" s="170">
        <f>'PV '!H156</f>
        <v>0</v>
      </c>
      <c r="I109" s="201">
        <f>'PV '!I156</f>
        <v>15.666666666666666</v>
      </c>
      <c r="J109" s="170">
        <f>'PV '!J156</f>
        <v>0</v>
      </c>
      <c r="K109" s="201">
        <f>'PV '!K156</f>
        <v>14.666666666666666</v>
      </c>
      <c r="L109" s="170">
        <f>'PV '!L156</f>
        <v>6</v>
      </c>
      <c r="M109" s="202">
        <f>'PV '!M156</f>
        <v>14.611111111111109</v>
      </c>
      <c r="N109" s="171">
        <f>'PV '!N156</f>
        <v>18</v>
      </c>
      <c r="O109" s="201">
        <f>'PV '!O156</f>
        <v>9</v>
      </c>
      <c r="P109" s="170">
        <f>'PV '!P156</f>
        <v>0</v>
      </c>
      <c r="Q109" s="201">
        <f>'PV '!Q156</f>
        <v>7</v>
      </c>
      <c r="R109" s="170">
        <f>'PV '!R156</f>
        <v>0</v>
      </c>
      <c r="S109" s="202">
        <f>'PV '!S156</f>
        <v>8</v>
      </c>
      <c r="T109" s="171">
        <f>'PV '!T156</f>
        <v>0</v>
      </c>
      <c r="U109" s="201">
        <f>'PV '!U156</f>
        <v>12</v>
      </c>
      <c r="V109" s="170">
        <f>'PV '!V156</f>
        <v>3</v>
      </c>
      <c r="W109" s="202">
        <f>'PV '!W156</f>
        <v>12</v>
      </c>
      <c r="X109" s="170">
        <f>'PV '!X156</f>
        <v>3</v>
      </c>
      <c r="Y109" s="201">
        <f>'PV '!Y156</f>
        <v>12</v>
      </c>
      <c r="Z109" s="170">
        <f>'PV '!Z156</f>
        <v>3</v>
      </c>
      <c r="AA109" s="202">
        <f>'PV '!AA156</f>
        <v>12</v>
      </c>
      <c r="AB109" s="200">
        <f>'PV '!AB156</f>
        <v>3</v>
      </c>
      <c r="AC109" s="202">
        <f>'PV '!AC156</f>
        <v>12.766666666666666</v>
      </c>
      <c r="AD109" s="197">
        <f>'PV '!AD156</f>
        <v>30</v>
      </c>
      <c r="AE109" s="199" t="str">
        <f>'PV '!AE156</f>
        <v>Admis(e)</v>
      </c>
      <c r="AF109" s="25">
        <f>'PV '!AF156</f>
        <v>10.666666666666666</v>
      </c>
      <c r="AG109" s="176">
        <f>'PV '!AG156</f>
        <v>6</v>
      </c>
      <c r="AH109" s="25">
        <f>'PV '!AH156</f>
        <v>14.333333333333334</v>
      </c>
      <c r="AI109" s="176">
        <f>'PV '!AI156</f>
        <v>6</v>
      </c>
      <c r="AJ109" s="25">
        <f>'PV '!AJ156</f>
        <v>10.333333333333334</v>
      </c>
      <c r="AK109" s="176">
        <f>'PV '!AK156</f>
        <v>6</v>
      </c>
      <c r="AL109" s="202">
        <f>'PV '!AL156</f>
        <v>11.777777777777779</v>
      </c>
      <c r="AM109" s="178">
        <f>'PV '!AM156</f>
        <v>18</v>
      </c>
      <c r="AN109" s="25">
        <f>'PV '!AN156</f>
        <v>11</v>
      </c>
      <c r="AO109" s="192">
        <f>'PV '!AO156</f>
        <v>3</v>
      </c>
      <c r="AP109" s="25">
        <f>'PV '!AP156</f>
        <v>16</v>
      </c>
      <c r="AQ109" s="192">
        <f>'PV '!AQ156</f>
        <v>3</v>
      </c>
      <c r="AR109" s="202">
        <f>'PV '!AR156</f>
        <v>13.5</v>
      </c>
      <c r="AS109" s="178">
        <f>'PV '!AS156</f>
        <v>6</v>
      </c>
      <c r="AT109" s="201">
        <f>'PV '!AT156</f>
        <v>11.5</v>
      </c>
      <c r="AU109" s="177">
        <f>'PV '!AU156</f>
        <v>3</v>
      </c>
      <c r="AV109" s="202">
        <f>'PV '!AV156</f>
        <v>11.5</v>
      </c>
      <c r="AW109" s="177">
        <f>'PV '!AW156</f>
        <v>3</v>
      </c>
      <c r="AX109" s="25">
        <f>'PV '!AX156</f>
        <v>10.5</v>
      </c>
      <c r="AY109" s="177">
        <f>'PV '!AY156</f>
        <v>3</v>
      </c>
      <c r="AZ109" s="203">
        <f>'PV '!AZ156</f>
        <v>10.5</v>
      </c>
      <c r="BA109" s="194">
        <f>'PV '!BA156</f>
        <v>3</v>
      </c>
      <c r="BB109" s="195">
        <f>'PV '!BB156</f>
        <v>11.966666666666667</v>
      </c>
      <c r="BC109" s="197">
        <f>'PV '!BC156</f>
        <v>30</v>
      </c>
      <c r="BD109" s="179">
        <f>'PV '!BD156</f>
        <v>12.366666666666667</v>
      </c>
      <c r="BE109" s="199" t="str">
        <f>'PV '!BE156</f>
        <v>Admis(e)</v>
      </c>
      <c r="BF109" s="193">
        <f>'PV '!BF156</f>
        <v>60</v>
      </c>
      <c r="BG109" s="199" t="str">
        <f>'PV '!BG156</f>
        <v>Admis(e)</v>
      </c>
      <c r="BH109" s="199"/>
      <c r="BK109" s="32"/>
    </row>
    <row r="110" spans="1:63" s="24" customFormat="1" ht="18.75">
      <c r="A110" s="26">
        <f>'PV '!A157</f>
        <v>14</v>
      </c>
      <c r="B110" s="354" t="str">
        <f>'PV '!B157</f>
        <v>11DR1183</v>
      </c>
      <c r="C110" s="232" t="str">
        <f>'PV '!C157</f>
        <v>BRABEZ</v>
      </c>
      <c r="D110" s="232" t="str">
        <f>'PV '!D157</f>
        <v>Lyes</v>
      </c>
      <c r="E110" s="232" t="str">
        <f>'PV '!E157</f>
        <v>18/05/1990</v>
      </c>
      <c r="F110" s="232" t="str">
        <f>'PV '!F157</f>
        <v>Akbou</v>
      </c>
      <c r="G110" s="201">
        <f>'PV '!G157</f>
        <v>10.166666666666666</v>
      </c>
      <c r="H110" s="170">
        <f>'PV '!H157</f>
        <v>0</v>
      </c>
      <c r="I110" s="201">
        <f>'PV '!I157</f>
        <v>10.333333333333334</v>
      </c>
      <c r="J110" s="170">
        <f>'PV '!J157</f>
        <v>0</v>
      </c>
      <c r="K110" s="201">
        <f>'PV '!K157</f>
        <v>11</v>
      </c>
      <c r="L110" s="170">
        <f>'PV '!L157</f>
        <v>6</v>
      </c>
      <c r="M110" s="202">
        <f>'PV '!M157</f>
        <v>10.5</v>
      </c>
      <c r="N110" s="171">
        <f>'PV '!N157</f>
        <v>18</v>
      </c>
      <c r="O110" s="201">
        <f>'PV '!O157</f>
        <v>8.5</v>
      </c>
      <c r="P110" s="170">
        <f>'PV '!P157</f>
        <v>0</v>
      </c>
      <c r="Q110" s="201">
        <f>'PV '!Q157</f>
        <v>6.5</v>
      </c>
      <c r="R110" s="170">
        <f>'PV '!R157</f>
        <v>0</v>
      </c>
      <c r="S110" s="202">
        <f>'PV '!S157</f>
        <v>7.5</v>
      </c>
      <c r="T110" s="171">
        <f>'PV '!T157</f>
        <v>0</v>
      </c>
      <c r="U110" s="201">
        <f>'PV '!U157</f>
        <v>12</v>
      </c>
      <c r="V110" s="170">
        <f>'PV '!V157</f>
        <v>3</v>
      </c>
      <c r="W110" s="202">
        <f>'PV '!W157</f>
        <v>12</v>
      </c>
      <c r="X110" s="170">
        <f>'PV '!X157</f>
        <v>3</v>
      </c>
      <c r="Y110" s="201">
        <f>'PV '!Y157</f>
        <v>7</v>
      </c>
      <c r="Z110" s="170">
        <f>'PV '!Z157</f>
        <v>0</v>
      </c>
      <c r="AA110" s="202">
        <f>'PV '!AA157</f>
        <v>7</v>
      </c>
      <c r="AB110" s="200">
        <f>'PV '!AB157</f>
        <v>0</v>
      </c>
      <c r="AC110" s="202">
        <f>'PV '!AC157</f>
        <v>9.6999999999999993</v>
      </c>
      <c r="AD110" s="197">
        <f>'PV '!AD157</f>
        <v>21</v>
      </c>
      <c r="AE110" s="199" t="str">
        <f>'PV '!AE157</f>
        <v>Rattrapage</v>
      </c>
      <c r="AF110" s="25">
        <f>'PV '!AF157</f>
        <v>6.666666666666667</v>
      </c>
      <c r="AG110" s="176">
        <f>'PV '!AG157</f>
        <v>0</v>
      </c>
      <c r="AH110" s="25">
        <f>'PV '!AH157</f>
        <v>7.5</v>
      </c>
      <c r="AI110" s="176">
        <f>'PV '!AI157</f>
        <v>0</v>
      </c>
      <c r="AJ110" s="25">
        <f>'PV '!AJ157</f>
        <v>8</v>
      </c>
      <c r="AK110" s="176">
        <f>'PV '!AK157</f>
        <v>0</v>
      </c>
      <c r="AL110" s="202">
        <f>'PV '!AL157</f>
        <v>7.3888888888888893</v>
      </c>
      <c r="AM110" s="178">
        <f>'PV '!AM157</f>
        <v>0</v>
      </c>
      <c r="AN110" s="25">
        <f>'PV '!AN157</f>
        <v>7.5</v>
      </c>
      <c r="AO110" s="192">
        <f>'PV '!AO157</f>
        <v>0</v>
      </c>
      <c r="AP110" s="25">
        <f>'PV '!AP157</f>
        <v>10</v>
      </c>
      <c r="AQ110" s="192">
        <f>'PV '!AQ157</f>
        <v>3</v>
      </c>
      <c r="AR110" s="202">
        <f>'PV '!AR157</f>
        <v>8.75</v>
      </c>
      <c r="AS110" s="178">
        <f>'PV '!AS157</f>
        <v>3</v>
      </c>
      <c r="AT110" s="201">
        <f>'PV '!AT157</f>
        <v>10</v>
      </c>
      <c r="AU110" s="177">
        <f>'PV '!AU157</f>
        <v>3</v>
      </c>
      <c r="AV110" s="202">
        <f>'PV '!AV157</f>
        <v>10</v>
      </c>
      <c r="AW110" s="177">
        <f>'PV '!AW157</f>
        <v>3</v>
      </c>
      <c r="AX110" s="25">
        <f>'PV '!AX157</f>
        <v>10</v>
      </c>
      <c r="AY110" s="177">
        <f>'PV '!AY157</f>
        <v>3</v>
      </c>
      <c r="AZ110" s="203">
        <f>'PV '!AZ157</f>
        <v>10</v>
      </c>
      <c r="BA110" s="194">
        <f>'PV '!BA157</f>
        <v>3</v>
      </c>
      <c r="BB110" s="195">
        <f>'PV '!BB157</f>
        <v>8.1833333333333336</v>
      </c>
      <c r="BC110" s="197">
        <f>'PV '!BC157</f>
        <v>9</v>
      </c>
      <c r="BD110" s="179">
        <f>'PV '!BD157</f>
        <v>8.9416666666666664</v>
      </c>
      <c r="BE110" s="199" t="str">
        <f>'PV '!BE157</f>
        <v>Rattrapage</v>
      </c>
      <c r="BF110" s="193">
        <f>'PV '!BF157</f>
        <v>30</v>
      </c>
      <c r="BG110" s="199" t="str">
        <f>'PV '!BG157</f>
        <v>Rattrapage</v>
      </c>
      <c r="BH110" s="199"/>
      <c r="BI110" s="305"/>
      <c r="BJ110" s="306"/>
      <c r="BK110" s="32"/>
    </row>
    <row r="111" spans="1:63">
      <c r="A111" s="26">
        <f>'PV '!A158</f>
        <v>15</v>
      </c>
      <c r="B111" s="354" t="str">
        <f>'PV '!B158</f>
        <v>09DR0660</v>
      </c>
      <c r="C111" s="232" t="str">
        <f>'PV '!C158</f>
        <v>CHABANE CHAOUCHE     Karim</v>
      </c>
      <c r="D111" s="232" t="str">
        <f>'PV '!D158</f>
        <v>Karim</v>
      </c>
      <c r="E111" s="232" t="str">
        <f>'PV '!E158</f>
        <v>10/02/1987</v>
      </c>
      <c r="F111" s="232" t="str">
        <f>'PV '!F158</f>
        <v>Haizer</v>
      </c>
      <c r="G111" s="201">
        <f>'PV '!G158</f>
        <v>13</v>
      </c>
      <c r="H111" s="170">
        <f>'PV '!H158</f>
        <v>0</v>
      </c>
      <c r="I111" s="201">
        <f>'PV '!I158</f>
        <v>9.8333333333333339</v>
      </c>
      <c r="J111" s="170">
        <f>'PV '!J158</f>
        <v>0</v>
      </c>
      <c r="K111" s="201">
        <f>'PV '!K158</f>
        <v>14.833333333333334</v>
      </c>
      <c r="L111" s="170">
        <f>'PV '!L158</f>
        <v>6</v>
      </c>
      <c r="M111" s="202">
        <f>'PV '!M158</f>
        <v>12.555555555555557</v>
      </c>
      <c r="N111" s="171">
        <f>'PV '!N158</f>
        <v>18</v>
      </c>
      <c r="O111" s="201">
        <f>'PV '!O158</f>
        <v>11</v>
      </c>
      <c r="P111" s="170">
        <f>'PV '!P158</f>
        <v>0</v>
      </c>
      <c r="Q111" s="201">
        <f>'PV '!Q158</f>
        <v>10</v>
      </c>
      <c r="R111" s="170">
        <f>'PV '!R158</f>
        <v>3</v>
      </c>
      <c r="S111" s="202">
        <f>'PV '!S158</f>
        <v>10.5</v>
      </c>
      <c r="T111" s="171">
        <f>'PV '!T158</f>
        <v>6</v>
      </c>
      <c r="U111" s="201">
        <f>'PV '!U158</f>
        <v>11.5</v>
      </c>
      <c r="V111" s="170">
        <f>'PV '!V158</f>
        <v>3</v>
      </c>
      <c r="W111" s="202">
        <f>'PV '!W158</f>
        <v>11.5</v>
      </c>
      <c r="X111" s="170">
        <f>'PV '!X158</f>
        <v>3</v>
      </c>
      <c r="Y111" s="201">
        <f>'PV '!Y158</f>
        <v>18</v>
      </c>
      <c r="Z111" s="170">
        <f>'PV '!Z158</f>
        <v>3</v>
      </c>
      <c r="AA111" s="202">
        <f>'PV '!AA158</f>
        <v>18</v>
      </c>
      <c r="AB111" s="200">
        <f>'PV '!AB158</f>
        <v>3</v>
      </c>
      <c r="AC111" s="202">
        <f>'PV '!AC158</f>
        <v>12.583333333333334</v>
      </c>
      <c r="AD111" s="197">
        <f>'PV '!AD158</f>
        <v>30</v>
      </c>
      <c r="AE111" s="199" t="str">
        <f>'PV '!AE158</f>
        <v>Admis(e)</v>
      </c>
      <c r="AF111" s="25">
        <f>'PV '!AF158</f>
        <v>11.666666666666666</v>
      </c>
      <c r="AG111" s="176">
        <f>'PV '!AG158</f>
        <v>6</v>
      </c>
      <c r="AH111" s="25">
        <f>'PV '!AH158</f>
        <v>14.333333333333334</v>
      </c>
      <c r="AI111" s="176">
        <f>'PV '!AI158</f>
        <v>6</v>
      </c>
      <c r="AJ111" s="25">
        <f>'PV '!AJ158</f>
        <v>12</v>
      </c>
      <c r="AK111" s="176">
        <f>'PV '!AK158</f>
        <v>6</v>
      </c>
      <c r="AL111" s="202">
        <f>'PV '!AL158</f>
        <v>12.666666666666666</v>
      </c>
      <c r="AM111" s="178">
        <f>'PV '!AM158</f>
        <v>18</v>
      </c>
      <c r="AN111" s="25">
        <f>'PV '!AN158</f>
        <v>10</v>
      </c>
      <c r="AO111" s="192">
        <f>'PV '!AO158</f>
        <v>3</v>
      </c>
      <c r="AP111" s="25">
        <f>'PV '!AP158</f>
        <v>16</v>
      </c>
      <c r="AQ111" s="192">
        <f>'PV '!AQ158</f>
        <v>3</v>
      </c>
      <c r="AR111" s="202">
        <f>'PV '!AR158</f>
        <v>13</v>
      </c>
      <c r="AS111" s="178">
        <f>'PV '!AS158</f>
        <v>6</v>
      </c>
      <c r="AT111" s="201">
        <f>'PV '!AT158</f>
        <v>12.5</v>
      </c>
      <c r="AU111" s="177">
        <f>'PV '!AU158</f>
        <v>3</v>
      </c>
      <c r="AV111" s="202">
        <f>'PV '!AV158</f>
        <v>12.5</v>
      </c>
      <c r="AW111" s="177">
        <f>'PV '!AW158</f>
        <v>3</v>
      </c>
      <c r="AX111" s="25">
        <f>'PV '!AX158</f>
        <v>15</v>
      </c>
      <c r="AY111" s="177">
        <f>'PV '!AY158</f>
        <v>3</v>
      </c>
      <c r="AZ111" s="203">
        <f>'PV '!AZ158</f>
        <v>15</v>
      </c>
      <c r="BA111" s="194">
        <f>'PV '!BA158</f>
        <v>3</v>
      </c>
      <c r="BB111" s="195">
        <f>'PV '!BB158</f>
        <v>12.95</v>
      </c>
      <c r="BC111" s="197">
        <f>'PV '!BC158</f>
        <v>30</v>
      </c>
      <c r="BD111" s="179">
        <f>'PV '!BD158</f>
        <v>12.766666666666666</v>
      </c>
      <c r="BE111" s="199" t="str">
        <f>'PV '!BE158</f>
        <v>Admis(e)</v>
      </c>
      <c r="BF111" s="193">
        <f>'PV '!BF158</f>
        <v>60</v>
      </c>
      <c r="BG111" s="199" t="str">
        <f>'PV '!BG158</f>
        <v>Admis(e)</v>
      </c>
      <c r="BH111" s="199"/>
    </row>
    <row r="112" spans="1:63">
      <c r="A112" s="26">
        <f>'PV '!A159</f>
        <v>16</v>
      </c>
      <c r="B112" s="354" t="str">
        <f>'PV '!B159</f>
        <v>11DR0696</v>
      </c>
      <c r="C112" s="232" t="str">
        <f>'PV '!C159</f>
        <v>CHALAL</v>
      </c>
      <c r="D112" s="232" t="str">
        <f>'PV '!D159</f>
        <v>Samira</v>
      </c>
      <c r="E112" s="232" t="str">
        <f>'PV '!E159</f>
        <v>17/11/1990</v>
      </c>
      <c r="F112" s="232" t="str">
        <f>'PV '!F159</f>
        <v>Akbou</v>
      </c>
      <c r="G112" s="201">
        <f>'PV '!G159</f>
        <v>11.833333333333334</v>
      </c>
      <c r="H112" s="170">
        <f>'PV '!H159</f>
        <v>0</v>
      </c>
      <c r="I112" s="201">
        <f>'PV '!I159</f>
        <v>8.6666666666666661</v>
      </c>
      <c r="J112" s="170">
        <f>'PV '!J159</f>
        <v>0</v>
      </c>
      <c r="K112" s="201">
        <f>'PV '!K159</f>
        <v>8</v>
      </c>
      <c r="L112" s="170">
        <f>'PV '!L159</f>
        <v>0</v>
      </c>
      <c r="M112" s="202">
        <f>'PV '!M159</f>
        <v>9.5</v>
      </c>
      <c r="N112" s="171">
        <f>'PV '!N159</f>
        <v>0</v>
      </c>
      <c r="O112" s="201">
        <f>'PV '!O159</f>
        <v>5</v>
      </c>
      <c r="P112" s="170">
        <f>'PV '!P159</f>
        <v>0</v>
      </c>
      <c r="Q112" s="201">
        <f>'PV '!Q159</f>
        <v>10</v>
      </c>
      <c r="R112" s="170">
        <f>'PV '!R159</f>
        <v>3</v>
      </c>
      <c r="S112" s="202">
        <f>'PV '!S159</f>
        <v>7.5</v>
      </c>
      <c r="T112" s="171">
        <f>'PV '!T159</f>
        <v>3</v>
      </c>
      <c r="U112" s="201">
        <f>'PV '!U159</f>
        <v>10.5</v>
      </c>
      <c r="V112" s="170">
        <f>'PV '!V159</f>
        <v>3</v>
      </c>
      <c r="W112" s="202">
        <f>'PV '!W159</f>
        <v>10.5</v>
      </c>
      <c r="X112" s="170">
        <f>'PV '!X159</f>
        <v>3</v>
      </c>
      <c r="Y112" s="201">
        <f>'PV '!Y159</f>
        <v>0</v>
      </c>
      <c r="Z112" s="170">
        <f>'PV '!Z159</f>
        <v>0</v>
      </c>
      <c r="AA112" s="202">
        <f>'PV '!AA159</f>
        <v>0</v>
      </c>
      <c r="AB112" s="200">
        <f>'PV '!AB159</f>
        <v>0</v>
      </c>
      <c r="AC112" s="202">
        <f>'PV '!AC159</f>
        <v>8.25</v>
      </c>
      <c r="AD112" s="197">
        <f>'PV '!AD159</f>
        <v>6</v>
      </c>
      <c r="AE112" s="199" t="str">
        <f>'PV '!AE159</f>
        <v>Rattrapage</v>
      </c>
      <c r="AF112" s="25">
        <f>'PV '!AF159</f>
        <v>9.6666666666666661</v>
      </c>
      <c r="AG112" s="176">
        <f>'PV '!AG159</f>
        <v>0</v>
      </c>
      <c r="AH112" s="25">
        <f>'PV '!AH159</f>
        <v>7.666666666666667</v>
      </c>
      <c r="AI112" s="176">
        <f>'PV '!AI159</f>
        <v>0</v>
      </c>
      <c r="AJ112" s="25">
        <f>'PV '!AJ159</f>
        <v>6.833333333333333</v>
      </c>
      <c r="AK112" s="176">
        <f>'PV '!AK159</f>
        <v>0</v>
      </c>
      <c r="AL112" s="202">
        <f>'PV '!AL159</f>
        <v>8.0555555555555554</v>
      </c>
      <c r="AM112" s="178">
        <f>'PV '!AM159</f>
        <v>0</v>
      </c>
      <c r="AN112" s="25">
        <f>'PV '!AN159</f>
        <v>7.5</v>
      </c>
      <c r="AO112" s="192">
        <f>'PV '!AO159</f>
        <v>0</v>
      </c>
      <c r="AP112" s="25">
        <f>'PV '!AP159</f>
        <v>13</v>
      </c>
      <c r="AQ112" s="192">
        <f>'PV '!AQ159</f>
        <v>3</v>
      </c>
      <c r="AR112" s="202">
        <f>'PV '!AR159</f>
        <v>10.25</v>
      </c>
      <c r="AS112" s="178">
        <f>'PV '!AS159</f>
        <v>6</v>
      </c>
      <c r="AT112" s="201">
        <f>'PV '!AT159</f>
        <v>10</v>
      </c>
      <c r="AU112" s="177">
        <f>'PV '!AU159</f>
        <v>3</v>
      </c>
      <c r="AV112" s="202">
        <f>'PV '!AV159</f>
        <v>10</v>
      </c>
      <c r="AW112" s="177">
        <f>'PV '!AW159</f>
        <v>3</v>
      </c>
      <c r="AX112" s="25">
        <f>'PV '!AX159</f>
        <v>10</v>
      </c>
      <c r="AY112" s="177">
        <f>'PV '!AY159</f>
        <v>3</v>
      </c>
      <c r="AZ112" s="203">
        <f>'PV '!AZ159</f>
        <v>10</v>
      </c>
      <c r="BA112" s="194">
        <f>'PV '!BA159</f>
        <v>3</v>
      </c>
      <c r="BB112" s="195">
        <f>'PV '!BB159</f>
        <v>8.8833333333333329</v>
      </c>
      <c r="BC112" s="197">
        <f>'PV '!BC159</f>
        <v>12</v>
      </c>
      <c r="BD112" s="179">
        <f>'PV '!BD159</f>
        <v>8.5666666666666664</v>
      </c>
      <c r="BE112" s="199" t="str">
        <f>'PV '!BE159</f>
        <v>Rattrapage</v>
      </c>
      <c r="BF112" s="193">
        <f>'PV '!BF159</f>
        <v>18</v>
      </c>
      <c r="BG112" s="199" t="str">
        <f>'PV '!BG159</f>
        <v>Rattrapage</v>
      </c>
      <c r="BH112" s="199"/>
    </row>
    <row r="113" spans="1:63">
      <c r="A113" s="26">
        <f>'PV '!A160</f>
        <v>17</v>
      </c>
      <c r="B113" s="354" t="str">
        <f>'PV '!B160</f>
        <v>09DR0409</v>
      </c>
      <c r="C113" s="232" t="str">
        <f>'PV '!C160</f>
        <v>CHALANE</v>
      </c>
      <c r="D113" s="232" t="str">
        <f>'PV '!D160</f>
        <v>Amara</v>
      </c>
      <c r="E113" s="232" t="str">
        <f>'PV '!E160</f>
        <v>23/01/1989</v>
      </c>
      <c r="F113" s="232" t="str">
        <f>'PV '!F160</f>
        <v>Sidi Aich</v>
      </c>
      <c r="G113" s="201">
        <f>'PV '!G160</f>
        <v>5</v>
      </c>
      <c r="H113" s="170">
        <f>'PV '!H160</f>
        <v>0</v>
      </c>
      <c r="I113" s="201">
        <f>'PV '!I160</f>
        <v>3.6666666666666665</v>
      </c>
      <c r="J113" s="170">
        <f>'PV '!J160</f>
        <v>0</v>
      </c>
      <c r="K113" s="201">
        <f>'PV '!K160</f>
        <v>3.6666666666666665</v>
      </c>
      <c r="L113" s="170">
        <f>'PV '!L160</f>
        <v>0</v>
      </c>
      <c r="M113" s="202">
        <f>'PV '!M160</f>
        <v>4.1111111111111107</v>
      </c>
      <c r="N113" s="171">
        <f>'PV '!N160</f>
        <v>0</v>
      </c>
      <c r="O113" s="201">
        <f>'PV '!O160</f>
        <v>4</v>
      </c>
      <c r="P113" s="170">
        <f>'PV '!P160</f>
        <v>0</v>
      </c>
      <c r="Q113" s="201">
        <f>'PV '!Q160</f>
        <v>3.5</v>
      </c>
      <c r="R113" s="170">
        <f>'PV '!R160</f>
        <v>0</v>
      </c>
      <c r="S113" s="202">
        <f>'PV '!S160</f>
        <v>3.75</v>
      </c>
      <c r="T113" s="171">
        <f>'PV '!T160</f>
        <v>0</v>
      </c>
      <c r="U113" s="201">
        <f>'PV '!U160</f>
        <v>11.5</v>
      </c>
      <c r="V113" s="170">
        <f>'PV '!V160</f>
        <v>3</v>
      </c>
      <c r="W113" s="202">
        <f>'PV '!W160</f>
        <v>11.5</v>
      </c>
      <c r="X113" s="170">
        <f>'PV '!X160</f>
        <v>3</v>
      </c>
      <c r="Y113" s="201" t="str">
        <f>'PV '!Y160</f>
        <v>ABS</v>
      </c>
      <c r="Z113" s="170">
        <f>'PV '!Z160</f>
        <v>3</v>
      </c>
      <c r="AA113" s="202" t="str">
        <f>'PV '!AA160</f>
        <v>ABS</v>
      </c>
      <c r="AB113" s="200">
        <f>'PV '!AB160</f>
        <v>3</v>
      </c>
      <c r="AC113" s="202" t="e">
        <f>'PV '!AC160</f>
        <v>#VALUE!</v>
      </c>
      <c r="AD113" s="197" t="e">
        <f>'PV '!AD160</f>
        <v>#VALUE!</v>
      </c>
      <c r="AE113" s="199" t="str">
        <f>'PV '!AE160</f>
        <v>Rattrapage</v>
      </c>
      <c r="AF113" s="25" t="e">
        <f>'PV '!AF160</f>
        <v>#VALUE!</v>
      </c>
      <c r="AG113" s="176" t="e">
        <f>'PV '!AG160</f>
        <v>#VALUE!</v>
      </c>
      <c r="AH113" s="25" t="str">
        <f>'PV '!AH160</f>
        <v>Exclu</v>
      </c>
      <c r="AI113" s="176">
        <f>'PV '!AI160</f>
        <v>6</v>
      </c>
      <c r="AJ113" s="25" t="e">
        <f>'PV '!AJ160</f>
        <v>#VALUE!</v>
      </c>
      <c r="AK113" s="176" t="e">
        <f>'PV '!AK160</f>
        <v>#VALUE!</v>
      </c>
      <c r="AL113" s="202" t="e">
        <f>'PV '!AL160</f>
        <v>#VALUE!</v>
      </c>
      <c r="AM113" s="178" t="e">
        <f>'PV '!AM160</f>
        <v>#VALUE!</v>
      </c>
      <c r="AN113" s="25">
        <f>'PV '!AN160</f>
        <v>10</v>
      </c>
      <c r="AO113" s="192">
        <f>'PV '!AO160</f>
        <v>3</v>
      </c>
      <c r="AP113" s="25">
        <f>'PV '!AP160</f>
        <v>3</v>
      </c>
      <c r="AQ113" s="192">
        <f>'PV '!AQ160</f>
        <v>0</v>
      </c>
      <c r="AR113" s="202">
        <f>'PV '!AR160</f>
        <v>6.5</v>
      </c>
      <c r="AS113" s="178">
        <f>'PV '!AS160</f>
        <v>3</v>
      </c>
      <c r="AT113" s="201" t="str">
        <f>'PV '!AT160</f>
        <v>Exclu</v>
      </c>
      <c r="AU113" s="177">
        <f>'PV '!AU160</f>
        <v>3</v>
      </c>
      <c r="AV113" s="202" t="str">
        <f>'PV '!AV160</f>
        <v>Exclu</v>
      </c>
      <c r="AW113" s="177">
        <f>'PV '!AW160</f>
        <v>3</v>
      </c>
      <c r="AX113" s="25">
        <f>'PV '!AX160</f>
        <v>0</v>
      </c>
      <c r="AY113" s="177">
        <f>'PV '!AY160</f>
        <v>0</v>
      </c>
      <c r="AZ113" s="203">
        <f>'PV '!AZ160</f>
        <v>0</v>
      </c>
      <c r="BA113" s="194">
        <f>'PV '!BA160</f>
        <v>0</v>
      </c>
      <c r="BB113" s="195" t="e">
        <f>'PV '!BB160</f>
        <v>#VALUE!</v>
      </c>
      <c r="BC113" s="197" t="e">
        <f>'PV '!BC160</f>
        <v>#VALUE!</v>
      </c>
      <c r="BD113" s="179" t="e">
        <f>'PV '!BD160</f>
        <v>#VALUE!</v>
      </c>
      <c r="BE113" s="199" t="e">
        <f>'PV '!BE160</f>
        <v>#VALUE!</v>
      </c>
      <c r="BF113" s="193" t="e">
        <f>'PV '!BF160</f>
        <v>#VALUE!</v>
      </c>
      <c r="BG113" s="199" t="str">
        <f>'PV '!BG160</f>
        <v>Rattrapage</v>
      </c>
      <c r="BH113" s="199"/>
    </row>
    <row r="114" spans="1:63">
      <c r="A114" s="26">
        <f>'PV '!A161</f>
        <v>18</v>
      </c>
      <c r="B114" s="354" t="str">
        <f>'PV '!B161</f>
        <v>11DR0376</v>
      </c>
      <c r="C114" s="232" t="str">
        <f>'PV '!C161</f>
        <v>CHEMINI</v>
      </c>
      <c r="D114" s="232" t="str">
        <f>'PV '!D161</f>
        <v>Zineb</v>
      </c>
      <c r="E114" s="232" t="str">
        <f>'PV '!E161</f>
        <v>18/01/1992</v>
      </c>
      <c r="F114" s="232" t="str">
        <f>'PV '!F161</f>
        <v>Akbou</v>
      </c>
      <c r="G114" s="201">
        <f>'PV '!G161</f>
        <v>10.5</v>
      </c>
      <c r="H114" s="170">
        <f>'PV '!H161</f>
        <v>0</v>
      </c>
      <c r="I114" s="201">
        <f>'PV '!I161</f>
        <v>8</v>
      </c>
      <c r="J114" s="170">
        <f>'PV '!J161</f>
        <v>0</v>
      </c>
      <c r="K114" s="201">
        <f>'PV '!K161</f>
        <v>11.833333333333334</v>
      </c>
      <c r="L114" s="170">
        <f>'PV '!L161</f>
        <v>6</v>
      </c>
      <c r="M114" s="202">
        <f>'PV '!M161</f>
        <v>10.111111111111112</v>
      </c>
      <c r="N114" s="171">
        <f>'PV '!N161</f>
        <v>18</v>
      </c>
      <c r="O114" s="201">
        <f>'PV '!O161</f>
        <v>11.5</v>
      </c>
      <c r="P114" s="170">
        <f>'PV '!P161</f>
        <v>0</v>
      </c>
      <c r="Q114" s="201">
        <f>'PV '!Q161</f>
        <v>11.5</v>
      </c>
      <c r="R114" s="170">
        <f>'PV '!R161</f>
        <v>3</v>
      </c>
      <c r="S114" s="202">
        <f>'PV '!S161</f>
        <v>11.5</v>
      </c>
      <c r="T114" s="171">
        <f>'PV '!T161</f>
        <v>6</v>
      </c>
      <c r="U114" s="201">
        <f>'PV '!U161</f>
        <v>10.5</v>
      </c>
      <c r="V114" s="170">
        <f>'PV '!V161</f>
        <v>3</v>
      </c>
      <c r="W114" s="202">
        <f>'PV '!W161</f>
        <v>10.5</v>
      </c>
      <c r="X114" s="170">
        <f>'PV '!X161</f>
        <v>3</v>
      </c>
      <c r="Y114" s="201">
        <f>'PV '!Y161</f>
        <v>7</v>
      </c>
      <c r="Z114" s="170">
        <f>'PV '!Z161</f>
        <v>0</v>
      </c>
      <c r="AA114" s="202">
        <f>'PV '!AA161</f>
        <v>7</v>
      </c>
      <c r="AB114" s="200">
        <f>'PV '!AB161</f>
        <v>0</v>
      </c>
      <c r="AC114" s="202">
        <f>'PV '!AC161</f>
        <v>10.116666666666667</v>
      </c>
      <c r="AD114" s="197">
        <f>'PV '!AD161</f>
        <v>30</v>
      </c>
      <c r="AE114" s="199" t="str">
        <f>'PV '!AE161</f>
        <v>Admis(e)</v>
      </c>
      <c r="AF114" s="25">
        <f>'PV '!AF161</f>
        <v>5.333333333333333</v>
      </c>
      <c r="AG114" s="176">
        <f>'PV '!AG161</f>
        <v>0</v>
      </c>
      <c r="AH114" s="25">
        <f>'PV '!AH161</f>
        <v>10.666666666666666</v>
      </c>
      <c r="AI114" s="176">
        <f>'PV '!AI161</f>
        <v>6</v>
      </c>
      <c r="AJ114" s="25">
        <f>'PV '!AJ161</f>
        <v>7.333333333333333</v>
      </c>
      <c r="AK114" s="176">
        <f>'PV '!AK161</f>
        <v>0</v>
      </c>
      <c r="AL114" s="202">
        <f>'PV '!AL161</f>
        <v>7.7777777777777777</v>
      </c>
      <c r="AM114" s="178">
        <f>'PV '!AM161</f>
        <v>6</v>
      </c>
      <c r="AN114" s="25">
        <f>'PV '!AN161</f>
        <v>10</v>
      </c>
      <c r="AO114" s="192">
        <f>'PV '!AO161</f>
        <v>3</v>
      </c>
      <c r="AP114" s="25">
        <f>'PV '!AP161</f>
        <v>13.5</v>
      </c>
      <c r="AQ114" s="192">
        <f>'PV '!AQ161</f>
        <v>3</v>
      </c>
      <c r="AR114" s="202">
        <f>'PV '!AR161</f>
        <v>11.75</v>
      </c>
      <c r="AS114" s="178">
        <f>'PV '!AS161</f>
        <v>6</v>
      </c>
      <c r="AT114" s="201">
        <f>'PV '!AT161</f>
        <v>12</v>
      </c>
      <c r="AU114" s="177">
        <f>'PV '!AU161</f>
        <v>3</v>
      </c>
      <c r="AV114" s="202">
        <f>'PV '!AV161</f>
        <v>12</v>
      </c>
      <c r="AW114" s="177">
        <f>'PV '!AW161</f>
        <v>3</v>
      </c>
      <c r="AX114" s="25">
        <f>'PV '!AX161</f>
        <v>14.5</v>
      </c>
      <c r="AY114" s="177">
        <f>'PV '!AY161</f>
        <v>3</v>
      </c>
      <c r="AZ114" s="203">
        <f>'PV '!AZ161</f>
        <v>14.5</v>
      </c>
      <c r="BA114" s="194">
        <f>'PV '!BA161</f>
        <v>3</v>
      </c>
      <c r="BB114" s="195">
        <f>'PV '!BB161</f>
        <v>9.6666666666666661</v>
      </c>
      <c r="BC114" s="197">
        <f>'PV '!BC161</f>
        <v>18</v>
      </c>
      <c r="BD114" s="179">
        <f>'PV '!BD161</f>
        <v>9.8916666666666657</v>
      </c>
      <c r="BE114" s="199" t="str">
        <f>'PV '!BE161</f>
        <v>Rattrapage</v>
      </c>
      <c r="BF114" s="193">
        <f>'PV '!BF161</f>
        <v>48</v>
      </c>
      <c r="BG114" s="199" t="str">
        <f>'PV '!BG161</f>
        <v>Rattrapage</v>
      </c>
      <c r="BH114" s="199"/>
    </row>
    <row r="115" spans="1:63">
      <c r="A115" s="26">
        <f>'PV '!A162</f>
        <v>19</v>
      </c>
      <c r="B115" s="354" t="str">
        <f>'PV '!B162</f>
        <v>11DR0379</v>
      </c>
      <c r="C115" s="232" t="str">
        <f>'PV '!C162</f>
        <v>CHENNIT</v>
      </c>
      <c r="D115" s="232" t="str">
        <f>'PV '!D162</f>
        <v>Nabila</v>
      </c>
      <c r="E115" s="232" t="str">
        <f>'PV '!E162</f>
        <v>06/01/1992</v>
      </c>
      <c r="F115" s="232" t="str">
        <f>'PV '!F162</f>
        <v>Akbou</v>
      </c>
      <c r="G115" s="201">
        <f>'PV '!G162</f>
        <v>9.8333333333333339</v>
      </c>
      <c r="H115" s="170">
        <f>'PV '!H162</f>
        <v>0</v>
      </c>
      <c r="I115" s="201">
        <f>'PV '!I162</f>
        <v>8.8333333333333339</v>
      </c>
      <c r="J115" s="170">
        <f>'PV '!J162</f>
        <v>0</v>
      </c>
      <c r="K115" s="201">
        <f>'PV '!K162</f>
        <v>12.166666666666666</v>
      </c>
      <c r="L115" s="170">
        <f>'PV '!L162</f>
        <v>6</v>
      </c>
      <c r="M115" s="202">
        <f>'PV '!M162</f>
        <v>10.277777777777779</v>
      </c>
      <c r="N115" s="171">
        <f>'PV '!N162</f>
        <v>18</v>
      </c>
      <c r="O115" s="201">
        <f>'PV '!O162</f>
        <v>11</v>
      </c>
      <c r="P115" s="170">
        <f>'PV '!P162</f>
        <v>0</v>
      </c>
      <c r="Q115" s="201">
        <f>'PV '!Q162</f>
        <v>5</v>
      </c>
      <c r="R115" s="170">
        <f>'PV '!R162</f>
        <v>0</v>
      </c>
      <c r="S115" s="202">
        <f>'PV '!S162</f>
        <v>8</v>
      </c>
      <c r="T115" s="171">
        <f>'PV '!T162</f>
        <v>0</v>
      </c>
      <c r="U115" s="201">
        <f>'PV '!U162</f>
        <v>10.5</v>
      </c>
      <c r="V115" s="170">
        <f>'PV '!V162</f>
        <v>3</v>
      </c>
      <c r="W115" s="202">
        <f>'PV '!W162</f>
        <v>10.5</v>
      </c>
      <c r="X115" s="170">
        <f>'PV '!X162</f>
        <v>3</v>
      </c>
      <c r="Y115" s="201">
        <f>'PV '!Y162</f>
        <v>7</v>
      </c>
      <c r="Z115" s="170">
        <f>'PV '!Z162</f>
        <v>0</v>
      </c>
      <c r="AA115" s="202">
        <f>'PV '!AA162</f>
        <v>7</v>
      </c>
      <c r="AB115" s="200">
        <f>'PV '!AB162</f>
        <v>0</v>
      </c>
      <c r="AC115" s="202">
        <f>'PV '!AC162</f>
        <v>9.5166666666666675</v>
      </c>
      <c r="AD115" s="197">
        <f>'PV '!AD162</f>
        <v>21</v>
      </c>
      <c r="AE115" s="199" t="str">
        <f>'PV '!AE162</f>
        <v>Rattrapage</v>
      </c>
      <c r="AF115" s="25">
        <f>'PV '!AF162</f>
        <v>8.3333333333333339</v>
      </c>
      <c r="AG115" s="176">
        <f>'PV '!AG162</f>
        <v>0</v>
      </c>
      <c r="AH115" s="25">
        <f>'PV '!AH162</f>
        <v>13.666666666666666</v>
      </c>
      <c r="AI115" s="176">
        <f>'PV '!AI162</f>
        <v>6</v>
      </c>
      <c r="AJ115" s="25">
        <f>'PV '!AJ162</f>
        <v>7</v>
      </c>
      <c r="AK115" s="176">
        <f>'PV '!AK162</f>
        <v>0</v>
      </c>
      <c r="AL115" s="202">
        <f>'PV '!AL162</f>
        <v>9.6666666666666661</v>
      </c>
      <c r="AM115" s="178">
        <f>'PV '!AM162</f>
        <v>6</v>
      </c>
      <c r="AN115" s="25">
        <f>'PV '!AN162</f>
        <v>6.5</v>
      </c>
      <c r="AO115" s="192">
        <f>'PV '!AO162</f>
        <v>0</v>
      </c>
      <c r="AP115" s="25">
        <f>'PV '!AP162</f>
        <v>8</v>
      </c>
      <c r="AQ115" s="192">
        <f>'PV '!AQ162</f>
        <v>0</v>
      </c>
      <c r="AR115" s="202">
        <f>'PV '!AR162</f>
        <v>7.25</v>
      </c>
      <c r="AS115" s="178">
        <f>'PV '!AS162</f>
        <v>0</v>
      </c>
      <c r="AT115" s="201">
        <f>'PV '!AT162</f>
        <v>10.5</v>
      </c>
      <c r="AU115" s="177">
        <f>'PV '!AU162</f>
        <v>3</v>
      </c>
      <c r="AV115" s="202">
        <f>'PV '!AV162</f>
        <v>10.5</v>
      </c>
      <c r="AW115" s="177">
        <f>'PV '!AW162</f>
        <v>3</v>
      </c>
      <c r="AX115" s="25">
        <f>'PV '!AX162</f>
        <v>12</v>
      </c>
      <c r="AY115" s="177">
        <f>'PV '!AY162</f>
        <v>3</v>
      </c>
      <c r="AZ115" s="203">
        <f>'PV '!AZ162</f>
        <v>12</v>
      </c>
      <c r="BA115" s="194">
        <f>'PV '!BA162</f>
        <v>3</v>
      </c>
      <c r="BB115" s="195">
        <f>'PV '!BB162</f>
        <v>9.5</v>
      </c>
      <c r="BC115" s="197">
        <f>'PV '!BC162</f>
        <v>12</v>
      </c>
      <c r="BD115" s="179">
        <f>'PV '!BD162</f>
        <v>9.5083333333333329</v>
      </c>
      <c r="BE115" s="199" t="str">
        <f>'PV '!BE162</f>
        <v>Rattrapage</v>
      </c>
      <c r="BF115" s="193">
        <f>'PV '!BF162</f>
        <v>33</v>
      </c>
      <c r="BG115" s="199" t="str">
        <f>'PV '!BG162</f>
        <v>Rattrapage</v>
      </c>
      <c r="BH115" s="199"/>
    </row>
    <row r="116" spans="1:63">
      <c r="A116" s="26">
        <f>'PV '!A163</f>
        <v>20</v>
      </c>
      <c r="B116" s="354" t="str">
        <f>'PV '!B163</f>
        <v>10DR259</v>
      </c>
      <c r="C116" s="232" t="str">
        <f>'PV '!C163</f>
        <v>CHIBANI</v>
      </c>
      <c r="D116" s="232" t="str">
        <f>'PV '!D163</f>
        <v>Amirouche</v>
      </c>
      <c r="E116" s="232" t="str">
        <f>'PV '!E163</f>
        <v>22/04/1990</v>
      </c>
      <c r="F116" s="232" t="str">
        <f>'PV '!F163</f>
        <v>Sidi Aich</v>
      </c>
      <c r="G116" s="201">
        <f>'PV '!G163</f>
        <v>2</v>
      </c>
      <c r="H116" s="170">
        <f>'PV '!H163</f>
        <v>0</v>
      </c>
      <c r="I116" s="201">
        <f>'PV '!I163</f>
        <v>1.6666666666666667</v>
      </c>
      <c r="J116" s="170">
        <f>'PV '!J163</f>
        <v>0</v>
      </c>
      <c r="K116" s="201">
        <f>'PV '!K163</f>
        <v>4.833333333333333</v>
      </c>
      <c r="L116" s="170">
        <f>'PV '!L163</f>
        <v>0</v>
      </c>
      <c r="M116" s="202">
        <f>'PV '!M163</f>
        <v>2.8333333333333335</v>
      </c>
      <c r="N116" s="171">
        <f>'PV '!N163</f>
        <v>0</v>
      </c>
      <c r="O116" s="201">
        <f>'PV '!O163</f>
        <v>4</v>
      </c>
      <c r="P116" s="170">
        <f>'PV '!P163</f>
        <v>0</v>
      </c>
      <c r="Q116" s="201">
        <f>'PV '!Q163</f>
        <v>5</v>
      </c>
      <c r="R116" s="170">
        <f>'PV '!R163</f>
        <v>0</v>
      </c>
      <c r="S116" s="202">
        <f>'PV '!S163</f>
        <v>4.5</v>
      </c>
      <c r="T116" s="171">
        <f>'PV '!T163</f>
        <v>0</v>
      </c>
      <c r="U116" s="201" t="str">
        <f>'PV '!U163</f>
        <v>\</v>
      </c>
      <c r="V116" s="170">
        <f>'PV '!V163</f>
        <v>3</v>
      </c>
      <c r="W116" s="202" t="str">
        <f>'PV '!W163</f>
        <v>\</v>
      </c>
      <c r="X116" s="170">
        <f>'PV '!X163</f>
        <v>3</v>
      </c>
      <c r="Y116" s="201">
        <f>'PV '!Y163</f>
        <v>0</v>
      </c>
      <c r="Z116" s="170">
        <f>'PV '!Z163</f>
        <v>0</v>
      </c>
      <c r="AA116" s="202">
        <f>'PV '!AA163</f>
        <v>0</v>
      </c>
      <c r="AB116" s="200">
        <f>'PV '!AB163</f>
        <v>0</v>
      </c>
      <c r="AC116" s="202" t="e">
        <f>'PV '!AC163</f>
        <v>#VALUE!</v>
      </c>
      <c r="AD116" s="197" t="e">
        <f>'PV '!AD163</f>
        <v>#VALUE!</v>
      </c>
      <c r="AE116" s="199" t="str">
        <f>'PV '!AE163</f>
        <v>Rattrapage</v>
      </c>
      <c r="AF116" s="25" t="e">
        <f>'PV '!AF163</f>
        <v>#VALUE!</v>
      </c>
      <c r="AG116" s="176" t="e">
        <f>'PV '!AG163</f>
        <v>#VALUE!</v>
      </c>
      <c r="AH116" s="25" t="str">
        <f>'PV '!AH163</f>
        <v>Exclu</v>
      </c>
      <c r="AI116" s="176">
        <f>'PV '!AI163</f>
        <v>6</v>
      </c>
      <c r="AJ116" s="25" t="e">
        <f>'PV '!AJ163</f>
        <v>#VALUE!</v>
      </c>
      <c r="AK116" s="176" t="e">
        <f>'PV '!AK163</f>
        <v>#VALUE!</v>
      </c>
      <c r="AL116" s="202" t="e">
        <f>'PV '!AL163</f>
        <v>#VALUE!</v>
      </c>
      <c r="AM116" s="178" t="e">
        <f>'PV '!AM163</f>
        <v>#VALUE!</v>
      </c>
      <c r="AN116" s="25">
        <f>'PV '!AN163</f>
        <v>5.5</v>
      </c>
      <c r="AO116" s="192">
        <f>'PV '!AO163</f>
        <v>0</v>
      </c>
      <c r="AP116" s="25">
        <f>'PV '!AP163</f>
        <v>3.5</v>
      </c>
      <c r="AQ116" s="192">
        <f>'PV '!AQ163</f>
        <v>0</v>
      </c>
      <c r="AR116" s="202">
        <f>'PV '!AR163</f>
        <v>4.5</v>
      </c>
      <c r="AS116" s="178">
        <f>'PV '!AS163</f>
        <v>0</v>
      </c>
      <c r="AT116" s="201" t="str">
        <f>'PV '!AT163</f>
        <v>Exclu</v>
      </c>
      <c r="AU116" s="177">
        <f>'PV '!AU163</f>
        <v>3</v>
      </c>
      <c r="AV116" s="202" t="str">
        <f>'PV '!AV163</f>
        <v>Exclu</v>
      </c>
      <c r="AW116" s="177">
        <f>'PV '!AW163</f>
        <v>3</v>
      </c>
      <c r="AX116" s="25">
        <f>'PV '!AX163</f>
        <v>0.5</v>
      </c>
      <c r="AY116" s="177">
        <f>'PV '!AY163</f>
        <v>0</v>
      </c>
      <c r="AZ116" s="203">
        <f>'PV '!AZ163</f>
        <v>0.5</v>
      </c>
      <c r="BA116" s="194">
        <f>'PV '!BA163</f>
        <v>0</v>
      </c>
      <c r="BB116" s="195" t="e">
        <f>'PV '!BB163</f>
        <v>#VALUE!</v>
      </c>
      <c r="BC116" s="197" t="e">
        <f>'PV '!BC163</f>
        <v>#VALUE!</v>
      </c>
      <c r="BD116" s="179" t="e">
        <f>'PV '!BD163</f>
        <v>#VALUE!</v>
      </c>
      <c r="BE116" s="199" t="e">
        <f>'PV '!BE163</f>
        <v>#VALUE!</v>
      </c>
      <c r="BF116" s="193" t="e">
        <f>'PV '!BF163</f>
        <v>#VALUE!</v>
      </c>
      <c r="BG116" s="199" t="str">
        <f>'PV '!BG163</f>
        <v>Rattrapage</v>
      </c>
      <c r="BH116" s="199"/>
    </row>
    <row r="117" spans="1:63" s="24" customFormat="1">
      <c r="A117" s="26">
        <f>'PV '!A164</f>
        <v>21</v>
      </c>
      <c r="B117" s="354" t="str">
        <f>'PV '!B164</f>
        <v>10DR479</v>
      </c>
      <c r="C117" s="232" t="str">
        <f>'PV '!C164</f>
        <v>CHIKHI</v>
      </c>
      <c r="D117" s="232" t="str">
        <f>'PV '!D164</f>
        <v>Med/Sadek</v>
      </c>
      <c r="E117" s="232" t="str">
        <f>'PV '!E164</f>
        <v>30/04/1988</v>
      </c>
      <c r="F117" s="232" t="str">
        <f>'PV '!F164</f>
        <v>Bejaia</v>
      </c>
      <c r="G117" s="201">
        <f>'PV '!G164</f>
        <v>9.5</v>
      </c>
      <c r="H117" s="170">
        <f>'PV '!H164</f>
        <v>0</v>
      </c>
      <c r="I117" s="201">
        <f>'PV '!I164</f>
        <v>2.5</v>
      </c>
      <c r="J117" s="170">
        <f>'PV '!J164</f>
        <v>0</v>
      </c>
      <c r="K117" s="201">
        <f>'PV '!K164</f>
        <v>8.1666666666666661</v>
      </c>
      <c r="L117" s="170">
        <f>'PV '!L164</f>
        <v>0</v>
      </c>
      <c r="M117" s="202">
        <f>'PV '!M164</f>
        <v>6.7222222222222214</v>
      </c>
      <c r="N117" s="171">
        <f>'PV '!N164</f>
        <v>0</v>
      </c>
      <c r="O117" s="201">
        <f>'PV '!O164</f>
        <v>2.5</v>
      </c>
      <c r="P117" s="170">
        <f>'PV '!P164</f>
        <v>0</v>
      </c>
      <c r="Q117" s="201">
        <f>'PV '!Q164</f>
        <v>8</v>
      </c>
      <c r="R117" s="170">
        <f>'PV '!R164</f>
        <v>0</v>
      </c>
      <c r="S117" s="202">
        <f>'PV '!S164</f>
        <v>5.25</v>
      </c>
      <c r="T117" s="171">
        <f>'PV '!T164</f>
        <v>0</v>
      </c>
      <c r="U117" s="201">
        <f>'PV '!U164</f>
        <v>10</v>
      </c>
      <c r="V117" s="170">
        <f>'PV '!V164</f>
        <v>3</v>
      </c>
      <c r="W117" s="202">
        <f>'PV '!W164</f>
        <v>10</v>
      </c>
      <c r="X117" s="170">
        <f>'PV '!X164</f>
        <v>3</v>
      </c>
      <c r="Y117" s="201">
        <f>'PV '!Y164</f>
        <v>1</v>
      </c>
      <c r="Z117" s="170">
        <f>'PV '!Z164</f>
        <v>0</v>
      </c>
      <c r="AA117" s="202">
        <f>'PV '!AA164</f>
        <v>1</v>
      </c>
      <c r="AB117" s="200">
        <f>'PV '!AB164</f>
        <v>0</v>
      </c>
      <c r="AC117" s="202">
        <f>'PV '!AC164</f>
        <v>6.1833333333333327</v>
      </c>
      <c r="AD117" s="197">
        <f>'PV '!AD164</f>
        <v>3</v>
      </c>
      <c r="AE117" s="199" t="str">
        <f>'PV '!AE164</f>
        <v>Rattrapage</v>
      </c>
      <c r="AF117" s="25">
        <f>'PV '!AF164</f>
        <v>4.666666666666667</v>
      </c>
      <c r="AG117" s="176">
        <f>'PV '!AG164</f>
        <v>0</v>
      </c>
      <c r="AH117" s="25">
        <f>'PV '!AH164</f>
        <v>11.166666666666666</v>
      </c>
      <c r="AI117" s="176">
        <f>'PV '!AI164</f>
        <v>6</v>
      </c>
      <c r="AJ117" s="25">
        <f>'PV '!AJ164</f>
        <v>4</v>
      </c>
      <c r="AK117" s="176">
        <f>'PV '!AK164</f>
        <v>0</v>
      </c>
      <c r="AL117" s="202">
        <f>'PV '!AL164</f>
        <v>6.6111111111111107</v>
      </c>
      <c r="AM117" s="178">
        <f>'PV '!AM164</f>
        <v>6</v>
      </c>
      <c r="AN117" s="25">
        <f>'PV '!AN164</f>
        <v>9.5</v>
      </c>
      <c r="AO117" s="192">
        <f>'PV '!AO164</f>
        <v>0</v>
      </c>
      <c r="AP117" s="25">
        <f>'PV '!AP164</f>
        <v>7</v>
      </c>
      <c r="AQ117" s="192">
        <f>'PV '!AQ164</f>
        <v>0</v>
      </c>
      <c r="AR117" s="202">
        <f>'PV '!AR164</f>
        <v>8.25</v>
      </c>
      <c r="AS117" s="178">
        <f>'PV '!AS164</f>
        <v>0</v>
      </c>
      <c r="AT117" s="201">
        <f>'PV '!AT164</f>
        <v>12</v>
      </c>
      <c r="AU117" s="177">
        <f>'PV '!AU164</f>
        <v>3</v>
      </c>
      <c r="AV117" s="202">
        <f>'PV '!AV164</f>
        <v>12</v>
      </c>
      <c r="AW117" s="177">
        <f>'PV '!AW164</f>
        <v>3</v>
      </c>
      <c r="AX117" s="25">
        <f>'PV '!AX164</f>
        <v>12.5</v>
      </c>
      <c r="AY117" s="177">
        <f>'PV '!AY164</f>
        <v>3</v>
      </c>
      <c r="AZ117" s="203">
        <f>'PV '!AZ164</f>
        <v>12.5</v>
      </c>
      <c r="BA117" s="194">
        <f>'PV '!BA164</f>
        <v>3</v>
      </c>
      <c r="BB117" s="195">
        <f>'PV '!BB164</f>
        <v>8.0666666666666664</v>
      </c>
      <c r="BC117" s="197">
        <f>'PV '!BC164</f>
        <v>12</v>
      </c>
      <c r="BD117" s="179">
        <f>'PV '!BD164</f>
        <v>7.125</v>
      </c>
      <c r="BE117" s="199" t="str">
        <f>'PV '!BE164</f>
        <v>Rattrapage</v>
      </c>
      <c r="BF117" s="193">
        <f>'PV '!BF164</f>
        <v>15</v>
      </c>
      <c r="BG117" s="199" t="str">
        <f>'PV '!BG164</f>
        <v>Rattrapage</v>
      </c>
      <c r="BH117" s="199"/>
      <c r="BK117" s="32"/>
    </row>
    <row r="118" spans="1:63" s="24" customFormat="1">
      <c r="A118" s="26">
        <f>'PV '!A165</f>
        <v>22</v>
      </c>
      <c r="B118" s="354">
        <f>'PV '!B165</f>
        <v>113000412</v>
      </c>
      <c r="C118" s="232" t="str">
        <f>'PV '!C165</f>
        <v>CHIKHI</v>
      </c>
      <c r="D118" s="232" t="str">
        <f>'PV '!D165</f>
        <v>Kheled</v>
      </c>
      <c r="E118" s="232" t="str">
        <f>'PV '!E165</f>
        <v>13/05/1990</v>
      </c>
      <c r="F118" s="232" t="str">
        <f>'PV '!F165</f>
        <v>Bejaia</v>
      </c>
      <c r="G118" s="201">
        <f>'PV '!G165</f>
        <v>8.8333333333333339</v>
      </c>
      <c r="H118" s="170">
        <f>'PV '!H165</f>
        <v>0</v>
      </c>
      <c r="I118" s="201">
        <f>'PV '!I165</f>
        <v>9.8333333333333339</v>
      </c>
      <c r="J118" s="170">
        <f>'PV '!J165</f>
        <v>0</v>
      </c>
      <c r="K118" s="201">
        <f>'PV '!K165</f>
        <v>13.666666666666666</v>
      </c>
      <c r="L118" s="170">
        <f>'PV '!L165</f>
        <v>6</v>
      </c>
      <c r="M118" s="202">
        <f>'PV '!M165</f>
        <v>10.777777777777779</v>
      </c>
      <c r="N118" s="171">
        <f>'PV '!N165</f>
        <v>18</v>
      </c>
      <c r="O118" s="201">
        <f>'PV '!O165</f>
        <v>7</v>
      </c>
      <c r="P118" s="170">
        <f>'PV '!P165</f>
        <v>0</v>
      </c>
      <c r="Q118" s="201">
        <f>'PV '!Q165</f>
        <v>8.5</v>
      </c>
      <c r="R118" s="170">
        <f>'PV '!R165</f>
        <v>0</v>
      </c>
      <c r="S118" s="202">
        <f>'PV '!S165</f>
        <v>7.75</v>
      </c>
      <c r="T118" s="171">
        <f>'PV '!T165</f>
        <v>0</v>
      </c>
      <c r="U118" s="201">
        <f>'PV '!U165</f>
        <v>11.5</v>
      </c>
      <c r="V118" s="170">
        <f>'PV '!V165</f>
        <v>3</v>
      </c>
      <c r="W118" s="202">
        <f>'PV '!W165</f>
        <v>11.5</v>
      </c>
      <c r="X118" s="170">
        <f>'PV '!X165</f>
        <v>3</v>
      </c>
      <c r="Y118" s="201">
        <f>'PV '!Y165</f>
        <v>18</v>
      </c>
      <c r="Z118" s="170">
        <f>'PV '!Z165</f>
        <v>3</v>
      </c>
      <c r="AA118" s="202">
        <f>'PV '!AA165</f>
        <v>18</v>
      </c>
      <c r="AB118" s="200">
        <f>'PV '!AB165</f>
        <v>3</v>
      </c>
      <c r="AC118" s="202">
        <f>'PV '!AC165</f>
        <v>10.966666666666667</v>
      </c>
      <c r="AD118" s="197">
        <f>'PV '!AD165</f>
        <v>30</v>
      </c>
      <c r="AE118" s="199" t="str">
        <f>'PV '!AE165</f>
        <v>Admis(e)</v>
      </c>
      <c r="AF118" s="25">
        <f>'PV '!AF165</f>
        <v>10.166666666666666</v>
      </c>
      <c r="AG118" s="176">
        <f>'PV '!AG165</f>
        <v>6</v>
      </c>
      <c r="AH118" s="25">
        <f>'PV '!AH165</f>
        <v>14.833333333333334</v>
      </c>
      <c r="AI118" s="176">
        <f>'PV '!AI165</f>
        <v>6</v>
      </c>
      <c r="AJ118" s="25">
        <f>'PV '!AJ165</f>
        <v>11.666666666666666</v>
      </c>
      <c r="AK118" s="176">
        <f>'PV '!AK165</f>
        <v>6</v>
      </c>
      <c r="AL118" s="202">
        <f>'PV '!AL165</f>
        <v>12.222222222222221</v>
      </c>
      <c r="AM118" s="178">
        <f>'PV '!AM165</f>
        <v>18</v>
      </c>
      <c r="AN118" s="25">
        <f>'PV '!AN165</f>
        <v>14</v>
      </c>
      <c r="AO118" s="192">
        <f>'PV '!AO165</f>
        <v>3</v>
      </c>
      <c r="AP118" s="25">
        <f>'PV '!AP165</f>
        <v>12.5</v>
      </c>
      <c r="AQ118" s="192">
        <f>'PV '!AQ165</f>
        <v>3</v>
      </c>
      <c r="AR118" s="202">
        <f>'PV '!AR165</f>
        <v>13.25</v>
      </c>
      <c r="AS118" s="178">
        <f>'PV '!AS165</f>
        <v>6</v>
      </c>
      <c r="AT118" s="201">
        <f>'PV '!AT165</f>
        <v>12</v>
      </c>
      <c r="AU118" s="177">
        <f>'PV '!AU165</f>
        <v>3</v>
      </c>
      <c r="AV118" s="202">
        <f>'PV '!AV165</f>
        <v>12</v>
      </c>
      <c r="AW118" s="177">
        <f>'PV '!AW165</f>
        <v>3</v>
      </c>
      <c r="AX118" s="25">
        <f>'PV '!AX165</f>
        <v>17</v>
      </c>
      <c r="AY118" s="177">
        <f>'PV '!AY165</f>
        <v>3</v>
      </c>
      <c r="AZ118" s="203">
        <f>'PV '!AZ165</f>
        <v>17</v>
      </c>
      <c r="BA118" s="194">
        <f>'PV '!BA165</f>
        <v>3</v>
      </c>
      <c r="BB118" s="195">
        <f>'PV '!BB165</f>
        <v>12.883333333333331</v>
      </c>
      <c r="BC118" s="197">
        <f>'PV '!BC165</f>
        <v>30</v>
      </c>
      <c r="BD118" s="179">
        <f>'PV '!BD165</f>
        <v>11.924999999999999</v>
      </c>
      <c r="BE118" s="199" t="str">
        <f>'PV '!BE165</f>
        <v>Admis(e)</v>
      </c>
      <c r="BF118" s="193">
        <f>'PV '!BF165</f>
        <v>60</v>
      </c>
      <c r="BG118" s="199" t="str">
        <f>'PV '!BG165</f>
        <v>Admis(e)</v>
      </c>
      <c r="BH118" s="199"/>
      <c r="BK118" s="32"/>
    </row>
    <row r="119" spans="1:63" s="24" customFormat="1">
      <c r="A119" s="26">
        <f>'PV '!A166</f>
        <v>23</v>
      </c>
      <c r="B119" s="354" t="str">
        <f>'PV '!B166</f>
        <v>10DR488</v>
      </c>
      <c r="C119" s="232" t="str">
        <f>'PV '!C166</f>
        <v>DAHMOUCHE</v>
      </c>
      <c r="D119" s="232" t="str">
        <f>'PV '!D166</f>
        <v>Karima</v>
      </c>
      <c r="E119" s="232" t="str">
        <f>'PV '!E166</f>
        <v>26/12/1989</v>
      </c>
      <c r="F119" s="232" t="str">
        <f>'PV '!F166</f>
        <v>Akbou</v>
      </c>
      <c r="G119" s="201">
        <f>'PV '!G166</f>
        <v>10.166666666666666</v>
      </c>
      <c r="H119" s="170">
        <f>'PV '!H166</f>
        <v>0</v>
      </c>
      <c r="I119" s="201">
        <f>'PV '!I166</f>
        <v>9.6666666666666661</v>
      </c>
      <c r="J119" s="170">
        <f>'PV '!J166</f>
        <v>0</v>
      </c>
      <c r="K119" s="201">
        <f>'PV '!K166</f>
        <v>12</v>
      </c>
      <c r="L119" s="170">
        <f>'PV '!L166</f>
        <v>6</v>
      </c>
      <c r="M119" s="202">
        <f>'PV '!M166</f>
        <v>10.611111111111111</v>
      </c>
      <c r="N119" s="171">
        <f>'PV '!N166</f>
        <v>18</v>
      </c>
      <c r="O119" s="201">
        <f>'PV '!O166</f>
        <v>3</v>
      </c>
      <c r="P119" s="170">
        <f>'PV '!P166</f>
        <v>0</v>
      </c>
      <c r="Q119" s="201">
        <f>'PV '!Q166</f>
        <v>8.5</v>
      </c>
      <c r="R119" s="170">
        <f>'PV '!R166</f>
        <v>0</v>
      </c>
      <c r="S119" s="202">
        <f>'PV '!S166</f>
        <v>5.75</v>
      </c>
      <c r="T119" s="171">
        <f>'PV '!T166</f>
        <v>0</v>
      </c>
      <c r="U119" s="201">
        <f>'PV '!U166</f>
        <v>10</v>
      </c>
      <c r="V119" s="170">
        <f>'PV '!V166</f>
        <v>3</v>
      </c>
      <c r="W119" s="202">
        <f>'PV '!W166</f>
        <v>10</v>
      </c>
      <c r="X119" s="170">
        <f>'PV '!X166</f>
        <v>3</v>
      </c>
      <c r="Y119" s="201">
        <f>'PV '!Y166</f>
        <v>5</v>
      </c>
      <c r="Z119" s="170">
        <f>'PV '!Z166</f>
        <v>0</v>
      </c>
      <c r="AA119" s="202">
        <f>'PV '!AA166</f>
        <v>5</v>
      </c>
      <c r="AB119" s="200">
        <f>'PV '!AB166</f>
        <v>0</v>
      </c>
      <c r="AC119" s="202">
        <f>'PV '!AC166</f>
        <v>9.0166666666666657</v>
      </c>
      <c r="AD119" s="197">
        <f>'PV '!AD166</f>
        <v>21</v>
      </c>
      <c r="AE119" s="199" t="str">
        <f>'PV '!AE166</f>
        <v>Rattrapage</v>
      </c>
      <c r="AF119" s="25">
        <f>'PV '!AF166</f>
        <v>10</v>
      </c>
      <c r="AG119" s="176">
        <f>'PV '!AG166</f>
        <v>6</v>
      </c>
      <c r="AH119" s="25">
        <f>'PV '!AH166</f>
        <v>12.833333333333334</v>
      </c>
      <c r="AI119" s="176">
        <f>'PV '!AI166</f>
        <v>6</v>
      </c>
      <c r="AJ119" s="25">
        <f>'PV '!AJ166</f>
        <v>8.1666666666666661</v>
      </c>
      <c r="AK119" s="176">
        <f>'PV '!AK166</f>
        <v>0</v>
      </c>
      <c r="AL119" s="202">
        <f>'PV '!AL166</f>
        <v>10.333333333333334</v>
      </c>
      <c r="AM119" s="178">
        <f>'PV '!AM166</f>
        <v>18</v>
      </c>
      <c r="AN119" s="25">
        <f>'PV '!AN166</f>
        <v>13</v>
      </c>
      <c r="AO119" s="192">
        <f>'PV '!AO166</f>
        <v>3</v>
      </c>
      <c r="AP119" s="25">
        <f>'PV '!AP166</f>
        <v>8</v>
      </c>
      <c r="AQ119" s="192">
        <f>'PV '!AQ166</f>
        <v>0</v>
      </c>
      <c r="AR119" s="202">
        <f>'PV '!AR166</f>
        <v>10.5</v>
      </c>
      <c r="AS119" s="178">
        <f>'PV '!AS166</f>
        <v>6</v>
      </c>
      <c r="AT119" s="201">
        <f>'PV '!AT166</f>
        <v>10.5</v>
      </c>
      <c r="AU119" s="177">
        <f>'PV '!AU166</f>
        <v>3</v>
      </c>
      <c r="AV119" s="202">
        <f>'PV '!AV166</f>
        <v>10.5</v>
      </c>
      <c r="AW119" s="177">
        <f>'PV '!AW166</f>
        <v>3</v>
      </c>
      <c r="AX119" s="25">
        <f>'PV '!AX166</f>
        <v>8.5</v>
      </c>
      <c r="AY119" s="177">
        <f>'PV '!AY166</f>
        <v>0</v>
      </c>
      <c r="AZ119" s="203">
        <f>'PV '!AZ166</f>
        <v>8.5</v>
      </c>
      <c r="BA119" s="194">
        <f>'PV '!BA166</f>
        <v>0</v>
      </c>
      <c r="BB119" s="195">
        <f>'PV '!BB166</f>
        <v>10.199999999999999</v>
      </c>
      <c r="BC119" s="197">
        <f>'PV '!BC166</f>
        <v>30</v>
      </c>
      <c r="BD119" s="179">
        <f>'PV '!BD166</f>
        <v>9.6083333333333325</v>
      </c>
      <c r="BE119" s="199" t="str">
        <f>'PV '!BE166</f>
        <v>Admis(e)</v>
      </c>
      <c r="BF119" s="193">
        <f>'PV '!BF166</f>
        <v>51</v>
      </c>
      <c r="BG119" s="199" t="str">
        <f>'PV '!BG166</f>
        <v>Rattrapage</v>
      </c>
      <c r="BH119" s="199"/>
      <c r="BK119" s="32"/>
    </row>
    <row r="120" spans="1:63" s="24" customFormat="1">
      <c r="A120" s="26">
        <f>'PV '!A167</f>
        <v>24</v>
      </c>
      <c r="B120" s="354" t="str">
        <f>'PV '!B167</f>
        <v>11DR0724</v>
      </c>
      <c r="C120" s="232" t="str">
        <f>'PV '!C167</f>
        <v>DAHMOUNE</v>
      </c>
      <c r="D120" s="232" t="str">
        <f>'PV '!D167</f>
        <v>Abdelmadjid</v>
      </c>
      <c r="E120" s="232" t="str">
        <f>'PV '!E167</f>
        <v>03/01/1986</v>
      </c>
      <c r="F120" s="232" t="str">
        <f>'PV '!F167</f>
        <v>Ain Lagradj</v>
      </c>
      <c r="G120" s="201" t="e">
        <f>'PV '!G167</f>
        <v>#VALUE!</v>
      </c>
      <c r="H120" s="170">
        <f>'PV '!H167</f>
        <v>0</v>
      </c>
      <c r="I120" s="201">
        <f>'PV '!I167</f>
        <v>6.666666666666667</v>
      </c>
      <c r="J120" s="170">
        <f>'PV '!J167</f>
        <v>0</v>
      </c>
      <c r="K120" s="201" t="e">
        <f>'PV '!K167</f>
        <v>#VALUE!</v>
      </c>
      <c r="L120" s="170" t="e">
        <f>'PV '!L167</f>
        <v>#VALUE!</v>
      </c>
      <c r="M120" s="202" t="e">
        <f>'PV '!M167</f>
        <v>#VALUE!</v>
      </c>
      <c r="N120" s="171" t="e">
        <f>'PV '!N167</f>
        <v>#VALUE!</v>
      </c>
      <c r="O120" s="201" t="str">
        <f>'PV '!O167</f>
        <v>ABS</v>
      </c>
      <c r="P120" s="170">
        <f>'PV '!P167</f>
        <v>0</v>
      </c>
      <c r="Q120" s="201">
        <f>'PV '!Q167</f>
        <v>5.5</v>
      </c>
      <c r="R120" s="170">
        <f>'PV '!R167</f>
        <v>0</v>
      </c>
      <c r="S120" s="202" t="e">
        <f>'PV '!S167</f>
        <v>#VALUE!</v>
      </c>
      <c r="T120" s="171" t="e">
        <f>'PV '!T167</f>
        <v>#VALUE!</v>
      </c>
      <c r="U120" s="201">
        <f>'PV '!U167</f>
        <v>11</v>
      </c>
      <c r="V120" s="170">
        <f>'PV '!V167</f>
        <v>3</v>
      </c>
      <c r="W120" s="202">
        <f>'PV '!W167</f>
        <v>11</v>
      </c>
      <c r="X120" s="170">
        <f>'PV '!X167</f>
        <v>3</v>
      </c>
      <c r="Y120" s="201">
        <f>'PV '!Y167</f>
        <v>6</v>
      </c>
      <c r="Z120" s="170">
        <f>'PV '!Z167</f>
        <v>0</v>
      </c>
      <c r="AA120" s="202">
        <f>'PV '!AA167</f>
        <v>6</v>
      </c>
      <c r="AB120" s="200">
        <f>'PV '!AB167</f>
        <v>0</v>
      </c>
      <c r="AC120" s="202" t="e">
        <f>'PV '!AC167</f>
        <v>#VALUE!</v>
      </c>
      <c r="AD120" s="197" t="e">
        <f>'PV '!AD167</f>
        <v>#VALUE!</v>
      </c>
      <c r="AE120" s="199" t="str">
        <f>'PV '!AE167</f>
        <v>Rattrapage</v>
      </c>
      <c r="AF120" s="25" t="e">
        <f>'PV '!AF167</f>
        <v>#VALUE!</v>
      </c>
      <c r="AG120" s="176" t="e">
        <f>'PV '!AG167</f>
        <v>#VALUE!</v>
      </c>
      <c r="AH120" s="25">
        <f>'PV '!AH167</f>
        <v>5</v>
      </c>
      <c r="AI120" s="176">
        <f>'PV '!AI167</f>
        <v>0</v>
      </c>
      <c r="AJ120" s="25">
        <f>'PV '!AJ167</f>
        <v>5.166666666666667</v>
      </c>
      <c r="AK120" s="176">
        <f>'PV '!AK167</f>
        <v>0</v>
      </c>
      <c r="AL120" s="202" t="e">
        <f>'PV '!AL167</f>
        <v>#VALUE!</v>
      </c>
      <c r="AM120" s="178" t="e">
        <f>'PV '!AM167</f>
        <v>#VALUE!</v>
      </c>
      <c r="AN120" s="25">
        <f>'PV '!AN167</f>
        <v>10.5</v>
      </c>
      <c r="AO120" s="192">
        <f>'PV '!AO167</f>
        <v>3</v>
      </c>
      <c r="AP120" s="25">
        <f>'PV '!AP167</f>
        <v>10</v>
      </c>
      <c r="AQ120" s="192">
        <f>'PV '!AQ167</f>
        <v>3</v>
      </c>
      <c r="AR120" s="202">
        <f>'PV '!AR167</f>
        <v>10.25</v>
      </c>
      <c r="AS120" s="178">
        <f>'PV '!AS167</f>
        <v>6</v>
      </c>
      <c r="AT120" s="201">
        <f>'PV '!AT167</f>
        <v>10</v>
      </c>
      <c r="AU120" s="177">
        <f>'PV '!AU167</f>
        <v>3</v>
      </c>
      <c r="AV120" s="202">
        <f>'PV '!AV167</f>
        <v>10</v>
      </c>
      <c r="AW120" s="177">
        <f>'PV '!AW167</f>
        <v>3</v>
      </c>
      <c r="AX120" s="25">
        <f>'PV '!AX167</f>
        <v>10</v>
      </c>
      <c r="AY120" s="177">
        <f>'PV '!AY167</f>
        <v>3</v>
      </c>
      <c r="AZ120" s="203">
        <f>'PV '!AZ167</f>
        <v>10</v>
      </c>
      <c r="BA120" s="194">
        <f>'PV '!BA167</f>
        <v>3</v>
      </c>
      <c r="BB120" s="195" t="e">
        <f>'PV '!BB167</f>
        <v>#VALUE!</v>
      </c>
      <c r="BC120" s="197" t="e">
        <f>'PV '!BC167</f>
        <v>#VALUE!</v>
      </c>
      <c r="BD120" s="179" t="e">
        <f>'PV '!BD167</f>
        <v>#VALUE!</v>
      </c>
      <c r="BE120" s="199" t="e">
        <f>'PV '!BE167</f>
        <v>#VALUE!</v>
      </c>
      <c r="BF120" s="193" t="e">
        <f>'PV '!BF167</f>
        <v>#VALUE!</v>
      </c>
      <c r="BG120" s="199" t="str">
        <f>'PV '!BG167</f>
        <v>Rattrapage</v>
      </c>
      <c r="BH120" s="199"/>
      <c r="BI120" s="233"/>
      <c r="BJ120" s="233"/>
      <c r="BK120" s="32"/>
    </row>
    <row r="121" spans="1:63" s="24" customFormat="1">
      <c r="A121" s="26">
        <f>'PV '!A168</f>
        <v>25</v>
      </c>
      <c r="B121" s="354">
        <f>'PV '!B168</f>
        <v>113000444</v>
      </c>
      <c r="C121" s="232" t="str">
        <f>'PV '!C168</f>
        <v>DEBCHE</v>
      </c>
      <c r="D121" s="232" t="str">
        <f>'PV '!D168</f>
        <v>Samira</v>
      </c>
      <c r="E121" s="232" t="str">
        <f>'PV '!E168</f>
        <v>10/04/1992</v>
      </c>
      <c r="F121" s="232" t="str">
        <f>'PV '!F168</f>
        <v>Bejaia</v>
      </c>
      <c r="G121" s="201">
        <f>'PV '!G168</f>
        <v>11.166666666666666</v>
      </c>
      <c r="H121" s="170">
        <f>'PV '!H168</f>
        <v>0</v>
      </c>
      <c r="I121" s="201">
        <f>'PV '!I168</f>
        <v>8.6666666666666661</v>
      </c>
      <c r="J121" s="170">
        <f>'PV '!J168</f>
        <v>0</v>
      </c>
      <c r="K121" s="201">
        <f>'PV '!K168</f>
        <v>13</v>
      </c>
      <c r="L121" s="170">
        <f>'PV '!L168</f>
        <v>6</v>
      </c>
      <c r="M121" s="202">
        <f>'PV '!M168</f>
        <v>10.944444444444443</v>
      </c>
      <c r="N121" s="171">
        <f>'PV '!N168</f>
        <v>18</v>
      </c>
      <c r="O121" s="201">
        <f>'PV '!O168</f>
        <v>16</v>
      </c>
      <c r="P121" s="170">
        <f>'PV '!P168</f>
        <v>0</v>
      </c>
      <c r="Q121" s="201">
        <f>'PV '!Q168</f>
        <v>11</v>
      </c>
      <c r="R121" s="170">
        <f>'PV '!R168</f>
        <v>3</v>
      </c>
      <c r="S121" s="202">
        <f>'PV '!S168</f>
        <v>13.5</v>
      </c>
      <c r="T121" s="171">
        <f>'PV '!T168</f>
        <v>6</v>
      </c>
      <c r="U121" s="201">
        <f>'PV '!U168</f>
        <v>10</v>
      </c>
      <c r="V121" s="170">
        <f>'PV '!V168</f>
        <v>3</v>
      </c>
      <c r="W121" s="202">
        <f>'PV '!W168</f>
        <v>10</v>
      </c>
      <c r="X121" s="170">
        <f>'PV '!X168</f>
        <v>3</v>
      </c>
      <c r="Y121" s="201">
        <f>'PV '!Y168</f>
        <v>12</v>
      </c>
      <c r="Z121" s="170">
        <f>'PV '!Z168</f>
        <v>3</v>
      </c>
      <c r="AA121" s="202">
        <f>'PV '!AA168</f>
        <v>12</v>
      </c>
      <c r="AB121" s="200">
        <f>'PV '!AB168</f>
        <v>3</v>
      </c>
      <c r="AC121" s="202">
        <f>'PV '!AC168</f>
        <v>11.466666666666665</v>
      </c>
      <c r="AD121" s="197">
        <f>'PV '!AD168</f>
        <v>30</v>
      </c>
      <c r="AE121" s="199" t="str">
        <f>'PV '!AE168</f>
        <v>Admis(e)</v>
      </c>
      <c r="AF121" s="25">
        <f>'PV '!AF168</f>
        <v>7.5</v>
      </c>
      <c r="AG121" s="176">
        <f>'PV '!AG168</f>
        <v>0</v>
      </c>
      <c r="AH121" s="25">
        <f>'PV '!AH168</f>
        <v>14.5</v>
      </c>
      <c r="AI121" s="176">
        <f>'PV '!AI168</f>
        <v>6</v>
      </c>
      <c r="AJ121" s="25">
        <f>'PV '!AJ168</f>
        <v>8.3333333333333339</v>
      </c>
      <c r="AK121" s="176">
        <f>'PV '!AK168</f>
        <v>0</v>
      </c>
      <c r="AL121" s="202">
        <f>'PV '!AL168</f>
        <v>10.111111111111112</v>
      </c>
      <c r="AM121" s="178">
        <f>'PV '!AM168</f>
        <v>18</v>
      </c>
      <c r="AN121" s="25">
        <f>'PV '!AN168</f>
        <v>6</v>
      </c>
      <c r="AO121" s="192">
        <f>'PV '!AO168</f>
        <v>0</v>
      </c>
      <c r="AP121" s="25">
        <f>'PV '!AP168</f>
        <v>10</v>
      </c>
      <c r="AQ121" s="192">
        <f>'PV '!AQ168</f>
        <v>3</v>
      </c>
      <c r="AR121" s="202">
        <f>'PV '!AR168</f>
        <v>8</v>
      </c>
      <c r="AS121" s="178">
        <f>'PV '!AS168</f>
        <v>3</v>
      </c>
      <c r="AT121" s="201">
        <f>'PV '!AT168</f>
        <v>11.5</v>
      </c>
      <c r="AU121" s="177">
        <f>'PV '!AU168</f>
        <v>3</v>
      </c>
      <c r="AV121" s="202">
        <f>'PV '!AV168</f>
        <v>11.5</v>
      </c>
      <c r="AW121" s="177">
        <f>'PV '!AW168</f>
        <v>3</v>
      </c>
      <c r="AX121" s="25">
        <f>'PV '!AX168</f>
        <v>10</v>
      </c>
      <c r="AY121" s="177">
        <f>'PV '!AY168</f>
        <v>3</v>
      </c>
      <c r="AZ121" s="203">
        <f>'PV '!AZ168</f>
        <v>10</v>
      </c>
      <c r="BA121" s="194">
        <f>'PV '!BA168</f>
        <v>3</v>
      </c>
      <c r="BB121" s="195">
        <f>'PV '!BB168</f>
        <v>9.8166666666666664</v>
      </c>
      <c r="BC121" s="197">
        <f>'PV '!BC168</f>
        <v>27</v>
      </c>
      <c r="BD121" s="179">
        <f>'PV '!BD168</f>
        <v>10.641666666666666</v>
      </c>
      <c r="BE121" s="199" t="str">
        <f>'PV '!BE168</f>
        <v>Rattrapage</v>
      </c>
      <c r="BF121" s="193">
        <f>'PV '!BF168</f>
        <v>57</v>
      </c>
      <c r="BG121" s="199" t="str">
        <f>'PV '!BG168</f>
        <v>Rattrapage</v>
      </c>
      <c r="BH121" s="199"/>
      <c r="BK121" s="32"/>
    </row>
    <row r="122" spans="1:63">
      <c r="A122" s="26">
        <f>'PV '!A169</f>
        <v>26</v>
      </c>
      <c r="B122" s="354">
        <f>'PV '!B169</f>
        <v>113000127</v>
      </c>
      <c r="C122" s="232" t="str">
        <f>'PV '!C169</f>
        <v>DEHOUCHE</v>
      </c>
      <c r="D122" s="232" t="str">
        <f>'PV '!D169</f>
        <v>Safia</v>
      </c>
      <c r="E122" s="232" t="str">
        <f>'PV '!E169</f>
        <v>13/10/1990</v>
      </c>
      <c r="F122" s="232" t="str">
        <f>'PV '!F169</f>
        <v>Bejaia</v>
      </c>
      <c r="G122" s="201">
        <f>'PV '!G169</f>
        <v>10.166666666666666</v>
      </c>
      <c r="H122" s="170">
        <f>'PV '!H169</f>
        <v>0</v>
      </c>
      <c r="I122" s="201">
        <f>'PV '!I169</f>
        <v>9.3333333333333339</v>
      </c>
      <c r="J122" s="170">
        <f>'PV '!J169</f>
        <v>0</v>
      </c>
      <c r="K122" s="201">
        <f>'PV '!K169</f>
        <v>10.333333333333334</v>
      </c>
      <c r="L122" s="170">
        <f>'PV '!L169</f>
        <v>6</v>
      </c>
      <c r="M122" s="202">
        <f>'PV '!M169</f>
        <v>9.9444444444444446</v>
      </c>
      <c r="N122" s="171">
        <f>'PV '!N169</f>
        <v>6</v>
      </c>
      <c r="O122" s="201">
        <f>'PV '!O169</f>
        <v>8</v>
      </c>
      <c r="P122" s="170">
        <f>'PV '!P169</f>
        <v>0</v>
      </c>
      <c r="Q122" s="201">
        <f>'PV '!Q169</f>
        <v>6</v>
      </c>
      <c r="R122" s="170">
        <f>'PV '!R169</f>
        <v>0</v>
      </c>
      <c r="S122" s="202">
        <f>'PV '!S169</f>
        <v>7</v>
      </c>
      <c r="T122" s="171">
        <f>'PV '!T169</f>
        <v>0</v>
      </c>
      <c r="U122" s="201">
        <f>'PV '!U169</f>
        <v>10</v>
      </c>
      <c r="V122" s="170">
        <f>'PV '!V169</f>
        <v>3</v>
      </c>
      <c r="W122" s="202">
        <f>'PV '!W169</f>
        <v>10</v>
      </c>
      <c r="X122" s="170">
        <f>'PV '!X169</f>
        <v>3</v>
      </c>
      <c r="Y122" s="201">
        <f>'PV '!Y169</f>
        <v>1</v>
      </c>
      <c r="Z122" s="170">
        <f>'PV '!Z169</f>
        <v>0</v>
      </c>
      <c r="AA122" s="202">
        <f>'PV '!AA169</f>
        <v>1</v>
      </c>
      <c r="AB122" s="200">
        <f>'PV '!AB169</f>
        <v>0</v>
      </c>
      <c r="AC122" s="202">
        <f>'PV '!AC169</f>
        <v>8.4666666666666668</v>
      </c>
      <c r="AD122" s="197">
        <f>'PV '!AD169</f>
        <v>9</v>
      </c>
      <c r="AE122" s="199" t="str">
        <f>'PV '!AE169</f>
        <v>Rattrapage</v>
      </c>
      <c r="AF122" s="25">
        <f>'PV '!AF169</f>
        <v>9</v>
      </c>
      <c r="AG122" s="176">
        <f>'PV '!AG169</f>
        <v>0</v>
      </c>
      <c r="AH122" s="25">
        <f>'PV '!AH169</f>
        <v>11.333333333333334</v>
      </c>
      <c r="AI122" s="176">
        <f>'PV '!AI169</f>
        <v>6</v>
      </c>
      <c r="AJ122" s="25">
        <f>'PV '!AJ169</f>
        <v>9.5</v>
      </c>
      <c r="AK122" s="176">
        <f>'PV '!AK169</f>
        <v>0</v>
      </c>
      <c r="AL122" s="202">
        <f>'PV '!AL169</f>
        <v>9.9444444444444446</v>
      </c>
      <c r="AM122" s="178">
        <f>'PV '!AM169</f>
        <v>6</v>
      </c>
      <c r="AN122" s="25">
        <f>'PV '!AN169</f>
        <v>7</v>
      </c>
      <c r="AO122" s="192">
        <f>'PV '!AO169</f>
        <v>0</v>
      </c>
      <c r="AP122" s="25">
        <f>'PV '!AP169</f>
        <v>15</v>
      </c>
      <c r="AQ122" s="192">
        <f>'PV '!AQ169</f>
        <v>3</v>
      </c>
      <c r="AR122" s="202">
        <f>'PV '!AR169</f>
        <v>11</v>
      </c>
      <c r="AS122" s="178">
        <f>'PV '!AS169</f>
        <v>6</v>
      </c>
      <c r="AT122" s="201">
        <f>'PV '!AT169</f>
        <v>11.5</v>
      </c>
      <c r="AU122" s="177">
        <f>'PV '!AU169</f>
        <v>3</v>
      </c>
      <c r="AV122" s="202">
        <f>'PV '!AV169</f>
        <v>11.5</v>
      </c>
      <c r="AW122" s="177">
        <f>'PV '!AW169</f>
        <v>3</v>
      </c>
      <c r="AX122" s="25">
        <f>'PV '!AX169</f>
        <v>10</v>
      </c>
      <c r="AY122" s="177">
        <f>'PV '!AY169</f>
        <v>3</v>
      </c>
      <c r="AZ122" s="203">
        <f>'PV '!AZ169</f>
        <v>10</v>
      </c>
      <c r="BA122" s="194">
        <f>'PV '!BA169</f>
        <v>3</v>
      </c>
      <c r="BB122" s="195">
        <f>'PV '!BB169</f>
        <v>10.316666666666666</v>
      </c>
      <c r="BC122" s="197">
        <f>'PV '!BC169</f>
        <v>30</v>
      </c>
      <c r="BD122" s="179">
        <f>'PV '!BD169</f>
        <v>9.3916666666666657</v>
      </c>
      <c r="BE122" s="199" t="str">
        <f>'PV '!BE169</f>
        <v>Admis(e)</v>
      </c>
      <c r="BF122" s="193">
        <f>'PV '!BF169</f>
        <v>39</v>
      </c>
      <c r="BG122" s="199" t="str">
        <f>'PV '!BG169</f>
        <v>Rattrapage</v>
      </c>
      <c r="BH122" s="199"/>
      <c r="BI122" s="233"/>
      <c r="BJ122" s="233"/>
    </row>
    <row r="123" spans="1:63">
      <c r="A123" s="26">
        <f>'PV '!A170</f>
        <v>27</v>
      </c>
      <c r="B123" s="354" t="str">
        <f>'PV '!B170</f>
        <v>11DR0409</v>
      </c>
      <c r="C123" s="232" t="str">
        <f>'PV '!C170</f>
        <v>DOUDACHE</v>
      </c>
      <c r="D123" s="232" t="str">
        <f>'PV '!D170</f>
        <v>SAmira</v>
      </c>
      <c r="E123" s="232" t="str">
        <f>'PV '!E170</f>
        <v>29/06/1989</v>
      </c>
      <c r="F123" s="232" t="str">
        <f>'PV '!F170</f>
        <v>Chellata</v>
      </c>
      <c r="G123" s="201">
        <f>'PV '!G170</f>
        <v>10.166666666666666</v>
      </c>
      <c r="H123" s="170">
        <f>'PV '!H170</f>
        <v>0</v>
      </c>
      <c r="I123" s="201">
        <f>'PV '!I170</f>
        <v>7.166666666666667</v>
      </c>
      <c r="J123" s="170">
        <f>'PV '!J170</f>
        <v>0</v>
      </c>
      <c r="K123" s="201">
        <f>'PV '!K170</f>
        <v>10.333333333333334</v>
      </c>
      <c r="L123" s="170">
        <f>'PV '!L170</f>
        <v>6</v>
      </c>
      <c r="M123" s="202">
        <f>'PV '!M170</f>
        <v>9.2222222222222214</v>
      </c>
      <c r="N123" s="171">
        <f>'PV '!N170</f>
        <v>6</v>
      </c>
      <c r="O123" s="201">
        <f>'PV '!O170</f>
        <v>8</v>
      </c>
      <c r="P123" s="170">
        <f>'PV '!P170</f>
        <v>0</v>
      </c>
      <c r="Q123" s="201">
        <f>'PV '!Q170</f>
        <v>10</v>
      </c>
      <c r="R123" s="170">
        <f>'PV '!R170</f>
        <v>3</v>
      </c>
      <c r="S123" s="202">
        <f>'PV '!S170</f>
        <v>9</v>
      </c>
      <c r="T123" s="171">
        <f>'PV '!T170</f>
        <v>3</v>
      </c>
      <c r="U123" s="201">
        <f>'PV '!U170</f>
        <v>10.5</v>
      </c>
      <c r="V123" s="170">
        <f>'PV '!V170</f>
        <v>3</v>
      </c>
      <c r="W123" s="202">
        <f>'PV '!W170</f>
        <v>10.5</v>
      </c>
      <c r="X123" s="170">
        <f>'PV '!X170</f>
        <v>3</v>
      </c>
      <c r="Y123" s="201">
        <f>'PV '!Y170</f>
        <v>5</v>
      </c>
      <c r="Z123" s="170">
        <f>'PV '!Z170</f>
        <v>0</v>
      </c>
      <c r="AA123" s="202">
        <f>'PV '!AA170</f>
        <v>5</v>
      </c>
      <c r="AB123" s="200">
        <f>'PV '!AB170</f>
        <v>0</v>
      </c>
      <c r="AC123" s="202">
        <f>'PV '!AC170</f>
        <v>8.8833333333333329</v>
      </c>
      <c r="AD123" s="197">
        <f>'PV '!AD170</f>
        <v>12</v>
      </c>
      <c r="AE123" s="199" t="str">
        <f>'PV '!AE170</f>
        <v>Rattrapage</v>
      </c>
      <c r="AF123" s="25">
        <f>'PV '!AF170</f>
        <v>9.1666666666666661</v>
      </c>
      <c r="AG123" s="176">
        <f>'PV '!AG170</f>
        <v>0</v>
      </c>
      <c r="AH123" s="25">
        <f>'PV '!AH170</f>
        <v>12</v>
      </c>
      <c r="AI123" s="176">
        <f>'PV '!AI170</f>
        <v>6</v>
      </c>
      <c r="AJ123" s="25">
        <f>'PV '!AJ170</f>
        <v>8.5</v>
      </c>
      <c r="AK123" s="176">
        <f>'PV '!AK170</f>
        <v>0</v>
      </c>
      <c r="AL123" s="202">
        <f>'PV '!AL170</f>
        <v>9.8888888888888875</v>
      </c>
      <c r="AM123" s="178">
        <f>'PV '!AM170</f>
        <v>6</v>
      </c>
      <c r="AN123" s="25">
        <f>'PV '!AN170</f>
        <v>14.5</v>
      </c>
      <c r="AO123" s="192">
        <f>'PV '!AO170</f>
        <v>3</v>
      </c>
      <c r="AP123" s="25">
        <f>'PV '!AP170</f>
        <v>11</v>
      </c>
      <c r="AQ123" s="192">
        <f>'PV '!AQ170</f>
        <v>3</v>
      </c>
      <c r="AR123" s="202">
        <f>'PV '!AR170</f>
        <v>12.75</v>
      </c>
      <c r="AS123" s="178">
        <f>'PV '!AS170</f>
        <v>6</v>
      </c>
      <c r="AT123" s="201">
        <f>'PV '!AT170</f>
        <v>10</v>
      </c>
      <c r="AU123" s="177">
        <f>'PV '!AU170</f>
        <v>3</v>
      </c>
      <c r="AV123" s="202">
        <f>'PV '!AV170</f>
        <v>10</v>
      </c>
      <c r="AW123" s="177">
        <f>'PV '!AW170</f>
        <v>3</v>
      </c>
      <c r="AX123" s="25">
        <f>'PV '!AX170</f>
        <v>15</v>
      </c>
      <c r="AY123" s="177">
        <f>'PV '!AY170</f>
        <v>3</v>
      </c>
      <c r="AZ123" s="203">
        <f>'PV '!AZ170</f>
        <v>15</v>
      </c>
      <c r="BA123" s="194">
        <f>'PV '!BA170</f>
        <v>3</v>
      </c>
      <c r="BB123" s="195">
        <f>'PV '!BB170</f>
        <v>10.983333333333333</v>
      </c>
      <c r="BC123" s="197">
        <f>'PV '!BC170</f>
        <v>30</v>
      </c>
      <c r="BD123" s="179">
        <f>'PV '!BD170</f>
        <v>9.9333333333333336</v>
      </c>
      <c r="BE123" s="199" t="str">
        <f>'PV '!BE170</f>
        <v>Admis(e)</v>
      </c>
      <c r="BF123" s="193">
        <f>'PV '!BF170</f>
        <v>42</v>
      </c>
      <c r="BG123" s="199" t="str">
        <f>'PV '!BG170</f>
        <v>Rattrapage</v>
      </c>
      <c r="BH123" s="199"/>
    </row>
    <row r="124" spans="1:63">
      <c r="A124" s="26">
        <f>'PV '!A171</f>
        <v>28</v>
      </c>
      <c r="B124" s="354" t="str">
        <f>'PV '!B171</f>
        <v>08DR09T02</v>
      </c>
      <c r="C124" s="232" t="str">
        <f>'PV '!C171</f>
        <v>SETTI</v>
      </c>
      <c r="D124" s="232" t="str">
        <f>'PV '!D171</f>
        <v>Brahim</v>
      </c>
      <c r="E124" s="232" t="str">
        <f>'PV '!E171</f>
        <v>11/02/1985</v>
      </c>
      <c r="F124" s="232" t="str">
        <f>'PV '!F171</f>
        <v>Bouira</v>
      </c>
      <c r="G124" s="201">
        <f>'PV '!G171</f>
        <v>2.1666666666666665</v>
      </c>
      <c r="H124" s="170">
        <f>'PV '!H171</f>
        <v>0</v>
      </c>
      <c r="I124" s="201">
        <f>'PV '!I171</f>
        <v>2.1666666666666665</v>
      </c>
      <c r="J124" s="170">
        <f>'PV '!J171</f>
        <v>0</v>
      </c>
      <c r="K124" s="201">
        <f>'PV '!K171</f>
        <v>3.1666666666666665</v>
      </c>
      <c r="L124" s="170">
        <f>'PV '!L171</f>
        <v>0</v>
      </c>
      <c r="M124" s="202">
        <f>'PV '!M171</f>
        <v>2.5</v>
      </c>
      <c r="N124" s="171">
        <f>'PV '!N171</f>
        <v>0</v>
      </c>
      <c r="O124" s="201">
        <f>'PV '!O171</f>
        <v>3</v>
      </c>
      <c r="P124" s="170">
        <f>'PV '!P171</f>
        <v>0</v>
      </c>
      <c r="Q124" s="201">
        <f>'PV '!Q171</f>
        <v>4.5</v>
      </c>
      <c r="R124" s="170">
        <f>'PV '!R171</f>
        <v>0</v>
      </c>
      <c r="S124" s="202">
        <f>'PV '!S171</f>
        <v>3.75</v>
      </c>
      <c r="T124" s="171">
        <f>'PV '!T171</f>
        <v>0</v>
      </c>
      <c r="U124" s="201">
        <f>'PV '!U171</f>
        <v>10</v>
      </c>
      <c r="V124" s="170">
        <f>'PV '!V171</f>
        <v>3</v>
      </c>
      <c r="W124" s="202">
        <f>'PV '!W171</f>
        <v>10</v>
      </c>
      <c r="X124" s="170">
        <f>'PV '!X171</f>
        <v>3</v>
      </c>
      <c r="Y124" s="201">
        <f>'PV '!Y171</f>
        <v>5</v>
      </c>
      <c r="Z124" s="170">
        <f>'PV '!Z171</f>
        <v>0</v>
      </c>
      <c r="AA124" s="202">
        <f>'PV '!AA171</f>
        <v>5</v>
      </c>
      <c r="AB124" s="200">
        <f>'PV '!AB171</f>
        <v>0</v>
      </c>
      <c r="AC124" s="202">
        <f>'PV '!AC171</f>
        <v>3.75</v>
      </c>
      <c r="AD124" s="197">
        <f>'PV '!AD171</f>
        <v>3</v>
      </c>
      <c r="AE124" s="199" t="str">
        <f>'PV '!AE171</f>
        <v>Rattrapage</v>
      </c>
      <c r="AF124" s="25">
        <f>'PV '!AF171</f>
        <v>4.666666666666667</v>
      </c>
      <c r="AG124" s="176">
        <f>'PV '!AG171</f>
        <v>0</v>
      </c>
      <c r="AH124" s="25">
        <f>'PV '!AH171</f>
        <v>5.833333333333333</v>
      </c>
      <c r="AI124" s="176">
        <f>'PV '!AI171</f>
        <v>0</v>
      </c>
      <c r="AJ124" s="25" t="e">
        <f>'PV '!AJ171</f>
        <v>#VALUE!</v>
      </c>
      <c r="AK124" s="176" t="e">
        <f>'PV '!AK171</f>
        <v>#VALUE!</v>
      </c>
      <c r="AL124" s="202" t="e">
        <f>'PV '!AL171</f>
        <v>#VALUE!</v>
      </c>
      <c r="AM124" s="178" t="e">
        <f>'PV '!AM171</f>
        <v>#VALUE!</v>
      </c>
      <c r="AN124" s="25">
        <f>'PV '!AN171</f>
        <v>10</v>
      </c>
      <c r="AO124" s="192">
        <f>'PV '!AO171</f>
        <v>3</v>
      </c>
      <c r="AP124" s="25">
        <f>'PV '!AP171</f>
        <v>11</v>
      </c>
      <c r="AQ124" s="192">
        <f>'PV '!AQ171</f>
        <v>3</v>
      </c>
      <c r="AR124" s="202">
        <f>'PV '!AR171</f>
        <v>10.5</v>
      </c>
      <c r="AS124" s="178">
        <f>'PV '!AS171</f>
        <v>6</v>
      </c>
      <c r="AT124" s="201">
        <f>'PV '!AT171</f>
        <v>10.5</v>
      </c>
      <c r="AU124" s="177">
        <f>'PV '!AU171</f>
        <v>3</v>
      </c>
      <c r="AV124" s="202">
        <f>'PV '!AV171</f>
        <v>10.5</v>
      </c>
      <c r="AW124" s="177">
        <f>'PV '!AW171</f>
        <v>3</v>
      </c>
      <c r="AX124" s="25" t="str">
        <f>'PV '!AX171</f>
        <v>ABS</v>
      </c>
      <c r="AY124" s="177">
        <f>'PV '!AY171</f>
        <v>3</v>
      </c>
      <c r="AZ124" s="203" t="str">
        <f>'PV '!AZ171</f>
        <v>ABS</v>
      </c>
      <c r="BA124" s="194">
        <f>'PV '!BA171</f>
        <v>3</v>
      </c>
      <c r="BB124" s="195" t="e">
        <f>'PV '!BB171</f>
        <v>#VALUE!</v>
      </c>
      <c r="BC124" s="197" t="e">
        <f>'PV '!BC171</f>
        <v>#VALUE!</v>
      </c>
      <c r="BD124" s="179" t="e">
        <f>'PV '!BD171</f>
        <v>#VALUE!</v>
      </c>
      <c r="BE124" s="199" t="e">
        <f>'PV '!BE171</f>
        <v>#VALUE!</v>
      </c>
      <c r="BF124" s="193" t="e">
        <f>'PV '!BF171</f>
        <v>#VALUE!</v>
      </c>
      <c r="BG124" s="199" t="str">
        <f>'PV '!BG171</f>
        <v>Rattrapage</v>
      </c>
      <c r="BH124" s="199"/>
      <c r="BI124" s="233"/>
      <c r="BJ124" s="233"/>
    </row>
    <row r="125" spans="1:63" ht="15.75">
      <c r="A125" s="26">
        <f>'PV '!A187</f>
        <v>1</v>
      </c>
      <c r="B125" s="332" t="str">
        <f>'PV '!B187</f>
        <v>10DR044</v>
      </c>
      <c r="C125" s="232" t="str">
        <f>'PV '!C187</f>
        <v>DOURARI</v>
      </c>
      <c r="D125" s="232" t="str">
        <f>'PV '!D187</f>
        <v>Bilal</v>
      </c>
      <c r="E125" s="232" t="str">
        <f>'PV '!E187</f>
        <v>21/02/1988</v>
      </c>
      <c r="F125" s="232" t="str">
        <f>'PV '!F187</f>
        <v>Bejaia</v>
      </c>
      <c r="G125" s="201">
        <f>'PV '!G187</f>
        <v>10</v>
      </c>
      <c r="H125" s="170">
        <f>'PV '!H187</f>
        <v>0</v>
      </c>
      <c r="I125" s="201">
        <f>'PV '!I187</f>
        <v>11</v>
      </c>
      <c r="J125" s="170">
        <f>'PV '!J187</f>
        <v>0</v>
      </c>
      <c r="K125" s="201">
        <f>'PV '!K187</f>
        <v>12.33</v>
      </c>
      <c r="L125" s="170">
        <f>'PV '!L187</f>
        <v>6</v>
      </c>
      <c r="M125" s="202">
        <f>'PV '!M187</f>
        <v>11.11</v>
      </c>
      <c r="N125" s="171">
        <f>'PV '!N187</f>
        <v>18</v>
      </c>
      <c r="O125" s="25">
        <f>'PV '!O187</f>
        <v>11</v>
      </c>
      <c r="P125" s="172">
        <f>'PV '!P187</f>
        <v>0</v>
      </c>
      <c r="Q125" s="25">
        <f>'PV '!Q187</f>
        <v>10</v>
      </c>
      <c r="R125" s="170">
        <f>'PV '!R187</f>
        <v>3</v>
      </c>
      <c r="S125" s="202">
        <f>'PV '!S187</f>
        <v>10.5</v>
      </c>
      <c r="T125" s="171">
        <f>'PV '!T187</f>
        <v>6</v>
      </c>
      <c r="U125" s="201">
        <f>'PV '!U187</f>
        <v>10.5</v>
      </c>
      <c r="V125" s="170">
        <f>'PV '!V187</f>
        <v>3</v>
      </c>
      <c r="W125" s="202">
        <f>'PV '!W187</f>
        <v>10.5</v>
      </c>
      <c r="X125" s="170">
        <f>'PV '!X187</f>
        <v>3</v>
      </c>
      <c r="Y125" s="201">
        <f>'PV '!Y187</f>
        <v>5</v>
      </c>
      <c r="Z125" s="170">
        <f>'PV '!Z187</f>
        <v>0</v>
      </c>
      <c r="AA125" s="208">
        <f>'PV '!AA187</f>
        <v>5</v>
      </c>
      <c r="AB125" s="170">
        <f>'PV '!AB187</f>
        <v>0</v>
      </c>
      <c r="AC125" s="208">
        <f>'PV '!AC187</f>
        <v>10.315999999999999</v>
      </c>
      <c r="AD125" s="197">
        <f>'PV '!AD187</f>
        <v>30</v>
      </c>
      <c r="AE125" s="199" t="str">
        <f>'PV '!AE187</f>
        <v>Admis(e)</v>
      </c>
      <c r="AF125" s="25">
        <f>'PV '!AF187</f>
        <v>6.666666666666667</v>
      </c>
      <c r="AG125" s="176">
        <f>'PV '!AG187</f>
        <v>0</v>
      </c>
      <c r="AH125" s="25">
        <f>'PV '!AH187</f>
        <v>10.5</v>
      </c>
      <c r="AI125" s="176">
        <f>'PV '!AI187</f>
        <v>6</v>
      </c>
      <c r="AJ125" s="25">
        <f>'PV '!AJ187</f>
        <v>6.666666666666667</v>
      </c>
      <c r="AK125" s="176">
        <f>'PV '!AK187</f>
        <v>0</v>
      </c>
      <c r="AL125" s="202">
        <f>'PV '!AL187</f>
        <v>7.9444444444444455</v>
      </c>
      <c r="AM125" s="178">
        <f>'PV '!AM187</f>
        <v>6</v>
      </c>
      <c r="AN125" s="25">
        <f>'PV '!AN187</f>
        <v>10</v>
      </c>
      <c r="AO125" s="192">
        <f>'PV '!AO187</f>
        <v>3</v>
      </c>
      <c r="AP125" s="25">
        <f>'PV '!AP187</f>
        <v>10</v>
      </c>
      <c r="AQ125" s="192">
        <f>'PV '!AQ187</f>
        <v>3</v>
      </c>
      <c r="AR125" s="202">
        <f>'PV '!AR187</f>
        <v>10</v>
      </c>
      <c r="AS125" s="178">
        <f>'PV '!AS187</f>
        <v>6</v>
      </c>
      <c r="AT125" s="201">
        <f>'PV '!AT187</f>
        <v>10</v>
      </c>
      <c r="AU125" s="177">
        <f>'PV '!AU187</f>
        <v>3</v>
      </c>
      <c r="AV125" s="202">
        <f>'PV '!AV187</f>
        <v>10</v>
      </c>
      <c r="AW125" s="177">
        <f>'PV '!AW187</f>
        <v>3</v>
      </c>
      <c r="AX125" s="25">
        <f>'PV '!AX187</f>
        <v>12</v>
      </c>
      <c r="AY125" s="177">
        <f>'PV '!AY187</f>
        <v>3</v>
      </c>
      <c r="AZ125" s="202">
        <f>'PV '!AZ187</f>
        <v>12</v>
      </c>
      <c r="BA125" s="252">
        <f>'PV '!BA187</f>
        <v>3</v>
      </c>
      <c r="BB125" s="202">
        <f>'PV '!BB187</f>
        <v>8.9666666666666668</v>
      </c>
      <c r="BC125" s="197">
        <f>'PV '!BC187</f>
        <v>18</v>
      </c>
      <c r="BD125" s="179">
        <f>'PV '!BD187</f>
        <v>9.641333333333332</v>
      </c>
      <c r="BE125" s="199" t="str">
        <f>'PV '!BE187</f>
        <v>Rattrapage</v>
      </c>
      <c r="BF125" s="193">
        <f>'PV '!BF187</f>
        <v>48</v>
      </c>
      <c r="BG125" s="199" t="str">
        <f>'PV '!BG187</f>
        <v>Rattrapage</v>
      </c>
      <c r="BH125" s="199"/>
      <c r="BI125" s="233"/>
      <c r="BJ125" s="233"/>
    </row>
    <row r="126" spans="1:63" s="24" customFormat="1">
      <c r="A126" s="26">
        <f>'PV '!A188</f>
        <v>2</v>
      </c>
      <c r="B126" s="354" t="str">
        <f>'PV '!B188</f>
        <v>11DR0296</v>
      </c>
      <c r="C126" s="232" t="str">
        <f>'PV '!C188</f>
        <v>FERHAT</v>
      </c>
      <c r="D126" s="232" t="str">
        <f>'PV '!D188</f>
        <v>Ghilas</v>
      </c>
      <c r="E126" s="232" t="str">
        <f>'PV '!E188</f>
        <v>28/01/1989</v>
      </c>
      <c r="F126" s="232" t="str">
        <f>'PV '!F188</f>
        <v>Sidi Aich</v>
      </c>
      <c r="G126" s="201" t="e">
        <f>'PV '!G188</f>
        <v>#VALUE!</v>
      </c>
      <c r="H126" s="170">
        <f>'PV '!H188</f>
        <v>0</v>
      </c>
      <c r="I126" s="201" t="e">
        <f>'PV '!I188</f>
        <v>#VALUE!</v>
      </c>
      <c r="J126" s="170">
        <f>'PV '!J188</f>
        <v>0</v>
      </c>
      <c r="K126" s="201" t="str">
        <f>'PV '!K188</f>
        <v>Exclu</v>
      </c>
      <c r="L126" s="170">
        <f>'PV '!L188</f>
        <v>6</v>
      </c>
      <c r="M126" s="202" t="e">
        <f>'PV '!M188</f>
        <v>#VALUE!</v>
      </c>
      <c r="N126" s="171" t="e">
        <f>'PV '!N188</f>
        <v>#VALUE!</v>
      </c>
      <c r="O126" s="25" t="str">
        <f>'PV '!O188</f>
        <v>ABS</v>
      </c>
      <c r="P126" s="172">
        <f>'PV '!P188</f>
        <v>0</v>
      </c>
      <c r="Q126" s="25" t="str">
        <f>'PV '!Q188</f>
        <v>ABS</v>
      </c>
      <c r="R126" s="170">
        <f>'PV '!R188</f>
        <v>3</v>
      </c>
      <c r="S126" s="202" t="e">
        <f>'PV '!S188</f>
        <v>#VALUE!</v>
      </c>
      <c r="T126" s="171" t="e">
        <f>'PV '!T188</f>
        <v>#VALUE!</v>
      </c>
      <c r="U126" s="201" t="str">
        <f>'PV '!U188</f>
        <v>\</v>
      </c>
      <c r="V126" s="170">
        <f>'PV '!V188</f>
        <v>3</v>
      </c>
      <c r="W126" s="202" t="str">
        <f>'PV '!W188</f>
        <v>\</v>
      </c>
      <c r="X126" s="170">
        <f>'PV '!X188</f>
        <v>3</v>
      </c>
      <c r="Y126" s="201" t="str">
        <f>'PV '!Y188</f>
        <v>ABS</v>
      </c>
      <c r="Z126" s="170">
        <f>'PV '!Z188</f>
        <v>3</v>
      </c>
      <c r="AA126" s="208" t="str">
        <f>'PV '!AA188</f>
        <v>ABS</v>
      </c>
      <c r="AB126" s="170">
        <f>'PV '!AB188</f>
        <v>3</v>
      </c>
      <c r="AC126" s="208" t="e">
        <f>'PV '!AC188</f>
        <v>#VALUE!</v>
      </c>
      <c r="AD126" s="197" t="e">
        <f>'PV '!AD188</f>
        <v>#VALUE!</v>
      </c>
      <c r="AE126" s="199" t="str">
        <f>'PV '!AE188</f>
        <v>ABD</v>
      </c>
      <c r="AF126" s="25" t="e">
        <f>'PV '!AF188</f>
        <v>#VALUE!</v>
      </c>
      <c r="AG126" s="176" t="e">
        <f>'PV '!AG188</f>
        <v>#VALUE!</v>
      </c>
      <c r="AH126" s="25" t="str">
        <f>'PV '!AH188</f>
        <v>Exclu</v>
      </c>
      <c r="AI126" s="176">
        <f>'PV '!AI188</f>
        <v>6</v>
      </c>
      <c r="AJ126" s="25" t="str">
        <f>'PV '!AJ188</f>
        <v>Exclu</v>
      </c>
      <c r="AK126" s="176">
        <f>'PV '!AK188</f>
        <v>6</v>
      </c>
      <c r="AL126" s="202" t="e">
        <f>'PV '!AL188</f>
        <v>#VALUE!</v>
      </c>
      <c r="AM126" s="178" t="e">
        <f>'PV '!AM188</f>
        <v>#VALUE!</v>
      </c>
      <c r="AN126" s="25" t="str">
        <f>'PV '!AN188</f>
        <v>ABS</v>
      </c>
      <c r="AO126" s="192">
        <f>'PV '!AO188</f>
        <v>3</v>
      </c>
      <c r="AP126" s="25" t="str">
        <f>'PV '!AP188</f>
        <v>ABS</v>
      </c>
      <c r="AQ126" s="192">
        <f>'PV '!AQ188</f>
        <v>3</v>
      </c>
      <c r="AR126" s="202" t="e">
        <f>'PV '!AR188</f>
        <v>#VALUE!</v>
      </c>
      <c r="AS126" s="178" t="e">
        <f>'PV '!AS188</f>
        <v>#VALUE!</v>
      </c>
      <c r="AT126" s="201" t="str">
        <f>'PV '!AT188</f>
        <v>Exclu</v>
      </c>
      <c r="AU126" s="177">
        <f>'PV '!AU188</f>
        <v>3</v>
      </c>
      <c r="AV126" s="202" t="str">
        <f>'PV '!AV188</f>
        <v>Exclu</v>
      </c>
      <c r="AW126" s="177">
        <f>'PV '!AW188</f>
        <v>3</v>
      </c>
      <c r="AX126" s="25" t="str">
        <f>'PV '!AX188</f>
        <v>ABS</v>
      </c>
      <c r="AY126" s="177">
        <f>'PV '!AY188</f>
        <v>3</v>
      </c>
      <c r="AZ126" s="202" t="str">
        <f>'PV '!AZ188</f>
        <v>ABS</v>
      </c>
      <c r="BA126" s="252">
        <f>'PV '!BA188</f>
        <v>3</v>
      </c>
      <c r="BB126" s="202" t="e">
        <f>'PV '!BB188</f>
        <v>#VALUE!</v>
      </c>
      <c r="BC126" s="197" t="e">
        <f>'PV '!BC188</f>
        <v>#VALUE!</v>
      </c>
      <c r="BD126" s="179" t="e">
        <f>'PV '!BD188</f>
        <v>#VALUE!</v>
      </c>
      <c r="BE126" s="199" t="e">
        <f>'PV '!BE188</f>
        <v>#VALUE!</v>
      </c>
      <c r="BF126" s="193" t="e">
        <f>'PV '!BF188</f>
        <v>#VALUE!</v>
      </c>
      <c r="BG126" s="199" t="str">
        <f>'PV '!BG188</f>
        <v>ABD</v>
      </c>
      <c r="BH126" s="199"/>
      <c r="BK126" s="32"/>
    </row>
    <row r="127" spans="1:63" s="24" customFormat="1">
      <c r="A127" s="26">
        <f>'PV '!A189</f>
        <v>3</v>
      </c>
      <c r="B127" s="354" t="str">
        <f>'PV '!B189</f>
        <v>11DR1052</v>
      </c>
      <c r="C127" s="232" t="str">
        <f>'PV '!C189</f>
        <v>GHANEM</v>
      </c>
      <c r="D127" s="232" t="str">
        <f>'PV '!D189</f>
        <v>Meriem</v>
      </c>
      <c r="E127" s="232" t="str">
        <f>'PV '!E189</f>
        <v>11/08/1991</v>
      </c>
      <c r="F127" s="232" t="str">
        <f>'PV '!F189</f>
        <v>Sidi Aich</v>
      </c>
      <c r="G127" s="201">
        <f>'PV '!G189</f>
        <v>12</v>
      </c>
      <c r="H127" s="170">
        <f>'PV '!H189</f>
        <v>0</v>
      </c>
      <c r="I127" s="201">
        <f>'PV '!I189</f>
        <v>7.666666666666667</v>
      </c>
      <c r="J127" s="170">
        <f>'PV '!J189</f>
        <v>0</v>
      </c>
      <c r="K127" s="201">
        <f>'PV '!K189</f>
        <v>12</v>
      </c>
      <c r="L127" s="170">
        <f>'PV '!L189</f>
        <v>6</v>
      </c>
      <c r="M127" s="202">
        <f>'PV '!M189</f>
        <v>10.555555555555555</v>
      </c>
      <c r="N127" s="171">
        <f>'PV '!N189</f>
        <v>18</v>
      </c>
      <c r="O127" s="25">
        <f>'PV '!O189</f>
        <v>6</v>
      </c>
      <c r="P127" s="172">
        <f>'PV '!P189</f>
        <v>0</v>
      </c>
      <c r="Q127" s="25">
        <f>'PV '!Q189</f>
        <v>10</v>
      </c>
      <c r="R127" s="170">
        <f>'PV '!R189</f>
        <v>3</v>
      </c>
      <c r="S127" s="202">
        <f>'PV '!S189</f>
        <v>8</v>
      </c>
      <c r="T127" s="171">
        <f>'PV '!T189</f>
        <v>3</v>
      </c>
      <c r="U127" s="201">
        <f>'PV '!U189</f>
        <v>14</v>
      </c>
      <c r="V127" s="170">
        <f>'PV '!V189</f>
        <v>3</v>
      </c>
      <c r="W127" s="202">
        <f>'PV '!W189</f>
        <v>14</v>
      </c>
      <c r="X127" s="170">
        <f>'PV '!X189</f>
        <v>3</v>
      </c>
      <c r="Y127" s="201">
        <f>'PV '!Y189</f>
        <v>2</v>
      </c>
      <c r="Z127" s="170">
        <f>'PV '!Z189</f>
        <v>0</v>
      </c>
      <c r="AA127" s="208">
        <f>'PV '!AA189</f>
        <v>2</v>
      </c>
      <c r="AB127" s="170">
        <f>'PV '!AB189</f>
        <v>0</v>
      </c>
      <c r="AC127" s="208">
        <f>'PV '!AC189</f>
        <v>9.5333333333333332</v>
      </c>
      <c r="AD127" s="197">
        <f>'PV '!AD189</f>
        <v>24</v>
      </c>
      <c r="AE127" s="199" t="str">
        <f>'PV '!AE189</f>
        <v>Rattrapage</v>
      </c>
      <c r="AF127" s="25">
        <f>'PV '!AF189</f>
        <v>8</v>
      </c>
      <c r="AG127" s="176">
        <f>'PV '!AG189</f>
        <v>0</v>
      </c>
      <c r="AH127" s="25">
        <f>'PV '!AH189</f>
        <v>8.5</v>
      </c>
      <c r="AI127" s="176">
        <f>'PV '!AI189</f>
        <v>0</v>
      </c>
      <c r="AJ127" s="25">
        <f>'PV '!AJ189</f>
        <v>8.0833333333333339</v>
      </c>
      <c r="AK127" s="176">
        <f>'PV '!AK189</f>
        <v>0</v>
      </c>
      <c r="AL127" s="202">
        <f>'PV '!AL189</f>
        <v>8.1944444444444446</v>
      </c>
      <c r="AM127" s="178">
        <f>'PV '!AM189</f>
        <v>0</v>
      </c>
      <c r="AN127" s="25">
        <f>'PV '!AN189</f>
        <v>10.5</v>
      </c>
      <c r="AO127" s="192">
        <f>'PV '!AO189</f>
        <v>3</v>
      </c>
      <c r="AP127" s="25">
        <f>'PV '!AP189</f>
        <v>10</v>
      </c>
      <c r="AQ127" s="192">
        <f>'PV '!AQ189</f>
        <v>3</v>
      </c>
      <c r="AR127" s="202">
        <f>'PV '!AR189</f>
        <v>10.25</v>
      </c>
      <c r="AS127" s="178">
        <f>'PV '!AS189</f>
        <v>6</v>
      </c>
      <c r="AT127" s="201">
        <f>'PV '!AT189</f>
        <v>12</v>
      </c>
      <c r="AU127" s="177">
        <f>'PV '!AU189</f>
        <v>3</v>
      </c>
      <c r="AV127" s="202">
        <f>'PV '!AV189</f>
        <v>12</v>
      </c>
      <c r="AW127" s="177">
        <f>'PV '!AW189</f>
        <v>3</v>
      </c>
      <c r="AX127" s="25">
        <f>'PV '!AX189</f>
        <v>8</v>
      </c>
      <c r="AY127" s="177">
        <f>'PV '!AY189</f>
        <v>0</v>
      </c>
      <c r="AZ127" s="202">
        <f>'PV '!AZ189</f>
        <v>8</v>
      </c>
      <c r="BA127" s="252">
        <f>'PV '!BA189</f>
        <v>0</v>
      </c>
      <c r="BB127" s="202">
        <f>'PV '!BB189</f>
        <v>8.9666666666666668</v>
      </c>
      <c r="BC127" s="197">
        <f>'PV '!BC189</f>
        <v>9</v>
      </c>
      <c r="BD127" s="179">
        <f>'PV '!BD189</f>
        <v>9.25</v>
      </c>
      <c r="BE127" s="199" t="str">
        <f>'PV '!BE189</f>
        <v>Rattrapage</v>
      </c>
      <c r="BF127" s="193">
        <f>'PV '!BF189</f>
        <v>33</v>
      </c>
      <c r="BG127" s="199" t="str">
        <f>'PV '!BG189</f>
        <v>Rattrapage</v>
      </c>
      <c r="BH127" s="199"/>
      <c r="BI127" s="233"/>
      <c r="BJ127" s="233"/>
      <c r="BK127" s="32"/>
    </row>
    <row r="128" spans="1:63" s="24" customFormat="1">
      <c r="A128" s="26">
        <f>'PV '!A190</f>
        <v>4</v>
      </c>
      <c r="B128" s="354" t="str">
        <f>'PV '!B190</f>
        <v>09DR0052</v>
      </c>
      <c r="C128" s="232" t="str">
        <f>'PV '!C190</f>
        <v>GHEZZOU</v>
      </c>
      <c r="D128" s="232" t="str">
        <f>'PV '!D190</f>
        <v>Celia</v>
      </c>
      <c r="E128" s="232" t="str">
        <f>'PV '!E190</f>
        <v>26/04/1990</v>
      </c>
      <c r="F128" s="232" t="str">
        <f>'PV '!F190</f>
        <v>Bejaia</v>
      </c>
      <c r="G128" s="201">
        <f>'PV '!G190</f>
        <v>7</v>
      </c>
      <c r="H128" s="170">
        <f>'PV '!H190</f>
        <v>0</v>
      </c>
      <c r="I128" s="201">
        <f>'PV '!I190</f>
        <v>7.333333333333333</v>
      </c>
      <c r="J128" s="170">
        <f>'PV '!J190</f>
        <v>0</v>
      </c>
      <c r="K128" s="201">
        <f>'PV '!K190</f>
        <v>7</v>
      </c>
      <c r="L128" s="170">
        <f>'PV '!L190</f>
        <v>0</v>
      </c>
      <c r="M128" s="202">
        <f>'PV '!M190</f>
        <v>7.1111111111111107</v>
      </c>
      <c r="N128" s="171">
        <f>'PV '!N190</f>
        <v>0</v>
      </c>
      <c r="O128" s="25">
        <f>'PV '!O190</f>
        <v>4</v>
      </c>
      <c r="P128" s="172">
        <f>'PV '!P190</f>
        <v>0</v>
      </c>
      <c r="Q128" s="25">
        <f>'PV '!Q190</f>
        <v>2</v>
      </c>
      <c r="R128" s="170">
        <f>'PV '!R190</f>
        <v>0</v>
      </c>
      <c r="S128" s="202">
        <f>'PV '!S190</f>
        <v>3</v>
      </c>
      <c r="T128" s="171">
        <f>'PV '!T190</f>
        <v>0</v>
      </c>
      <c r="U128" s="201">
        <f>'PV '!U190</f>
        <v>11</v>
      </c>
      <c r="V128" s="170">
        <f>'PV '!V190</f>
        <v>3</v>
      </c>
      <c r="W128" s="202">
        <f>'PV '!W190</f>
        <v>11</v>
      </c>
      <c r="X128" s="170">
        <f>'PV '!X190</f>
        <v>3</v>
      </c>
      <c r="Y128" s="201">
        <f>'PV '!Y190</f>
        <v>0</v>
      </c>
      <c r="Z128" s="170">
        <f>'PV '!Z190</f>
        <v>0</v>
      </c>
      <c r="AA128" s="208">
        <f>'PV '!AA190</f>
        <v>0</v>
      </c>
      <c r="AB128" s="170">
        <f>'PV '!AB190</f>
        <v>0</v>
      </c>
      <c r="AC128" s="208">
        <f>'PV '!AC190</f>
        <v>5.9666666666666668</v>
      </c>
      <c r="AD128" s="197">
        <f>'PV '!AD190</f>
        <v>3</v>
      </c>
      <c r="AE128" s="199" t="str">
        <f>'PV '!AE190</f>
        <v>Rattrapage</v>
      </c>
      <c r="AF128" s="25">
        <f>'PV '!AF190</f>
        <v>3.3333333333333335</v>
      </c>
      <c r="AG128" s="176">
        <f>'PV '!AG190</f>
        <v>0</v>
      </c>
      <c r="AH128" s="25">
        <f>'PV '!AH190</f>
        <v>3.3333333333333335</v>
      </c>
      <c r="AI128" s="176">
        <f>'PV '!AI190</f>
        <v>0</v>
      </c>
      <c r="AJ128" s="25">
        <f>'PV '!AJ190</f>
        <v>3</v>
      </c>
      <c r="AK128" s="176">
        <f>'PV '!AK190</f>
        <v>0</v>
      </c>
      <c r="AL128" s="202">
        <f>'PV '!AL190</f>
        <v>3.2222222222222228</v>
      </c>
      <c r="AM128" s="178">
        <f>'PV '!AM190</f>
        <v>0</v>
      </c>
      <c r="AN128" s="25">
        <f>'PV '!AN190</f>
        <v>6</v>
      </c>
      <c r="AO128" s="192">
        <f>'PV '!AO190</f>
        <v>0</v>
      </c>
      <c r="AP128" s="25">
        <f>'PV '!AP190</f>
        <v>5.5</v>
      </c>
      <c r="AQ128" s="192">
        <f>'PV '!AQ190</f>
        <v>0</v>
      </c>
      <c r="AR128" s="202">
        <f>'PV '!AR190</f>
        <v>5.75</v>
      </c>
      <c r="AS128" s="178">
        <f>'PV '!AS190</f>
        <v>0</v>
      </c>
      <c r="AT128" s="201">
        <f>'PV '!AT190</f>
        <v>11</v>
      </c>
      <c r="AU128" s="177">
        <f>'PV '!AU190</f>
        <v>3</v>
      </c>
      <c r="AV128" s="202">
        <f>'PV '!AV190</f>
        <v>11</v>
      </c>
      <c r="AW128" s="177">
        <f>'PV '!AW190</f>
        <v>3</v>
      </c>
      <c r="AX128" s="25">
        <f>'PV '!AX190</f>
        <v>9</v>
      </c>
      <c r="AY128" s="177">
        <f>'PV '!AY190</f>
        <v>0</v>
      </c>
      <c r="AZ128" s="202">
        <f>'PV '!AZ190</f>
        <v>9</v>
      </c>
      <c r="BA128" s="252">
        <f>'PV '!BA190</f>
        <v>0</v>
      </c>
      <c r="BB128" s="202">
        <f>'PV '!BB190</f>
        <v>5.0833333333333339</v>
      </c>
      <c r="BC128" s="197">
        <f>'PV '!BC190</f>
        <v>3</v>
      </c>
      <c r="BD128" s="179">
        <f>'PV '!BD190</f>
        <v>5.5250000000000004</v>
      </c>
      <c r="BE128" s="199" t="str">
        <f>'PV '!BE190</f>
        <v>Rattrapage</v>
      </c>
      <c r="BF128" s="193">
        <f>'PV '!BF190</f>
        <v>6</v>
      </c>
      <c r="BG128" s="199" t="str">
        <f>'PV '!BG190</f>
        <v>Rattrapage</v>
      </c>
      <c r="BH128" s="199"/>
      <c r="BI128" s="233"/>
      <c r="BJ128" s="233"/>
      <c r="BK128" s="32"/>
    </row>
    <row r="129" spans="1:63" s="24" customFormat="1">
      <c r="A129" s="26">
        <f>'PV '!A191</f>
        <v>5</v>
      </c>
      <c r="B129" s="354" t="str">
        <f>'PV '!B191</f>
        <v>11DR0667</v>
      </c>
      <c r="C129" s="232" t="str">
        <f>'PV '!C191</f>
        <v>GHILAS</v>
      </c>
      <c r="D129" s="232" t="str">
        <f>'PV '!D191</f>
        <v>Samira</v>
      </c>
      <c r="E129" s="232" t="str">
        <f>'PV '!E191</f>
        <v>15/01/1988</v>
      </c>
      <c r="F129" s="232" t="str">
        <f>'PV '!F191</f>
        <v>Beni djellil</v>
      </c>
      <c r="G129" s="201">
        <f>'PV '!G191</f>
        <v>11</v>
      </c>
      <c r="H129" s="170">
        <f>'PV '!H191</f>
        <v>0</v>
      </c>
      <c r="I129" s="201">
        <f>'PV '!I191</f>
        <v>6.166666666666667</v>
      </c>
      <c r="J129" s="170">
        <f>'PV '!J191</f>
        <v>0</v>
      </c>
      <c r="K129" s="201">
        <f>'PV '!K191</f>
        <v>9.6666666666666661</v>
      </c>
      <c r="L129" s="170">
        <f>'PV '!L191</f>
        <v>0</v>
      </c>
      <c r="M129" s="202">
        <f>'PV '!M191</f>
        <v>8.9444444444444446</v>
      </c>
      <c r="N129" s="171">
        <f>'PV '!N191</f>
        <v>0</v>
      </c>
      <c r="O129" s="25">
        <f>'PV '!O191</f>
        <v>11.5</v>
      </c>
      <c r="P129" s="172">
        <f>'PV '!P191</f>
        <v>0</v>
      </c>
      <c r="Q129" s="25">
        <f>'PV '!Q191</f>
        <v>10</v>
      </c>
      <c r="R129" s="170">
        <f>'PV '!R191</f>
        <v>3</v>
      </c>
      <c r="S129" s="202">
        <f>'PV '!S191</f>
        <v>10.75</v>
      </c>
      <c r="T129" s="171">
        <f>'PV '!T191</f>
        <v>6</v>
      </c>
      <c r="U129" s="201">
        <f>'PV '!U191</f>
        <v>10</v>
      </c>
      <c r="V129" s="170">
        <f>'PV '!V191</f>
        <v>3</v>
      </c>
      <c r="W129" s="202">
        <f>'PV '!W191</f>
        <v>10</v>
      </c>
      <c r="X129" s="170">
        <f>'PV '!X191</f>
        <v>3</v>
      </c>
      <c r="Y129" s="201">
        <f>'PV '!Y191</f>
        <v>11</v>
      </c>
      <c r="Z129" s="170">
        <f>'PV '!Z191</f>
        <v>3</v>
      </c>
      <c r="AA129" s="208">
        <f>'PV '!AA191</f>
        <v>11</v>
      </c>
      <c r="AB129" s="170">
        <f>'PV '!AB191</f>
        <v>3</v>
      </c>
      <c r="AC129" s="208">
        <f>'PV '!AC191</f>
        <v>9.6166666666666671</v>
      </c>
      <c r="AD129" s="197">
        <f>'PV '!AD191</f>
        <v>12</v>
      </c>
      <c r="AE129" s="199" t="str">
        <f>'PV '!AE191</f>
        <v>Rattrapage</v>
      </c>
      <c r="AF129" s="25">
        <f>'PV '!AF191</f>
        <v>7.333333333333333</v>
      </c>
      <c r="AG129" s="176">
        <f>'PV '!AG191</f>
        <v>0</v>
      </c>
      <c r="AH129" s="25">
        <f>'PV '!AH191</f>
        <v>6.333333333333333</v>
      </c>
      <c r="AI129" s="176">
        <f>'PV '!AI191</f>
        <v>0</v>
      </c>
      <c r="AJ129" s="25">
        <f>'PV '!AJ191</f>
        <v>9</v>
      </c>
      <c r="AK129" s="176">
        <f>'PV '!AK191</f>
        <v>0</v>
      </c>
      <c r="AL129" s="202">
        <f>'PV '!AL191</f>
        <v>7.5555555555555545</v>
      </c>
      <c r="AM129" s="178">
        <f>'PV '!AM191</f>
        <v>0</v>
      </c>
      <c r="AN129" s="25">
        <f>'PV '!AN191</f>
        <v>12</v>
      </c>
      <c r="AO129" s="192">
        <f>'PV '!AO191</f>
        <v>3</v>
      </c>
      <c r="AP129" s="25">
        <f>'PV '!AP191</f>
        <v>11</v>
      </c>
      <c r="AQ129" s="192">
        <f>'PV '!AQ191</f>
        <v>3</v>
      </c>
      <c r="AR129" s="202">
        <f>'PV '!AR191</f>
        <v>11.5</v>
      </c>
      <c r="AS129" s="178">
        <f>'PV '!AS191</f>
        <v>6</v>
      </c>
      <c r="AT129" s="201">
        <f>'PV '!AT191</f>
        <v>10.5</v>
      </c>
      <c r="AU129" s="177">
        <f>'PV '!AU191</f>
        <v>3</v>
      </c>
      <c r="AV129" s="202">
        <f>'PV '!AV191</f>
        <v>10.5</v>
      </c>
      <c r="AW129" s="177">
        <f>'PV '!AW191</f>
        <v>3</v>
      </c>
      <c r="AX129" s="25">
        <f>'PV '!AX191</f>
        <v>11.5</v>
      </c>
      <c r="AY129" s="177">
        <f>'PV '!AY191</f>
        <v>3</v>
      </c>
      <c r="AZ129" s="202">
        <f>'PV '!AZ191</f>
        <v>11.5</v>
      </c>
      <c r="BA129" s="252">
        <f>'PV '!BA191</f>
        <v>3</v>
      </c>
      <c r="BB129" s="202">
        <f>'PV '!BB191</f>
        <v>9.0333333333333332</v>
      </c>
      <c r="BC129" s="197">
        <f>'PV '!BC191</f>
        <v>12</v>
      </c>
      <c r="BD129" s="179">
        <f>'PV '!BD191</f>
        <v>9.3249999999999993</v>
      </c>
      <c r="BE129" s="199" t="str">
        <f>'PV '!BE191</f>
        <v>Rattrapage</v>
      </c>
      <c r="BF129" s="193">
        <f>'PV '!BF191</f>
        <v>24</v>
      </c>
      <c r="BG129" s="199" t="str">
        <f>'PV '!BG191</f>
        <v>Rattrapage</v>
      </c>
      <c r="BH129" s="199"/>
      <c r="BK129" s="32"/>
    </row>
    <row r="130" spans="1:63" s="24" customFormat="1">
      <c r="A130" s="26">
        <f>'PV '!A192</f>
        <v>6</v>
      </c>
      <c r="B130" s="354">
        <f>'PV '!B192</f>
        <v>113001268</v>
      </c>
      <c r="C130" s="232" t="str">
        <f>'PV '!C192</f>
        <v>Haddad</v>
      </c>
      <c r="D130" s="232" t="str">
        <f>'PV '!D192</f>
        <v>Samira</v>
      </c>
      <c r="E130" s="232" t="str">
        <f>'PV '!E192</f>
        <v>05/10/1990</v>
      </c>
      <c r="F130" s="232" t="str">
        <f>'PV '!F192</f>
        <v>Bejaia</v>
      </c>
      <c r="G130" s="201">
        <f>'PV '!G192</f>
        <v>12</v>
      </c>
      <c r="H130" s="170">
        <f>'PV '!H192</f>
        <v>0</v>
      </c>
      <c r="I130" s="201">
        <f>'PV '!I192</f>
        <v>12.833333333333334</v>
      </c>
      <c r="J130" s="170">
        <f>'PV '!J192</f>
        <v>0</v>
      </c>
      <c r="K130" s="201">
        <f>'PV '!K192</f>
        <v>13.166666666666666</v>
      </c>
      <c r="L130" s="170">
        <f>'PV '!L192</f>
        <v>6</v>
      </c>
      <c r="M130" s="202">
        <f>'PV '!M192</f>
        <v>12.666666666666666</v>
      </c>
      <c r="N130" s="171">
        <f>'PV '!N192</f>
        <v>18</v>
      </c>
      <c r="O130" s="25">
        <f>'PV '!O192</f>
        <v>10.5</v>
      </c>
      <c r="P130" s="172">
        <f>'PV '!P192</f>
        <v>0</v>
      </c>
      <c r="Q130" s="25">
        <f>'PV '!Q192</f>
        <v>0.25</v>
      </c>
      <c r="R130" s="170">
        <f>'PV '!R192</f>
        <v>0</v>
      </c>
      <c r="S130" s="202">
        <f>'PV '!S192</f>
        <v>5.375</v>
      </c>
      <c r="T130" s="171">
        <f>'PV '!T192</f>
        <v>0</v>
      </c>
      <c r="U130" s="201">
        <f>'PV '!U192</f>
        <v>13</v>
      </c>
      <c r="V130" s="170">
        <f>'PV '!V192</f>
        <v>3</v>
      </c>
      <c r="W130" s="202">
        <f>'PV '!W192</f>
        <v>13</v>
      </c>
      <c r="X130" s="170">
        <f>'PV '!X192</f>
        <v>3</v>
      </c>
      <c r="Y130" s="201">
        <f>'PV '!Y192</f>
        <v>14</v>
      </c>
      <c r="Z130" s="170">
        <f>'PV '!Z192</f>
        <v>3</v>
      </c>
      <c r="AA130" s="208">
        <f>'PV '!AA192</f>
        <v>14</v>
      </c>
      <c r="AB130" s="170">
        <f>'PV '!AB192</f>
        <v>3</v>
      </c>
      <c r="AC130" s="208">
        <f>'PV '!AC192</f>
        <v>11.375</v>
      </c>
      <c r="AD130" s="197">
        <f>'PV '!AD192</f>
        <v>30</v>
      </c>
      <c r="AE130" s="199" t="str">
        <f>'PV '!AE192</f>
        <v>Admis(e)</v>
      </c>
      <c r="AF130" s="25">
        <f>'PV '!AF192</f>
        <v>8.6666666666666661</v>
      </c>
      <c r="AG130" s="176">
        <f>'PV '!AG192</f>
        <v>0</v>
      </c>
      <c r="AH130" s="25">
        <f>'PV '!AH192</f>
        <v>8.3333333333333339</v>
      </c>
      <c r="AI130" s="176">
        <f>'PV '!AI192</f>
        <v>0</v>
      </c>
      <c r="AJ130" s="25">
        <f>'PV '!AJ192</f>
        <v>7.833333333333333</v>
      </c>
      <c r="AK130" s="176">
        <f>'PV '!AK192</f>
        <v>0</v>
      </c>
      <c r="AL130" s="202">
        <f>'PV '!AL192</f>
        <v>8.2777777777777768</v>
      </c>
      <c r="AM130" s="178">
        <f>'PV '!AM192</f>
        <v>0</v>
      </c>
      <c r="AN130" s="25">
        <f>'PV '!AN192</f>
        <v>11.5</v>
      </c>
      <c r="AO130" s="192">
        <f>'PV '!AO192</f>
        <v>3</v>
      </c>
      <c r="AP130" s="25">
        <f>'PV '!AP192</f>
        <v>12.5</v>
      </c>
      <c r="AQ130" s="192">
        <f>'PV '!AQ192</f>
        <v>3</v>
      </c>
      <c r="AR130" s="202">
        <f>'PV '!AR192</f>
        <v>12</v>
      </c>
      <c r="AS130" s="178">
        <f>'PV '!AS192</f>
        <v>6</v>
      </c>
      <c r="AT130" s="201">
        <f>'PV '!AT192</f>
        <v>10.5</v>
      </c>
      <c r="AU130" s="177">
        <f>'PV '!AU192</f>
        <v>3</v>
      </c>
      <c r="AV130" s="202">
        <f>'PV '!AV192</f>
        <v>10.5</v>
      </c>
      <c r="AW130" s="177">
        <f>'PV '!AW192</f>
        <v>3</v>
      </c>
      <c r="AX130" s="25">
        <f>'PV '!AX192</f>
        <v>12.5</v>
      </c>
      <c r="AY130" s="177">
        <f>'PV '!AY192</f>
        <v>3</v>
      </c>
      <c r="AZ130" s="202">
        <f>'PV '!AZ192</f>
        <v>12.5</v>
      </c>
      <c r="BA130" s="252">
        <f>'PV '!BA192</f>
        <v>3</v>
      </c>
      <c r="BB130" s="202">
        <f>'PV '!BB192</f>
        <v>9.6666666666666661</v>
      </c>
      <c r="BC130" s="197">
        <f>'PV '!BC192</f>
        <v>12</v>
      </c>
      <c r="BD130" s="179">
        <f>'PV '!BD192</f>
        <v>10.520833333333332</v>
      </c>
      <c r="BE130" s="199" t="str">
        <f>'PV '!BE192</f>
        <v>Rattrapage</v>
      </c>
      <c r="BF130" s="193">
        <f>'PV '!BF192</f>
        <v>42</v>
      </c>
      <c r="BG130" s="199" t="str">
        <f>'PV '!BG192</f>
        <v>Rattrapage</v>
      </c>
      <c r="BH130" s="199"/>
      <c r="BK130" s="32"/>
    </row>
    <row r="131" spans="1:63">
      <c r="A131" s="26">
        <f>'PV '!A193</f>
        <v>7</v>
      </c>
      <c r="B131" s="354">
        <f>'PV '!B193</f>
        <v>113004009</v>
      </c>
      <c r="C131" s="232" t="str">
        <f>'PV '!C193</f>
        <v>HADDAD</v>
      </c>
      <c r="D131" s="232" t="str">
        <f>'PV '!D193</f>
        <v>Mourad</v>
      </c>
      <c r="E131" s="232" t="str">
        <f>'PV '!E193</f>
        <v>17/06/1991</v>
      </c>
      <c r="F131" s="232" t="str">
        <f>'PV '!F193</f>
        <v>El kseur</v>
      </c>
      <c r="G131" s="201">
        <f>'PV '!G193</f>
        <v>4.166666666666667</v>
      </c>
      <c r="H131" s="170">
        <f>'PV '!H193</f>
        <v>0</v>
      </c>
      <c r="I131" s="201">
        <f>'PV '!I193</f>
        <v>10.666666666666666</v>
      </c>
      <c r="J131" s="170">
        <f>'PV '!J193</f>
        <v>0</v>
      </c>
      <c r="K131" s="201">
        <f>'PV '!K193</f>
        <v>10.666666666666666</v>
      </c>
      <c r="L131" s="170">
        <f>'PV '!L193</f>
        <v>6</v>
      </c>
      <c r="M131" s="202">
        <f>'PV '!M193</f>
        <v>8.5</v>
      </c>
      <c r="N131" s="171">
        <f>'PV '!N193</f>
        <v>6</v>
      </c>
      <c r="O131" s="25">
        <f>'PV '!O193</f>
        <v>6.5</v>
      </c>
      <c r="P131" s="172">
        <f>'PV '!P193</f>
        <v>0</v>
      </c>
      <c r="Q131" s="25">
        <f>'PV '!Q193</f>
        <v>5.5</v>
      </c>
      <c r="R131" s="170">
        <f>'PV '!R193</f>
        <v>0</v>
      </c>
      <c r="S131" s="202">
        <f>'PV '!S193</f>
        <v>6</v>
      </c>
      <c r="T131" s="171">
        <f>'PV '!T193</f>
        <v>0</v>
      </c>
      <c r="U131" s="201">
        <f>'PV '!U193</f>
        <v>13</v>
      </c>
      <c r="V131" s="170">
        <f>'PV '!V193</f>
        <v>3</v>
      </c>
      <c r="W131" s="202">
        <f>'PV '!W193</f>
        <v>13</v>
      </c>
      <c r="X131" s="170">
        <f>'PV '!X193</f>
        <v>3</v>
      </c>
      <c r="Y131" s="201">
        <f>'PV '!Y193</f>
        <v>15</v>
      </c>
      <c r="Z131" s="170">
        <f>'PV '!Z193</f>
        <v>3</v>
      </c>
      <c r="AA131" s="208">
        <f>'PV '!AA193</f>
        <v>15</v>
      </c>
      <c r="AB131" s="170">
        <f>'PV '!AB193</f>
        <v>3</v>
      </c>
      <c r="AC131" s="208">
        <f>'PV '!AC193</f>
        <v>9.1</v>
      </c>
      <c r="AD131" s="197">
        <f>'PV '!AD193</f>
        <v>12</v>
      </c>
      <c r="AE131" s="199" t="str">
        <f>'PV '!AE193</f>
        <v>Rattrapage</v>
      </c>
      <c r="AF131" s="25" t="e">
        <f>'PV '!AF193</f>
        <v>#VALUE!</v>
      </c>
      <c r="AG131" s="176" t="e">
        <f>'PV '!AG193</f>
        <v>#VALUE!</v>
      </c>
      <c r="AH131" s="25" t="e">
        <f>'PV '!AH193</f>
        <v>#VALUE!</v>
      </c>
      <c r="AI131" s="176" t="e">
        <f>'PV '!AI193</f>
        <v>#VALUE!</v>
      </c>
      <c r="AJ131" s="25" t="e">
        <f>'PV '!AJ193</f>
        <v>#VALUE!</v>
      </c>
      <c r="AK131" s="176" t="e">
        <f>'PV '!AK193</f>
        <v>#VALUE!</v>
      </c>
      <c r="AL131" s="202" t="e">
        <f>'PV '!AL193</f>
        <v>#VALUE!</v>
      </c>
      <c r="AM131" s="178" t="e">
        <f>'PV '!AM193</f>
        <v>#VALUE!</v>
      </c>
      <c r="AN131" s="25" t="str">
        <f>'PV '!AN193</f>
        <v>ABS</v>
      </c>
      <c r="AO131" s="192">
        <f>'PV '!AO193</f>
        <v>3</v>
      </c>
      <c r="AP131" s="25" t="str">
        <f>'PV '!AP193</f>
        <v>ABS</v>
      </c>
      <c r="AQ131" s="192">
        <f>'PV '!AQ193</f>
        <v>3</v>
      </c>
      <c r="AR131" s="202" t="e">
        <f>'PV '!AR193</f>
        <v>#VALUE!</v>
      </c>
      <c r="AS131" s="178" t="e">
        <f>'PV '!AS193</f>
        <v>#VALUE!</v>
      </c>
      <c r="AT131" s="201">
        <f>'PV '!AT193</f>
        <v>6</v>
      </c>
      <c r="AU131" s="177">
        <f>'PV '!AU193</f>
        <v>0</v>
      </c>
      <c r="AV131" s="202">
        <f>'PV '!AV193</f>
        <v>6</v>
      </c>
      <c r="AW131" s="177">
        <f>'PV '!AW193</f>
        <v>0</v>
      </c>
      <c r="AX131" s="25" t="str">
        <f>'PV '!AX193</f>
        <v>ABS</v>
      </c>
      <c r="AY131" s="177">
        <f>'PV '!AY193</f>
        <v>3</v>
      </c>
      <c r="AZ131" s="202" t="str">
        <f>'PV '!AZ193</f>
        <v>ABS</v>
      </c>
      <c r="BA131" s="252">
        <f>'PV '!BA193</f>
        <v>3</v>
      </c>
      <c r="BB131" s="202" t="e">
        <f>'PV '!BB193</f>
        <v>#VALUE!</v>
      </c>
      <c r="BC131" s="197" t="e">
        <f>'PV '!BC193</f>
        <v>#VALUE!</v>
      </c>
      <c r="BD131" s="179" t="e">
        <f>'PV '!BD193</f>
        <v>#VALUE!</v>
      </c>
      <c r="BE131" s="199" t="e">
        <f>'PV '!BE193</f>
        <v>#VALUE!</v>
      </c>
      <c r="BF131" s="193" t="e">
        <f>'PV '!BF193</f>
        <v>#VALUE!</v>
      </c>
      <c r="BG131" s="199" t="str">
        <f>'PV '!BG193</f>
        <v>Rattrapage</v>
      </c>
      <c r="BH131" s="199"/>
      <c r="BI131" s="233"/>
      <c r="BJ131" s="233"/>
    </row>
    <row r="132" spans="1:63">
      <c r="A132" s="26">
        <f>'PV '!A194</f>
        <v>8</v>
      </c>
      <c r="B132" s="354" t="str">
        <f>'PV '!B194</f>
        <v>11DR0054</v>
      </c>
      <c r="C132" s="232" t="str">
        <f>'PV '!C194</f>
        <v>HADDOUCHE</v>
      </c>
      <c r="D132" s="232" t="str">
        <f>'PV '!D194</f>
        <v>Tinhinane</v>
      </c>
      <c r="E132" s="232" t="str">
        <f>'PV '!E194</f>
        <v>27/05/1991</v>
      </c>
      <c r="F132" s="232" t="str">
        <f>'PV '!F194</f>
        <v>Seddouk</v>
      </c>
      <c r="G132" s="201">
        <f>'PV '!G194</f>
        <v>10.333333333333334</v>
      </c>
      <c r="H132" s="170">
        <f>'PV '!H194</f>
        <v>0</v>
      </c>
      <c r="I132" s="201">
        <f>'PV '!I194</f>
        <v>2</v>
      </c>
      <c r="J132" s="170">
        <f>'PV '!J194</f>
        <v>0</v>
      </c>
      <c r="K132" s="201">
        <f>'PV '!K194</f>
        <v>11.166666666666666</v>
      </c>
      <c r="L132" s="170">
        <f>'PV '!L194</f>
        <v>6</v>
      </c>
      <c r="M132" s="202">
        <f>'PV '!M194</f>
        <v>7.833333333333333</v>
      </c>
      <c r="N132" s="171">
        <f>'PV '!N194</f>
        <v>6</v>
      </c>
      <c r="O132" s="25">
        <f>'PV '!O194</f>
        <v>5.5</v>
      </c>
      <c r="P132" s="172">
        <f>'PV '!P194</f>
        <v>0</v>
      </c>
      <c r="Q132" s="25">
        <f>'PV '!Q194</f>
        <v>10</v>
      </c>
      <c r="R132" s="170">
        <f>'PV '!R194</f>
        <v>3</v>
      </c>
      <c r="S132" s="202">
        <f>'PV '!S194</f>
        <v>7.75</v>
      </c>
      <c r="T132" s="171">
        <f>'PV '!T194</f>
        <v>3</v>
      </c>
      <c r="U132" s="201">
        <f>'PV '!U194</f>
        <v>5</v>
      </c>
      <c r="V132" s="170">
        <f>'PV '!V194</f>
        <v>0</v>
      </c>
      <c r="W132" s="202">
        <f>'PV '!W194</f>
        <v>5</v>
      </c>
      <c r="X132" s="170">
        <f>'PV '!X194</f>
        <v>0</v>
      </c>
      <c r="Y132" s="201">
        <f>'PV '!Y194</f>
        <v>13</v>
      </c>
      <c r="Z132" s="170">
        <f>'PV '!Z194</f>
        <v>3</v>
      </c>
      <c r="AA132" s="208">
        <f>'PV '!AA194</f>
        <v>13</v>
      </c>
      <c r="AB132" s="170">
        <f>'PV '!AB194</f>
        <v>3</v>
      </c>
      <c r="AC132" s="208">
        <f>'PV '!AC194</f>
        <v>8.0500000000000007</v>
      </c>
      <c r="AD132" s="197">
        <f>'PV '!AD194</f>
        <v>12</v>
      </c>
      <c r="AE132" s="199" t="str">
        <f>'PV '!AE194</f>
        <v>Rattrapage</v>
      </c>
      <c r="AF132" s="25">
        <f>'PV '!AF194</f>
        <v>6.833333333333333</v>
      </c>
      <c r="AG132" s="176">
        <f>'PV '!AG194</f>
        <v>0</v>
      </c>
      <c r="AH132" s="25">
        <f>'PV '!AH194</f>
        <v>13.5</v>
      </c>
      <c r="AI132" s="176">
        <f>'PV '!AI194</f>
        <v>6</v>
      </c>
      <c r="AJ132" s="25" t="e">
        <f>'PV '!AJ194</f>
        <v>#VALUE!</v>
      </c>
      <c r="AK132" s="176" t="e">
        <f>'PV '!AK194</f>
        <v>#VALUE!</v>
      </c>
      <c r="AL132" s="202" t="e">
        <f>'PV '!AL194</f>
        <v>#VALUE!</v>
      </c>
      <c r="AM132" s="178" t="e">
        <f>'PV '!AM194</f>
        <v>#VALUE!</v>
      </c>
      <c r="AN132" s="25">
        <f>'PV '!AN194</f>
        <v>10</v>
      </c>
      <c r="AO132" s="192">
        <f>'PV '!AO194</f>
        <v>3</v>
      </c>
      <c r="AP132" s="25">
        <f>'PV '!AP194</f>
        <v>10.5</v>
      </c>
      <c r="AQ132" s="192">
        <f>'PV '!AQ194</f>
        <v>3</v>
      </c>
      <c r="AR132" s="202">
        <f>'PV '!AR194</f>
        <v>10.25</v>
      </c>
      <c r="AS132" s="178">
        <f>'PV '!AS194</f>
        <v>6</v>
      </c>
      <c r="AT132" s="201">
        <f>'PV '!AT194</f>
        <v>11.5</v>
      </c>
      <c r="AU132" s="177">
        <f>'PV '!AU194</f>
        <v>3</v>
      </c>
      <c r="AV132" s="202">
        <f>'PV '!AV194</f>
        <v>11.5</v>
      </c>
      <c r="AW132" s="177">
        <f>'PV '!AW194</f>
        <v>3</v>
      </c>
      <c r="AX132" s="25" t="str">
        <f>'PV '!AX194</f>
        <v>ABS</v>
      </c>
      <c r="AY132" s="177">
        <f>'PV '!AY194</f>
        <v>3</v>
      </c>
      <c r="AZ132" s="202" t="str">
        <f>'PV '!AZ194</f>
        <v>ABS</v>
      </c>
      <c r="BA132" s="252">
        <f>'PV '!BA194</f>
        <v>3</v>
      </c>
      <c r="BB132" s="202" t="e">
        <f>'PV '!BB194</f>
        <v>#VALUE!</v>
      </c>
      <c r="BC132" s="197" t="e">
        <f>'PV '!BC194</f>
        <v>#VALUE!</v>
      </c>
      <c r="BD132" s="179" t="e">
        <f>'PV '!BD194</f>
        <v>#VALUE!</v>
      </c>
      <c r="BE132" s="199" t="e">
        <f>'PV '!BE194</f>
        <v>#VALUE!</v>
      </c>
      <c r="BF132" s="193" t="e">
        <f>'PV '!BF194</f>
        <v>#VALUE!</v>
      </c>
      <c r="BG132" s="199" t="str">
        <f>'PV '!BG194</f>
        <v>Rattrapage</v>
      </c>
      <c r="BH132" s="199"/>
      <c r="BI132" s="233"/>
      <c r="BJ132" s="233"/>
    </row>
    <row r="133" spans="1:63">
      <c r="A133" s="26">
        <f>'PV '!A195</f>
        <v>9</v>
      </c>
      <c r="B133" s="354" t="str">
        <f>'PV '!B195</f>
        <v>11DR0852</v>
      </c>
      <c r="C133" s="232" t="str">
        <f>'PV '!C195</f>
        <v>HALHAL</v>
      </c>
      <c r="D133" s="232" t="str">
        <f>'PV '!D195</f>
        <v>Chahinaz</v>
      </c>
      <c r="E133" s="232" t="str">
        <f>'PV '!E195</f>
        <v>09/12/1990</v>
      </c>
      <c r="F133" s="232" t="str">
        <f>'PV '!F195</f>
        <v>Béjaia</v>
      </c>
      <c r="G133" s="201">
        <f>'PV '!G195</f>
        <v>11</v>
      </c>
      <c r="H133" s="170">
        <f>'PV '!H195</f>
        <v>0</v>
      </c>
      <c r="I133" s="201">
        <f>'PV '!I195</f>
        <v>6.5</v>
      </c>
      <c r="J133" s="170">
        <f>'PV '!J195</f>
        <v>0</v>
      </c>
      <c r="K133" s="201">
        <f>'PV '!K195</f>
        <v>9.5</v>
      </c>
      <c r="L133" s="170">
        <f>'PV '!L195</f>
        <v>0</v>
      </c>
      <c r="M133" s="202">
        <f>'PV '!M195</f>
        <v>9</v>
      </c>
      <c r="N133" s="171">
        <f>'PV '!N195</f>
        <v>0</v>
      </c>
      <c r="O133" s="25">
        <f>'PV '!O195</f>
        <v>8</v>
      </c>
      <c r="P133" s="172">
        <f>'PV '!P195</f>
        <v>0</v>
      </c>
      <c r="Q133" s="25">
        <f>'PV '!Q195</f>
        <v>6.5</v>
      </c>
      <c r="R133" s="170">
        <f>'PV '!R195</f>
        <v>0</v>
      </c>
      <c r="S133" s="202">
        <f>'PV '!S195</f>
        <v>7.25</v>
      </c>
      <c r="T133" s="171">
        <f>'PV '!T195</f>
        <v>0</v>
      </c>
      <c r="U133" s="201">
        <f>'PV '!U195</f>
        <v>14</v>
      </c>
      <c r="V133" s="170">
        <f>'PV '!V195</f>
        <v>3</v>
      </c>
      <c r="W133" s="202">
        <f>'PV '!W195</f>
        <v>14</v>
      </c>
      <c r="X133" s="170">
        <f>'PV '!X195</f>
        <v>3</v>
      </c>
      <c r="Y133" s="201">
        <f>'PV '!Y195</f>
        <v>8</v>
      </c>
      <c r="Z133" s="170">
        <f>'PV '!Z195</f>
        <v>0</v>
      </c>
      <c r="AA133" s="208">
        <f>'PV '!AA195</f>
        <v>8</v>
      </c>
      <c r="AB133" s="170">
        <f>'PV '!AB195</f>
        <v>0</v>
      </c>
      <c r="AC133" s="208">
        <f>'PV '!AC195</f>
        <v>9.0500000000000007</v>
      </c>
      <c r="AD133" s="197">
        <f>'PV '!AD195</f>
        <v>3</v>
      </c>
      <c r="AE133" s="199" t="str">
        <f>'PV '!AE195</f>
        <v>Rattrapage</v>
      </c>
      <c r="AF133" s="25" t="e">
        <f>'PV '!AF195</f>
        <v>#VALUE!</v>
      </c>
      <c r="AG133" s="176" t="e">
        <f>'PV '!AG195</f>
        <v>#VALUE!</v>
      </c>
      <c r="AH133" s="25">
        <f>'PV '!AH195</f>
        <v>9.3333333333333339</v>
      </c>
      <c r="AI133" s="176">
        <f>'PV '!AI195</f>
        <v>0</v>
      </c>
      <c r="AJ133" s="25">
        <f>'PV '!AJ195</f>
        <v>7.333333333333333</v>
      </c>
      <c r="AK133" s="176">
        <f>'PV '!AK195</f>
        <v>0</v>
      </c>
      <c r="AL133" s="202" t="e">
        <f>'PV '!AL195</f>
        <v>#VALUE!</v>
      </c>
      <c r="AM133" s="178" t="e">
        <f>'PV '!AM195</f>
        <v>#VALUE!</v>
      </c>
      <c r="AN133" s="25">
        <f>'PV '!AN195</f>
        <v>11.5</v>
      </c>
      <c r="AO133" s="192">
        <f>'PV '!AO195</f>
        <v>3</v>
      </c>
      <c r="AP133" s="25">
        <f>'PV '!AP195</f>
        <v>15</v>
      </c>
      <c r="AQ133" s="192">
        <f>'PV '!AQ195</f>
        <v>3</v>
      </c>
      <c r="AR133" s="202">
        <f>'PV '!AR195</f>
        <v>13.25</v>
      </c>
      <c r="AS133" s="178">
        <f>'PV '!AS195</f>
        <v>6</v>
      </c>
      <c r="AT133" s="201">
        <f>'PV '!AT195</f>
        <v>13.5</v>
      </c>
      <c r="AU133" s="177">
        <f>'PV '!AU195</f>
        <v>3</v>
      </c>
      <c r="AV133" s="202">
        <f>'PV '!AV195</f>
        <v>13.5</v>
      </c>
      <c r="AW133" s="177">
        <f>'PV '!AW195</f>
        <v>3</v>
      </c>
      <c r="AX133" s="25">
        <f>'PV '!AX195</f>
        <v>13.5</v>
      </c>
      <c r="AY133" s="177">
        <f>'PV '!AY195</f>
        <v>3</v>
      </c>
      <c r="AZ133" s="202">
        <f>'PV '!AZ195</f>
        <v>13.5</v>
      </c>
      <c r="BA133" s="252">
        <f>'PV '!BA195</f>
        <v>3</v>
      </c>
      <c r="BB133" s="202" t="e">
        <f>'PV '!BB195</f>
        <v>#VALUE!</v>
      </c>
      <c r="BC133" s="197" t="e">
        <f>'PV '!BC195</f>
        <v>#VALUE!</v>
      </c>
      <c r="BD133" s="179" t="e">
        <f>'PV '!BD195</f>
        <v>#VALUE!</v>
      </c>
      <c r="BE133" s="199" t="e">
        <f>'PV '!BE195</f>
        <v>#VALUE!</v>
      </c>
      <c r="BF133" s="193" t="e">
        <f>'PV '!BF195</f>
        <v>#VALUE!</v>
      </c>
      <c r="BG133" s="199" t="str">
        <f>'PV '!BG195</f>
        <v>Rattrapage</v>
      </c>
      <c r="BH133" s="199"/>
    </row>
    <row r="134" spans="1:63">
      <c r="A134" s="26">
        <f>'PV '!A196</f>
        <v>10</v>
      </c>
      <c r="B134" s="354" t="str">
        <f>'PV '!B196</f>
        <v>10DR075</v>
      </c>
      <c r="C134" s="232" t="str">
        <f>'PV '!C196</f>
        <v>HAMAI</v>
      </c>
      <c r="D134" s="232" t="str">
        <f>'PV '!D196</f>
        <v>Thiziri</v>
      </c>
      <c r="E134" s="232" t="str">
        <f>'PV '!E196</f>
        <v>14/01/1989</v>
      </c>
      <c r="F134" s="232" t="str">
        <f>'PV '!F196</f>
        <v>Sidi aich</v>
      </c>
      <c r="G134" s="201">
        <f>'PV '!G196</f>
        <v>10.5</v>
      </c>
      <c r="H134" s="170">
        <f>'PV '!H196</f>
        <v>0</v>
      </c>
      <c r="I134" s="201">
        <f>'PV '!I196</f>
        <v>5.333333333333333</v>
      </c>
      <c r="J134" s="170">
        <f>'PV '!J196</f>
        <v>0</v>
      </c>
      <c r="K134" s="201">
        <f>'PV '!K196</f>
        <v>8.3333333333333339</v>
      </c>
      <c r="L134" s="170">
        <f>'PV '!L196</f>
        <v>0</v>
      </c>
      <c r="M134" s="202">
        <f>'PV '!M196</f>
        <v>8.0555555555555554</v>
      </c>
      <c r="N134" s="171">
        <f>'PV '!N196</f>
        <v>0</v>
      </c>
      <c r="O134" s="25">
        <f>'PV '!O196</f>
        <v>7</v>
      </c>
      <c r="P134" s="172">
        <f>'PV '!P196</f>
        <v>0</v>
      </c>
      <c r="Q134" s="25">
        <f>'PV '!Q196</f>
        <v>7.5</v>
      </c>
      <c r="R134" s="170">
        <f>'PV '!R196</f>
        <v>0</v>
      </c>
      <c r="S134" s="202">
        <f>'PV '!S196</f>
        <v>7.25</v>
      </c>
      <c r="T134" s="171">
        <f>'PV '!T196</f>
        <v>0</v>
      </c>
      <c r="U134" s="201">
        <f>'PV '!U196</f>
        <v>11.5</v>
      </c>
      <c r="V134" s="170">
        <f>'PV '!V196</f>
        <v>3</v>
      </c>
      <c r="W134" s="202">
        <f>'PV '!W196</f>
        <v>11.5</v>
      </c>
      <c r="X134" s="170">
        <f>'PV '!X196</f>
        <v>3</v>
      </c>
      <c r="Y134" s="201">
        <f>'PV '!Y196</f>
        <v>2</v>
      </c>
      <c r="Z134" s="170">
        <f>'PV '!Z196</f>
        <v>0</v>
      </c>
      <c r="AA134" s="208">
        <f>'PV '!AA196</f>
        <v>2</v>
      </c>
      <c r="AB134" s="170">
        <f>'PV '!AB196</f>
        <v>0</v>
      </c>
      <c r="AC134" s="208">
        <f>'PV '!AC196</f>
        <v>7.6333333333333329</v>
      </c>
      <c r="AD134" s="197">
        <f>'PV '!AD196</f>
        <v>3</v>
      </c>
      <c r="AE134" s="199" t="str">
        <f>'PV '!AE196</f>
        <v>Rattrapage</v>
      </c>
      <c r="AF134" s="25">
        <f>'PV '!AF196</f>
        <v>7</v>
      </c>
      <c r="AG134" s="176">
        <f>'PV '!AG196</f>
        <v>0</v>
      </c>
      <c r="AH134" s="25">
        <f>'PV '!AH196</f>
        <v>5.333333333333333</v>
      </c>
      <c r="AI134" s="176">
        <f>'PV '!AI196</f>
        <v>0</v>
      </c>
      <c r="AJ134" s="25">
        <f>'PV '!AJ196</f>
        <v>5.666666666666667</v>
      </c>
      <c r="AK134" s="176">
        <f>'PV '!AK196</f>
        <v>0</v>
      </c>
      <c r="AL134" s="202">
        <f>'PV '!AL196</f>
        <v>6</v>
      </c>
      <c r="AM134" s="178">
        <f>'PV '!AM196</f>
        <v>0</v>
      </c>
      <c r="AN134" s="25">
        <f>'PV '!AN196</f>
        <v>10.5</v>
      </c>
      <c r="AO134" s="192">
        <f>'PV '!AO196</f>
        <v>3</v>
      </c>
      <c r="AP134" s="25">
        <f>'PV '!AP196</f>
        <v>15</v>
      </c>
      <c r="AQ134" s="192">
        <f>'PV '!AQ196</f>
        <v>3</v>
      </c>
      <c r="AR134" s="202">
        <f>'PV '!AR196</f>
        <v>12.75</v>
      </c>
      <c r="AS134" s="178">
        <f>'PV '!AS196</f>
        <v>6</v>
      </c>
      <c r="AT134" s="201">
        <f>'PV '!AT196</f>
        <v>12.5</v>
      </c>
      <c r="AU134" s="177">
        <f>'PV '!AU196</f>
        <v>3</v>
      </c>
      <c r="AV134" s="202">
        <f>'PV '!AV196</f>
        <v>12.5</v>
      </c>
      <c r="AW134" s="177">
        <f>'PV '!AW196</f>
        <v>3</v>
      </c>
      <c r="AX134" s="25">
        <f>'PV '!AX196</f>
        <v>5</v>
      </c>
      <c r="AY134" s="177">
        <f>'PV '!AY196</f>
        <v>0</v>
      </c>
      <c r="AZ134" s="202">
        <f>'PV '!AZ196</f>
        <v>5</v>
      </c>
      <c r="BA134" s="252">
        <f>'PV '!BA196</f>
        <v>0</v>
      </c>
      <c r="BB134" s="202">
        <f>'PV '!BB196</f>
        <v>7.9</v>
      </c>
      <c r="BC134" s="197">
        <f>'PV '!BC196</f>
        <v>9</v>
      </c>
      <c r="BD134" s="179">
        <f>'PV '!BD196</f>
        <v>7.7666666666666666</v>
      </c>
      <c r="BE134" s="199" t="str">
        <f>'PV '!BE196</f>
        <v>Rattrapage</v>
      </c>
      <c r="BF134" s="193">
        <f>'PV '!BF196</f>
        <v>12</v>
      </c>
      <c r="BG134" s="199" t="str">
        <f>'PV '!BG196</f>
        <v>Rattrapage</v>
      </c>
      <c r="BH134" s="199"/>
    </row>
    <row r="135" spans="1:63">
      <c r="A135" s="26">
        <f>'PV '!A197</f>
        <v>11</v>
      </c>
      <c r="B135" s="354" t="str">
        <f>'PV '!B197</f>
        <v>09LCA07310</v>
      </c>
      <c r="C135" s="232" t="str">
        <f>'PV '!C197</f>
        <v>HAMMICHE</v>
      </c>
      <c r="D135" s="232" t="str">
        <f>'PV '!D197</f>
        <v>Firouz</v>
      </c>
      <c r="E135" s="232" t="str">
        <f>'PV '!E197</f>
        <v>04/08/1989</v>
      </c>
      <c r="F135" s="232" t="str">
        <f>'PV '!F197</f>
        <v>Feraoun</v>
      </c>
      <c r="G135" s="201">
        <f>'PV '!G197</f>
        <v>10.166666666666666</v>
      </c>
      <c r="H135" s="170">
        <f>'PV '!H197</f>
        <v>0</v>
      </c>
      <c r="I135" s="201">
        <f>'PV '!I197</f>
        <v>5.833333333333333</v>
      </c>
      <c r="J135" s="170">
        <f>'PV '!J197</f>
        <v>0</v>
      </c>
      <c r="K135" s="201">
        <f>'PV '!K197</f>
        <v>10.666666666666666</v>
      </c>
      <c r="L135" s="170">
        <f>'PV '!L197</f>
        <v>6</v>
      </c>
      <c r="M135" s="202">
        <f>'PV '!M197</f>
        <v>8.8888888888888875</v>
      </c>
      <c r="N135" s="171">
        <f>'PV '!N197</f>
        <v>6</v>
      </c>
      <c r="O135" s="25">
        <f>'PV '!O197</f>
        <v>4.5</v>
      </c>
      <c r="P135" s="172">
        <f>'PV '!P197</f>
        <v>0</v>
      </c>
      <c r="Q135" s="25">
        <f>'PV '!Q197</f>
        <v>10</v>
      </c>
      <c r="R135" s="170">
        <f>'PV '!R197</f>
        <v>3</v>
      </c>
      <c r="S135" s="202">
        <f>'PV '!S197</f>
        <v>7.25</v>
      </c>
      <c r="T135" s="171">
        <f>'PV '!T197</f>
        <v>3</v>
      </c>
      <c r="U135" s="201">
        <f>'PV '!U197</f>
        <v>10.5</v>
      </c>
      <c r="V135" s="170">
        <f>'PV '!V197</f>
        <v>3</v>
      </c>
      <c r="W135" s="202">
        <f>'PV '!W197</f>
        <v>10.5</v>
      </c>
      <c r="X135" s="170">
        <f>'PV '!X197</f>
        <v>3</v>
      </c>
      <c r="Y135" s="201">
        <f>'PV '!Y197</f>
        <v>2</v>
      </c>
      <c r="Z135" s="170">
        <f>'PV '!Z197</f>
        <v>0</v>
      </c>
      <c r="AA135" s="208">
        <f>'PV '!AA197</f>
        <v>2</v>
      </c>
      <c r="AB135" s="170">
        <f>'PV '!AB197</f>
        <v>0</v>
      </c>
      <c r="AC135" s="208">
        <f>'PV '!AC197</f>
        <v>8.0333333333333332</v>
      </c>
      <c r="AD135" s="197">
        <f>'PV '!AD197</f>
        <v>12</v>
      </c>
      <c r="AE135" s="199" t="str">
        <f>'PV '!AE197</f>
        <v>Rattrapage</v>
      </c>
      <c r="AF135" s="25">
        <f>'PV '!AF197</f>
        <v>7.666666666666667</v>
      </c>
      <c r="AG135" s="176">
        <f>'PV '!AG197</f>
        <v>0</v>
      </c>
      <c r="AH135" s="25">
        <f>'PV '!AH197</f>
        <v>7.166666666666667</v>
      </c>
      <c r="AI135" s="176">
        <f>'PV '!AI197</f>
        <v>0</v>
      </c>
      <c r="AJ135" s="25">
        <f>'PV '!AJ197</f>
        <v>4.666666666666667</v>
      </c>
      <c r="AK135" s="176">
        <f>'PV '!AK197</f>
        <v>0</v>
      </c>
      <c r="AL135" s="202">
        <f>'PV '!AL197</f>
        <v>6.5</v>
      </c>
      <c r="AM135" s="178">
        <f>'PV '!AM197</f>
        <v>0</v>
      </c>
      <c r="AN135" s="25">
        <f>'PV '!AN197</f>
        <v>8</v>
      </c>
      <c r="AO135" s="192">
        <f>'PV '!AO197</f>
        <v>0</v>
      </c>
      <c r="AP135" s="25">
        <f>'PV '!AP197</f>
        <v>14.5</v>
      </c>
      <c r="AQ135" s="192">
        <f>'PV '!AQ197</f>
        <v>3</v>
      </c>
      <c r="AR135" s="202">
        <f>'PV '!AR197</f>
        <v>11.25</v>
      </c>
      <c r="AS135" s="178">
        <f>'PV '!AS197</f>
        <v>6</v>
      </c>
      <c r="AT135" s="201">
        <f>'PV '!AT197</f>
        <v>11</v>
      </c>
      <c r="AU135" s="177">
        <f>'PV '!AU197</f>
        <v>3</v>
      </c>
      <c r="AV135" s="202">
        <f>'PV '!AV197</f>
        <v>11</v>
      </c>
      <c r="AW135" s="177">
        <f>'PV '!AW197</f>
        <v>3</v>
      </c>
      <c r="AX135" s="25">
        <f>'PV '!AX197</f>
        <v>7.5</v>
      </c>
      <c r="AY135" s="177">
        <f>'PV '!AY197</f>
        <v>0</v>
      </c>
      <c r="AZ135" s="202">
        <f>'PV '!AZ197</f>
        <v>7.5</v>
      </c>
      <c r="BA135" s="252">
        <f>'PV '!BA197</f>
        <v>0</v>
      </c>
      <c r="BB135" s="202">
        <f>'PV '!BB197</f>
        <v>8</v>
      </c>
      <c r="BC135" s="197">
        <f>'PV '!BC197</f>
        <v>9</v>
      </c>
      <c r="BD135" s="179">
        <f>'PV '!BD197</f>
        <v>8.0166666666666657</v>
      </c>
      <c r="BE135" s="199" t="str">
        <f>'PV '!BE197</f>
        <v>Rattrapage</v>
      </c>
      <c r="BF135" s="193">
        <f>'PV '!BF197</f>
        <v>21</v>
      </c>
      <c r="BG135" s="199" t="str">
        <f>'PV '!BG197</f>
        <v>Rattrapage</v>
      </c>
      <c r="BH135" s="199"/>
    </row>
    <row r="136" spans="1:63">
      <c r="A136" s="26">
        <f>'PV '!A198</f>
        <v>12</v>
      </c>
      <c r="B136" s="354" t="str">
        <f>'PV '!B198</f>
        <v>02300474</v>
      </c>
      <c r="C136" s="354" t="str">
        <f>'PV '!C198</f>
        <v>HAMOUM</v>
      </c>
      <c r="D136" s="354" t="str">
        <f>'PV '!D198</f>
        <v>Lakahina</v>
      </c>
      <c r="E136" s="232" t="str">
        <f>'PV '!E198</f>
        <v>07/07/1978</v>
      </c>
      <c r="F136" s="232" t="str">
        <f>'PV '!F198</f>
        <v>bejaia</v>
      </c>
      <c r="G136" s="201">
        <f>'PV '!G198</f>
        <v>12.833333333333334</v>
      </c>
      <c r="H136" s="170">
        <f>'PV '!H198</f>
        <v>0</v>
      </c>
      <c r="I136" s="201">
        <f>'PV '!I198</f>
        <v>7.666666666666667</v>
      </c>
      <c r="J136" s="170">
        <f>'PV '!J198</f>
        <v>0</v>
      </c>
      <c r="K136" s="201">
        <f>'PV '!K198</f>
        <v>13.833333333333334</v>
      </c>
      <c r="L136" s="170">
        <f>'PV '!L198</f>
        <v>6</v>
      </c>
      <c r="M136" s="202">
        <f>'PV '!M198</f>
        <v>11.444444444444445</v>
      </c>
      <c r="N136" s="171">
        <f>'PV '!N198</f>
        <v>18</v>
      </c>
      <c r="O136" s="25">
        <f>'PV '!O198</f>
        <v>8.5</v>
      </c>
      <c r="P136" s="172">
        <f>'PV '!P198</f>
        <v>0</v>
      </c>
      <c r="Q136" s="25">
        <f>'PV '!Q198</f>
        <v>10</v>
      </c>
      <c r="R136" s="170">
        <f>'PV '!R198</f>
        <v>3</v>
      </c>
      <c r="S136" s="202">
        <f>'PV '!S198</f>
        <v>9.25</v>
      </c>
      <c r="T136" s="171">
        <f>'PV '!T198</f>
        <v>3</v>
      </c>
      <c r="U136" s="201">
        <f>'PV '!U198</f>
        <v>13.5</v>
      </c>
      <c r="V136" s="170">
        <f>'PV '!V198</f>
        <v>3</v>
      </c>
      <c r="W136" s="202">
        <f>'PV '!W198</f>
        <v>13.5</v>
      </c>
      <c r="X136" s="170">
        <f>'PV '!X198</f>
        <v>3</v>
      </c>
      <c r="Y136" s="201">
        <f>'PV '!Y198</f>
        <v>14</v>
      </c>
      <c r="Z136" s="170">
        <f>'PV '!Z198</f>
        <v>3</v>
      </c>
      <c r="AA136" s="208">
        <f>'PV '!AA198</f>
        <v>14</v>
      </c>
      <c r="AB136" s="170">
        <f>'PV '!AB198</f>
        <v>3</v>
      </c>
      <c r="AC136" s="208">
        <f>'PV '!AC198</f>
        <v>11.466666666666667</v>
      </c>
      <c r="AD136" s="197">
        <f>'PV '!AD198</f>
        <v>30</v>
      </c>
      <c r="AE136" s="199" t="str">
        <f>'PV '!AE198</f>
        <v>Admis(e)</v>
      </c>
      <c r="AF136" s="25">
        <f>'PV '!AF198</f>
        <v>8.8333333333333339</v>
      </c>
      <c r="AG136" s="176">
        <f>'PV '!AG198</f>
        <v>0</v>
      </c>
      <c r="AH136" s="25">
        <f>'PV '!AH198</f>
        <v>10.333333333333334</v>
      </c>
      <c r="AI136" s="176">
        <f>'PV '!AI198</f>
        <v>6</v>
      </c>
      <c r="AJ136" s="25">
        <f>'PV '!AJ198</f>
        <v>10.5</v>
      </c>
      <c r="AK136" s="176">
        <f>'PV '!AK198</f>
        <v>6</v>
      </c>
      <c r="AL136" s="202">
        <f>'PV '!AL198</f>
        <v>9.8888888888888893</v>
      </c>
      <c r="AM136" s="178">
        <f>'PV '!AM198</f>
        <v>12</v>
      </c>
      <c r="AN136" s="25">
        <f>'PV '!AN198</f>
        <v>11.5</v>
      </c>
      <c r="AO136" s="192">
        <f>'PV '!AO198</f>
        <v>3</v>
      </c>
      <c r="AP136" s="25">
        <f>'PV '!AP198</f>
        <v>16</v>
      </c>
      <c r="AQ136" s="192">
        <f>'PV '!AQ198</f>
        <v>3</v>
      </c>
      <c r="AR136" s="202">
        <f>'PV '!AR198</f>
        <v>13.75</v>
      </c>
      <c r="AS136" s="178">
        <f>'PV '!AS198</f>
        <v>6</v>
      </c>
      <c r="AT136" s="201">
        <f>'PV '!AT198</f>
        <v>14</v>
      </c>
      <c r="AU136" s="177">
        <f>'PV '!AU198</f>
        <v>3</v>
      </c>
      <c r="AV136" s="202">
        <f>'PV '!AV198</f>
        <v>14</v>
      </c>
      <c r="AW136" s="177">
        <f>'PV '!AW198</f>
        <v>3</v>
      </c>
      <c r="AX136" s="25">
        <f>'PV '!AX198</f>
        <v>16</v>
      </c>
      <c r="AY136" s="177">
        <f>'PV '!AY198</f>
        <v>3</v>
      </c>
      <c r="AZ136" s="202">
        <f>'PV '!AZ198</f>
        <v>16</v>
      </c>
      <c r="BA136" s="252">
        <f>'PV '!BA198</f>
        <v>3</v>
      </c>
      <c r="BB136" s="202">
        <f>'PV '!BB198</f>
        <v>11.683333333333334</v>
      </c>
      <c r="BC136" s="197">
        <f>'PV '!BC198</f>
        <v>30</v>
      </c>
      <c r="BD136" s="179">
        <f>'PV '!BD198</f>
        <v>11.574999999999999</v>
      </c>
      <c r="BE136" s="199" t="str">
        <f>'PV '!BE198</f>
        <v>Admis(e)</v>
      </c>
      <c r="BF136" s="193">
        <f>'PV '!BF198</f>
        <v>60</v>
      </c>
      <c r="BG136" s="199" t="str">
        <f>'PV '!BG198</f>
        <v>Admis(e)</v>
      </c>
      <c r="BH136" s="199"/>
      <c r="BI136" s="233"/>
      <c r="BJ136" s="233"/>
    </row>
    <row r="137" spans="1:63" ht="15.75">
      <c r="A137" s="26">
        <f>'PV '!A199</f>
        <v>13</v>
      </c>
      <c r="B137" s="332" t="str">
        <f>'PV '!B199</f>
        <v>10DR179</v>
      </c>
      <c r="C137" s="232" t="str">
        <f>'PV '!C199</f>
        <v>HAMOUR</v>
      </c>
      <c r="D137" s="232" t="str">
        <f>'PV '!D199</f>
        <v>Kafia</v>
      </c>
      <c r="E137" s="232" t="str">
        <f>'PV '!E199</f>
        <v>26/05/1987</v>
      </c>
      <c r="F137" s="232" t="str">
        <f>'PV '!F199</f>
        <v>Yakouren</v>
      </c>
      <c r="G137" s="201">
        <f>'PV '!G199</f>
        <v>13.67</v>
      </c>
      <c r="H137" s="170">
        <f>'PV '!H199</f>
        <v>0</v>
      </c>
      <c r="I137" s="201">
        <f>'PV '!I199</f>
        <v>7</v>
      </c>
      <c r="J137" s="170">
        <f>'PV '!J199</f>
        <v>0</v>
      </c>
      <c r="K137" s="201">
        <f>'PV '!K199</f>
        <v>15.33</v>
      </c>
      <c r="L137" s="170">
        <f>'PV '!L199</f>
        <v>6</v>
      </c>
      <c r="M137" s="202">
        <f>'PV '!M199</f>
        <v>12</v>
      </c>
      <c r="N137" s="171">
        <f>'PV '!N199</f>
        <v>18</v>
      </c>
      <c r="O137" s="25">
        <f>'PV '!O199</f>
        <v>10</v>
      </c>
      <c r="P137" s="172">
        <f>'PV '!P199</f>
        <v>0</v>
      </c>
      <c r="Q137" s="25">
        <f>'PV '!Q199</f>
        <v>10.5</v>
      </c>
      <c r="R137" s="170">
        <f>'PV '!R199</f>
        <v>3</v>
      </c>
      <c r="S137" s="202">
        <f>'PV '!S199</f>
        <v>10.25</v>
      </c>
      <c r="T137" s="171">
        <f>'PV '!T199</f>
        <v>6</v>
      </c>
      <c r="U137" s="201">
        <f>'PV '!U199</f>
        <v>13</v>
      </c>
      <c r="V137" s="170">
        <f>'PV '!V199</f>
        <v>3</v>
      </c>
      <c r="W137" s="202">
        <f>'PV '!W199</f>
        <v>13</v>
      </c>
      <c r="X137" s="170">
        <f>'PV '!X199</f>
        <v>3</v>
      </c>
      <c r="Y137" s="201">
        <f>'PV '!Y199</f>
        <v>16</v>
      </c>
      <c r="Z137" s="170">
        <f>'PV '!Z199</f>
        <v>3</v>
      </c>
      <c r="AA137" s="208">
        <f>'PV '!AA199</f>
        <v>16</v>
      </c>
      <c r="AB137" s="170">
        <f>'PV '!AB199</f>
        <v>3</v>
      </c>
      <c r="AC137" s="208">
        <f>'PV '!AC199</f>
        <v>12.15</v>
      </c>
      <c r="AD137" s="197">
        <f>'PV '!AD199</f>
        <v>30</v>
      </c>
      <c r="AE137" s="199" t="str">
        <f>'PV '!AE199</f>
        <v>Admis(e)</v>
      </c>
      <c r="AF137" s="25">
        <f>'PV '!AF199</f>
        <v>5.166666666666667</v>
      </c>
      <c r="AG137" s="176">
        <f>'PV '!AG199</f>
        <v>0</v>
      </c>
      <c r="AH137" s="25">
        <f>'PV '!AH199</f>
        <v>6.166666666666667</v>
      </c>
      <c r="AI137" s="176">
        <f>'PV '!AI199</f>
        <v>0</v>
      </c>
      <c r="AJ137" s="25">
        <f>'PV '!AJ199</f>
        <v>9.1666666666666661</v>
      </c>
      <c r="AK137" s="176">
        <f>'PV '!AK199</f>
        <v>0</v>
      </c>
      <c r="AL137" s="202">
        <f>'PV '!AL199</f>
        <v>6.833333333333333</v>
      </c>
      <c r="AM137" s="178">
        <f>'PV '!AM199</f>
        <v>0</v>
      </c>
      <c r="AN137" s="25">
        <f>'PV '!AN199</f>
        <v>10</v>
      </c>
      <c r="AO137" s="192">
        <f>'PV '!AO199</f>
        <v>3</v>
      </c>
      <c r="AP137" s="25" t="str">
        <f>'PV '!AP199</f>
        <v>ABS</v>
      </c>
      <c r="AQ137" s="192">
        <f>'PV '!AQ199</f>
        <v>3</v>
      </c>
      <c r="AR137" s="202" t="e">
        <f>'PV '!AR199</f>
        <v>#VALUE!</v>
      </c>
      <c r="AS137" s="178" t="e">
        <f>'PV '!AS199</f>
        <v>#VALUE!</v>
      </c>
      <c r="AT137" s="201">
        <f>'PV '!AT199</f>
        <v>10</v>
      </c>
      <c r="AU137" s="177">
        <f>'PV '!AU199</f>
        <v>3</v>
      </c>
      <c r="AV137" s="202">
        <f>'PV '!AV199</f>
        <v>10</v>
      </c>
      <c r="AW137" s="177">
        <f>'PV '!AW199</f>
        <v>3</v>
      </c>
      <c r="AX137" s="25">
        <f>'PV '!AX199</f>
        <v>10</v>
      </c>
      <c r="AY137" s="177">
        <f>'PV '!AY199</f>
        <v>3</v>
      </c>
      <c r="AZ137" s="202">
        <f>'PV '!AZ199</f>
        <v>10</v>
      </c>
      <c r="BA137" s="252">
        <f>'PV '!BA199</f>
        <v>3</v>
      </c>
      <c r="BB137" s="202" t="e">
        <f>'PV '!BB199</f>
        <v>#VALUE!</v>
      </c>
      <c r="BC137" s="197" t="e">
        <f>'PV '!BC199</f>
        <v>#VALUE!</v>
      </c>
      <c r="BD137" s="179" t="e">
        <f>'PV '!BD199</f>
        <v>#VALUE!</v>
      </c>
      <c r="BE137" s="199" t="e">
        <f>'PV '!BE199</f>
        <v>#VALUE!</v>
      </c>
      <c r="BF137" s="193" t="e">
        <f>'PV '!BF199</f>
        <v>#VALUE!</v>
      </c>
      <c r="BG137" s="199" t="str">
        <f>'PV '!BG199</f>
        <v>Rattrapage</v>
      </c>
      <c r="BH137" s="199"/>
    </row>
    <row r="138" spans="1:63" s="24" customFormat="1">
      <c r="A138" s="26">
        <f>'PV '!A200</f>
        <v>14</v>
      </c>
      <c r="B138" s="354" t="str">
        <f>'PV '!B200</f>
        <v>10J151</v>
      </c>
      <c r="C138" s="232" t="str">
        <f>'PV '!C200</f>
        <v>HANDIS</v>
      </c>
      <c r="D138" s="232" t="str">
        <f>'PV '!D200</f>
        <v>Hafida</v>
      </c>
      <c r="E138" s="232" t="str">
        <f>'PV '!E200</f>
        <v>05/08/1989</v>
      </c>
      <c r="F138" s="232" t="str">
        <f>'PV '!F200</f>
        <v>akbou</v>
      </c>
      <c r="G138" s="201">
        <f>'PV '!G200</f>
        <v>11.833333333333334</v>
      </c>
      <c r="H138" s="170">
        <f>'PV '!H200</f>
        <v>0</v>
      </c>
      <c r="I138" s="201">
        <f>'PV '!I200</f>
        <v>9.1666666666666661</v>
      </c>
      <c r="J138" s="170">
        <f>'PV '!J200</f>
        <v>0</v>
      </c>
      <c r="K138" s="201">
        <f>'PV '!K200</f>
        <v>9.6666666666666661</v>
      </c>
      <c r="L138" s="170">
        <f>'PV '!L200</f>
        <v>0</v>
      </c>
      <c r="M138" s="202">
        <f>'PV '!M200</f>
        <v>10.222222222222221</v>
      </c>
      <c r="N138" s="171">
        <f>'PV '!N200</f>
        <v>18</v>
      </c>
      <c r="O138" s="25">
        <f>'PV '!O200</f>
        <v>8</v>
      </c>
      <c r="P138" s="172">
        <f>'PV '!P200</f>
        <v>0</v>
      </c>
      <c r="Q138" s="25">
        <f>'PV '!Q200</f>
        <v>7.5</v>
      </c>
      <c r="R138" s="170">
        <f>'PV '!R200</f>
        <v>0</v>
      </c>
      <c r="S138" s="202">
        <f>'PV '!S200</f>
        <v>7.75</v>
      </c>
      <c r="T138" s="171">
        <f>'PV '!T200</f>
        <v>0</v>
      </c>
      <c r="U138" s="201">
        <f>'PV '!U200</f>
        <v>11.5</v>
      </c>
      <c r="V138" s="170">
        <f>'PV '!V200</f>
        <v>3</v>
      </c>
      <c r="W138" s="202">
        <f>'PV '!W200</f>
        <v>11.5</v>
      </c>
      <c r="X138" s="170">
        <f>'PV '!X200</f>
        <v>3</v>
      </c>
      <c r="Y138" s="201">
        <f>'PV '!Y200</f>
        <v>11</v>
      </c>
      <c r="Z138" s="170">
        <f>'PV '!Z200</f>
        <v>3</v>
      </c>
      <c r="AA138" s="208">
        <f>'PV '!AA200</f>
        <v>11</v>
      </c>
      <c r="AB138" s="170">
        <f>'PV '!AB200</f>
        <v>3</v>
      </c>
      <c r="AC138" s="208">
        <f>'PV '!AC200</f>
        <v>9.9333333333333336</v>
      </c>
      <c r="AD138" s="197">
        <f>'PV '!AD200</f>
        <v>24</v>
      </c>
      <c r="AE138" s="199" t="str">
        <f>'PV '!AE200</f>
        <v>Rattrapage</v>
      </c>
      <c r="AF138" s="25">
        <f>'PV '!AF200</f>
        <v>8</v>
      </c>
      <c r="AG138" s="176">
        <f>'PV '!AG200</f>
        <v>0</v>
      </c>
      <c r="AH138" s="25">
        <f>'PV '!AH200</f>
        <v>9.1666666666666661</v>
      </c>
      <c r="AI138" s="176">
        <f>'PV '!AI200</f>
        <v>0</v>
      </c>
      <c r="AJ138" s="25">
        <f>'PV '!AJ200</f>
        <v>8.6666666666666661</v>
      </c>
      <c r="AK138" s="176">
        <f>'PV '!AK200</f>
        <v>0</v>
      </c>
      <c r="AL138" s="202">
        <f>'PV '!AL200</f>
        <v>8.6111111111111089</v>
      </c>
      <c r="AM138" s="178">
        <f>'PV '!AM200</f>
        <v>0</v>
      </c>
      <c r="AN138" s="25">
        <f>'PV '!AN200</f>
        <v>9.5</v>
      </c>
      <c r="AO138" s="192">
        <f>'PV '!AO200</f>
        <v>0</v>
      </c>
      <c r="AP138" s="25">
        <f>'PV '!AP200</f>
        <v>14.5</v>
      </c>
      <c r="AQ138" s="192">
        <f>'PV '!AQ200</f>
        <v>3</v>
      </c>
      <c r="AR138" s="202">
        <f>'PV '!AR200</f>
        <v>12</v>
      </c>
      <c r="AS138" s="178">
        <f>'PV '!AS200</f>
        <v>6</v>
      </c>
      <c r="AT138" s="201">
        <f>'PV '!AT200</f>
        <v>10.5</v>
      </c>
      <c r="AU138" s="177">
        <f>'PV '!AU200</f>
        <v>3</v>
      </c>
      <c r="AV138" s="202">
        <f>'PV '!AV200</f>
        <v>10.5</v>
      </c>
      <c r="AW138" s="177">
        <f>'PV '!AW200</f>
        <v>3</v>
      </c>
      <c r="AX138" s="25">
        <f>'PV '!AX200</f>
        <v>7.5</v>
      </c>
      <c r="AY138" s="177">
        <f>'PV '!AY200</f>
        <v>0</v>
      </c>
      <c r="AZ138" s="202">
        <f>'PV '!AZ200</f>
        <v>7.5</v>
      </c>
      <c r="BA138" s="252">
        <f>'PV '!BA200</f>
        <v>0</v>
      </c>
      <c r="BB138" s="202">
        <f>'PV '!BB200</f>
        <v>9.3666666666666654</v>
      </c>
      <c r="BC138" s="197">
        <f>'PV '!BC200</f>
        <v>9</v>
      </c>
      <c r="BD138" s="179">
        <f>'PV '!BD200</f>
        <v>9.6499999999999986</v>
      </c>
      <c r="BE138" s="199" t="str">
        <f>'PV '!BE200</f>
        <v>Rattrapage</v>
      </c>
      <c r="BF138" s="193">
        <f>'PV '!BF200</f>
        <v>33</v>
      </c>
      <c r="BG138" s="199" t="str">
        <f>'PV '!BG200</f>
        <v>Rattrapage</v>
      </c>
      <c r="BH138" s="199"/>
      <c r="BI138" s="233"/>
      <c r="BJ138" s="233"/>
      <c r="BK138" s="32"/>
    </row>
    <row r="139" spans="1:63" s="24" customFormat="1">
      <c r="A139" s="26">
        <f>'PV '!A201</f>
        <v>15</v>
      </c>
      <c r="B139" s="354" t="str">
        <f>'PV '!B201</f>
        <v>11DR0148</v>
      </c>
      <c r="C139" s="232" t="str">
        <f>'PV '!C201</f>
        <v>HAROUDJ</v>
      </c>
      <c r="D139" s="232" t="str">
        <f>'PV '!D201</f>
        <v>Souhila</v>
      </c>
      <c r="E139" s="232" t="str">
        <f>'PV '!E201</f>
        <v>01/02/1989</v>
      </c>
      <c r="F139" s="232" t="str">
        <f>'PV '!F201</f>
        <v>Fenaia</v>
      </c>
      <c r="G139" s="201">
        <f>'PV '!G201</f>
        <v>11</v>
      </c>
      <c r="H139" s="170">
        <f>'PV '!H201</f>
        <v>0</v>
      </c>
      <c r="I139" s="201">
        <f>'PV '!I201</f>
        <v>11.5</v>
      </c>
      <c r="J139" s="170">
        <f>'PV '!J201</f>
        <v>0</v>
      </c>
      <c r="K139" s="201">
        <f>'PV '!K201</f>
        <v>10.333333333333334</v>
      </c>
      <c r="L139" s="170">
        <f>'PV '!L201</f>
        <v>6</v>
      </c>
      <c r="M139" s="202">
        <f>'PV '!M201</f>
        <v>10.944444444444445</v>
      </c>
      <c r="N139" s="171">
        <f>'PV '!N201</f>
        <v>18</v>
      </c>
      <c r="O139" s="25">
        <f>'PV '!O201</f>
        <v>8.5</v>
      </c>
      <c r="P139" s="172">
        <f>'PV '!P201</f>
        <v>0</v>
      </c>
      <c r="Q139" s="25">
        <f>'PV '!Q201</f>
        <v>10</v>
      </c>
      <c r="R139" s="170">
        <f>'PV '!R201</f>
        <v>3</v>
      </c>
      <c r="S139" s="202">
        <f>'PV '!S201</f>
        <v>9.25</v>
      </c>
      <c r="T139" s="171">
        <f>'PV '!T201</f>
        <v>3</v>
      </c>
      <c r="U139" s="201">
        <f>'PV '!U201</f>
        <v>11.5</v>
      </c>
      <c r="V139" s="170">
        <f>'PV '!V201</f>
        <v>3</v>
      </c>
      <c r="W139" s="202">
        <f>'PV '!W201</f>
        <v>11.5</v>
      </c>
      <c r="X139" s="170">
        <f>'PV '!X201</f>
        <v>3</v>
      </c>
      <c r="Y139" s="201">
        <f>'PV '!Y201</f>
        <v>12</v>
      </c>
      <c r="Z139" s="170">
        <f>'PV '!Z201</f>
        <v>3</v>
      </c>
      <c r="AA139" s="208">
        <f>'PV '!AA201</f>
        <v>12</v>
      </c>
      <c r="AB139" s="170">
        <f>'PV '!AB201</f>
        <v>3</v>
      </c>
      <c r="AC139" s="208">
        <f>'PV '!AC201</f>
        <v>10.766666666666667</v>
      </c>
      <c r="AD139" s="197">
        <f>'PV '!AD201</f>
        <v>30</v>
      </c>
      <c r="AE139" s="199" t="str">
        <f>'PV '!AE201</f>
        <v>Admis(e)</v>
      </c>
      <c r="AF139" s="25">
        <f>'PV '!AF201</f>
        <v>9.6666666666666661</v>
      </c>
      <c r="AG139" s="176">
        <f>'PV '!AG201</f>
        <v>0</v>
      </c>
      <c r="AH139" s="25">
        <f>'PV '!AH201</f>
        <v>10.5</v>
      </c>
      <c r="AI139" s="176">
        <f>'PV '!AI201</f>
        <v>6</v>
      </c>
      <c r="AJ139" s="25">
        <f>'PV '!AJ201</f>
        <v>6.5</v>
      </c>
      <c r="AK139" s="176">
        <f>'PV '!AK201</f>
        <v>0</v>
      </c>
      <c r="AL139" s="202">
        <f>'PV '!AL201</f>
        <v>8.8888888888888875</v>
      </c>
      <c r="AM139" s="178">
        <f>'PV '!AM201</f>
        <v>6</v>
      </c>
      <c r="AN139" s="25">
        <f>'PV '!AN201</f>
        <v>9</v>
      </c>
      <c r="AO139" s="192">
        <f>'PV '!AO201</f>
        <v>0</v>
      </c>
      <c r="AP139" s="25">
        <f>'PV '!AP201</f>
        <v>11.5</v>
      </c>
      <c r="AQ139" s="192">
        <f>'PV '!AQ201</f>
        <v>3</v>
      </c>
      <c r="AR139" s="202">
        <f>'PV '!AR201</f>
        <v>10.25</v>
      </c>
      <c r="AS139" s="178">
        <f>'PV '!AS201</f>
        <v>6</v>
      </c>
      <c r="AT139" s="201">
        <f>'PV '!AT201</f>
        <v>12</v>
      </c>
      <c r="AU139" s="177">
        <f>'PV '!AU201</f>
        <v>3</v>
      </c>
      <c r="AV139" s="202">
        <f>'PV '!AV201</f>
        <v>12</v>
      </c>
      <c r="AW139" s="177">
        <f>'PV '!AW201</f>
        <v>3</v>
      </c>
      <c r="AX139" s="25">
        <f>'PV '!AX201</f>
        <v>15</v>
      </c>
      <c r="AY139" s="177">
        <f>'PV '!AY201</f>
        <v>3</v>
      </c>
      <c r="AZ139" s="202">
        <f>'PV '!AZ201</f>
        <v>15</v>
      </c>
      <c r="BA139" s="252">
        <f>'PV '!BA201</f>
        <v>3</v>
      </c>
      <c r="BB139" s="202">
        <f>'PV '!BB201</f>
        <v>10.083333333333332</v>
      </c>
      <c r="BC139" s="197">
        <f>'PV '!BC201</f>
        <v>30</v>
      </c>
      <c r="BD139" s="179">
        <f>'PV '!BD201</f>
        <v>10.425000000000001</v>
      </c>
      <c r="BE139" s="199" t="str">
        <f>'PV '!BE201</f>
        <v>Admis(e)</v>
      </c>
      <c r="BF139" s="193">
        <f>'PV '!BF201</f>
        <v>60</v>
      </c>
      <c r="BG139" s="199" t="str">
        <f>'PV '!BG201</f>
        <v>Admis(e)</v>
      </c>
      <c r="BH139" s="199"/>
      <c r="BK139" s="32"/>
    </row>
    <row r="140" spans="1:63" s="24" customFormat="1">
      <c r="A140" s="26">
        <f>'PV '!A202</f>
        <v>16</v>
      </c>
      <c r="B140" s="354" t="str">
        <f>'PV '!B202</f>
        <v>10DR599</v>
      </c>
      <c r="C140" s="232" t="str">
        <f>'PV '!C202</f>
        <v>HAROUNE</v>
      </c>
      <c r="D140" s="232" t="str">
        <f>'PV '!D202</f>
        <v>Zahra</v>
      </c>
      <c r="E140" s="232" t="str">
        <f>'PV '!E202</f>
        <v>01/11/1985</v>
      </c>
      <c r="F140" s="232" t="str">
        <f>'PV '!F202</f>
        <v>Akbou</v>
      </c>
      <c r="G140" s="201">
        <f>'PV '!G202</f>
        <v>10.666666666666666</v>
      </c>
      <c r="H140" s="170">
        <f>'PV '!H202</f>
        <v>0</v>
      </c>
      <c r="I140" s="201">
        <f>'PV '!I202</f>
        <v>6.166666666666667</v>
      </c>
      <c r="J140" s="170">
        <f>'PV '!J202</f>
        <v>0</v>
      </c>
      <c r="K140" s="201">
        <f>'PV '!K202</f>
        <v>12</v>
      </c>
      <c r="L140" s="170">
        <f>'PV '!L202</f>
        <v>6</v>
      </c>
      <c r="M140" s="202">
        <f>'PV '!M202</f>
        <v>9.6111111111111107</v>
      </c>
      <c r="N140" s="171">
        <f>'PV '!N202</f>
        <v>6</v>
      </c>
      <c r="O140" s="25">
        <f>'PV '!O202</f>
        <v>10.5</v>
      </c>
      <c r="P140" s="172">
        <f>'PV '!P202</f>
        <v>0</v>
      </c>
      <c r="Q140" s="25">
        <f>'PV '!Q202</f>
        <v>7</v>
      </c>
      <c r="R140" s="170">
        <f>'PV '!R202</f>
        <v>0</v>
      </c>
      <c r="S140" s="202">
        <f>'PV '!S202</f>
        <v>8.75</v>
      </c>
      <c r="T140" s="171">
        <f>'PV '!T202</f>
        <v>0</v>
      </c>
      <c r="U140" s="201">
        <f>'PV '!U202</f>
        <v>12.5</v>
      </c>
      <c r="V140" s="170">
        <f>'PV '!V202</f>
        <v>3</v>
      </c>
      <c r="W140" s="202">
        <f>'PV '!W202</f>
        <v>12.5</v>
      </c>
      <c r="X140" s="170">
        <f>'PV '!X202</f>
        <v>3</v>
      </c>
      <c r="Y140" s="201">
        <f>'PV '!Y202</f>
        <v>5</v>
      </c>
      <c r="Z140" s="170">
        <f>'PV '!Z202</f>
        <v>0</v>
      </c>
      <c r="AA140" s="208">
        <f>'PV '!AA202</f>
        <v>5</v>
      </c>
      <c r="AB140" s="170">
        <f>'PV '!AB202</f>
        <v>0</v>
      </c>
      <c r="AC140" s="208">
        <f>'PV '!AC202</f>
        <v>9.2666666666666657</v>
      </c>
      <c r="AD140" s="197">
        <f>'PV '!AD202</f>
        <v>9</v>
      </c>
      <c r="AE140" s="199" t="str">
        <f>'PV '!AE202</f>
        <v>Rattrapage</v>
      </c>
      <c r="AF140" s="25">
        <f>'PV '!AF202</f>
        <v>8.3333333333333339</v>
      </c>
      <c r="AG140" s="176">
        <f>'PV '!AG202</f>
        <v>0</v>
      </c>
      <c r="AH140" s="25">
        <f>'PV '!AH202</f>
        <v>9.1666666666666661</v>
      </c>
      <c r="AI140" s="176">
        <f>'PV '!AI202</f>
        <v>0</v>
      </c>
      <c r="AJ140" s="25">
        <f>'PV '!AJ202</f>
        <v>7.5</v>
      </c>
      <c r="AK140" s="176">
        <f>'PV '!AK202</f>
        <v>0</v>
      </c>
      <c r="AL140" s="202">
        <f>'PV '!AL202</f>
        <v>8.3333333333333339</v>
      </c>
      <c r="AM140" s="178">
        <f>'PV '!AM202</f>
        <v>0</v>
      </c>
      <c r="AN140" s="25">
        <f>'PV '!AN202</f>
        <v>11</v>
      </c>
      <c r="AO140" s="192">
        <f>'PV '!AO202</f>
        <v>3</v>
      </c>
      <c r="AP140" s="25">
        <f>'PV '!AP202</f>
        <v>12.5</v>
      </c>
      <c r="AQ140" s="192">
        <f>'PV '!AQ202</f>
        <v>3</v>
      </c>
      <c r="AR140" s="202">
        <f>'PV '!AR202</f>
        <v>11.75</v>
      </c>
      <c r="AS140" s="178">
        <f>'PV '!AS202</f>
        <v>6</v>
      </c>
      <c r="AT140" s="201">
        <f>'PV '!AT202</f>
        <v>11</v>
      </c>
      <c r="AU140" s="177">
        <f>'PV '!AU202</f>
        <v>3</v>
      </c>
      <c r="AV140" s="202">
        <f>'PV '!AV202</f>
        <v>11</v>
      </c>
      <c r="AW140" s="177">
        <f>'PV '!AW202</f>
        <v>3</v>
      </c>
      <c r="AX140" s="25">
        <f>'PV '!AX202</f>
        <v>5</v>
      </c>
      <c r="AY140" s="177">
        <f>'PV '!AY202</f>
        <v>0</v>
      </c>
      <c r="AZ140" s="202">
        <f>'PV '!AZ202</f>
        <v>5</v>
      </c>
      <c r="BA140" s="252">
        <f>'PV '!BA202</f>
        <v>0</v>
      </c>
      <c r="BB140" s="202">
        <f>'PV '!BB202</f>
        <v>8.9499999999999993</v>
      </c>
      <c r="BC140" s="197">
        <f>'PV '!BC202</f>
        <v>9</v>
      </c>
      <c r="BD140" s="179">
        <f>'PV '!BD202</f>
        <v>9.1083333333333325</v>
      </c>
      <c r="BE140" s="199" t="str">
        <f>'PV '!BE202</f>
        <v>Rattrapage</v>
      </c>
      <c r="BF140" s="193">
        <f>'PV '!BF202</f>
        <v>18</v>
      </c>
      <c r="BG140" s="199" t="str">
        <f>'PV '!BG202</f>
        <v>Rattrapage</v>
      </c>
      <c r="BH140" s="199"/>
      <c r="BI140" s="233"/>
      <c r="BJ140" s="233"/>
      <c r="BK140" s="32"/>
    </row>
    <row r="141" spans="1:63" s="24" customFormat="1">
      <c r="A141" s="26">
        <f>'PV '!A203</f>
        <v>17</v>
      </c>
      <c r="B141" s="354" t="str">
        <f>'PV '!B203</f>
        <v>09DR0323</v>
      </c>
      <c r="C141" s="232" t="str">
        <f>'PV '!C203</f>
        <v>HAROUNE</v>
      </c>
      <c r="D141" s="232" t="str">
        <f>'PV '!D203</f>
        <v>Nouria</v>
      </c>
      <c r="E141" s="232" t="str">
        <f>'PV '!E203</f>
        <v>01/03/1986</v>
      </c>
      <c r="F141" s="232" t="str">
        <f>'PV '!F203</f>
        <v>Bejaia</v>
      </c>
      <c r="G141" s="201">
        <f>'PV '!G203</f>
        <v>5.833333333333333</v>
      </c>
      <c r="H141" s="170">
        <f>'PV '!H203</f>
        <v>0</v>
      </c>
      <c r="I141" s="201">
        <f>'PV '!I203</f>
        <v>3.1666666666666665</v>
      </c>
      <c r="J141" s="170">
        <f>'PV '!J203</f>
        <v>0</v>
      </c>
      <c r="K141" s="201">
        <f>'PV '!K203</f>
        <v>4.333333333333333</v>
      </c>
      <c r="L141" s="170">
        <f>'PV '!L203</f>
        <v>0</v>
      </c>
      <c r="M141" s="202">
        <f>'PV '!M203</f>
        <v>4.4444444444444438</v>
      </c>
      <c r="N141" s="171">
        <f>'PV '!N203</f>
        <v>0</v>
      </c>
      <c r="O141" s="25" t="str">
        <f>'PV '!O203</f>
        <v>ABS</v>
      </c>
      <c r="P141" s="172">
        <f>'PV '!P203</f>
        <v>0</v>
      </c>
      <c r="Q141" s="25" t="str">
        <f>'PV '!Q203</f>
        <v>ABS</v>
      </c>
      <c r="R141" s="170">
        <f>'PV '!R203</f>
        <v>3</v>
      </c>
      <c r="S141" s="202" t="e">
        <f>'PV '!S203</f>
        <v>#VALUE!</v>
      </c>
      <c r="T141" s="171" t="e">
        <f>'PV '!T203</f>
        <v>#VALUE!</v>
      </c>
      <c r="U141" s="201">
        <f>'PV '!U203</f>
        <v>9</v>
      </c>
      <c r="V141" s="170">
        <f>'PV '!V203</f>
        <v>0</v>
      </c>
      <c r="W141" s="202">
        <f>'PV '!W203</f>
        <v>9</v>
      </c>
      <c r="X141" s="170">
        <f>'PV '!X203</f>
        <v>0</v>
      </c>
      <c r="Y141" s="201">
        <f>'PV '!Y203</f>
        <v>2</v>
      </c>
      <c r="Z141" s="170">
        <f>'PV '!Z203</f>
        <v>0</v>
      </c>
      <c r="AA141" s="208">
        <f>'PV '!AA203</f>
        <v>2</v>
      </c>
      <c r="AB141" s="170">
        <f>'PV '!AB203</f>
        <v>0</v>
      </c>
      <c r="AC141" s="208" t="e">
        <f>'PV '!AC203</f>
        <v>#VALUE!</v>
      </c>
      <c r="AD141" s="197" t="e">
        <f>'PV '!AD203</f>
        <v>#VALUE!</v>
      </c>
      <c r="AE141" s="199" t="str">
        <f>'PV '!AE203</f>
        <v>Rattrapage</v>
      </c>
      <c r="AF141" s="25" t="e">
        <f>'PV '!AF203</f>
        <v>#VALUE!</v>
      </c>
      <c r="AG141" s="176" t="e">
        <f>'PV '!AG203</f>
        <v>#VALUE!</v>
      </c>
      <c r="AH141" s="25" t="str">
        <f>'PV '!AH203</f>
        <v>Exclu</v>
      </c>
      <c r="AI141" s="176">
        <f>'PV '!AI203</f>
        <v>6</v>
      </c>
      <c r="AJ141" s="25" t="str">
        <f>'PV '!AJ203</f>
        <v>Exclu</v>
      </c>
      <c r="AK141" s="176">
        <f>'PV '!AK203</f>
        <v>6</v>
      </c>
      <c r="AL141" s="202" t="e">
        <f>'PV '!AL203</f>
        <v>#VALUE!</v>
      </c>
      <c r="AM141" s="178" t="e">
        <f>'PV '!AM203</f>
        <v>#VALUE!</v>
      </c>
      <c r="AN141" s="25" t="str">
        <f>'PV '!AN203</f>
        <v>ABS</v>
      </c>
      <c r="AO141" s="192">
        <f>'PV '!AO203</f>
        <v>3</v>
      </c>
      <c r="AP141" s="25" t="str">
        <f>'PV '!AP203</f>
        <v>ABS</v>
      </c>
      <c r="AQ141" s="192">
        <f>'PV '!AQ203</f>
        <v>3</v>
      </c>
      <c r="AR141" s="202" t="e">
        <f>'PV '!AR203</f>
        <v>#VALUE!</v>
      </c>
      <c r="AS141" s="178" t="e">
        <f>'PV '!AS203</f>
        <v>#VALUE!</v>
      </c>
      <c r="AT141" s="201" t="str">
        <f>'PV '!AT203</f>
        <v>Exclu</v>
      </c>
      <c r="AU141" s="177">
        <f>'PV '!AU203</f>
        <v>3</v>
      </c>
      <c r="AV141" s="202" t="str">
        <f>'PV '!AV203</f>
        <v>Exclu</v>
      </c>
      <c r="AW141" s="177">
        <f>'PV '!AW203</f>
        <v>3</v>
      </c>
      <c r="AX141" s="25" t="str">
        <f>'PV '!AX203</f>
        <v>ABS</v>
      </c>
      <c r="AY141" s="177">
        <f>'PV '!AY203</f>
        <v>3</v>
      </c>
      <c r="AZ141" s="202" t="str">
        <f>'PV '!AZ203</f>
        <v>ABS</v>
      </c>
      <c r="BA141" s="252">
        <f>'PV '!BA203</f>
        <v>3</v>
      </c>
      <c r="BB141" s="202" t="e">
        <f>'PV '!BB203</f>
        <v>#VALUE!</v>
      </c>
      <c r="BC141" s="197" t="e">
        <f>'PV '!BC203</f>
        <v>#VALUE!</v>
      </c>
      <c r="BD141" s="179" t="e">
        <f>'PV '!BD203</f>
        <v>#VALUE!</v>
      </c>
      <c r="BE141" s="199" t="e">
        <f>'PV '!BE203</f>
        <v>#VALUE!</v>
      </c>
      <c r="BF141" s="193" t="e">
        <f>'PV '!BF203</f>
        <v>#VALUE!</v>
      </c>
      <c r="BG141" s="199" t="str">
        <f>'PV '!BG203</f>
        <v>ABD</v>
      </c>
      <c r="BH141" s="199"/>
      <c r="BK141" s="32"/>
    </row>
    <row r="142" spans="1:63" s="24" customFormat="1">
      <c r="A142" s="26">
        <f>'PV '!A204</f>
        <v>18</v>
      </c>
      <c r="B142" s="354" t="str">
        <f>'PV '!B204</f>
        <v>11DR0889</v>
      </c>
      <c r="C142" s="232" t="str">
        <f>'PV '!C204</f>
        <v>HAYOUNE</v>
      </c>
      <c r="D142" s="232" t="str">
        <f>'PV '!D204</f>
        <v>Madjid</v>
      </c>
      <c r="E142" s="232" t="str">
        <f>'PV '!E204</f>
        <v>10/01/1985</v>
      </c>
      <c r="F142" s="232" t="str">
        <f>'PV '!F204</f>
        <v>Amizour</v>
      </c>
      <c r="G142" s="201">
        <f>'PV '!G204</f>
        <v>10</v>
      </c>
      <c r="H142" s="170">
        <f>'PV '!H204</f>
        <v>0</v>
      </c>
      <c r="I142" s="201">
        <f>'PV '!I204</f>
        <v>4</v>
      </c>
      <c r="J142" s="170">
        <f>'PV '!J204</f>
        <v>0</v>
      </c>
      <c r="K142" s="201">
        <f>'PV '!K204</f>
        <v>5.833333333333333</v>
      </c>
      <c r="L142" s="170">
        <f>'PV '!L204</f>
        <v>0</v>
      </c>
      <c r="M142" s="202">
        <f>'PV '!M204</f>
        <v>6.6111111111111107</v>
      </c>
      <c r="N142" s="171">
        <f>'PV '!N204</f>
        <v>0</v>
      </c>
      <c r="O142" s="25">
        <f>'PV '!O204</f>
        <v>8.5</v>
      </c>
      <c r="P142" s="172">
        <f>'PV '!P204</f>
        <v>0</v>
      </c>
      <c r="Q142" s="25">
        <f>'PV '!Q204</f>
        <v>4.5</v>
      </c>
      <c r="R142" s="170">
        <f>'PV '!R204</f>
        <v>0</v>
      </c>
      <c r="S142" s="202">
        <f>'PV '!S204</f>
        <v>6.5</v>
      </c>
      <c r="T142" s="171">
        <f>'PV '!T204</f>
        <v>0</v>
      </c>
      <c r="U142" s="201">
        <f>'PV '!U204</f>
        <v>11</v>
      </c>
      <c r="V142" s="170">
        <f>'PV '!V204</f>
        <v>3</v>
      </c>
      <c r="W142" s="202">
        <f>'PV '!W204</f>
        <v>11</v>
      </c>
      <c r="X142" s="170">
        <f>'PV '!X204</f>
        <v>3</v>
      </c>
      <c r="Y142" s="201">
        <f>'PV '!Y204</f>
        <v>2</v>
      </c>
      <c r="Z142" s="170">
        <f>'PV '!Z204</f>
        <v>0</v>
      </c>
      <c r="AA142" s="208">
        <f>'PV '!AA204</f>
        <v>2</v>
      </c>
      <c r="AB142" s="170">
        <f>'PV '!AB204</f>
        <v>0</v>
      </c>
      <c r="AC142" s="208">
        <f>'PV '!AC204</f>
        <v>6.5666666666666655</v>
      </c>
      <c r="AD142" s="197">
        <f>'PV '!AD204</f>
        <v>3</v>
      </c>
      <c r="AE142" s="199" t="str">
        <f>'PV '!AE204</f>
        <v>Rattrapage</v>
      </c>
      <c r="AF142" s="25">
        <f>'PV '!AF204</f>
        <v>6</v>
      </c>
      <c r="AG142" s="176">
        <f>'PV '!AG204</f>
        <v>0</v>
      </c>
      <c r="AH142" s="25">
        <f>'PV '!AH204</f>
        <v>8.5</v>
      </c>
      <c r="AI142" s="176">
        <f>'PV '!AI204</f>
        <v>0</v>
      </c>
      <c r="AJ142" s="25">
        <f>'PV '!AJ204</f>
        <v>12.083333333333334</v>
      </c>
      <c r="AK142" s="176">
        <f>'PV '!AK204</f>
        <v>6</v>
      </c>
      <c r="AL142" s="202">
        <f>'PV '!AL204</f>
        <v>8.8611111111111125</v>
      </c>
      <c r="AM142" s="178">
        <f>'PV '!AM204</f>
        <v>6</v>
      </c>
      <c r="AN142" s="25">
        <f>'PV '!AN204</f>
        <v>7.5</v>
      </c>
      <c r="AO142" s="192">
        <f>'PV '!AO204</f>
        <v>0</v>
      </c>
      <c r="AP142" s="25">
        <f>'PV '!AP204</f>
        <v>11.5</v>
      </c>
      <c r="AQ142" s="192">
        <f>'PV '!AQ204</f>
        <v>3</v>
      </c>
      <c r="AR142" s="202">
        <f>'PV '!AR204</f>
        <v>9.5</v>
      </c>
      <c r="AS142" s="178">
        <f>'PV '!AS204</f>
        <v>3</v>
      </c>
      <c r="AT142" s="201">
        <f>'PV '!AT204</f>
        <v>12</v>
      </c>
      <c r="AU142" s="177">
        <f>'PV '!AU204</f>
        <v>3</v>
      </c>
      <c r="AV142" s="202">
        <f>'PV '!AV204</f>
        <v>12</v>
      </c>
      <c r="AW142" s="177">
        <f>'PV '!AW204</f>
        <v>3</v>
      </c>
      <c r="AX142" s="25">
        <f>'PV '!AX204</f>
        <v>6</v>
      </c>
      <c r="AY142" s="177">
        <f>'PV '!AY204</f>
        <v>0</v>
      </c>
      <c r="AZ142" s="202">
        <f>'PV '!AZ204</f>
        <v>6</v>
      </c>
      <c r="BA142" s="252">
        <f>'PV '!BA204</f>
        <v>0</v>
      </c>
      <c r="BB142" s="202">
        <f>'PV '!BB204</f>
        <v>9.0166666666666675</v>
      </c>
      <c r="BC142" s="197">
        <f>'PV '!BC204</f>
        <v>12</v>
      </c>
      <c r="BD142" s="179">
        <f>'PV '!BD204</f>
        <v>7.7916666666666661</v>
      </c>
      <c r="BE142" s="199" t="str">
        <f>'PV '!BE204</f>
        <v>Rattrapage</v>
      </c>
      <c r="BF142" s="193">
        <f>'PV '!BF204</f>
        <v>15</v>
      </c>
      <c r="BG142" s="199" t="str">
        <f>'PV '!BG204</f>
        <v>Rattrapage</v>
      </c>
      <c r="BH142" s="199"/>
      <c r="BI142" s="233"/>
      <c r="BJ142" s="233"/>
      <c r="BK142" s="32"/>
    </row>
    <row r="143" spans="1:63" s="24" customFormat="1">
      <c r="A143" s="26">
        <f>'PV '!A205</f>
        <v>19</v>
      </c>
      <c r="B143" s="354">
        <f>'PV '!B205</f>
        <v>113003924</v>
      </c>
      <c r="C143" s="232" t="str">
        <f>'PV '!C205</f>
        <v>HOCINA</v>
      </c>
      <c r="D143" s="232" t="str">
        <f>'PV '!D205</f>
        <v>Amel</v>
      </c>
      <c r="E143" s="232" t="str">
        <f>'PV '!E205</f>
        <v>12/05/1992</v>
      </c>
      <c r="F143" s="232" t="str">
        <f>'PV '!F205</f>
        <v>Bejaia</v>
      </c>
      <c r="G143" s="201">
        <f>'PV '!G205</f>
        <v>11.5</v>
      </c>
      <c r="H143" s="170">
        <f>'PV '!H205</f>
        <v>0</v>
      </c>
      <c r="I143" s="201">
        <f>'PV '!I205</f>
        <v>5.666666666666667</v>
      </c>
      <c r="J143" s="170">
        <f>'PV '!J205</f>
        <v>0</v>
      </c>
      <c r="K143" s="201">
        <f>'PV '!K205</f>
        <v>10.5</v>
      </c>
      <c r="L143" s="170">
        <f>'PV '!L205</f>
        <v>6</v>
      </c>
      <c r="M143" s="202">
        <f>'PV '!M205</f>
        <v>9.2222222222222232</v>
      </c>
      <c r="N143" s="171">
        <f>'PV '!N205</f>
        <v>6</v>
      </c>
      <c r="O143" s="25">
        <f>'PV '!O205</f>
        <v>8.5</v>
      </c>
      <c r="P143" s="172">
        <f>'PV '!P205</f>
        <v>0</v>
      </c>
      <c r="Q143" s="25">
        <f>'PV '!Q205</f>
        <v>7</v>
      </c>
      <c r="R143" s="170">
        <f>'PV '!R205</f>
        <v>0</v>
      </c>
      <c r="S143" s="202">
        <f>'PV '!S205</f>
        <v>7.75</v>
      </c>
      <c r="T143" s="171">
        <f>'PV '!T205</f>
        <v>0</v>
      </c>
      <c r="U143" s="201">
        <f>'PV '!U205</f>
        <v>11.5</v>
      </c>
      <c r="V143" s="170">
        <f>'PV '!V205</f>
        <v>3</v>
      </c>
      <c r="W143" s="202">
        <f>'PV '!W205</f>
        <v>11.5</v>
      </c>
      <c r="X143" s="170">
        <f>'PV '!X205</f>
        <v>3</v>
      </c>
      <c r="Y143" s="201">
        <f>'PV '!Y205</f>
        <v>12</v>
      </c>
      <c r="Z143" s="170">
        <f>'PV '!Z205</f>
        <v>3</v>
      </c>
      <c r="AA143" s="208">
        <f>'PV '!AA205</f>
        <v>12</v>
      </c>
      <c r="AB143" s="170">
        <f>'PV '!AB205</f>
        <v>3</v>
      </c>
      <c r="AC143" s="208">
        <f>'PV '!AC205</f>
        <v>9.4333333333333336</v>
      </c>
      <c r="AD143" s="197">
        <f>'PV '!AD205</f>
        <v>12</v>
      </c>
      <c r="AE143" s="199" t="str">
        <f>'PV '!AE205</f>
        <v>Rattrapage</v>
      </c>
      <c r="AF143" s="25">
        <f>'PV '!AF205</f>
        <v>7.666666666666667</v>
      </c>
      <c r="AG143" s="176">
        <f>'PV '!AG205</f>
        <v>0</v>
      </c>
      <c r="AH143" s="25">
        <f>'PV '!AH205</f>
        <v>6.666666666666667</v>
      </c>
      <c r="AI143" s="176">
        <f>'PV '!AI205</f>
        <v>0</v>
      </c>
      <c r="AJ143" s="25">
        <f>'PV '!AJ205</f>
        <v>8.75</v>
      </c>
      <c r="AK143" s="176">
        <f>'PV '!AK205</f>
        <v>0</v>
      </c>
      <c r="AL143" s="202">
        <f>'PV '!AL205</f>
        <v>7.6944444444444455</v>
      </c>
      <c r="AM143" s="178">
        <f>'PV '!AM205</f>
        <v>0</v>
      </c>
      <c r="AN143" s="25">
        <f>'PV '!AN205</f>
        <v>11</v>
      </c>
      <c r="AO143" s="192">
        <f>'PV '!AO205</f>
        <v>3</v>
      </c>
      <c r="AP143" s="25">
        <f>'PV '!AP205</f>
        <v>13</v>
      </c>
      <c r="AQ143" s="192">
        <f>'PV '!AQ205</f>
        <v>3</v>
      </c>
      <c r="AR143" s="202">
        <f>'PV '!AR205</f>
        <v>12</v>
      </c>
      <c r="AS143" s="178">
        <f>'PV '!AS205</f>
        <v>6</v>
      </c>
      <c r="AT143" s="201">
        <f>'PV '!AT205</f>
        <v>10.5</v>
      </c>
      <c r="AU143" s="177">
        <f>'PV '!AU205</f>
        <v>3</v>
      </c>
      <c r="AV143" s="202">
        <f>'PV '!AV205</f>
        <v>10.5</v>
      </c>
      <c r="AW143" s="177">
        <f>'PV '!AW205</f>
        <v>3</v>
      </c>
      <c r="AX143" s="25">
        <f>'PV '!AX205</f>
        <v>12</v>
      </c>
      <c r="AY143" s="177">
        <f>'PV '!AY205</f>
        <v>3</v>
      </c>
      <c r="AZ143" s="202">
        <f>'PV '!AZ205</f>
        <v>12</v>
      </c>
      <c r="BA143" s="252">
        <f>'PV '!BA205</f>
        <v>3</v>
      </c>
      <c r="BB143" s="202">
        <f>'PV '!BB205</f>
        <v>9.2666666666666675</v>
      </c>
      <c r="BC143" s="197">
        <f>'PV '!BC205</f>
        <v>12</v>
      </c>
      <c r="BD143" s="179">
        <f>'PV '!BD205</f>
        <v>9.3500000000000014</v>
      </c>
      <c r="BE143" s="199" t="str">
        <f>'PV '!BE205</f>
        <v>Rattrapage</v>
      </c>
      <c r="BF143" s="193">
        <f>'PV '!BF205</f>
        <v>24</v>
      </c>
      <c r="BG143" s="199" t="str">
        <f>'PV '!BG205</f>
        <v>Rattrapage</v>
      </c>
      <c r="BH143" s="199"/>
      <c r="BI143" s="233"/>
      <c r="BJ143" s="233"/>
      <c r="BK143" s="32"/>
    </row>
    <row r="144" spans="1:63" s="24" customFormat="1">
      <c r="A144" s="26">
        <f>'PV '!A206</f>
        <v>20</v>
      </c>
      <c r="B144" s="354">
        <f>'PV '!B206</f>
        <v>113006389</v>
      </c>
      <c r="C144" s="232" t="str">
        <f>'PV '!C206</f>
        <v>IBALIDEN</v>
      </c>
      <c r="D144" s="232" t="str">
        <f>'PV '!D206</f>
        <v>Fares</v>
      </c>
      <c r="E144" s="232" t="str">
        <f>'PV '!E206</f>
        <v>17/01/1989</v>
      </c>
      <c r="F144" s="232" t="str">
        <f>'PV '!F206</f>
        <v>Akbou</v>
      </c>
      <c r="G144" s="201">
        <f>'PV '!G206</f>
        <v>14.333333333333334</v>
      </c>
      <c r="H144" s="170">
        <f>'PV '!H206</f>
        <v>0</v>
      </c>
      <c r="I144" s="201">
        <f>'PV '!I206</f>
        <v>8.8333333333333339</v>
      </c>
      <c r="J144" s="170">
        <f>'PV '!J206</f>
        <v>0</v>
      </c>
      <c r="K144" s="201">
        <f>'PV '!K206</f>
        <v>11</v>
      </c>
      <c r="L144" s="170">
        <f>'PV '!L206</f>
        <v>6</v>
      </c>
      <c r="M144" s="202">
        <f>'PV '!M206</f>
        <v>11.388888888888891</v>
      </c>
      <c r="N144" s="171">
        <f>'PV '!N206</f>
        <v>18</v>
      </c>
      <c r="O144" s="25">
        <f>'PV '!O206</f>
        <v>8</v>
      </c>
      <c r="P144" s="172">
        <f>'PV '!P206</f>
        <v>0</v>
      </c>
      <c r="Q144" s="25">
        <f>'PV '!Q206</f>
        <v>5.5</v>
      </c>
      <c r="R144" s="170">
        <f>'PV '!R206</f>
        <v>0</v>
      </c>
      <c r="S144" s="202">
        <f>'PV '!S206</f>
        <v>6.75</v>
      </c>
      <c r="T144" s="171">
        <f>'PV '!T206</f>
        <v>0</v>
      </c>
      <c r="U144" s="201">
        <f>'PV '!U206</f>
        <v>13</v>
      </c>
      <c r="V144" s="170">
        <f>'PV '!V206</f>
        <v>3</v>
      </c>
      <c r="W144" s="202">
        <f>'PV '!W206</f>
        <v>13</v>
      </c>
      <c r="X144" s="170">
        <f>'PV '!X206</f>
        <v>3</v>
      </c>
      <c r="Y144" s="201">
        <f>'PV '!Y206</f>
        <v>1</v>
      </c>
      <c r="Z144" s="170">
        <f>'PV '!Z206</f>
        <v>0</v>
      </c>
      <c r="AA144" s="208">
        <f>'PV '!AA206</f>
        <v>1</v>
      </c>
      <c r="AB144" s="170">
        <f>'PV '!AB206</f>
        <v>0</v>
      </c>
      <c r="AC144" s="208">
        <f>'PV '!AC206</f>
        <v>9.5833333333333339</v>
      </c>
      <c r="AD144" s="197">
        <f>'PV '!AD206</f>
        <v>21</v>
      </c>
      <c r="AE144" s="199" t="str">
        <f>'PV '!AE206</f>
        <v>Rattrapage</v>
      </c>
      <c r="AF144" s="25">
        <f>'PV '!AF206</f>
        <v>9.1666666666666661</v>
      </c>
      <c r="AG144" s="176">
        <f>'PV '!AG206</f>
        <v>0</v>
      </c>
      <c r="AH144" s="25">
        <f>'PV '!AH206</f>
        <v>6.166666666666667</v>
      </c>
      <c r="AI144" s="176">
        <f>'PV '!AI206</f>
        <v>0</v>
      </c>
      <c r="AJ144" s="25">
        <f>'PV '!AJ206</f>
        <v>5.833333333333333</v>
      </c>
      <c r="AK144" s="176">
        <f>'PV '!AK206</f>
        <v>0</v>
      </c>
      <c r="AL144" s="202">
        <f>'PV '!AL206</f>
        <v>7.0555555555555545</v>
      </c>
      <c r="AM144" s="178">
        <f>'PV '!AM206</f>
        <v>0</v>
      </c>
      <c r="AN144" s="25">
        <f>'PV '!AN206</f>
        <v>10.5</v>
      </c>
      <c r="AO144" s="192">
        <f>'PV '!AO206</f>
        <v>3</v>
      </c>
      <c r="AP144" s="25">
        <f>'PV '!AP206</f>
        <v>9.5</v>
      </c>
      <c r="AQ144" s="192">
        <f>'PV '!AQ206</f>
        <v>0</v>
      </c>
      <c r="AR144" s="202">
        <f>'PV '!AR206</f>
        <v>10</v>
      </c>
      <c r="AS144" s="178">
        <f>'PV '!AS206</f>
        <v>6</v>
      </c>
      <c r="AT144" s="201">
        <f>'PV '!AT206</f>
        <v>10</v>
      </c>
      <c r="AU144" s="177">
        <f>'PV '!AU206</f>
        <v>3</v>
      </c>
      <c r="AV144" s="202">
        <f>'PV '!AV206</f>
        <v>10</v>
      </c>
      <c r="AW144" s="177">
        <f>'PV '!AW206</f>
        <v>3</v>
      </c>
      <c r="AX144" s="25">
        <f>'PV '!AX206</f>
        <v>8.5</v>
      </c>
      <c r="AY144" s="177">
        <f>'PV '!AY206</f>
        <v>0</v>
      </c>
      <c r="AZ144" s="202">
        <f>'PV '!AZ206</f>
        <v>8.5</v>
      </c>
      <c r="BA144" s="252">
        <f>'PV '!BA206</f>
        <v>0</v>
      </c>
      <c r="BB144" s="202">
        <f>'PV '!BB206</f>
        <v>8.0833333333333321</v>
      </c>
      <c r="BC144" s="197">
        <f>'PV '!BC206</f>
        <v>9</v>
      </c>
      <c r="BD144" s="179">
        <f>'PV '!BD206</f>
        <v>8.8333333333333321</v>
      </c>
      <c r="BE144" s="199" t="str">
        <f>'PV '!BE206</f>
        <v>Rattrapage</v>
      </c>
      <c r="BF144" s="193">
        <f>'PV '!BF206</f>
        <v>30</v>
      </c>
      <c r="BG144" s="199" t="str">
        <f>'PV '!BG206</f>
        <v>Rattrapage</v>
      </c>
      <c r="BH144" s="199"/>
      <c r="BK144" s="32"/>
    </row>
    <row r="145" spans="1:62">
      <c r="A145" s="26">
        <f>'PV '!A207</f>
        <v>21</v>
      </c>
      <c r="B145" s="354" t="str">
        <f>'PV '!B207</f>
        <v>10DR572</v>
      </c>
      <c r="C145" s="232" t="str">
        <f>'PV '!C207</f>
        <v>IBRIR</v>
      </c>
      <c r="D145" s="232" t="str">
        <f>'PV '!D207</f>
        <v>Fouzia</v>
      </c>
      <c r="E145" s="232" t="str">
        <f>'PV '!E207</f>
        <v>01/03/1988</v>
      </c>
      <c r="F145" s="232" t="str">
        <f>'PV '!F207</f>
        <v>Djoua</v>
      </c>
      <c r="G145" s="201">
        <f>'PV '!G207</f>
        <v>11</v>
      </c>
      <c r="H145" s="170">
        <f>'PV '!H207</f>
        <v>0</v>
      </c>
      <c r="I145" s="201">
        <f>'PV '!I207</f>
        <v>6.333333333333333</v>
      </c>
      <c r="J145" s="170">
        <f>'PV '!J207</f>
        <v>0</v>
      </c>
      <c r="K145" s="201">
        <f>'PV '!K207</f>
        <v>10.166666666666666</v>
      </c>
      <c r="L145" s="170">
        <f>'PV '!L207</f>
        <v>6</v>
      </c>
      <c r="M145" s="202">
        <f>'PV '!M207</f>
        <v>9.1666666666666661</v>
      </c>
      <c r="N145" s="171">
        <f>'PV '!N207</f>
        <v>6</v>
      </c>
      <c r="O145" s="25">
        <f>'PV '!O207</f>
        <v>8</v>
      </c>
      <c r="P145" s="172">
        <f>'PV '!P207</f>
        <v>0</v>
      </c>
      <c r="Q145" s="25">
        <f>'PV '!Q207</f>
        <v>6.5</v>
      </c>
      <c r="R145" s="170">
        <f>'PV '!R207</f>
        <v>0</v>
      </c>
      <c r="S145" s="202">
        <f>'PV '!S207</f>
        <v>7.25</v>
      </c>
      <c r="T145" s="171">
        <f>'PV '!T207</f>
        <v>0</v>
      </c>
      <c r="U145" s="201">
        <f>'PV '!U207</f>
        <v>13</v>
      </c>
      <c r="V145" s="170">
        <f>'PV '!V207</f>
        <v>3</v>
      </c>
      <c r="W145" s="202">
        <f>'PV '!W207</f>
        <v>13</v>
      </c>
      <c r="X145" s="170">
        <f>'PV '!X207</f>
        <v>3</v>
      </c>
      <c r="Y145" s="201">
        <f>'PV '!Y207</f>
        <v>5.5</v>
      </c>
      <c r="Z145" s="170">
        <f>'PV '!Z207</f>
        <v>0</v>
      </c>
      <c r="AA145" s="208">
        <f>'PV '!AA207</f>
        <v>5.5</v>
      </c>
      <c r="AB145" s="170">
        <f>'PV '!AB207</f>
        <v>0</v>
      </c>
      <c r="AC145" s="208">
        <f>'PV '!AC207</f>
        <v>8.8000000000000007</v>
      </c>
      <c r="AD145" s="197">
        <f>'PV '!AD207</f>
        <v>9</v>
      </c>
      <c r="AE145" s="199" t="str">
        <f>'PV '!AE207</f>
        <v>Rattrapage</v>
      </c>
      <c r="AF145" s="25">
        <f>'PV '!AF207</f>
        <v>6.333333333333333</v>
      </c>
      <c r="AG145" s="176">
        <f>'PV '!AG207</f>
        <v>0</v>
      </c>
      <c r="AH145" s="25">
        <f>'PV '!AH207</f>
        <v>6</v>
      </c>
      <c r="AI145" s="176">
        <f>'PV '!AI207</f>
        <v>0</v>
      </c>
      <c r="AJ145" s="25">
        <f>'PV '!AJ207</f>
        <v>6.5</v>
      </c>
      <c r="AK145" s="176">
        <f>'PV '!AK207</f>
        <v>0</v>
      </c>
      <c r="AL145" s="202">
        <f>'PV '!AL207</f>
        <v>6.2777777777777777</v>
      </c>
      <c r="AM145" s="178">
        <f>'PV '!AM207</f>
        <v>0</v>
      </c>
      <c r="AN145" s="25">
        <f>'PV '!AN207</f>
        <v>10</v>
      </c>
      <c r="AO145" s="192">
        <f>'PV '!AO207</f>
        <v>3</v>
      </c>
      <c r="AP145" s="25">
        <f>'PV '!AP207</f>
        <v>11</v>
      </c>
      <c r="AQ145" s="192">
        <f>'PV '!AQ207</f>
        <v>3</v>
      </c>
      <c r="AR145" s="202">
        <f>'PV '!AR207</f>
        <v>10.5</v>
      </c>
      <c r="AS145" s="178">
        <f>'PV '!AS207</f>
        <v>6</v>
      </c>
      <c r="AT145" s="201">
        <f>'PV '!AT207</f>
        <v>10.5</v>
      </c>
      <c r="AU145" s="177">
        <f>'PV '!AU207</f>
        <v>3</v>
      </c>
      <c r="AV145" s="202">
        <f>'PV '!AV207</f>
        <v>10.5</v>
      </c>
      <c r="AW145" s="177">
        <f>'PV '!AW207</f>
        <v>3</v>
      </c>
      <c r="AX145" s="25">
        <f>'PV '!AX207</f>
        <v>10</v>
      </c>
      <c r="AY145" s="177">
        <f>'PV '!AY207</f>
        <v>3</v>
      </c>
      <c r="AZ145" s="202">
        <f>'PV '!AZ207</f>
        <v>10</v>
      </c>
      <c r="BA145" s="252">
        <f>'PV '!BA207</f>
        <v>3</v>
      </c>
      <c r="BB145" s="202">
        <f>'PV '!BB207</f>
        <v>7.9166666666666661</v>
      </c>
      <c r="BC145" s="197">
        <f>'PV '!BC207</f>
        <v>12</v>
      </c>
      <c r="BD145" s="179">
        <f>'PV '!BD207</f>
        <v>8.3583333333333343</v>
      </c>
      <c r="BE145" s="199" t="str">
        <f>'PV '!BE207</f>
        <v>Rattrapage</v>
      </c>
      <c r="BF145" s="193">
        <f>'PV '!BF207</f>
        <v>21</v>
      </c>
      <c r="BG145" s="199" t="str">
        <f>'PV '!BG207</f>
        <v>Rattrapage</v>
      </c>
      <c r="BH145" s="199"/>
    </row>
    <row r="146" spans="1:62" ht="18.75">
      <c r="A146" s="26">
        <f>'PV '!A208</f>
        <v>22</v>
      </c>
      <c r="B146" s="354">
        <f>'PV '!B208</f>
        <v>113009573</v>
      </c>
      <c r="C146" s="232" t="str">
        <f>'PV '!C208</f>
        <v>IDIR</v>
      </c>
      <c r="D146" s="232" t="str">
        <f>'PV '!D208</f>
        <v>Nawel</v>
      </c>
      <c r="E146" s="232" t="str">
        <f>'PV '!E208</f>
        <v>31/10/1991</v>
      </c>
      <c r="F146" s="232" t="str">
        <f>'PV '!F208</f>
        <v>Aokas</v>
      </c>
      <c r="G146" s="201">
        <f>'PV '!G208</f>
        <v>11.666666666666666</v>
      </c>
      <c r="H146" s="170">
        <f>'PV '!H208</f>
        <v>0</v>
      </c>
      <c r="I146" s="201">
        <f>'PV '!I208</f>
        <v>7</v>
      </c>
      <c r="J146" s="170">
        <f>'PV '!J208</f>
        <v>0</v>
      </c>
      <c r="K146" s="201">
        <f>'PV '!K208</f>
        <v>11.333333333333334</v>
      </c>
      <c r="L146" s="170">
        <f>'PV '!L208</f>
        <v>6</v>
      </c>
      <c r="M146" s="202">
        <f>'PV '!M208</f>
        <v>10</v>
      </c>
      <c r="N146" s="171">
        <f>'PV '!N208</f>
        <v>18</v>
      </c>
      <c r="O146" s="25">
        <f>'PV '!O208</f>
        <v>11.5</v>
      </c>
      <c r="P146" s="172">
        <f>'PV '!P208</f>
        <v>0</v>
      </c>
      <c r="Q146" s="25">
        <f>'PV '!Q208</f>
        <v>7.5</v>
      </c>
      <c r="R146" s="170">
        <f>'PV '!R208</f>
        <v>0</v>
      </c>
      <c r="S146" s="202">
        <f>'PV '!S208</f>
        <v>9.5</v>
      </c>
      <c r="T146" s="171">
        <f>'PV '!T208</f>
        <v>0</v>
      </c>
      <c r="U146" s="201">
        <f>'PV '!U208</f>
        <v>11.5</v>
      </c>
      <c r="V146" s="170">
        <f>'PV '!V208</f>
        <v>3</v>
      </c>
      <c r="W146" s="202">
        <f>'PV '!W208</f>
        <v>11.5</v>
      </c>
      <c r="X146" s="170">
        <f>'PV '!X208</f>
        <v>3</v>
      </c>
      <c r="Y146" s="201">
        <f>'PV '!Y208</f>
        <v>8</v>
      </c>
      <c r="Z146" s="170">
        <f>'PV '!Z208</f>
        <v>0</v>
      </c>
      <c r="AA146" s="208">
        <f>'PV '!AA208</f>
        <v>8</v>
      </c>
      <c r="AB146" s="170">
        <f>'PV '!AB208</f>
        <v>0</v>
      </c>
      <c r="AC146" s="208">
        <f>'PV '!AC208</f>
        <v>9.85</v>
      </c>
      <c r="AD146" s="197">
        <f>'PV '!AD208</f>
        <v>21</v>
      </c>
      <c r="AE146" s="199" t="str">
        <f>'PV '!AE208</f>
        <v>Rattrapage</v>
      </c>
      <c r="AF146" s="25">
        <f>'PV '!AF208</f>
        <v>10</v>
      </c>
      <c r="AG146" s="176">
        <f>'PV '!AG208</f>
        <v>6</v>
      </c>
      <c r="AH146" s="25">
        <f>'PV '!AH208</f>
        <v>10.166666666666666</v>
      </c>
      <c r="AI146" s="176">
        <f>'PV '!AI208</f>
        <v>6</v>
      </c>
      <c r="AJ146" s="25">
        <f>'PV '!AJ208</f>
        <v>5</v>
      </c>
      <c r="AK146" s="176">
        <f>'PV '!AK208</f>
        <v>0</v>
      </c>
      <c r="AL146" s="202">
        <f>'PV '!AL208</f>
        <v>8.3888888888888875</v>
      </c>
      <c r="AM146" s="178">
        <f>'PV '!AM208</f>
        <v>12</v>
      </c>
      <c r="AN146" s="25">
        <f>'PV '!AN208</f>
        <v>10</v>
      </c>
      <c r="AO146" s="192">
        <f>'PV '!AO208</f>
        <v>3</v>
      </c>
      <c r="AP146" s="25">
        <f>'PV '!AP208</f>
        <v>12.5</v>
      </c>
      <c r="AQ146" s="192">
        <f>'PV '!AQ208</f>
        <v>3</v>
      </c>
      <c r="AR146" s="202">
        <f>'PV '!AR208</f>
        <v>11.25</v>
      </c>
      <c r="AS146" s="178">
        <f>'PV '!AS208</f>
        <v>6</v>
      </c>
      <c r="AT146" s="201">
        <f>'PV '!AT208</f>
        <v>10.5</v>
      </c>
      <c r="AU146" s="177">
        <f>'PV '!AU208</f>
        <v>3</v>
      </c>
      <c r="AV146" s="202">
        <f>'PV '!AV208</f>
        <v>10.5</v>
      </c>
      <c r="AW146" s="177">
        <f>'PV '!AW208</f>
        <v>3</v>
      </c>
      <c r="AX146" s="25">
        <f>'PV '!AX208</f>
        <v>8.5</v>
      </c>
      <c r="AY146" s="177">
        <f>'PV '!AY208</f>
        <v>0</v>
      </c>
      <c r="AZ146" s="202">
        <f>'PV '!AZ208</f>
        <v>8.5</v>
      </c>
      <c r="BA146" s="252">
        <f>'PV '!BA208</f>
        <v>0</v>
      </c>
      <c r="BB146" s="202">
        <f>'PV '!BB208</f>
        <v>9.1833333333333336</v>
      </c>
      <c r="BC146" s="197">
        <f>'PV '!BC208</f>
        <v>21</v>
      </c>
      <c r="BD146" s="179">
        <f>'PV '!BD208</f>
        <v>9.5166666666666657</v>
      </c>
      <c r="BE146" s="199" t="str">
        <f>'PV '!BE208</f>
        <v>Rattrapage</v>
      </c>
      <c r="BF146" s="193">
        <f>'PV '!BF208</f>
        <v>42</v>
      </c>
      <c r="BG146" s="199" t="str">
        <f>'PV '!BG208</f>
        <v>Rattrapage</v>
      </c>
      <c r="BI146" s="305"/>
      <c r="BJ146" s="306"/>
    </row>
    <row r="147" spans="1:62">
      <c r="A147" s="26">
        <f>'PV '!A209</f>
        <v>23</v>
      </c>
      <c r="B147" s="354">
        <f>'PV '!B209</f>
        <v>113000135</v>
      </c>
      <c r="C147" s="232" t="str">
        <f>'PV '!C209</f>
        <v>IDIR</v>
      </c>
      <c r="D147" s="232" t="str">
        <f>'PV '!D209</f>
        <v>Sabrina</v>
      </c>
      <c r="E147" s="232" t="str">
        <f>'PV '!E209</f>
        <v>11/06/1992</v>
      </c>
      <c r="F147" s="232" t="str">
        <f>'PV '!F209</f>
        <v>Bejaia</v>
      </c>
      <c r="G147" s="201">
        <f>'PV '!G209</f>
        <v>13.333333333333334</v>
      </c>
      <c r="H147" s="170">
        <f>'PV '!H209</f>
        <v>0</v>
      </c>
      <c r="I147" s="201">
        <f>'PV '!I209</f>
        <v>11</v>
      </c>
      <c r="J147" s="170">
        <f>'PV '!J209</f>
        <v>0</v>
      </c>
      <c r="K147" s="201">
        <f>'PV '!K209</f>
        <v>10.833333333333334</v>
      </c>
      <c r="L147" s="170">
        <f>'PV '!L209</f>
        <v>6</v>
      </c>
      <c r="M147" s="202">
        <f>'PV '!M209</f>
        <v>11.722222222222223</v>
      </c>
      <c r="N147" s="171">
        <f>'PV '!N209</f>
        <v>18</v>
      </c>
      <c r="O147" s="25">
        <f>'PV '!O209</f>
        <v>9</v>
      </c>
      <c r="P147" s="172">
        <f>'PV '!P209</f>
        <v>0</v>
      </c>
      <c r="Q147" s="25">
        <f>'PV '!Q209</f>
        <v>10</v>
      </c>
      <c r="R147" s="170">
        <f>'PV '!R209</f>
        <v>3</v>
      </c>
      <c r="S147" s="202">
        <f>'PV '!S209</f>
        <v>9.5</v>
      </c>
      <c r="T147" s="171">
        <f>'PV '!T209</f>
        <v>3</v>
      </c>
      <c r="U147" s="201">
        <f>'PV '!U209</f>
        <v>12.5</v>
      </c>
      <c r="V147" s="170">
        <f>'PV '!V209</f>
        <v>3</v>
      </c>
      <c r="W147" s="202">
        <f>'PV '!W209</f>
        <v>12.5</v>
      </c>
      <c r="X147" s="170">
        <f>'PV '!X209</f>
        <v>3</v>
      </c>
      <c r="Y147" s="201">
        <f>'PV '!Y209</f>
        <v>15</v>
      </c>
      <c r="Z147" s="170">
        <f>'PV '!Z209</f>
        <v>3</v>
      </c>
      <c r="AA147" s="208">
        <f>'PV '!AA209</f>
        <v>15</v>
      </c>
      <c r="AB147" s="170">
        <f>'PV '!AB209</f>
        <v>3</v>
      </c>
      <c r="AC147" s="208">
        <f>'PV '!AC209</f>
        <v>11.683333333333334</v>
      </c>
      <c r="AD147" s="197">
        <f>'PV '!AD209</f>
        <v>30</v>
      </c>
      <c r="AE147" s="199" t="str">
        <f>'PV '!AE209</f>
        <v>Admis(e)</v>
      </c>
      <c r="AF147" s="25">
        <f>'PV '!AF209</f>
        <v>11.666666666666666</v>
      </c>
      <c r="AG147" s="176">
        <f>'PV '!AG209</f>
        <v>6</v>
      </c>
      <c r="AH147" s="25">
        <f>'PV '!AH209</f>
        <v>8.3333333333333339</v>
      </c>
      <c r="AI147" s="176">
        <f>'PV '!AI209</f>
        <v>0</v>
      </c>
      <c r="AJ147" s="25">
        <f>'PV '!AJ209</f>
        <v>12</v>
      </c>
      <c r="AK147" s="176">
        <f>'PV '!AK209</f>
        <v>6</v>
      </c>
      <c r="AL147" s="202">
        <f>'PV '!AL209</f>
        <v>10.666666666666666</v>
      </c>
      <c r="AM147" s="178">
        <f>'PV '!AM209</f>
        <v>18</v>
      </c>
      <c r="AN147" s="25">
        <f>'PV '!AN209</f>
        <v>11</v>
      </c>
      <c r="AO147" s="192">
        <f>'PV '!AO209</f>
        <v>3</v>
      </c>
      <c r="AP147" s="25">
        <f>'PV '!AP209</f>
        <v>16</v>
      </c>
      <c r="AQ147" s="192">
        <f>'PV '!AQ209</f>
        <v>3</v>
      </c>
      <c r="AR147" s="202">
        <f>'PV '!AR209</f>
        <v>13.5</v>
      </c>
      <c r="AS147" s="178">
        <f>'PV '!AS209</f>
        <v>6</v>
      </c>
      <c r="AT147" s="201">
        <f>'PV '!AT209</f>
        <v>12.5</v>
      </c>
      <c r="AU147" s="177">
        <f>'PV '!AU209</f>
        <v>3</v>
      </c>
      <c r="AV147" s="202">
        <f>'PV '!AV209</f>
        <v>12.5</v>
      </c>
      <c r="AW147" s="177">
        <f>'PV '!AW209</f>
        <v>3</v>
      </c>
      <c r="AX147" s="25">
        <f>'PV '!AX209</f>
        <v>15</v>
      </c>
      <c r="AY147" s="177">
        <f>'PV '!AY209</f>
        <v>3</v>
      </c>
      <c r="AZ147" s="202">
        <f>'PV '!AZ209</f>
        <v>15</v>
      </c>
      <c r="BA147" s="252">
        <f>'PV '!BA209</f>
        <v>3</v>
      </c>
      <c r="BB147" s="202">
        <f>'PV '!BB209</f>
        <v>11.85</v>
      </c>
      <c r="BC147" s="197">
        <f>'PV '!BC209</f>
        <v>30</v>
      </c>
      <c r="BD147" s="179">
        <f>'PV '!BD209</f>
        <v>11.766666666666666</v>
      </c>
      <c r="BE147" s="199" t="str">
        <f>'PV '!BE209</f>
        <v>Admis(e)</v>
      </c>
      <c r="BF147" s="193">
        <f>'PV '!BF209</f>
        <v>60</v>
      </c>
      <c r="BG147" s="199" t="str">
        <f>'PV '!BG209</f>
        <v>Admis(e)</v>
      </c>
    </row>
    <row r="148" spans="1:62">
      <c r="A148" s="26">
        <f>'PV '!A210</f>
        <v>24</v>
      </c>
      <c r="B148" s="354" t="str">
        <f>'PV '!B210</f>
        <v>11DR0654</v>
      </c>
      <c r="C148" s="232" t="str">
        <f>'PV '!C210</f>
        <v>IGUEZIRI</v>
      </c>
      <c r="D148" s="232" t="str">
        <f>'PV '!D210</f>
        <v>Saida</v>
      </c>
      <c r="E148" s="232" t="str">
        <f>'PV '!E210</f>
        <v>02/01/1990</v>
      </c>
      <c r="F148" s="232" t="str">
        <f>'PV '!F210</f>
        <v>Akbou</v>
      </c>
      <c r="G148" s="201">
        <f>'PV '!G210</f>
        <v>13.333333333333334</v>
      </c>
      <c r="H148" s="170">
        <f>'PV '!H210</f>
        <v>0</v>
      </c>
      <c r="I148" s="201">
        <f>'PV '!I210</f>
        <v>5.833333333333333</v>
      </c>
      <c r="J148" s="170">
        <f>'PV '!J210</f>
        <v>0</v>
      </c>
      <c r="K148" s="201">
        <f>'PV '!K210</f>
        <v>8.6666666666666661</v>
      </c>
      <c r="L148" s="170">
        <f>'PV '!L210</f>
        <v>0</v>
      </c>
      <c r="M148" s="202">
        <f>'PV '!M210</f>
        <v>9.2777777777777786</v>
      </c>
      <c r="N148" s="171">
        <f>'PV '!N210</f>
        <v>0</v>
      </c>
      <c r="O148" s="25">
        <f>'PV '!O210</f>
        <v>15</v>
      </c>
      <c r="P148" s="172">
        <f>'PV '!P210</f>
        <v>0</v>
      </c>
      <c r="Q148" s="25">
        <f>'PV '!Q210</f>
        <v>9.5</v>
      </c>
      <c r="R148" s="170">
        <f>'PV '!R210</f>
        <v>0</v>
      </c>
      <c r="S148" s="202">
        <f>'PV '!S210</f>
        <v>12.25</v>
      </c>
      <c r="T148" s="171">
        <f>'PV '!T210</f>
        <v>6</v>
      </c>
      <c r="U148" s="201">
        <f>'PV '!U210</f>
        <v>11</v>
      </c>
      <c r="V148" s="170">
        <f>'PV '!V210</f>
        <v>3</v>
      </c>
      <c r="W148" s="202">
        <f>'PV '!W210</f>
        <v>11</v>
      </c>
      <c r="X148" s="170">
        <f>'PV '!X210</f>
        <v>3</v>
      </c>
      <c r="Y148" s="201">
        <f>'PV '!Y210</f>
        <v>0</v>
      </c>
      <c r="Z148" s="170">
        <f>'PV '!Z210</f>
        <v>0</v>
      </c>
      <c r="AA148" s="208">
        <f>'PV '!AA210</f>
        <v>0</v>
      </c>
      <c r="AB148" s="170">
        <f>'PV '!AB210</f>
        <v>0</v>
      </c>
      <c r="AC148" s="208">
        <f>'PV '!AC210</f>
        <v>9.1166666666666671</v>
      </c>
      <c r="AD148" s="197">
        <f>'PV '!AD210</f>
        <v>9</v>
      </c>
      <c r="AE148" s="199" t="str">
        <f>'PV '!AE210</f>
        <v>Rattrapage</v>
      </c>
      <c r="AF148" s="25">
        <f>'PV '!AF210</f>
        <v>6.5</v>
      </c>
      <c r="AG148" s="176">
        <f>'PV '!AG210</f>
        <v>0</v>
      </c>
      <c r="AH148" s="25">
        <f>'PV '!AH210</f>
        <v>12.833333333333334</v>
      </c>
      <c r="AI148" s="176">
        <f>'PV '!AI210</f>
        <v>6</v>
      </c>
      <c r="AJ148" s="25">
        <f>'PV '!AJ210</f>
        <v>6.5</v>
      </c>
      <c r="AK148" s="176">
        <f>'PV '!AK210</f>
        <v>0</v>
      </c>
      <c r="AL148" s="202">
        <f>'PV '!AL210</f>
        <v>8.6111111111111125</v>
      </c>
      <c r="AM148" s="178">
        <f>'PV '!AM210</f>
        <v>6</v>
      </c>
      <c r="AN148" s="25">
        <f>'PV '!AN210</f>
        <v>9</v>
      </c>
      <c r="AO148" s="192">
        <f>'PV '!AO210</f>
        <v>0</v>
      </c>
      <c r="AP148" s="25">
        <f>'PV '!AP210</f>
        <v>10.5</v>
      </c>
      <c r="AQ148" s="192">
        <f>'PV '!AQ210</f>
        <v>3</v>
      </c>
      <c r="AR148" s="202">
        <f>'PV '!AR210</f>
        <v>9.75</v>
      </c>
      <c r="AS148" s="178">
        <f>'PV '!AS210</f>
        <v>3</v>
      </c>
      <c r="AT148" s="201">
        <f>'PV '!AT210</f>
        <v>12</v>
      </c>
      <c r="AU148" s="177">
        <f>'PV '!AU210</f>
        <v>3</v>
      </c>
      <c r="AV148" s="202">
        <f>'PV '!AV210</f>
        <v>12</v>
      </c>
      <c r="AW148" s="177">
        <f>'PV '!AW210</f>
        <v>3</v>
      </c>
      <c r="AX148" s="25">
        <f>'PV '!AX210</f>
        <v>7</v>
      </c>
      <c r="AY148" s="177">
        <f>'PV '!AY210</f>
        <v>0</v>
      </c>
      <c r="AZ148" s="202">
        <f>'PV '!AZ210</f>
        <v>7</v>
      </c>
      <c r="BA148" s="252">
        <f>'PV '!BA210</f>
        <v>0</v>
      </c>
      <c r="BB148" s="202">
        <f>'PV '!BB210</f>
        <v>9.0166666666666675</v>
      </c>
      <c r="BC148" s="197">
        <f>'PV '!BC210</f>
        <v>12</v>
      </c>
      <c r="BD148" s="179">
        <f>'PV '!BD210</f>
        <v>9.0666666666666664</v>
      </c>
      <c r="BE148" s="199" t="str">
        <f>'PV '!BE210</f>
        <v>Rattrapage</v>
      </c>
      <c r="BF148" s="193">
        <f>'PV '!BF210</f>
        <v>21</v>
      </c>
      <c r="BG148" s="199" t="str">
        <f>'PV '!BG210</f>
        <v>Rattrapage</v>
      </c>
    </row>
    <row r="149" spans="1:62">
      <c r="A149" s="26">
        <f>'PV '!A211</f>
        <v>25</v>
      </c>
      <c r="B149" s="354" t="str">
        <f>'PV '!B211</f>
        <v>09AR40110C</v>
      </c>
      <c r="C149" s="232" t="str">
        <f>'PV '!C211</f>
        <v>IHABARCHENE</v>
      </c>
      <c r="D149" s="232" t="str">
        <f>'PV '!D211</f>
        <v>Khhadidja</v>
      </c>
      <c r="E149" s="232" t="str">
        <f>'PV '!E211</f>
        <v>12/02/1987</v>
      </c>
      <c r="F149" s="232" t="str">
        <f>'PV '!F211</f>
        <v>Akbou</v>
      </c>
      <c r="G149" s="201">
        <f>'PV '!G211</f>
        <v>11.833333333333334</v>
      </c>
      <c r="H149" s="170">
        <f>'PV '!H211</f>
        <v>0</v>
      </c>
      <c r="I149" s="201">
        <f>'PV '!I211</f>
        <v>4.166666666666667</v>
      </c>
      <c r="J149" s="170">
        <f>'PV '!J211</f>
        <v>0</v>
      </c>
      <c r="K149" s="201">
        <f>'PV '!K211</f>
        <v>5.333333333333333</v>
      </c>
      <c r="L149" s="170">
        <f>'PV '!L211</f>
        <v>0</v>
      </c>
      <c r="M149" s="202">
        <f>'PV '!M211</f>
        <v>7.1111111111111107</v>
      </c>
      <c r="N149" s="171">
        <f>'PV '!N211</f>
        <v>0</v>
      </c>
      <c r="O149" s="25">
        <f>'PV '!O211</f>
        <v>9</v>
      </c>
      <c r="P149" s="172">
        <f>'PV '!P211</f>
        <v>0</v>
      </c>
      <c r="Q149" s="25">
        <f>'PV '!Q211</f>
        <v>7</v>
      </c>
      <c r="R149" s="170">
        <f>'PV '!R211</f>
        <v>0</v>
      </c>
      <c r="S149" s="202">
        <f>'PV '!S211</f>
        <v>8</v>
      </c>
      <c r="T149" s="171">
        <f>'PV '!T211</f>
        <v>0</v>
      </c>
      <c r="U149" s="201">
        <f>'PV '!U211</f>
        <v>13.5</v>
      </c>
      <c r="V149" s="170">
        <f>'PV '!V211</f>
        <v>3</v>
      </c>
      <c r="W149" s="202">
        <f>'PV '!W211</f>
        <v>13.5</v>
      </c>
      <c r="X149" s="170">
        <f>'PV '!X211</f>
        <v>3</v>
      </c>
      <c r="Y149" s="201">
        <f>'PV '!Y211</f>
        <v>3.5</v>
      </c>
      <c r="Z149" s="170">
        <f>'PV '!Z211</f>
        <v>0</v>
      </c>
      <c r="AA149" s="208">
        <f>'PV '!AA211</f>
        <v>3.5</v>
      </c>
      <c r="AB149" s="170">
        <f>'PV '!AB211</f>
        <v>0</v>
      </c>
      <c r="AC149" s="208">
        <f>'PV '!AC211</f>
        <v>7.5666666666666655</v>
      </c>
      <c r="AD149" s="197">
        <f>'PV '!AD211</f>
        <v>3</v>
      </c>
      <c r="AE149" s="199" t="str">
        <f>'PV '!AE211</f>
        <v>Rattrapage</v>
      </c>
      <c r="AF149" s="25">
        <f>'PV '!AF211</f>
        <v>6.5</v>
      </c>
      <c r="AG149" s="176">
        <f>'PV '!AG211</f>
        <v>0</v>
      </c>
      <c r="AH149" s="25">
        <f>'PV '!AH211</f>
        <v>14</v>
      </c>
      <c r="AI149" s="176">
        <f>'PV '!AI211</f>
        <v>6</v>
      </c>
      <c r="AJ149" s="25">
        <f>'PV '!AJ211</f>
        <v>7.75</v>
      </c>
      <c r="AK149" s="176">
        <f>'PV '!AK211</f>
        <v>0</v>
      </c>
      <c r="AL149" s="202">
        <f>'PV '!AL211</f>
        <v>9.4166666666666661</v>
      </c>
      <c r="AM149" s="178">
        <f>'PV '!AM211</f>
        <v>6</v>
      </c>
      <c r="AN149" s="25">
        <f>'PV '!AN211</f>
        <v>7</v>
      </c>
      <c r="AO149" s="192">
        <f>'PV '!AO211</f>
        <v>0</v>
      </c>
      <c r="AP149" s="25">
        <f>'PV '!AP211</f>
        <v>13.5</v>
      </c>
      <c r="AQ149" s="192">
        <f>'PV '!AQ211</f>
        <v>3</v>
      </c>
      <c r="AR149" s="202">
        <f>'PV '!AR211</f>
        <v>10.25</v>
      </c>
      <c r="AS149" s="178">
        <f>'PV '!AS211</f>
        <v>6</v>
      </c>
      <c r="AT149" s="201">
        <f>'PV '!AT211</f>
        <v>12.5</v>
      </c>
      <c r="AU149" s="177">
        <f>'PV '!AU211</f>
        <v>3</v>
      </c>
      <c r="AV149" s="202">
        <f>'PV '!AV211</f>
        <v>12.5</v>
      </c>
      <c r="AW149" s="177">
        <f>'PV '!AW211</f>
        <v>3</v>
      </c>
      <c r="AX149" s="25">
        <f>'PV '!AX211</f>
        <v>9</v>
      </c>
      <c r="AY149" s="177">
        <f>'PV '!AY211</f>
        <v>0</v>
      </c>
      <c r="AZ149" s="202">
        <f>'PV '!AZ211</f>
        <v>9</v>
      </c>
      <c r="BA149" s="252">
        <f>'PV '!BA211</f>
        <v>0</v>
      </c>
      <c r="BB149" s="202">
        <f>'PV '!BB211</f>
        <v>9.85</v>
      </c>
      <c r="BC149" s="197">
        <f>'PV '!BC211</f>
        <v>15</v>
      </c>
      <c r="BD149" s="179">
        <f>'PV '!BD211</f>
        <v>8.7083333333333321</v>
      </c>
      <c r="BE149" s="199" t="str">
        <f>'PV '!BE211</f>
        <v>Rattrapage</v>
      </c>
      <c r="BF149" s="193">
        <f>'PV '!BF211</f>
        <v>18</v>
      </c>
      <c r="BG149" s="199" t="str">
        <f>'PV '!BG211</f>
        <v>Rattrapage</v>
      </c>
    </row>
    <row r="150" spans="1:62" ht="15.75">
      <c r="A150" s="26">
        <f>'PV '!A212</f>
        <v>26</v>
      </c>
      <c r="B150" s="332" t="str">
        <f>'PV '!B212</f>
        <v>10DR020</v>
      </c>
      <c r="C150" s="232" t="str">
        <f>'PV '!C212</f>
        <v>IKENE</v>
      </c>
      <c r="D150" s="232" t="str">
        <f>'PV '!D212</f>
        <v>Aziza</v>
      </c>
      <c r="E150" s="232" t="str">
        <f>'PV '!E212</f>
        <v>03/01/1989</v>
      </c>
      <c r="F150" s="232" t="str">
        <f>'PV '!F212</f>
        <v>Timezrit</v>
      </c>
      <c r="G150" s="201">
        <f>'PV '!G212</f>
        <v>10.33</v>
      </c>
      <c r="H150" s="170">
        <f>'PV '!H212</f>
        <v>0</v>
      </c>
      <c r="I150" s="201">
        <f>'PV '!I212</f>
        <v>10.5</v>
      </c>
      <c r="J150" s="170">
        <f>'PV '!J212</f>
        <v>0</v>
      </c>
      <c r="K150" s="201">
        <f>'PV '!K212</f>
        <v>10.33</v>
      </c>
      <c r="L150" s="170">
        <f>'PV '!L212</f>
        <v>6</v>
      </c>
      <c r="M150" s="202">
        <f>'PV '!M212</f>
        <v>10.386666666666665</v>
      </c>
      <c r="N150" s="171">
        <f>'PV '!N212</f>
        <v>18</v>
      </c>
      <c r="O150" s="25">
        <f>'PV '!O212</f>
        <v>10.5</v>
      </c>
      <c r="P150" s="172">
        <f>'PV '!P212</f>
        <v>0</v>
      </c>
      <c r="Q150" s="25">
        <f>'PV '!Q212</f>
        <v>10</v>
      </c>
      <c r="R150" s="170">
        <f>'PV '!R212</f>
        <v>3</v>
      </c>
      <c r="S150" s="202">
        <f>'PV '!S212</f>
        <v>10.25</v>
      </c>
      <c r="T150" s="171">
        <f>'PV '!T212</f>
        <v>6</v>
      </c>
      <c r="U150" s="201">
        <f>'PV '!U212</f>
        <v>11</v>
      </c>
      <c r="V150" s="170">
        <f>'PV '!V212</f>
        <v>3</v>
      </c>
      <c r="W150" s="202">
        <f>'PV '!W212</f>
        <v>11</v>
      </c>
      <c r="X150" s="170">
        <f>'PV '!X212</f>
        <v>3</v>
      </c>
      <c r="Y150" s="201">
        <f>'PV '!Y212</f>
        <v>10</v>
      </c>
      <c r="Z150" s="170">
        <f>'PV '!Z212</f>
        <v>3</v>
      </c>
      <c r="AA150" s="208">
        <f>'PV '!AA212</f>
        <v>10</v>
      </c>
      <c r="AB150" s="170">
        <f>'PV '!AB212</f>
        <v>3</v>
      </c>
      <c r="AC150" s="208">
        <f>'PV '!AC212</f>
        <v>10.382</v>
      </c>
      <c r="AD150" s="197">
        <f>'PV '!AD212</f>
        <v>30</v>
      </c>
      <c r="AE150" s="199" t="str">
        <f>'PV '!AE212</f>
        <v>Admis(e)</v>
      </c>
      <c r="AF150" s="25">
        <f>'PV '!AF212</f>
        <v>9.5</v>
      </c>
      <c r="AG150" s="176">
        <f>'PV '!AG212</f>
        <v>0</v>
      </c>
      <c r="AH150" s="25">
        <f>'PV '!AH212</f>
        <v>10</v>
      </c>
      <c r="AI150" s="176">
        <f>'PV '!AI212</f>
        <v>6</v>
      </c>
      <c r="AJ150" s="25">
        <f>'PV '!AJ212</f>
        <v>10.166666666666666</v>
      </c>
      <c r="AK150" s="176">
        <f>'PV '!AK212</f>
        <v>6</v>
      </c>
      <c r="AL150" s="202">
        <f>'PV '!AL212</f>
        <v>9.8888888888888875</v>
      </c>
      <c r="AM150" s="178">
        <f>'PV '!AM212</f>
        <v>12</v>
      </c>
      <c r="AN150" s="25">
        <f>'PV '!AN212</f>
        <v>12</v>
      </c>
      <c r="AO150" s="192">
        <f>'PV '!AO212</f>
        <v>3</v>
      </c>
      <c r="AP150" s="25">
        <f>'PV '!AP212</f>
        <v>17.5</v>
      </c>
      <c r="AQ150" s="192">
        <f>'PV '!AQ212</f>
        <v>3</v>
      </c>
      <c r="AR150" s="202">
        <f>'PV '!AR212</f>
        <v>14.75</v>
      </c>
      <c r="AS150" s="178">
        <f>'PV '!AS212</f>
        <v>6</v>
      </c>
      <c r="AT150" s="201">
        <f>'PV '!AT212</f>
        <v>12</v>
      </c>
      <c r="AU150" s="177">
        <f>'PV '!AU212</f>
        <v>3</v>
      </c>
      <c r="AV150" s="202">
        <f>'PV '!AV212</f>
        <v>12</v>
      </c>
      <c r="AW150" s="177">
        <f>'PV '!AW212</f>
        <v>3</v>
      </c>
      <c r="AX150" s="25">
        <f>'PV '!AX212</f>
        <v>12</v>
      </c>
      <c r="AY150" s="177">
        <f>'PV '!AY212</f>
        <v>3</v>
      </c>
      <c r="AZ150" s="202">
        <f>'PV '!AZ212</f>
        <v>12</v>
      </c>
      <c r="BA150" s="252">
        <f>'PV '!BA212</f>
        <v>3</v>
      </c>
      <c r="BB150" s="202">
        <f>'PV '!BB212</f>
        <v>11.283333333333333</v>
      </c>
      <c r="BC150" s="197">
        <f>'PV '!BC212</f>
        <v>30</v>
      </c>
      <c r="BD150" s="179">
        <f>'PV '!BD212</f>
        <v>10.832666666666666</v>
      </c>
      <c r="BE150" s="199" t="str">
        <f>'PV '!BE212</f>
        <v>Admis(e)</v>
      </c>
      <c r="BF150" s="193">
        <f>'PV '!BF212</f>
        <v>60</v>
      </c>
      <c r="BG150" s="199" t="str">
        <f>'PV '!BG212</f>
        <v>Admis(e)</v>
      </c>
    </row>
    <row r="151" spans="1:62">
      <c r="A151" s="26">
        <f>'PV '!A213</f>
        <v>27</v>
      </c>
      <c r="B151" s="354" t="str">
        <f>'PV '!B213</f>
        <v>11DR0730</v>
      </c>
      <c r="C151" s="232" t="str">
        <f>'PV '!C213</f>
        <v>IKESSOULENE</v>
      </c>
      <c r="D151" s="232" t="str">
        <f>'PV '!D213</f>
        <v>Walid</v>
      </c>
      <c r="E151" s="232" t="str">
        <f>'PV '!E213</f>
        <v>24/02/1990</v>
      </c>
      <c r="F151" s="232" t="str">
        <f>'PV '!F213</f>
        <v>Bouandas</v>
      </c>
      <c r="G151" s="201">
        <f>'PV '!G213</f>
        <v>11.166666666666666</v>
      </c>
      <c r="H151" s="170">
        <f>'PV '!H213</f>
        <v>0</v>
      </c>
      <c r="I151" s="201">
        <f>'PV '!I213</f>
        <v>4.333333333333333</v>
      </c>
      <c r="J151" s="170">
        <f>'PV '!J213</f>
        <v>0</v>
      </c>
      <c r="K151" s="201">
        <f>'PV '!K213</f>
        <v>10.833333333333334</v>
      </c>
      <c r="L151" s="170">
        <f>'PV '!L213</f>
        <v>6</v>
      </c>
      <c r="M151" s="202">
        <f>'PV '!M213</f>
        <v>8.7777777777777786</v>
      </c>
      <c r="N151" s="171">
        <f>'PV '!N213</f>
        <v>6</v>
      </c>
      <c r="O151" s="25">
        <f>'PV '!O213</f>
        <v>6</v>
      </c>
      <c r="P151" s="172">
        <f>'PV '!P213</f>
        <v>0</v>
      </c>
      <c r="Q151" s="25">
        <f>'PV '!Q213</f>
        <v>6.5</v>
      </c>
      <c r="R151" s="170">
        <f>'PV '!R213</f>
        <v>0</v>
      </c>
      <c r="S151" s="202">
        <f>'PV '!S213</f>
        <v>6.25</v>
      </c>
      <c r="T151" s="171">
        <f>'PV '!T213</f>
        <v>0</v>
      </c>
      <c r="U151" s="201">
        <f>'PV '!U213</f>
        <v>12.5</v>
      </c>
      <c r="V151" s="170">
        <f>'PV '!V213</f>
        <v>3</v>
      </c>
      <c r="W151" s="202">
        <f>'PV '!W213</f>
        <v>12.5</v>
      </c>
      <c r="X151" s="170">
        <f>'PV '!X213</f>
        <v>3</v>
      </c>
      <c r="Y151" s="201">
        <f>'PV '!Y213</f>
        <v>12</v>
      </c>
      <c r="Z151" s="170">
        <f>'PV '!Z213</f>
        <v>3</v>
      </c>
      <c r="AA151" s="208">
        <f>'PV '!AA213</f>
        <v>12</v>
      </c>
      <c r="AB151" s="170">
        <f>'PV '!AB213</f>
        <v>3</v>
      </c>
      <c r="AC151" s="208">
        <f>'PV '!AC213</f>
        <v>8.9666666666666668</v>
      </c>
      <c r="AD151" s="197">
        <f>'PV '!AD213</f>
        <v>12</v>
      </c>
      <c r="AE151" s="199" t="str">
        <f>'PV '!AE213</f>
        <v>Rattrapage</v>
      </c>
      <c r="AF151" s="25">
        <f>'PV '!AF213</f>
        <v>11.333333333333334</v>
      </c>
      <c r="AG151" s="176">
        <f>'PV '!AG213</f>
        <v>6</v>
      </c>
      <c r="AH151" s="25">
        <f>'PV '!AH213</f>
        <v>10.666666666666666</v>
      </c>
      <c r="AI151" s="176">
        <f>'PV '!AI213</f>
        <v>6</v>
      </c>
      <c r="AJ151" s="25">
        <f>'PV '!AJ213</f>
        <v>10</v>
      </c>
      <c r="AK151" s="176">
        <f>'PV '!AK213</f>
        <v>6</v>
      </c>
      <c r="AL151" s="202">
        <f>'PV '!AL213</f>
        <v>10.666666666666666</v>
      </c>
      <c r="AM151" s="178">
        <f>'PV '!AM213</f>
        <v>18</v>
      </c>
      <c r="AN151" s="25">
        <f>'PV '!AN213</f>
        <v>10</v>
      </c>
      <c r="AO151" s="192">
        <f>'PV '!AO213</f>
        <v>3</v>
      </c>
      <c r="AP151" s="25">
        <f>'PV '!AP213</f>
        <v>14.5</v>
      </c>
      <c r="AQ151" s="192">
        <f>'PV '!AQ213</f>
        <v>3</v>
      </c>
      <c r="AR151" s="202">
        <f>'PV '!AR213</f>
        <v>12.25</v>
      </c>
      <c r="AS151" s="178">
        <f>'PV '!AS213</f>
        <v>6</v>
      </c>
      <c r="AT151" s="201">
        <f>'PV '!AT213</f>
        <v>11.5</v>
      </c>
      <c r="AU151" s="177">
        <f>'PV '!AU213</f>
        <v>3</v>
      </c>
      <c r="AV151" s="202">
        <f>'PV '!AV213</f>
        <v>11.5</v>
      </c>
      <c r="AW151" s="177">
        <f>'PV '!AW213</f>
        <v>3</v>
      </c>
      <c r="AX151" s="25">
        <f>'PV '!AX213</f>
        <v>7</v>
      </c>
      <c r="AY151" s="177">
        <f>'PV '!AY213</f>
        <v>0</v>
      </c>
      <c r="AZ151" s="202">
        <f>'PV '!AZ213</f>
        <v>7</v>
      </c>
      <c r="BA151" s="252">
        <f>'PV '!BA213</f>
        <v>0</v>
      </c>
      <c r="BB151" s="202">
        <f>'PV '!BB213</f>
        <v>10.7</v>
      </c>
      <c r="BC151" s="197">
        <f>'PV '!BC213</f>
        <v>30</v>
      </c>
      <c r="BD151" s="179">
        <f>'PV '!BD213</f>
        <v>9.8333333333333321</v>
      </c>
      <c r="BE151" s="199" t="str">
        <f>'PV '!BE213</f>
        <v>Admis(e)</v>
      </c>
      <c r="BF151" s="193">
        <f>'PV '!BF213</f>
        <v>42</v>
      </c>
      <c r="BG151" s="199" t="str">
        <f>'PV '!BG213</f>
        <v>Rattrapage</v>
      </c>
    </row>
    <row r="152" spans="1:62">
      <c r="A152" s="26">
        <f>'PV '!A234</f>
        <v>1</v>
      </c>
      <c r="B152" s="354" t="str">
        <f>'PV '!B234</f>
        <v>09DR0806</v>
      </c>
      <c r="C152" s="232" t="str">
        <f>'PV '!C234</f>
        <v>IKHLEF</v>
      </c>
      <c r="D152" s="232" t="str">
        <f>'PV '!D234</f>
        <v>A/Hafid</v>
      </c>
      <c r="E152" s="232" t="str">
        <f>'PV '!E234</f>
        <v>28/07/1988</v>
      </c>
      <c r="F152" s="232" t="str">
        <f>'PV '!F234</f>
        <v>Bejaia</v>
      </c>
      <c r="G152" s="316">
        <f>'PV '!G234</f>
        <v>11</v>
      </c>
      <c r="H152" s="170">
        <f>'PV '!H234</f>
        <v>0</v>
      </c>
      <c r="I152" s="201">
        <f>'PV '!I234</f>
        <v>6</v>
      </c>
      <c r="J152" s="170">
        <f>'PV '!J234</f>
        <v>0</v>
      </c>
      <c r="K152" s="201">
        <f>'PV '!K234</f>
        <v>10.666666666666666</v>
      </c>
      <c r="L152" s="170">
        <f>'PV '!L234</f>
        <v>6</v>
      </c>
      <c r="M152" s="202">
        <f>'PV '!M234</f>
        <v>9.2222222222222214</v>
      </c>
      <c r="N152" s="171">
        <f>'PV '!N234</f>
        <v>6</v>
      </c>
      <c r="O152" s="201">
        <f>'PV '!O234</f>
        <v>4.5</v>
      </c>
      <c r="P152" s="170">
        <f>'PV '!P234</f>
        <v>0</v>
      </c>
      <c r="Q152" s="201">
        <f>'PV '!Q234</f>
        <v>10</v>
      </c>
      <c r="R152" s="170">
        <f>'PV '!R234</f>
        <v>3</v>
      </c>
      <c r="S152" s="202">
        <f>'PV '!S234</f>
        <v>7.25</v>
      </c>
      <c r="T152" s="171">
        <f>'PV '!T234</f>
        <v>3</v>
      </c>
      <c r="U152" s="201">
        <f>'PV '!U234</f>
        <v>14.5</v>
      </c>
      <c r="V152" s="170">
        <f>'PV '!V234</f>
        <v>3</v>
      </c>
      <c r="W152" s="202">
        <f>'PV '!W234</f>
        <v>14.5</v>
      </c>
      <c r="X152" s="170">
        <f>'PV '!X234</f>
        <v>3</v>
      </c>
      <c r="Y152" s="201">
        <f>'PV '!Y234</f>
        <v>10</v>
      </c>
      <c r="Z152" s="170">
        <f>'PV '!Z234</f>
        <v>3</v>
      </c>
      <c r="AA152" s="202">
        <f>'PV '!AA234</f>
        <v>10</v>
      </c>
      <c r="AB152" s="200">
        <f>'PV '!AB234</f>
        <v>3</v>
      </c>
      <c r="AC152" s="202">
        <f>'PV '!AC234</f>
        <v>9.4333333333333336</v>
      </c>
      <c r="AD152" s="197">
        <f>'PV '!AD234</f>
        <v>15</v>
      </c>
      <c r="AE152" s="199" t="str">
        <f>'PV '!AE234</f>
        <v>Rattrapage</v>
      </c>
      <c r="AF152" s="25">
        <f>'PV '!AF234</f>
        <v>6.333333333333333</v>
      </c>
      <c r="AG152" s="176">
        <f>'PV '!AG234</f>
        <v>0</v>
      </c>
      <c r="AH152" s="25">
        <f>'PV '!AH234</f>
        <v>10</v>
      </c>
      <c r="AI152" s="176">
        <f>'PV '!AI234</f>
        <v>6</v>
      </c>
      <c r="AJ152" s="25">
        <f>'PV '!AJ234</f>
        <v>5.833333333333333</v>
      </c>
      <c r="AK152" s="176">
        <f>'PV '!AK234</f>
        <v>0</v>
      </c>
      <c r="AL152" s="202">
        <f>'PV '!AL234</f>
        <v>7.3888888888888884</v>
      </c>
      <c r="AM152" s="178">
        <f>'PV '!AM234</f>
        <v>6</v>
      </c>
      <c r="AN152" s="25">
        <f>'PV '!AN234</f>
        <v>10</v>
      </c>
      <c r="AO152" s="192">
        <f>'PV '!AO234</f>
        <v>3</v>
      </c>
      <c r="AP152" s="25">
        <f>'PV '!AP234</f>
        <v>12</v>
      </c>
      <c r="AQ152" s="192">
        <f>'PV '!AQ234</f>
        <v>3</v>
      </c>
      <c r="AR152" s="202">
        <f>'PV '!AR234</f>
        <v>11</v>
      </c>
      <c r="AS152" s="178">
        <f>'PV '!AS234</f>
        <v>6</v>
      </c>
      <c r="AT152" s="201">
        <f>'PV '!AT234</f>
        <v>9</v>
      </c>
      <c r="AU152" s="177">
        <f>'PV '!AU234</f>
        <v>0</v>
      </c>
      <c r="AV152" s="202">
        <f>'PV '!AV234</f>
        <v>9</v>
      </c>
      <c r="AW152" s="177">
        <f>'PV '!AW234</f>
        <v>0</v>
      </c>
      <c r="AX152" s="25">
        <f>'PV '!AX234</f>
        <v>14</v>
      </c>
      <c r="AY152" s="177">
        <f>'PV '!AY234</f>
        <v>3</v>
      </c>
      <c r="AZ152" s="202">
        <f>'PV '!AZ234</f>
        <v>14</v>
      </c>
      <c r="BA152" s="194">
        <f>'PV '!BA234</f>
        <v>3</v>
      </c>
      <c r="BB152" s="195">
        <f>'PV '!BB234</f>
        <v>8.9333333333333336</v>
      </c>
      <c r="BC152" s="197">
        <f>'PV '!BC234</f>
        <v>15</v>
      </c>
      <c r="BD152" s="179">
        <f>'PV '!BD234</f>
        <v>9.1833333333333336</v>
      </c>
      <c r="BE152" s="199" t="str">
        <f>'PV '!BE234</f>
        <v>Rattrapage</v>
      </c>
      <c r="BF152" s="193">
        <f>'PV '!BF234</f>
        <v>30</v>
      </c>
      <c r="BG152" s="199" t="str">
        <f>'PV '!BG234</f>
        <v>Rattrapage</v>
      </c>
    </row>
    <row r="153" spans="1:62">
      <c r="A153" s="26">
        <f>'PV '!A235</f>
        <v>2</v>
      </c>
      <c r="B153" s="354" t="str">
        <f>'PV '!B235</f>
        <v>10DR546</v>
      </c>
      <c r="C153" s="232" t="str">
        <f>'PV '!C235</f>
        <v>ILLOUL</v>
      </c>
      <c r="D153" s="232" t="str">
        <f>'PV '!D235</f>
        <v>Ouezna</v>
      </c>
      <c r="E153" s="232" t="str">
        <f>'PV '!E235</f>
        <v>24/11/1985</v>
      </c>
      <c r="F153" s="232" t="str">
        <f>'PV '!F235</f>
        <v>Akbou</v>
      </c>
      <c r="G153" s="316">
        <f>'PV '!G235</f>
        <v>11.833333333333334</v>
      </c>
      <c r="H153" s="170">
        <f>'PV '!H235</f>
        <v>0</v>
      </c>
      <c r="I153" s="201">
        <f>'PV '!I235</f>
        <v>12.166666666666666</v>
      </c>
      <c r="J153" s="170">
        <f>'PV '!J235</f>
        <v>0</v>
      </c>
      <c r="K153" s="201">
        <f>'PV '!K235</f>
        <v>11.166666666666666</v>
      </c>
      <c r="L153" s="170">
        <f>'PV '!L235</f>
        <v>6</v>
      </c>
      <c r="M153" s="202">
        <f>'PV '!M235</f>
        <v>11.722222222222221</v>
      </c>
      <c r="N153" s="171">
        <f>'PV '!N235</f>
        <v>18</v>
      </c>
      <c r="O153" s="201">
        <f>'PV '!O235</f>
        <v>6</v>
      </c>
      <c r="P153" s="170">
        <f>'PV '!P235</f>
        <v>0</v>
      </c>
      <c r="Q153" s="201">
        <f>'PV '!Q235</f>
        <v>4.5</v>
      </c>
      <c r="R153" s="170">
        <f>'PV '!R235</f>
        <v>0</v>
      </c>
      <c r="S153" s="202">
        <f>'PV '!S235</f>
        <v>5.25</v>
      </c>
      <c r="T153" s="171">
        <f>'PV '!T235</f>
        <v>0</v>
      </c>
      <c r="U153" s="201">
        <f>'PV '!U235</f>
        <v>11</v>
      </c>
      <c r="V153" s="170">
        <f>'PV '!V235</f>
        <v>3</v>
      </c>
      <c r="W153" s="202">
        <f>'PV '!W235</f>
        <v>11</v>
      </c>
      <c r="X153" s="170">
        <f>'PV '!X235</f>
        <v>3</v>
      </c>
      <c r="Y153" s="201">
        <f>'PV '!Y235</f>
        <v>7</v>
      </c>
      <c r="Z153" s="170">
        <f>'PV '!Z235</f>
        <v>0</v>
      </c>
      <c r="AA153" s="202">
        <f>'PV '!AA235</f>
        <v>7</v>
      </c>
      <c r="AB153" s="200">
        <f>'PV '!AB235</f>
        <v>0</v>
      </c>
      <c r="AC153" s="202">
        <f>'PV '!AC235</f>
        <v>9.8833333333333329</v>
      </c>
      <c r="AD153" s="197">
        <f>'PV '!AD235</f>
        <v>21</v>
      </c>
      <c r="AE153" s="199" t="str">
        <f>'PV '!AE235</f>
        <v>Rattrapage</v>
      </c>
      <c r="AF153" s="25">
        <f>'PV '!AF235</f>
        <v>3</v>
      </c>
      <c r="AG153" s="176">
        <f>'PV '!AG235</f>
        <v>0</v>
      </c>
      <c r="AH153" s="25">
        <f>'PV '!AH235</f>
        <v>7.166666666666667</v>
      </c>
      <c r="AI153" s="176">
        <f>'PV '!AI235</f>
        <v>0</v>
      </c>
      <c r="AJ153" s="25">
        <f>'PV '!AJ235</f>
        <v>8</v>
      </c>
      <c r="AK153" s="176">
        <f>'PV '!AK235</f>
        <v>0</v>
      </c>
      <c r="AL153" s="202">
        <f>'PV '!AL235</f>
        <v>6.0555555555555562</v>
      </c>
      <c r="AM153" s="178">
        <f>'PV '!AM235</f>
        <v>0</v>
      </c>
      <c r="AN153" s="25">
        <f>'PV '!AN235</f>
        <v>6.5</v>
      </c>
      <c r="AO153" s="192">
        <f>'PV '!AO235</f>
        <v>0</v>
      </c>
      <c r="AP153" s="25">
        <f>'PV '!AP235</f>
        <v>8.5</v>
      </c>
      <c r="AQ153" s="192">
        <f>'PV '!AQ235</f>
        <v>0</v>
      </c>
      <c r="AR153" s="202">
        <f>'PV '!AR235</f>
        <v>7.5</v>
      </c>
      <c r="AS153" s="178">
        <f>'PV '!AS235</f>
        <v>0</v>
      </c>
      <c r="AT153" s="201">
        <f>'PV '!AT235</f>
        <v>11.5</v>
      </c>
      <c r="AU153" s="177">
        <f>'PV '!AU235</f>
        <v>3</v>
      </c>
      <c r="AV153" s="202">
        <f>'PV '!AV235</f>
        <v>11.5</v>
      </c>
      <c r="AW153" s="177">
        <f>'PV '!AW235</f>
        <v>3</v>
      </c>
      <c r="AX153" s="25">
        <f>'PV '!AX235</f>
        <v>3.5</v>
      </c>
      <c r="AY153" s="177">
        <f>'PV '!AY235</f>
        <v>0</v>
      </c>
      <c r="AZ153" s="202">
        <f>'PV '!AZ235</f>
        <v>3.5</v>
      </c>
      <c r="BA153" s="194">
        <f>'PV '!BA235</f>
        <v>0</v>
      </c>
      <c r="BB153" s="195">
        <f>'PV '!BB235</f>
        <v>6.6333333333333346</v>
      </c>
      <c r="BC153" s="197">
        <f>'PV '!BC235</f>
        <v>3</v>
      </c>
      <c r="BD153" s="179">
        <f>'PV '!BD235</f>
        <v>8.2583333333333329</v>
      </c>
      <c r="BE153" s="199" t="str">
        <f>'PV '!BE235</f>
        <v>Rattrapage</v>
      </c>
      <c r="BF153" s="193">
        <f>'PV '!BF235</f>
        <v>24</v>
      </c>
      <c r="BG153" s="199" t="str">
        <f>'PV '!BG235</f>
        <v>Rattrapage</v>
      </c>
    </row>
    <row r="154" spans="1:62">
      <c r="A154" s="26">
        <f>'PV '!A236</f>
        <v>3</v>
      </c>
      <c r="B154" s="354" t="str">
        <f>'PV '!B236</f>
        <v>09Dr10T13</v>
      </c>
      <c r="C154" s="232" t="str">
        <f>'PV '!C236</f>
        <v>IOUKNANE</v>
      </c>
      <c r="D154" s="232" t="str">
        <f>'PV '!D236</f>
        <v>Hafidha</v>
      </c>
      <c r="E154" s="232" t="str">
        <f>'PV '!E236</f>
        <v>04/05/1988</v>
      </c>
      <c r="F154" s="232" t="str">
        <f>'PV '!F236</f>
        <v>Timezrit</v>
      </c>
      <c r="G154" s="316">
        <f>'PV '!G236</f>
        <v>11.5</v>
      </c>
      <c r="H154" s="170">
        <f>'PV '!H236</f>
        <v>0</v>
      </c>
      <c r="I154" s="201">
        <f>'PV '!I236</f>
        <v>9</v>
      </c>
      <c r="J154" s="170">
        <f>'PV '!J236</f>
        <v>0</v>
      </c>
      <c r="K154" s="201">
        <f>'PV '!K236</f>
        <v>7.166666666666667</v>
      </c>
      <c r="L154" s="170">
        <f>'PV '!L236</f>
        <v>0</v>
      </c>
      <c r="M154" s="202">
        <f>'PV '!M236</f>
        <v>9.2222222222222232</v>
      </c>
      <c r="N154" s="171">
        <f>'PV '!N236</f>
        <v>0</v>
      </c>
      <c r="O154" s="201">
        <f>'PV '!O236</f>
        <v>9</v>
      </c>
      <c r="P154" s="170">
        <f>'PV '!P236</f>
        <v>0</v>
      </c>
      <c r="Q154" s="201">
        <f>'PV '!Q236</f>
        <v>8</v>
      </c>
      <c r="R154" s="170">
        <f>'PV '!R236</f>
        <v>0</v>
      </c>
      <c r="S154" s="202">
        <f>'PV '!S236</f>
        <v>8.5</v>
      </c>
      <c r="T154" s="171">
        <f>'PV '!T236</f>
        <v>0</v>
      </c>
      <c r="U154" s="201">
        <f>'PV '!U236</f>
        <v>12</v>
      </c>
      <c r="V154" s="170">
        <f>'PV '!V236</f>
        <v>3</v>
      </c>
      <c r="W154" s="202">
        <f>'PV '!W236</f>
        <v>12</v>
      </c>
      <c r="X154" s="170">
        <f>'PV '!X236</f>
        <v>3</v>
      </c>
      <c r="Y154" s="201">
        <f>'PV '!Y236</f>
        <v>1</v>
      </c>
      <c r="Z154" s="170">
        <f>'PV '!Z236</f>
        <v>0</v>
      </c>
      <c r="AA154" s="202">
        <f>'PV '!AA236</f>
        <v>1</v>
      </c>
      <c r="AB154" s="200">
        <f>'PV '!AB236</f>
        <v>0</v>
      </c>
      <c r="AC154" s="202">
        <f>'PV '!AC236</f>
        <v>8.533333333333335</v>
      </c>
      <c r="AD154" s="197">
        <f>'PV '!AD236</f>
        <v>3</v>
      </c>
      <c r="AE154" s="199" t="str">
        <f>'PV '!AE236</f>
        <v>Rattrapage</v>
      </c>
      <c r="AF154" s="25">
        <f>'PV '!AF236</f>
        <v>7.333333333333333</v>
      </c>
      <c r="AG154" s="176">
        <f>'PV '!AG236</f>
        <v>0</v>
      </c>
      <c r="AH154" s="25">
        <f>'PV '!AH236</f>
        <v>10.166666666666666</v>
      </c>
      <c r="AI154" s="176">
        <f>'PV '!AI236</f>
        <v>6</v>
      </c>
      <c r="AJ154" s="25">
        <f>'PV '!AJ236</f>
        <v>5.166666666666667</v>
      </c>
      <c r="AK154" s="176">
        <f>'PV '!AK236</f>
        <v>0</v>
      </c>
      <c r="AL154" s="202">
        <f>'PV '!AL236</f>
        <v>7.5555555555555562</v>
      </c>
      <c r="AM154" s="178">
        <f>'PV '!AM236</f>
        <v>6</v>
      </c>
      <c r="AN154" s="25">
        <f>'PV '!AN236</f>
        <v>9</v>
      </c>
      <c r="AO154" s="192">
        <f>'PV '!AO236</f>
        <v>0</v>
      </c>
      <c r="AP154" s="25">
        <f>'PV '!AP236</f>
        <v>15.5</v>
      </c>
      <c r="AQ154" s="192">
        <f>'PV '!AQ236</f>
        <v>3</v>
      </c>
      <c r="AR154" s="202">
        <f>'PV '!AR236</f>
        <v>12.25</v>
      </c>
      <c r="AS154" s="178">
        <f>'PV '!AS236</f>
        <v>6</v>
      </c>
      <c r="AT154" s="201">
        <f>'PV '!AT236</f>
        <v>10.5</v>
      </c>
      <c r="AU154" s="177">
        <f>'PV '!AU236</f>
        <v>3</v>
      </c>
      <c r="AV154" s="202">
        <f>'PV '!AV236</f>
        <v>10.5</v>
      </c>
      <c r="AW154" s="177">
        <f>'PV '!AW236</f>
        <v>3</v>
      </c>
      <c r="AX154" s="25">
        <f>'PV '!AX236</f>
        <v>11.5</v>
      </c>
      <c r="AY154" s="177">
        <f>'PV '!AY236</f>
        <v>3</v>
      </c>
      <c r="AZ154" s="202">
        <f>'PV '!AZ236</f>
        <v>11.5</v>
      </c>
      <c r="BA154" s="194">
        <f>'PV '!BA236</f>
        <v>3</v>
      </c>
      <c r="BB154" s="195">
        <f>'PV '!BB236</f>
        <v>9.1833333333333336</v>
      </c>
      <c r="BC154" s="197">
        <f>'PV '!BC236</f>
        <v>18</v>
      </c>
      <c r="BD154" s="179">
        <f>'PV '!BD236</f>
        <v>8.8583333333333343</v>
      </c>
      <c r="BE154" s="199" t="str">
        <f>'PV '!BE236</f>
        <v>Rattrapage</v>
      </c>
      <c r="BF154" s="193">
        <f>'PV '!BF236</f>
        <v>21</v>
      </c>
      <c r="BG154" s="199" t="str">
        <f>'PV '!BG236</f>
        <v>Rattrapage</v>
      </c>
    </row>
    <row r="155" spans="1:62">
      <c r="A155" s="26">
        <f>'PV '!A237</f>
        <v>4</v>
      </c>
      <c r="B155" s="354" t="str">
        <f>'PV '!B237</f>
        <v>10DR632</v>
      </c>
      <c r="C155" s="232" t="str">
        <f>'PV '!C237</f>
        <v>ISSAADI</v>
      </c>
      <c r="D155" s="232" t="str">
        <f>'PV '!D237</f>
        <v>Ibtissam</v>
      </c>
      <c r="E155" s="232" t="str">
        <f>'PV '!E237</f>
        <v>19/12/1989</v>
      </c>
      <c r="F155" s="232" t="str">
        <f>'PV '!F237</f>
        <v>Souk el tenine</v>
      </c>
      <c r="G155" s="316">
        <f>'PV '!G237</f>
        <v>8.6666666666666661</v>
      </c>
      <c r="H155" s="170">
        <f>'PV '!H237</f>
        <v>0</v>
      </c>
      <c r="I155" s="201">
        <f>'PV '!I237</f>
        <v>9.1666666666666661</v>
      </c>
      <c r="J155" s="170">
        <f>'PV '!J237</f>
        <v>0</v>
      </c>
      <c r="K155" s="201">
        <f>'PV '!K237</f>
        <v>7.666666666666667</v>
      </c>
      <c r="L155" s="170">
        <f>'PV '!L237</f>
        <v>0</v>
      </c>
      <c r="M155" s="202">
        <f>'PV '!M237</f>
        <v>8.5</v>
      </c>
      <c r="N155" s="171">
        <f>'PV '!N237</f>
        <v>0</v>
      </c>
      <c r="O155" s="201">
        <f>'PV '!O237</f>
        <v>5</v>
      </c>
      <c r="P155" s="170">
        <f>'PV '!P237</f>
        <v>0</v>
      </c>
      <c r="Q155" s="201">
        <f>'PV '!Q237</f>
        <v>5</v>
      </c>
      <c r="R155" s="170">
        <f>'PV '!R237</f>
        <v>0</v>
      </c>
      <c r="S155" s="202">
        <f>'PV '!S237</f>
        <v>5</v>
      </c>
      <c r="T155" s="171">
        <f>'PV '!T237</f>
        <v>0</v>
      </c>
      <c r="U155" s="201">
        <f>'PV '!U237</f>
        <v>12</v>
      </c>
      <c r="V155" s="170">
        <f>'PV '!V237</f>
        <v>3</v>
      </c>
      <c r="W155" s="202">
        <f>'PV '!W237</f>
        <v>12</v>
      </c>
      <c r="X155" s="170">
        <f>'PV '!X237</f>
        <v>3</v>
      </c>
      <c r="Y155" s="201">
        <f>'PV '!Y237</f>
        <v>7</v>
      </c>
      <c r="Z155" s="170">
        <f>'PV '!Z237</f>
        <v>0</v>
      </c>
      <c r="AA155" s="202">
        <f>'PV '!AA237</f>
        <v>7</v>
      </c>
      <c r="AB155" s="200">
        <f>'PV '!AB237</f>
        <v>0</v>
      </c>
      <c r="AC155" s="202">
        <f>'PV '!AC237</f>
        <v>8</v>
      </c>
      <c r="AD155" s="197">
        <f>'PV '!AD237</f>
        <v>3</v>
      </c>
      <c r="AE155" s="199" t="str">
        <f>'PV '!AE237</f>
        <v>Rattrapage</v>
      </c>
      <c r="AF155" s="25">
        <f>'PV '!AF237</f>
        <v>5</v>
      </c>
      <c r="AG155" s="176">
        <f>'PV '!AG237</f>
        <v>0</v>
      </c>
      <c r="AH155" s="25">
        <f>'PV '!AH237</f>
        <v>6</v>
      </c>
      <c r="AI155" s="176">
        <f>'PV '!AI237</f>
        <v>0</v>
      </c>
      <c r="AJ155" s="25">
        <f>'PV '!AJ237</f>
        <v>5</v>
      </c>
      <c r="AK155" s="176">
        <f>'PV '!AK237</f>
        <v>0</v>
      </c>
      <c r="AL155" s="202">
        <f>'PV '!AL237</f>
        <v>5.333333333333333</v>
      </c>
      <c r="AM155" s="178">
        <f>'PV '!AM237</f>
        <v>0</v>
      </c>
      <c r="AN155" s="25">
        <f>'PV '!AN237</f>
        <v>9</v>
      </c>
      <c r="AO155" s="192">
        <f>'PV '!AO237</f>
        <v>0</v>
      </c>
      <c r="AP155" s="25">
        <f>'PV '!AP237</f>
        <v>9</v>
      </c>
      <c r="AQ155" s="192">
        <f>'PV '!AQ237</f>
        <v>0</v>
      </c>
      <c r="AR155" s="202">
        <f>'PV '!AR237</f>
        <v>9</v>
      </c>
      <c r="AS155" s="178">
        <f>'PV '!AS237</f>
        <v>0</v>
      </c>
      <c r="AT155" s="201">
        <f>'PV '!AT237</f>
        <v>9</v>
      </c>
      <c r="AU155" s="177">
        <f>'PV '!AU237</f>
        <v>0</v>
      </c>
      <c r="AV155" s="202">
        <f>'PV '!AV237</f>
        <v>9</v>
      </c>
      <c r="AW155" s="177">
        <f>'PV '!AW237</f>
        <v>0</v>
      </c>
      <c r="AX155" s="25">
        <f>'PV '!AX237</f>
        <v>8.5</v>
      </c>
      <c r="AY155" s="177">
        <f>'PV '!AY237</f>
        <v>0</v>
      </c>
      <c r="AZ155" s="202">
        <f>'PV '!AZ237</f>
        <v>8.5</v>
      </c>
      <c r="BA155" s="194">
        <f>'PV '!BA237</f>
        <v>0</v>
      </c>
      <c r="BB155" s="195">
        <f>'PV '!BB237</f>
        <v>6.75</v>
      </c>
      <c r="BC155" s="197">
        <f>'PV '!BC237</f>
        <v>0</v>
      </c>
      <c r="BD155" s="179">
        <f>'PV '!BD237</f>
        <v>7.375</v>
      </c>
      <c r="BE155" s="199" t="str">
        <f>'PV '!BE237</f>
        <v>Rattrapage</v>
      </c>
      <c r="BF155" s="193">
        <f>'PV '!BF237</f>
        <v>3</v>
      </c>
      <c r="BG155" s="199" t="str">
        <f>'PV '!BG237</f>
        <v>Rattrapage</v>
      </c>
    </row>
    <row r="156" spans="1:62">
      <c r="A156" s="26">
        <f>'PV '!A238</f>
        <v>5</v>
      </c>
      <c r="B156" s="354" t="str">
        <f>'PV '!B238</f>
        <v>11DR1226</v>
      </c>
      <c r="C156" s="232" t="str">
        <f>'PV '!C238</f>
        <v>KACI</v>
      </c>
      <c r="D156" s="232" t="str">
        <f>'PV '!D238</f>
        <v>Yassine</v>
      </c>
      <c r="E156" s="232" t="str">
        <f>'PV '!E238</f>
        <v>19/02/1988</v>
      </c>
      <c r="F156" s="232" t="str">
        <f>'PV '!F238</f>
        <v>Seddouk</v>
      </c>
      <c r="G156" s="316">
        <f>'PV '!G238</f>
        <v>7.333333333333333</v>
      </c>
      <c r="H156" s="170">
        <f>'PV '!H238</f>
        <v>0</v>
      </c>
      <c r="I156" s="201">
        <f>'PV '!I238</f>
        <v>9.8333333333333339</v>
      </c>
      <c r="J156" s="170">
        <f>'PV '!J238</f>
        <v>0</v>
      </c>
      <c r="K156" s="201">
        <f>'PV '!K238</f>
        <v>11.666666666666666</v>
      </c>
      <c r="L156" s="170">
        <f>'PV '!L238</f>
        <v>6</v>
      </c>
      <c r="M156" s="202">
        <f>'PV '!M238</f>
        <v>9.6111111111111125</v>
      </c>
      <c r="N156" s="171">
        <f>'PV '!N238</f>
        <v>6</v>
      </c>
      <c r="O156" s="201">
        <f>'PV '!O238</f>
        <v>8</v>
      </c>
      <c r="P156" s="170">
        <f>'PV '!P238</f>
        <v>0</v>
      </c>
      <c r="Q156" s="201">
        <f>'PV '!Q238</f>
        <v>10.5</v>
      </c>
      <c r="R156" s="170">
        <f>'PV '!R238</f>
        <v>3</v>
      </c>
      <c r="S156" s="202">
        <f>'PV '!S238</f>
        <v>9.25</v>
      </c>
      <c r="T156" s="171">
        <f>'PV '!T238</f>
        <v>3</v>
      </c>
      <c r="U156" s="201">
        <f>'PV '!U238</f>
        <v>12.5</v>
      </c>
      <c r="V156" s="170">
        <f>'PV '!V238</f>
        <v>3</v>
      </c>
      <c r="W156" s="202">
        <f>'PV '!W238</f>
        <v>12.5</v>
      </c>
      <c r="X156" s="170">
        <f>'PV '!X238</f>
        <v>3</v>
      </c>
      <c r="Y156" s="201">
        <f>'PV '!Y238</f>
        <v>8</v>
      </c>
      <c r="Z156" s="170">
        <f>'PV '!Z238</f>
        <v>0</v>
      </c>
      <c r="AA156" s="202">
        <f>'PV '!AA238</f>
        <v>8</v>
      </c>
      <c r="AB156" s="200">
        <f>'PV '!AB238</f>
        <v>0</v>
      </c>
      <c r="AC156" s="202">
        <f>'PV '!AC238</f>
        <v>9.6666666666666679</v>
      </c>
      <c r="AD156" s="197">
        <f>'PV '!AD238</f>
        <v>12</v>
      </c>
      <c r="AE156" s="199" t="str">
        <f>'PV '!AE238</f>
        <v>Rattrapage</v>
      </c>
      <c r="AF156" s="25">
        <f>'PV '!AF238</f>
        <v>6.666666666666667</v>
      </c>
      <c r="AG156" s="176">
        <f>'PV '!AG238</f>
        <v>0</v>
      </c>
      <c r="AH156" s="25">
        <f>'PV '!AH238</f>
        <v>7.5</v>
      </c>
      <c r="AI156" s="176">
        <f>'PV '!AI238</f>
        <v>0</v>
      </c>
      <c r="AJ156" s="25">
        <f>'PV '!AJ238</f>
        <v>8.3333333333333339</v>
      </c>
      <c r="AK156" s="176">
        <f>'PV '!AK238</f>
        <v>0</v>
      </c>
      <c r="AL156" s="202">
        <f>'PV '!AL238</f>
        <v>7.5</v>
      </c>
      <c r="AM156" s="178">
        <f>'PV '!AM238</f>
        <v>0</v>
      </c>
      <c r="AN156" s="25">
        <f>'PV '!AN238</f>
        <v>12.5</v>
      </c>
      <c r="AO156" s="192">
        <f>'PV '!AO238</f>
        <v>3</v>
      </c>
      <c r="AP156" s="25">
        <f>'PV '!AP238</f>
        <v>12</v>
      </c>
      <c r="AQ156" s="192">
        <f>'PV '!AQ238</f>
        <v>3</v>
      </c>
      <c r="AR156" s="202">
        <f>'PV '!AR238</f>
        <v>12.25</v>
      </c>
      <c r="AS156" s="178">
        <f>'PV '!AS238</f>
        <v>6</v>
      </c>
      <c r="AT156" s="201">
        <f>'PV '!AT238</f>
        <v>9.5</v>
      </c>
      <c r="AU156" s="177">
        <f>'PV '!AU238</f>
        <v>0</v>
      </c>
      <c r="AV156" s="202">
        <f>'PV '!AV238</f>
        <v>9.5</v>
      </c>
      <c r="AW156" s="177">
        <f>'PV '!AW238</f>
        <v>0</v>
      </c>
      <c r="AX156" s="25">
        <f>'PV '!AX238</f>
        <v>3.5</v>
      </c>
      <c r="AY156" s="177">
        <f>'PV '!AY238</f>
        <v>0</v>
      </c>
      <c r="AZ156" s="202">
        <f>'PV '!AZ238</f>
        <v>3.5</v>
      </c>
      <c r="BA156" s="194">
        <f>'PV '!BA238</f>
        <v>0</v>
      </c>
      <c r="BB156" s="195">
        <f>'PV '!BB238</f>
        <v>8.25</v>
      </c>
      <c r="BC156" s="197">
        <f>'PV '!BC238</f>
        <v>6</v>
      </c>
      <c r="BD156" s="179">
        <f>'PV '!BD238</f>
        <v>8.9583333333333339</v>
      </c>
      <c r="BE156" s="199" t="str">
        <f>'PV '!BE238</f>
        <v>Rattrapage</v>
      </c>
      <c r="BF156" s="193">
        <f>'PV '!BF238</f>
        <v>18</v>
      </c>
      <c r="BG156" s="199" t="str">
        <f>'PV '!BG238</f>
        <v>Rattrapage</v>
      </c>
    </row>
    <row r="157" spans="1:62">
      <c r="A157" s="26">
        <f>'PV '!A239</f>
        <v>6</v>
      </c>
      <c r="B157" s="354" t="str">
        <f>'PV '!B239</f>
        <v>11DR0314</v>
      </c>
      <c r="C157" s="232" t="str">
        <f>'PV '!C239</f>
        <v>KACI</v>
      </c>
      <c r="D157" s="232" t="str">
        <f>'PV '!D239</f>
        <v>Rima</v>
      </c>
      <c r="E157" s="232" t="str">
        <f>'PV '!E239</f>
        <v>26/12/1989</v>
      </c>
      <c r="F157" s="232" t="str">
        <f>'PV '!F239</f>
        <v>Ighil ali</v>
      </c>
      <c r="G157" s="316">
        <f>'PV '!G239</f>
        <v>11</v>
      </c>
      <c r="H157" s="170">
        <f>'PV '!H239</f>
        <v>0</v>
      </c>
      <c r="I157" s="201">
        <f>'PV '!I239</f>
        <v>10.5</v>
      </c>
      <c r="J157" s="170">
        <f>'PV '!J239</f>
        <v>0</v>
      </c>
      <c r="K157" s="201">
        <f>'PV '!K239</f>
        <v>12.166666666666666</v>
      </c>
      <c r="L157" s="170">
        <f>'PV '!L239</f>
        <v>6</v>
      </c>
      <c r="M157" s="202">
        <f>'PV '!M239</f>
        <v>11.222222222222221</v>
      </c>
      <c r="N157" s="171">
        <f>'PV '!N239</f>
        <v>18</v>
      </c>
      <c r="O157" s="201">
        <f>'PV '!O239</f>
        <v>7</v>
      </c>
      <c r="P157" s="170">
        <f>'PV '!P239</f>
        <v>0</v>
      </c>
      <c r="Q157" s="201">
        <f>'PV '!Q239</f>
        <v>11.5</v>
      </c>
      <c r="R157" s="170">
        <f>'PV '!R239</f>
        <v>3</v>
      </c>
      <c r="S157" s="202">
        <f>'PV '!S239</f>
        <v>9.25</v>
      </c>
      <c r="T157" s="171">
        <f>'PV '!T239</f>
        <v>3</v>
      </c>
      <c r="U157" s="201">
        <f>'PV '!U239</f>
        <v>10.5</v>
      </c>
      <c r="V157" s="170">
        <f>'PV '!V239</f>
        <v>3</v>
      </c>
      <c r="W157" s="202">
        <f>'PV '!W239</f>
        <v>10.5</v>
      </c>
      <c r="X157" s="170">
        <f>'PV '!X239</f>
        <v>3</v>
      </c>
      <c r="Y157" s="201">
        <f>'PV '!Y239</f>
        <v>2</v>
      </c>
      <c r="Z157" s="170">
        <f>'PV '!Z239</f>
        <v>0</v>
      </c>
      <c r="AA157" s="202">
        <f>'PV '!AA239</f>
        <v>2</v>
      </c>
      <c r="AB157" s="200">
        <f>'PV '!AB239</f>
        <v>0</v>
      </c>
      <c r="AC157" s="202">
        <f>'PV '!AC239</f>
        <v>9.8333333333333321</v>
      </c>
      <c r="AD157" s="197">
        <f>'PV '!AD239</f>
        <v>24</v>
      </c>
      <c r="AE157" s="199" t="str">
        <f>'PV '!AE239</f>
        <v>Rattrapage</v>
      </c>
      <c r="AF157" s="25">
        <f>'PV '!AF239</f>
        <v>4</v>
      </c>
      <c r="AG157" s="176">
        <f>'PV '!AG239</f>
        <v>0</v>
      </c>
      <c r="AH157" s="25">
        <f>'PV '!AH239</f>
        <v>8.5</v>
      </c>
      <c r="AI157" s="176">
        <f>'PV '!AI239</f>
        <v>0</v>
      </c>
      <c r="AJ157" s="25">
        <f>'PV '!AJ239</f>
        <v>6.666666666666667</v>
      </c>
      <c r="AK157" s="176">
        <f>'PV '!AK239</f>
        <v>0</v>
      </c>
      <c r="AL157" s="202">
        <f>'PV '!AL239</f>
        <v>6.3888888888888893</v>
      </c>
      <c r="AM157" s="178">
        <f>'PV '!AM239</f>
        <v>0</v>
      </c>
      <c r="AN157" s="25">
        <f>'PV '!AN239</f>
        <v>9.5</v>
      </c>
      <c r="AO157" s="192">
        <f>'PV '!AO239</f>
        <v>0</v>
      </c>
      <c r="AP157" s="25">
        <f>'PV '!AP239</f>
        <v>15.5</v>
      </c>
      <c r="AQ157" s="192">
        <f>'PV '!AQ239</f>
        <v>3</v>
      </c>
      <c r="AR157" s="202">
        <f>'PV '!AR239</f>
        <v>12.5</v>
      </c>
      <c r="AS157" s="178">
        <f>'PV '!AS239</f>
        <v>6</v>
      </c>
      <c r="AT157" s="201">
        <f>'PV '!AT239</f>
        <v>7</v>
      </c>
      <c r="AU157" s="177">
        <f>'PV '!AU239</f>
        <v>0</v>
      </c>
      <c r="AV157" s="202">
        <f>'PV '!AV239</f>
        <v>7</v>
      </c>
      <c r="AW157" s="177">
        <f>'PV '!AW239</f>
        <v>0</v>
      </c>
      <c r="AX157" s="25">
        <f>'PV '!AX239</f>
        <v>11</v>
      </c>
      <c r="AY157" s="177">
        <f>'PV '!AY239</f>
        <v>3</v>
      </c>
      <c r="AZ157" s="202">
        <f>'PV '!AZ239</f>
        <v>11</v>
      </c>
      <c r="BA157" s="194">
        <f>'PV '!BA239</f>
        <v>3</v>
      </c>
      <c r="BB157" s="195">
        <f>'PV '!BB239</f>
        <v>8.1333333333333346</v>
      </c>
      <c r="BC157" s="197">
        <f>'PV '!BC239</f>
        <v>9</v>
      </c>
      <c r="BD157" s="179">
        <f>'PV '!BD239</f>
        <v>8.9833333333333343</v>
      </c>
      <c r="BE157" s="199" t="str">
        <f>'PV '!BE239</f>
        <v>Rattrapage</v>
      </c>
      <c r="BF157" s="193">
        <f>'PV '!BF239</f>
        <v>33</v>
      </c>
      <c r="BG157" s="199" t="str">
        <f>'PV '!BG239</f>
        <v>Rattrapage</v>
      </c>
    </row>
    <row r="158" spans="1:62" ht="15.75">
      <c r="A158" s="26">
        <f>'PV '!A240</f>
        <v>7</v>
      </c>
      <c r="B158" s="332" t="str">
        <f>'PV '!B240</f>
        <v>09DR0427</v>
      </c>
      <c r="C158" s="232" t="str">
        <f>'PV '!C240</f>
        <v>KACI</v>
      </c>
      <c r="D158" s="232" t="str">
        <f>'PV '!D240</f>
        <v>Nassima</v>
      </c>
      <c r="E158" s="232" t="str">
        <f>'PV '!E240</f>
        <v>10/04/1989</v>
      </c>
      <c r="F158" s="232" t="str">
        <f>'PV '!F240</f>
        <v>El kseur</v>
      </c>
      <c r="G158" s="316" t="e">
        <f>'PV '!G240</f>
        <v>#VALUE!</v>
      </c>
      <c r="H158" s="170">
        <f>'PV '!H240</f>
        <v>0</v>
      </c>
      <c r="I158" s="201" t="str">
        <f>'PV '!I240</f>
        <v>Exclu</v>
      </c>
      <c r="J158" s="170">
        <f>'PV '!J240</f>
        <v>0</v>
      </c>
      <c r="K158" s="201" t="str">
        <f>'PV '!K240</f>
        <v>Exclu</v>
      </c>
      <c r="L158" s="170">
        <f>'PV '!L240</f>
        <v>6</v>
      </c>
      <c r="M158" s="202" t="e">
        <f>'PV '!M240</f>
        <v>#VALUE!</v>
      </c>
      <c r="N158" s="171" t="e">
        <f>'PV '!N240</f>
        <v>#VALUE!</v>
      </c>
      <c r="O158" s="201" t="str">
        <f>'PV '!O240</f>
        <v>ABS</v>
      </c>
      <c r="P158" s="170">
        <f>'PV '!P240</f>
        <v>0</v>
      </c>
      <c r="Q158" s="201" t="str">
        <f>'PV '!Q240</f>
        <v>ABS</v>
      </c>
      <c r="R158" s="170">
        <f>'PV '!R240</f>
        <v>3</v>
      </c>
      <c r="S158" s="202" t="e">
        <f>'PV '!S240</f>
        <v>#VALUE!</v>
      </c>
      <c r="T158" s="171" t="e">
        <f>'PV '!T240</f>
        <v>#VALUE!</v>
      </c>
      <c r="U158" s="201">
        <f>'PV '!U240</f>
        <v>12</v>
      </c>
      <c r="V158" s="170">
        <f>'PV '!V240</f>
        <v>3</v>
      </c>
      <c r="W158" s="202">
        <f>'PV '!W240</f>
        <v>12</v>
      </c>
      <c r="X158" s="170">
        <f>'PV '!X240</f>
        <v>3</v>
      </c>
      <c r="Y158" s="201" t="str">
        <f>'PV '!Y240</f>
        <v>ABS</v>
      </c>
      <c r="Z158" s="170">
        <f>'PV '!Z240</f>
        <v>3</v>
      </c>
      <c r="AA158" s="202" t="str">
        <f>'PV '!AA240</f>
        <v>ABS</v>
      </c>
      <c r="AB158" s="200">
        <f>'PV '!AB240</f>
        <v>3</v>
      </c>
      <c r="AC158" s="202" t="e">
        <f>'PV '!AC240</f>
        <v>#VALUE!</v>
      </c>
      <c r="AD158" s="197" t="e">
        <f>'PV '!AD240</f>
        <v>#VALUE!</v>
      </c>
      <c r="AE158" s="199" t="str">
        <f>'PV '!AE240</f>
        <v>ABD</v>
      </c>
      <c r="AF158" s="25">
        <f>'PV '!AF240</f>
        <v>8.5</v>
      </c>
      <c r="AG158" s="176">
        <f>'PV '!AG240</f>
        <v>0</v>
      </c>
      <c r="AH158" s="25">
        <f>'PV '!AH240</f>
        <v>12.5</v>
      </c>
      <c r="AI158" s="176">
        <f>'PV '!AI240</f>
        <v>6</v>
      </c>
      <c r="AJ158" s="25">
        <f>'PV '!AJ240</f>
        <v>9.5</v>
      </c>
      <c r="AK158" s="176">
        <f>'PV '!AK240</f>
        <v>0</v>
      </c>
      <c r="AL158" s="202">
        <f>'PV '!AL240</f>
        <v>10.166666666666666</v>
      </c>
      <c r="AM158" s="178">
        <f>'PV '!AM240</f>
        <v>18</v>
      </c>
      <c r="AN158" s="25">
        <f>'PV '!AN240</f>
        <v>10</v>
      </c>
      <c r="AO158" s="192">
        <f>'PV '!AO240</f>
        <v>3</v>
      </c>
      <c r="AP158" s="25">
        <f>'PV '!AP240</f>
        <v>10</v>
      </c>
      <c r="AQ158" s="192">
        <f>'PV '!AQ240</f>
        <v>3</v>
      </c>
      <c r="AR158" s="202">
        <f>'PV '!AR240</f>
        <v>10</v>
      </c>
      <c r="AS158" s="178">
        <f>'PV '!AS240</f>
        <v>6</v>
      </c>
      <c r="AT158" s="201">
        <f>'PV '!AT240</f>
        <v>12.5</v>
      </c>
      <c r="AU158" s="177">
        <f>'PV '!AU240</f>
        <v>3</v>
      </c>
      <c r="AV158" s="202">
        <f>'PV '!AV240</f>
        <v>12.5</v>
      </c>
      <c r="AW158" s="177">
        <f>'PV '!AW240</f>
        <v>3</v>
      </c>
      <c r="AX158" s="25">
        <f>'PV '!AX240</f>
        <v>12</v>
      </c>
      <c r="AY158" s="177">
        <f>'PV '!AY240</f>
        <v>3</v>
      </c>
      <c r="AZ158" s="202">
        <f>'PV '!AZ240</f>
        <v>12</v>
      </c>
      <c r="BA158" s="194">
        <f>'PV '!BA240</f>
        <v>3</v>
      </c>
      <c r="BB158" s="195">
        <f>'PV '!BB240</f>
        <v>10.55</v>
      </c>
      <c r="BC158" s="197">
        <f>'PV '!BC240</f>
        <v>30</v>
      </c>
      <c r="BD158" s="179" t="e">
        <f>'PV '!BD240</f>
        <v>#VALUE!</v>
      </c>
      <c r="BE158" s="199" t="str">
        <f>'PV '!BE240</f>
        <v>Admis(e)</v>
      </c>
      <c r="BF158" s="193" t="e">
        <f>'PV '!BF240</f>
        <v>#VALUE!</v>
      </c>
      <c r="BG158" s="199" t="str">
        <f>'PV '!BG240</f>
        <v>ABD</v>
      </c>
    </row>
    <row r="159" spans="1:62">
      <c r="A159" s="26">
        <f>'PV '!A241</f>
        <v>8</v>
      </c>
      <c r="B159" s="354" t="str">
        <f>'PV '!B241</f>
        <v>11DR1121</v>
      </c>
      <c r="C159" s="232" t="str">
        <f>'PV '!C241</f>
        <v>KADI</v>
      </c>
      <c r="D159" s="232" t="str">
        <f>'PV '!D241</f>
        <v>Meriem</v>
      </c>
      <c r="E159" s="232" t="str">
        <f>'PV '!E241</f>
        <v>06/04/1991</v>
      </c>
      <c r="F159" s="232" t="str">
        <f>'PV '!F241</f>
        <v>Seddouk</v>
      </c>
      <c r="G159" s="316">
        <f>'PV '!G241</f>
        <v>8.5</v>
      </c>
      <c r="H159" s="170">
        <f>'PV '!H241</f>
        <v>0</v>
      </c>
      <c r="I159" s="201">
        <f>'PV '!I241</f>
        <v>4.666666666666667</v>
      </c>
      <c r="J159" s="170">
        <f>'PV '!J241</f>
        <v>0</v>
      </c>
      <c r="K159" s="201">
        <f>'PV '!K241</f>
        <v>10.666666666666666</v>
      </c>
      <c r="L159" s="170">
        <f>'PV '!L241</f>
        <v>6</v>
      </c>
      <c r="M159" s="202">
        <f>'PV '!M241</f>
        <v>7.9444444444444455</v>
      </c>
      <c r="N159" s="171">
        <f>'PV '!N241</f>
        <v>6</v>
      </c>
      <c r="O159" s="201">
        <f>'PV '!O241</f>
        <v>12</v>
      </c>
      <c r="P159" s="170">
        <f>'PV '!P241</f>
        <v>0</v>
      </c>
      <c r="Q159" s="201">
        <f>'PV '!Q241</f>
        <v>10</v>
      </c>
      <c r="R159" s="170">
        <f>'PV '!R241</f>
        <v>3</v>
      </c>
      <c r="S159" s="202">
        <f>'PV '!S241</f>
        <v>11</v>
      </c>
      <c r="T159" s="171">
        <f>'PV '!T241</f>
        <v>6</v>
      </c>
      <c r="U159" s="201">
        <f>'PV '!U241</f>
        <v>11.5</v>
      </c>
      <c r="V159" s="170">
        <f>'PV '!V241</f>
        <v>3</v>
      </c>
      <c r="W159" s="202">
        <f>'PV '!W241</f>
        <v>11.5</v>
      </c>
      <c r="X159" s="170">
        <f>'PV '!X241</f>
        <v>3</v>
      </c>
      <c r="Y159" s="201">
        <f>'PV '!Y241</f>
        <v>7</v>
      </c>
      <c r="Z159" s="170">
        <f>'PV '!Z241</f>
        <v>0</v>
      </c>
      <c r="AA159" s="202">
        <f>'PV '!AA241</f>
        <v>7</v>
      </c>
      <c r="AB159" s="200">
        <f>'PV '!AB241</f>
        <v>0</v>
      </c>
      <c r="AC159" s="202">
        <f>'PV '!AC241</f>
        <v>8.8166666666666664</v>
      </c>
      <c r="AD159" s="197">
        <f>'PV '!AD241</f>
        <v>15</v>
      </c>
      <c r="AE159" s="199" t="str">
        <f>'PV '!AE241</f>
        <v>Rattrapage</v>
      </c>
      <c r="AF159" s="25">
        <f>'PV '!AF241</f>
        <v>8.3333333333333339</v>
      </c>
      <c r="AG159" s="176">
        <f>'PV '!AG241</f>
        <v>0</v>
      </c>
      <c r="AH159" s="25">
        <f>'PV '!AH241</f>
        <v>13.166666666666666</v>
      </c>
      <c r="AI159" s="176">
        <f>'PV '!AI241</f>
        <v>6</v>
      </c>
      <c r="AJ159" s="25">
        <f>'PV '!AJ241</f>
        <v>11</v>
      </c>
      <c r="AK159" s="176">
        <f>'PV '!AK241</f>
        <v>6</v>
      </c>
      <c r="AL159" s="202">
        <f>'PV '!AL241</f>
        <v>10.833333333333334</v>
      </c>
      <c r="AM159" s="178">
        <f>'PV '!AM241</f>
        <v>18</v>
      </c>
      <c r="AN159" s="25">
        <f>'PV '!AN241</f>
        <v>12</v>
      </c>
      <c r="AO159" s="192">
        <f>'PV '!AO241</f>
        <v>3</v>
      </c>
      <c r="AP159" s="25">
        <f>'PV '!AP241</f>
        <v>8.5</v>
      </c>
      <c r="AQ159" s="192">
        <f>'PV '!AQ241</f>
        <v>0</v>
      </c>
      <c r="AR159" s="202">
        <f>'PV '!AR241</f>
        <v>10.25</v>
      </c>
      <c r="AS159" s="178">
        <f>'PV '!AS241</f>
        <v>6</v>
      </c>
      <c r="AT159" s="201">
        <f>'PV '!AT241</f>
        <v>10</v>
      </c>
      <c r="AU159" s="177">
        <f>'PV '!AU241</f>
        <v>3</v>
      </c>
      <c r="AV159" s="202">
        <f>'PV '!AV241</f>
        <v>10</v>
      </c>
      <c r="AW159" s="177">
        <f>'PV '!AW241</f>
        <v>3</v>
      </c>
      <c r="AX159" s="25">
        <f>'PV '!AX241</f>
        <v>14</v>
      </c>
      <c r="AY159" s="177">
        <f>'PV '!AY241</f>
        <v>3</v>
      </c>
      <c r="AZ159" s="202">
        <f>'PV '!AZ241</f>
        <v>14</v>
      </c>
      <c r="BA159" s="194">
        <f>'PV '!BA241</f>
        <v>3</v>
      </c>
      <c r="BB159" s="195">
        <f>'PV '!BB241</f>
        <v>10.95</v>
      </c>
      <c r="BC159" s="197">
        <f>'PV '!BC241</f>
        <v>30</v>
      </c>
      <c r="BD159" s="179">
        <f>'PV '!BD241</f>
        <v>9.8833333333333329</v>
      </c>
      <c r="BE159" s="199" t="str">
        <f>'PV '!BE241</f>
        <v>Admis(e)</v>
      </c>
      <c r="BF159" s="193">
        <f>'PV '!BF241</f>
        <v>45</v>
      </c>
      <c r="BG159" s="199" t="str">
        <f>'PV '!BG241</f>
        <v>Rattrapage</v>
      </c>
    </row>
    <row r="160" spans="1:62">
      <c r="A160" s="26">
        <f>'PV '!A242</f>
        <v>9</v>
      </c>
      <c r="B160" s="354" t="str">
        <f>'PV '!B242</f>
        <v>10DR578</v>
      </c>
      <c r="C160" s="232" t="str">
        <f>'PV '!C242</f>
        <v>KENNOUCHE</v>
      </c>
      <c r="D160" s="232" t="str">
        <f>'PV '!D242</f>
        <v>Katia</v>
      </c>
      <c r="E160" s="232" t="str">
        <f>'PV '!E242</f>
        <v>21/05/1990</v>
      </c>
      <c r="F160" s="232" t="str">
        <f>'PV '!F242</f>
        <v>Seddouk</v>
      </c>
      <c r="G160" s="316">
        <f>'PV '!G242</f>
        <v>11.333333333333334</v>
      </c>
      <c r="H160" s="170">
        <f>'PV '!H242</f>
        <v>0</v>
      </c>
      <c r="I160" s="201">
        <f>'PV '!I242</f>
        <v>7</v>
      </c>
      <c r="J160" s="170">
        <f>'PV '!J242</f>
        <v>0</v>
      </c>
      <c r="K160" s="201">
        <f>'PV '!K242</f>
        <v>9.6666666666666661</v>
      </c>
      <c r="L160" s="170">
        <f>'PV '!L242</f>
        <v>0</v>
      </c>
      <c r="M160" s="202">
        <f>'PV '!M242</f>
        <v>9.3333333333333339</v>
      </c>
      <c r="N160" s="171">
        <f>'PV '!N242</f>
        <v>0</v>
      </c>
      <c r="O160" s="201">
        <f>'PV '!O242</f>
        <v>8.5</v>
      </c>
      <c r="P160" s="170">
        <f>'PV '!P242</f>
        <v>0</v>
      </c>
      <c r="Q160" s="201">
        <f>'PV '!Q242</f>
        <v>10</v>
      </c>
      <c r="R160" s="170">
        <f>'PV '!R242</f>
        <v>3</v>
      </c>
      <c r="S160" s="202">
        <f>'PV '!S242</f>
        <v>9.25</v>
      </c>
      <c r="T160" s="171">
        <f>'PV '!T242</f>
        <v>3</v>
      </c>
      <c r="U160" s="201">
        <f>'PV '!U242</f>
        <v>12.5</v>
      </c>
      <c r="V160" s="170">
        <f>'PV '!V242</f>
        <v>3</v>
      </c>
      <c r="W160" s="202">
        <f>'PV '!W242</f>
        <v>12.5</v>
      </c>
      <c r="X160" s="170">
        <f>'PV '!X242</f>
        <v>3</v>
      </c>
      <c r="Y160" s="201">
        <f>'PV '!Y242</f>
        <v>7</v>
      </c>
      <c r="Z160" s="170">
        <f>'PV '!Z242</f>
        <v>0</v>
      </c>
      <c r="AA160" s="202">
        <f>'PV '!AA242</f>
        <v>7</v>
      </c>
      <c r="AB160" s="200">
        <f>'PV '!AB242</f>
        <v>0</v>
      </c>
      <c r="AC160" s="202">
        <f>'PV '!AC242</f>
        <v>9.4</v>
      </c>
      <c r="AD160" s="197">
        <f>'PV '!AD242</f>
        <v>6</v>
      </c>
      <c r="AE160" s="199" t="str">
        <f>'PV '!AE242</f>
        <v>Rattrapage</v>
      </c>
      <c r="AF160" s="25">
        <f>'PV '!AF242</f>
        <v>6.333333333333333</v>
      </c>
      <c r="AG160" s="176">
        <f>'PV '!AG242</f>
        <v>0</v>
      </c>
      <c r="AH160" s="25">
        <f>'PV '!AH242</f>
        <v>12</v>
      </c>
      <c r="AI160" s="176">
        <f>'PV '!AI242</f>
        <v>6</v>
      </c>
      <c r="AJ160" s="25">
        <f>'PV '!AJ242</f>
        <v>11.166666666666666</v>
      </c>
      <c r="AK160" s="176">
        <f>'PV '!AK242</f>
        <v>6</v>
      </c>
      <c r="AL160" s="202">
        <f>'PV '!AL242</f>
        <v>9.8333333333333339</v>
      </c>
      <c r="AM160" s="178">
        <f>'PV '!AM242</f>
        <v>12</v>
      </c>
      <c r="AN160" s="25">
        <f>'PV '!AN242</f>
        <v>13.5</v>
      </c>
      <c r="AO160" s="192">
        <f>'PV '!AO242</f>
        <v>3</v>
      </c>
      <c r="AP160" s="25">
        <f>'PV '!AP242</f>
        <v>15.5</v>
      </c>
      <c r="AQ160" s="192">
        <f>'PV '!AQ242</f>
        <v>3</v>
      </c>
      <c r="AR160" s="202">
        <f>'PV '!AR242</f>
        <v>14.5</v>
      </c>
      <c r="AS160" s="178">
        <f>'PV '!AS242</f>
        <v>6</v>
      </c>
      <c r="AT160" s="201">
        <f>'PV '!AT242</f>
        <v>11</v>
      </c>
      <c r="AU160" s="177">
        <f>'PV '!AU242</f>
        <v>3</v>
      </c>
      <c r="AV160" s="202">
        <f>'PV '!AV242</f>
        <v>11</v>
      </c>
      <c r="AW160" s="177">
        <f>'PV '!AW242</f>
        <v>3</v>
      </c>
      <c r="AX160" s="25">
        <f>'PV '!AX242</f>
        <v>13.5</v>
      </c>
      <c r="AY160" s="177">
        <f>'PV '!AY242</f>
        <v>3</v>
      </c>
      <c r="AZ160" s="202">
        <f>'PV '!AZ242</f>
        <v>13.5</v>
      </c>
      <c r="BA160" s="194">
        <f>'PV '!BA242</f>
        <v>3</v>
      </c>
      <c r="BB160" s="195">
        <f>'PV '!BB242</f>
        <v>11.25</v>
      </c>
      <c r="BC160" s="197">
        <f>'PV '!BC242</f>
        <v>30</v>
      </c>
      <c r="BD160" s="179">
        <f>'PV '!BD242</f>
        <v>10.324999999999999</v>
      </c>
      <c r="BE160" s="199" t="str">
        <f>'PV '!BE242</f>
        <v>Admis(e)</v>
      </c>
      <c r="BF160" s="193">
        <f>'PV '!BF242</f>
        <v>36</v>
      </c>
      <c r="BG160" s="199" t="str">
        <f>'PV '!BG242</f>
        <v>Rattrapage</v>
      </c>
    </row>
    <row r="161" spans="1:59">
      <c r="A161" s="26">
        <f>'PV '!A243</f>
        <v>10</v>
      </c>
      <c r="B161" s="354" t="str">
        <f>'PV '!B243</f>
        <v>08J153</v>
      </c>
      <c r="C161" s="232" t="str">
        <f>'PV '!C243</f>
        <v>KHALED</v>
      </c>
      <c r="D161" s="232" t="str">
        <f>'PV '!D243</f>
        <v>Abdenour</v>
      </c>
      <c r="E161" s="232" t="str">
        <f>'PV '!E243</f>
        <v>18/01/1989</v>
      </c>
      <c r="F161" s="232" t="str">
        <f>'PV '!F243</f>
        <v>Oued ghir</v>
      </c>
      <c r="G161" s="316">
        <f>'PV '!G243</f>
        <v>10.166666666666666</v>
      </c>
      <c r="H161" s="170">
        <f>'PV '!H243</f>
        <v>0</v>
      </c>
      <c r="I161" s="201">
        <f>'PV '!I243</f>
        <v>9</v>
      </c>
      <c r="J161" s="170">
        <f>'PV '!J243</f>
        <v>0</v>
      </c>
      <c r="K161" s="201">
        <f>'PV '!K243</f>
        <v>12</v>
      </c>
      <c r="L161" s="170">
        <f>'PV '!L243</f>
        <v>6</v>
      </c>
      <c r="M161" s="202">
        <f>'PV '!M243</f>
        <v>10.388888888888888</v>
      </c>
      <c r="N161" s="171">
        <f>'PV '!N243</f>
        <v>18</v>
      </c>
      <c r="O161" s="201">
        <f>'PV '!O243</f>
        <v>10</v>
      </c>
      <c r="P161" s="170">
        <f>'PV '!P243</f>
        <v>0</v>
      </c>
      <c r="Q161" s="201">
        <f>'PV '!Q243</f>
        <v>10.5</v>
      </c>
      <c r="R161" s="170">
        <f>'PV '!R243</f>
        <v>3</v>
      </c>
      <c r="S161" s="202">
        <f>'PV '!S243</f>
        <v>10.25</v>
      </c>
      <c r="T161" s="171">
        <f>'PV '!T243</f>
        <v>6</v>
      </c>
      <c r="U161" s="201">
        <f>'PV '!U243</f>
        <v>13</v>
      </c>
      <c r="V161" s="170">
        <f>'PV '!V243</f>
        <v>3</v>
      </c>
      <c r="W161" s="202">
        <f>'PV '!W243</f>
        <v>13</v>
      </c>
      <c r="X161" s="170">
        <f>'PV '!X243</f>
        <v>3</v>
      </c>
      <c r="Y161" s="201">
        <f>'PV '!Y243</f>
        <v>8</v>
      </c>
      <c r="Z161" s="170">
        <f>'PV '!Z243</f>
        <v>0</v>
      </c>
      <c r="AA161" s="202">
        <f>'PV '!AA243</f>
        <v>8</v>
      </c>
      <c r="AB161" s="200">
        <f>'PV '!AB243</f>
        <v>0</v>
      </c>
      <c r="AC161" s="202">
        <f>'PV '!AC243</f>
        <v>10.383333333333333</v>
      </c>
      <c r="AD161" s="197">
        <f>'PV '!AD243</f>
        <v>30</v>
      </c>
      <c r="AE161" s="199" t="str">
        <f>'PV '!AE243</f>
        <v>Admis(e)</v>
      </c>
      <c r="AF161" s="25">
        <f>'PV '!AF243</f>
        <v>11.666666666666666</v>
      </c>
      <c r="AG161" s="176">
        <f>'PV '!AG243</f>
        <v>6</v>
      </c>
      <c r="AH161" s="25">
        <f>'PV '!AH243</f>
        <v>11</v>
      </c>
      <c r="AI161" s="176">
        <f>'PV '!AI243</f>
        <v>6</v>
      </c>
      <c r="AJ161" s="25">
        <f>'PV '!AJ243</f>
        <v>11.5</v>
      </c>
      <c r="AK161" s="176">
        <f>'PV '!AK243</f>
        <v>6</v>
      </c>
      <c r="AL161" s="202">
        <f>'PV '!AL243</f>
        <v>11.388888888888888</v>
      </c>
      <c r="AM161" s="178">
        <f>'PV '!AM243</f>
        <v>18</v>
      </c>
      <c r="AN161" s="25">
        <f>'PV '!AN243</f>
        <v>8.5</v>
      </c>
      <c r="AO161" s="192">
        <f>'PV '!AO243</f>
        <v>0</v>
      </c>
      <c r="AP161" s="25">
        <f>'PV '!AP243</f>
        <v>13</v>
      </c>
      <c r="AQ161" s="192">
        <f>'PV '!AQ243</f>
        <v>3</v>
      </c>
      <c r="AR161" s="202">
        <f>'PV '!AR243</f>
        <v>10.75</v>
      </c>
      <c r="AS161" s="178">
        <f>'PV '!AS243</f>
        <v>6</v>
      </c>
      <c r="AT161" s="201">
        <f>'PV '!AT243</f>
        <v>13</v>
      </c>
      <c r="AU161" s="177">
        <f>'PV '!AU243</f>
        <v>3</v>
      </c>
      <c r="AV161" s="202">
        <f>'PV '!AV243</f>
        <v>13</v>
      </c>
      <c r="AW161" s="177">
        <f>'PV '!AW243</f>
        <v>3</v>
      </c>
      <c r="AX161" s="25">
        <f>'PV '!AX243</f>
        <v>13</v>
      </c>
      <c r="AY161" s="177">
        <f>'PV '!AY243</f>
        <v>3</v>
      </c>
      <c r="AZ161" s="202">
        <f>'PV '!AZ243</f>
        <v>13</v>
      </c>
      <c r="BA161" s="194">
        <f>'PV '!BA243</f>
        <v>3</v>
      </c>
      <c r="BB161" s="195">
        <f>'PV '!BB243</f>
        <v>11.583333333333332</v>
      </c>
      <c r="BC161" s="197">
        <f>'PV '!BC243</f>
        <v>30</v>
      </c>
      <c r="BD161" s="179">
        <f>'PV '!BD243</f>
        <v>10.983333333333333</v>
      </c>
      <c r="BE161" s="199" t="str">
        <f>'PV '!BE243</f>
        <v>Admis(e)</v>
      </c>
      <c r="BF161" s="193">
        <f>'PV '!BF243</f>
        <v>60</v>
      </c>
      <c r="BG161" s="199" t="str">
        <f>'PV '!BG243</f>
        <v>Admis(e)</v>
      </c>
    </row>
    <row r="162" spans="1:59">
      <c r="A162" s="26">
        <f>'PV '!A244</f>
        <v>11</v>
      </c>
      <c r="B162" s="354">
        <f>'PV '!B244</f>
        <v>113016088</v>
      </c>
      <c r="C162" s="232" t="str">
        <f>'PV '!C244</f>
        <v>KHALES</v>
      </c>
      <c r="D162" s="232" t="str">
        <f>'PV '!D244</f>
        <v>Lamia</v>
      </c>
      <c r="E162" s="232" t="str">
        <f>'PV '!E244</f>
        <v>17/05/1988</v>
      </c>
      <c r="F162" s="232" t="str">
        <f>'PV '!F244</f>
        <v>kherrata</v>
      </c>
      <c r="G162" s="316">
        <f>'PV '!G244</f>
        <v>13.166666666666666</v>
      </c>
      <c r="H162" s="170">
        <f>'PV '!H244</f>
        <v>0</v>
      </c>
      <c r="I162" s="201">
        <f>'PV '!I244</f>
        <v>15.333333333333334</v>
      </c>
      <c r="J162" s="170">
        <f>'PV '!J244</f>
        <v>0</v>
      </c>
      <c r="K162" s="201">
        <f>'PV '!K244</f>
        <v>12</v>
      </c>
      <c r="L162" s="170">
        <f>'PV '!L244</f>
        <v>6</v>
      </c>
      <c r="M162" s="202">
        <f>'PV '!M244</f>
        <v>13.5</v>
      </c>
      <c r="N162" s="171">
        <f>'PV '!N244</f>
        <v>18</v>
      </c>
      <c r="O162" s="201">
        <f>'PV '!O244</f>
        <v>14.5</v>
      </c>
      <c r="P162" s="170">
        <f>'PV '!P244</f>
        <v>0</v>
      </c>
      <c r="Q162" s="201">
        <f>'PV '!Q244</f>
        <v>10.5</v>
      </c>
      <c r="R162" s="170">
        <f>'PV '!R244</f>
        <v>3</v>
      </c>
      <c r="S162" s="202">
        <f>'PV '!S244</f>
        <v>12.5</v>
      </c>
      <c r="T162" s="171">
        <f>'PV '!T244</f>
        <v>6</v>
      </c>
      <c r="U162" s="201">
        <f>'PV '!U244</f>
        <v>15</v>
      </c>
      <c r="V162" s="170">
        <f>'PV '!V244</f>
        <v>3</v>
      </c>
      <c r="W162" s="202">
        <f>'PV '!W244</f>
        <v>15</v>
      </c>
      <c r="X162" s="170">
        <f>'PV '!X244</f>
        <v>3</v>
      </c>
      <c r="Y162" s="201">
        <f>'PV '!Y244</f>
        <v>10</v>
      </c>
      <c r="Z162" s="170">
        <f>'PV '!Z244</f>
        <v>3</v>
      </c>
      <c r="AA162" s="202">
        <f>'PV '!AA244</f>
        <v>10</v>
      </c>
      <c r="AB162" s="200">
        <f>'PV '!AB244</f>
        <v>3</v>
      </c>
      <c r="AC162" s="202">
        <f>'PV '!AC244</f>
        <v>13.1</v>
      </c>
      <c r="AD162" s="197">
        <f>'PV '!AD244</f>
        <v>30</v>
      </c>
      <c r="AE162" s="199" t="str">
        <f>'PV '!AE244</f>
        <v>Admis(e)</v>
      </c>
      <c r="AF162" s="25">
        <f>'PV '!AF244</f>
        <v>11</v>
      </c>
      <c r="AG162" s="176">
        <f>'PV '!AG244</f>
        <v>6</v>
      </c>
      <c r="AH162" s="25">
        <f>'PV '!AH244</f>
        <v>12.166666666666666</v>
      </c>
      <c r="AI162" s="176">
        <f>'PV '!AI244</f>
        <v>6</v>
      </c>
      <c r="AJ162" s="25">
        <f>'PV '!AJ244</f>
        <v>10.5</v>
      </c>
      <c r="AK162" s="176">
        <f>'PV '!AK244</f>
        <v>6</v>
      </c>
      <c r="AL162" s="202">
        <f>'PV '!AL244</f>
        <v>11.222222222222221</v>
      </c>
      <c r="AM162" s="178">
        <f>'PV '!AM244</f>
        <v>18</v>
      </c>
      <c r="AN162" s="25">
        <f>'PV '!AN244</f>
        <v>9.5</v>
      </c>
      <c r="AO162" s="192">
        <f>'PV '!AO244</f>
        <v>0</v>
      </c>
      <c r="AP162" s="25">
        <f>'PV '!AP244</f>
        <v>9.5</v>
      </c>
      <c r="AQ162" s="192">
        <f>'PV '!AQ244</f>
        <v>0</v>
      </c>
      <c r="AR162" s="202">
        <f>'PV '!AR244</f>
        <v>9.5</v>
      </c>
      <c r="AS162" s="178">
        <f>'PV '!AS244</f>
        <v>0</v>
      </c>
      <c r="AT162" s="201">
        <f>'PV '!AT244</f>
        <v>16.5</v>
      </c>
      <c r="AU162" s="177">
        <f>'PV '!AU244</f>
        <v>3</v>
      </c>
      <c r="AV162" s="202">
        <f>'PV '!AV244</f>
        <v>16.5</v>
      </c>
      <c r="AW162" s="177">
        <f>'PV '!AW244</f>
        <v>3</v>
      </c>
      <c r="AX162" s="25">
        <f>'PV '!AX244</f>
        <v>11</v>
      </c>
      <c r="AY162" s="177">
        <f>'PV '!AY244</f>
        <v>3</v>
      </c>
      <c r="AZ162" s="202">
        <f>'PV '!AZ244</f>
        <v>11</v>
      </c>
      <c r="BA162" s="194">
        <f>'PV '!BA244</f>
        <v>3</v>
      </c>
      <c r="BB162" s="195">
        <f>'PV '!BB244</f>
        <v>11.383333333333333</v>
      </c>
      <c r="BC162" s="197">
        <f>'PV '!BC244</f>
        <v>30</v>
      </c>
      <c r="BD162" s="179">
        <f>'PV '!BD244</f>
        <v>12.241666666666667</v>
      </c>
      <c r="BE162" s="199" t="str">
        <f>'PV '!BE244</f>
        <v>Admis(e)</v>
      </c>
      <c r="BF162" s="193">
        <f>'PV '!BF244</f>
        <v>60</v>
      </c>
      <c r="BG162" s="199" t="str">
        <f>'PV '!BG244</f>
        <v>Admis(e)</v>
      </c>
    </row>
    <row r="163" spans="1:59" ht="15.75">
      <c r="A163" s="26">
        <f>'PV '!A245</f>
        <v>12</v>
      </c>
      <c r="B163" s="332" t="str">
        <f>'PV '!B245</f>
        <v>10DR644</v>
      </c>
      <c r="C163" s="232" t="str">
        <f>'PV '!C245</f>
        <v>KHENNOUSSI</v>
      </c>
      <c r="D163" s="232" t="str">
        <f>'PV '!D245</f>
        <v>Feredjelah</v>
      </c>
      <c r="E163" s="232" t="str">
        <f>'PV '!E245</f>
        <v>16/01/1989</v>
      </c>
      <c r="F163" s="232" t="str">
        <f>'PV '!F245</f>
        <v>Timezrit</v>
      </c>
      <c r="G163" s="316">
        <f>'PV '!G245</f>
        <v>11.67</v>
      </c>
      <c r="H163" s="170">
        <f>'PV '!H245</f>
        <v>0</v>
      </c>
      <c r="I163" s="201">
        <f>'PV '!I245</f>
        <v>5.166666666666667</v>
      </c>
      <c r="J163" s="170">
        <f>'PV '!J245</f>
        <v>0</v>
      </c>
      <c r="K163" s="201">
        <f>'PV '!K245</f>
        <v>11.5</v>
      </c>
      <c r="L163" s="170">
        <f>'PV '!L245</f>
        <v>6</v>
      </c>
      <c r="M163" s="202">
        <f>'PV '!M245</f>
        <v>9.4455555555555559</v>
      </c>
      <c r="N163" s="171">
        <f>'PV '!N245</f>
        <v>6</v>
      </c>
      <c r="O163" s="201">
        <f>'PV '!O245</f>
        <v>12</v>
      </c>
      <c r="P163" s="170">
        <f>'PV '!P245</f>
        <v>0</v>
      </c>
      <c r="Q163" s="201">
        <f>'PV '!Q245</f>
        <v>10</v>
      </c>
      <c r="R163" s="170">
        <f>'PV '!R245</f>
        <v>3</v>
      </c>
      <c r="S163" s="202">
        <f>'PV '!S245</f>
        <v>11</v>
      </c>
      <c r="T163" s="171">
        <f>'PV '!T245</f>
        <v>6</v>
      </c>
      <c r="U163" s="201">
        <f>'PV '!U245</f>
        <v>10</v>
      </c>
      <c r="V163" s="170">
        <f>'PV '!V245</f>
        <v>3</v>
      </c>
      <c r="W163" s="202">
        <f>'PV '!W245</f>
        <v>10</v>
      </c>
      <c r="X163" s="170">
        <f>'PV '!X245</f>
        <v>3</v>
      </c>
      <c r="Y163" s="201">
        <f>'PV '!Y245</f>
        <v>2</v>
      </c>
      <c r="Z163" s="170">
        <f>'PV '!Z245</f>
        <v>0</v>
      </c>
      <c r="AA163" s="202">
        <f>'PV '!AA245</f>
        <v>2</v>
      </c>
      <c r="AB163" s="200">
        <f>'PV '!AB245</f>
        <v>0</v>
      </c>
      <c r="AC163" s="202">
        <f>'PV '!AC245</f>
        <v>9.0673333333333339</v>
      </c>
      <c r="AD163" s="197">
        <f>'PV '!AD245</f>
        <v>15</v>
      </c>
      <c r="AE163" s="199" t="str">
        <f>'PV '!AE245</f>
        <v>Rattrapage</v>
      </c>
      <c r="AF163" s="25">
        <f>'PV '!AF245</f>
        <v>3.6666666666666665</v>
      </c>
      <c r="AG163" s="176">
        <f>'PV '!AG245</f>
        <v>0</v>
      </c>
      <c r="AH163" s="25">
        <f>'PV '!AH245</f>
        <v>4.833333333333333</v>
      </c>
      <c r="AI163" s="176">
        <f>'PV '!AI245</f>
        <v>0</v>
      </c>
      <c r="AJ163" s="25">
        <f>'PV '!AJ245</f>
        <v>5.666666666666667</v>
      </c>
      <c r="AK163" s="176">
        <f>'PV '!AK245</f>
        <v>0</v>
      </c>
      <c r="AL163" s="202">
        <f>'PV '!AL245</f>
        <v>4.7222222222222223</v>
      </c>
      <c r="AM163" s="178">
        <f>'PV '!AM245</f>
        <v>0</v>
      </c>
      <c r="AN163" s="25">
        <f>'PV '!AN245</f>
        <v>5</v>
      </c>
      <c r="AO163" s="192">
        <f>'PV '!AO245</f>
        <v>0</v>
      </c>
      <c r="AP163" s="25">
        <f>'PV '!AP245</f>
        <v>6.5</v>
      </c>
      <c r="AQ163" s="192">
        <f>'PV '!AQ245</f>
        <v>0</v>
      </c>
      <c r="AR163" s="202">
        <f>'PV '!AR245</f>
        <v>5.75</v>
      </c>
      <c r="AS163" s="178">
        <f>'PV '!AS245</f>
        <v>0</v>
      </c>
      <c r="AT163" s="201">
        <f>'PV '!AT245</f>
        <v>10.5</v>
      </c>
      <c r="AU163" s="177">
        <f>'PV '!AU245</f>
        <v>3</v>
      </c>
      <c r="AV163" s="202">
        <f>'PV '!AV245</f>
        <v>10.5</v>
      </c>
      <c r="AW163" s="177">
        <f>'PV '!AW245</f>
        <v>3</v>
      </c>
      <c r="AX163" s="25">
        <f>'PV '!AX245</f>
        <v>11</v>
      </c>
      <c r="AY163" s="177">
        <f>'PV '!AY245</f>
        <v>3</v>
      </c>
      <c r="AZ163" s="202">
        <f>'PV '!AZ245</f>
        <v>11</v>
      </c>
      <c r="BA163" s="194">
        <f>'PV '!BA245</f>
        <v>3</v>
      </c>
      <c r="BB163" s="195">
        <f>'PV '!BB245</f>
        <v>6.1333333333333337</v>
      </c>
      <c r="BC163" s="197">
        <f>'PV '!BC245</f>
        <v>6</v>
      </c>
      <c r="BD163" s="179">
        <f>'PV '!BD245</f>
        <v>7.6003333333333334</v>
      </c>
      <c r="BE163" s="199" t="str">
        <f>'PV '!BE245</f>
        <v>Rattrapage</v>
      </c>
      <c r="BF163" s="193">
        <f>'PV '!BF245</f>
        <v>21</v>
      </c>
      <c r="BG163" s="199" t="str">
        <f>'PV '!BG245</f>
        <v>Rattrapage</v>
      </c>
    </row>
    <row r="164" spans="1:59">
      <c r="A164" s="26">
        <f>'PV '!A246</f>
        <v>13</v>
      </c>
      <c r="B164" s="354" t="str">
        <f>'PV '!B246</f>
        <v>11DR0988</v>
      </c>
      <c r="C164" s="232" t="str">
        <f>'PV '!C246</f>
        <v>KHICHANE</v>
      </c>
      <c r="D164" s="232" t="str">
        <f>'PV '!D246</f>
        <v>Leila</v>
      </c>
      <c r="E164" s="232" t="str">
        <f>'PV '!E246</f>
        <v>27/02/1988</v>
      </c>
      <c r="F164" s="232" t="str">
        <f>'PV '!F246</f>
        <v>Taourirt Ouabla</v>
      </c>
      <c r="G164" s="316">
        <f>'PV '!G246</f>
        <v>8.3333333333333339</v>
      </c>
      <c r="H164" s="170">
        <f>'PV '!H246</f>
        <v>0</v>
      </c>
      <c r="I164" s="201">
        <f>'PV '!I246</f>
        <v>6.666666666666667</v>
      </c>
      <c r="J164" s="170">
        <f>'PV '!J246</f>
        <v>0</v>
      </c>
      <c r="K164" s="201">
        <f>'PV '!K246</f>
        <v>8.6666666666666661</v>
      </c>
      <c r="L164" s="170">
        <f>'PV '!L246</f>
        <v>0</v>
      </c>
      <c r="M164" s="202">
        <f>'PV '!M246</f>
        <v>7.8888888888888884</v>
      </c>
      <c r="N164" s="171">
        <f>'PV '!N246</f>
        <v>0</v>
      </c>
      <c r="O164" s="201">
        <f>'PV '!O246</f>
        <v>7</v>
      </c>
      <c r="P164" s="170">
        <f>'PV '!P246</f>
        <v>0</v>
      </c>
      <c r="Q164" s="201">
        <f>'PV '!Q246</f>
        <v>10.5</v>
      </c>
      <c r="R164" s="170">
        <f>'PV '!R246</f>
        <v>3</v>
      </c>
      <c r="S164" s="202">
        <f>'PV '!S246</f>
        <v>8.75</v>
      </c>
      <c r="T164" s="171">
        <f>'PV '!T246</f>
        <v>3</v>
      </c>
      <c r="U164" s="201">
        <f>'PV '!U246</f>
        <v>10.5</v>
      </c>
      <c r="V164" s="170">
        <f>'PV '!V246</f>
        <v>3</v>
      </c>
      <c r="W164" s="202">
        <f>'PV '!W246</f>
        <v>10.5</v>
      </c>
      <c r="X164" s="170">
        <f>'PV '!X246</f>
        <v>3</v>
      </c>
      <c r="Y164" s="201">
        <f>'PV '!Y246</f>
        <v>2</v>
      </c>
      <c r="Z164" s="170">
        <f>'PV '!Z246</f>
        <v>0</v>
      </c>
      <c r="AA164" s="202">
        <f>'PV '!AA246</f>
        <v>2</v>
      </c>
      <c r="AB164" s="200">
        <f>'PV '!AB246</f>
        <v>0</v>
      </c>
      <c r="AC164" s="202">
        <f>'PV '!AC246</f>
        <v>7.7333333333333325</v>
      </c>
      <c r="AD164" s="197">
        <f>'PV '!AD246</f>
        <v>6</v>
      </c>
      <c r="AE164" s="199" t="str">
        <f>'PV '!AE246</f>
        <v>Rattrapage</v>
      </c>
      <c r="AF164" s="25">
        <f>'PV '!AF246</f>
        <v>6.5</v>
      </c>
      <c r="AG164" s="176">
        <f>'PV '!AG246</f>
        <v>0</v>
      </c>
      <c r="AH164" s="25">
        <f>'PV '!AH246</f>
        <v>8.5</v>
      </c>
      <c r="AI164" s="176">
        <f>'PV '!AI246</f>
        <v>0</v>
      </c>
      <c r="AJ164" s="25">
        <f>'PV '!AJ246</f>
        <v>5.75</v>
      </c>
      <c r="AK164" s="176">
        <f>'PV '!AK246</f>
        <v>0</v>
      </c>
      <c r="AL164" s="202">
        <f>'PV '!AL246</f>
        <v>6.916666666666667</v>
      </c>
      <c r="AM164" s="178">
        <f>'PV '!AM246</f>
        <v>0</v>
      </c>
      <c r="AN164" s="25">
        <f>'PV '!AN246</f>
        <v>11.5</v>
      </c>
      <c r="AO164" s="192">
        <f>'PV '!AO246</f>
        <v>3</v>
      </c>
      <c r="AP164" s="25">
        <f>'PV '!AP246</f>
        <v>10.5</v>
      </c>
      <c r="AQ164" s="192">
        <f>'PV '!AQ246</f>
        <v>3</v>
      </c>
      <c r="AR164" s="202">
        <f>'PV '!AR246</f>
        <v>11</v>
      </c>
      <c r="AS164" s="178">
        <f>'PV '!AS246</f>
        <v>6</v>
      </c>
      <c r="AT164" s="201">
        <f>'PV '!AT246</f>
        <v>7</v>
      </c>
      <c r="AU164" s="177">
        <f>'PV '!AU246</f>
        <v>0</v>
      </c>
      <c r="AV164" s="202">
        <f>'PV '!AV246</f>
        <v>7</v>
      </c>
      <c r="AW164" s="177">
        <f>'PV '!AW246</f>
        <v>0</v>
      </c>
      <c r="AX164" s="25">
        <f>'PV '!AX246</f>
        <v>9</v>
      </c>
      <c r="AY164" s="177">
        <f>'PV '!AY246</f>
        <v>0</v>
      </c>
      <c r="AZ164" s="202">
        <f>'PV '!AZ246</f>
        <v>9</v>
      </c>
      <c r="BA164" s="194">
        <f>'PV '!BA246</f>
        <v>0</v>
      </c>
      <c r="BB164" s="195">
        <f>'PV '!BB246</f>
        <v>7.95</v>
      </c>
      <c r="BC164" s="197">
        <f>'PV '!BC246</f>
        <v>6</v>
      </c>
      <c r="BD164" s="179">
        <f>'PV '!BD246</f>
        <v>7.8416666666666668</v>
      </c>
      <c r="BE164" s="199" t="str">
        <f>'PV '!BE246</f>
        <v>Rattrapage</v>
      </c>
      <c r="BF164" s="193">
        <f>'PV '!BF246</f>
        <v>12</v>
      </c>
      <c r="BG164" s="199" t="str">
        <f>'PV '!BG246</f>
        <v>Rattrapage</v>
      </c>
    </row>
    <row r="165" spans="1:59">
      <c r="A165" s="26">
        <f>'PV '!A247</f>
        <v>14</v>
      </c>
      <c r="B165" s="354">
        <f>'PV '!B247</f>
        <v>83004663</v>
      </c>
      <c r="C165" s="232" t="str">
        <f>'PV '!C247</f>
        <v>KHIRREDINE</v>
      </c>
      <c r="D165" s="232" t="str">
        <f>'PV '!D247</f>
        <v>Khhaled</v>
      </c>
      <c r="E165" s="232" t="str">
        <f>'PV '!E247</f>
        <v>05/01/1987</v>
      </c>
      <c r="F165" s="232" t="str">
        <f>'PV '!F247</f>
        <v>AMIZOUR</v>
      </c>
      <c r="G165" s="316" t="e">
        <f>'PV '!G247</f>
        <v>#VALUE!</v>
      </c>
      <c r="H165" s="170">
        <f>'PV '!H247</f>
        <v>0</v>
      </c>
      <c r="I165" s="201" t="str">
        <f>'PV '!I247</f>
        <v>Exclu</v>
      </c>
      <c r="J165" s="170">
        <f>'PV '!J247</f>
        <v>0</v>
      </c>
      <c r="K165" s="201" t="str">
        <f>'PV '!K247</f>
        <v>Exclu</v>
      </c>
      <c r="L165" s="170">
        <f>'PV '!L247</f>
        <v>6</v>
      </c>
      <c r="M165" s="202" t="e">
        <f>'PV '!M247</f>
        <v>#VALUE!</v>
      </c>
      <c r="N165" s="171" t="e">
        <f>'PV '!N247</f>
        <v>#VALUE!</v>
      </c>
      <c r="O165" s="201" t="str">
        <f>'PV '!O247</f>
        <v>ABS</v>
      </c>
      <c r="P165" s="170">
        <f>'PV '!P247</f>
        <v>0</v>
      </c>
      <c r="Q165" s="201" t="str">
        <f>'PV '!Q247</f>
        <v>ABS</v>
      </c>
      <c r="R165" s="170">
        <f>'PV '!R247</f>
        <v>3</v>
      </c>
      <c r="S165" s="202" t="e">
        <f>'PV '!S247</f>
        <v>#VALUE!</v>
      </c>
      <c r="T165" s="171" t="e">
        <f>'PV '!T247</f>
        <v>#VALUE!</v>
      </c>
      <c r="U165" s="201" t="str">
        <f>'PV '!U247</f>
        <v>\</v>
      </c>
      <c r="V165" s="170">
        <f>'PV '!V247</f>
        <v>3</v>
      </c>
      <c r="W165" s="202" t="str">
        <f>'PV '!W247</f>
        <v>\</v>
      </c>
      <c r="X165" s="170">
        <f>'PV '!X247</f>
        <v>3</v>
      </c>
      <c r="Y165" s="201" t="str">
        <f>'PV '!Y247</f>
        <v>ABS</v>
      </c>
      <c r="Z165" s="170">
        <f>'PV '!Z247</f>
        <v>3</v>
      </c>
      <c r="AA165" s="202" t="str">
        <f>'PV '!AA247</f>
        <v>ABS</v>
      </c>
      <c r="AB165" s="200">
        <f>'PV '!AB247</f>
        <v>3</v>
      </c>
      <c r="AC165" s="202" t="e">
        <f>'PV '!AC247</f>
        <v>#VALUE!</v>
      </c>
      <c r="AD165" s="197" t="e">
        <f>'PV '!AD247</f>
        <v>#VALUE!</v>
      </c>
      <c r="AE165" s="199" t="str">
        <f>'PV '!AE247</f>
        <v>ABD</v>
      </c>
      <c r="AF165" s="25" t="e">
        <f>'PV '!AF247</f>
        <v>#VALUE!</v>
      </c>
      <c r="AG165" s="176" t="e">
        <f>'PV '!AG247</f>
        <v>#VALUE!</v>
      </c>
      <c r="AH165" s="25" t="str">
        <f>'PV '!AH247</f>
        <v>Exclu</v>
      </c>
      <c r="AI165" s="176">
        <f>'PV '!AI247</f>
        <v>6</v>
      </c>
      <c r="AJ165" s="25" t="str">
        <f>'PV '!AJ247</f>
        <v>Exclu</v>
      </c>
      <c r="AK165" s="176">
        <f>'PV '!AK247</f>
        <v>6</v>
      </c>
      <c r="AL165" s="202" t="e">
        <f>'PV '!AL247</f>
        <v>#VALUE!</v>
      </c>
      <c r="AM165" s="178" t="e">
        <f>'PV '!AM247</f>
        <v>#VALUE!</v>
      </c>
      <c r="AN165" s="25" t="str">
        <f>'PV '!AN247</f>
        <v>\</v>
      </c>
      <c r="AO165" s="192">
        <f>'PV '!AO247</f>
        <v>3</v>
      </c>
      <c r="AP165" s="25" t="str">
        <f>'PV '!AP247</f>
        <v>ABS</v>
      </c>
      <c r="AQ165" s="192">
        <f>'PV '!AQ247</f>
        <v>3</v>
      </c>
      <c r="AR165" s="202" t="e">
        <f>'PV '!AR247</f>
        <v>#VALUE!</v>
      </c>
      <c r="AS165" s="178" t="e">
        <f>'PV '!AS247</f>
        <v>#VALUE!</v>
      </c>
      <c r="AT165" s="201" t="str">
        <f>'PV '!AT247</f>
        <v>Exclu</v>
      </c>
      <c r="AU165" s="177">
        <f>'PV '!AU247</f>
        <v>3</v>
      </c>
      <c r="AV165" s="202" t="str">
        <f>'PV '!AV247</f>
        <v>Exclu</v>
      </c>
      <c r="AW165" s="177">
        <f>'PV '!AW247</f>
        <v>3</v>
      </c>
      <c r="AX165" s="25" t="str">
        <f>'PV '!AX247</f>
        <v>ABS</v>
      </c>
      <c r="AY165" s="177">
        <f>'PV '!AY247</f>
        <v>3</v>
      </c>
      <c r="AZ165" s="202" t="str">
        <f>'PV '!AZ247</f>
        <v>ABS</v>
      </c>
      <c r="BA165" s="194">
        <f>'PV '!BA247</f>
        <v>3</v>
      </c>
      <c r="BB165" s="195" t="e">
        <f>'PV '!BB247</f>
        <v>#VALUE!</v>
      </c>
      <c r="BC165" s="197" t="e">
        <f>'PV '!BC247</f>
        <v>#VALUE!</v>
      </c>
      <c r="BD165" s="179" t="e">
        <f>'PV '!BD247</f>
        <v>#VALUE!</v>
      </c>
      <c r="BE165" s="199" t="e">
        <f>'PV '!BE247</f>
        <v>#VALUE!</v>
      </c>
      <c r="BF165" s="193" t="e">
        <f>'PV '!BF247</f>
        <v>#VALUE!</v>
      </c>
      <c r="BG165" s="199" t="str">
        <f>'PV '!BG247</f>
        <v>ABD</v>
      </c>
    </row>
    <row r="166" spans="1:59">
      <c r="A166" s="26">
        <f>'PV '!A248</f>
        <v>15</v>
      </c>
      <c r="B166" s="354">
        <f>'PV '!B248</f>
        <v>113000303</v>
      </c>
      <c r="C166" s="232" t="str">
        <f>'PV '!C248</f>
        <v>KHITMENE</v>
      </c>
      <c r="D166" s="232" t="str">
        <f>'PV '!D248</f>
        <v>Nassima</v>
      </c>
      <c r="E166" s="232" t="str">
        <f>'PV '!E248</f>
        <v>09/08/1992</v>
      </c>
      <c r="F166" s="232" t="str">
        <f>'PV '!F248</f>
        <v>Bejaia</v>
      </c>
      <c r="G166" s="316">
        <f>'PV '!G248</f>
        <v>11.666666666666666</v>
      </c>
      <c r="H166" s="170">
        <f>'PV '!H248</f>
        <v>0</v>
      </c>
      <c r="I166" s="201">
        <f>'PV '!I248</f>
        <v>13</v>
      </c>
      <c r="J166" s="170">
        <f>'PV '!J248</f>
        <v>0</v>
      </c>
      <c r="K166" s="201">
        <f>'PV '!K248</f>
        <v>12.333333333333334</v>
      </c>
      <c r="L166" s="170">
        <f>'PV '!L248</f>
        <v>6</v>
      </c>
      <c r="M166" s="202">
        <f>'PV '!M248</f>
        <v>12.333333333333334</v>
      </c>
      <c r="N166" s="171">
        <f>'PV '!N248</f>
        <v>18</v>
      </c>
      <c r="O166" s="201">
        <f>'PV '!O248</f>
        <v>13</v>
      </c>
      <c r="P166" s="170">
        <f>'PV '!P248</f>
        <v>0</v>
      </c>
      <c r="Q166" s="201">
        <f>'PV '!Q248</f>
        <v>10</v>
      </c>
      <c r="R166" s="170">
        <f>'PV '!R248</f>
        <v>3</v>
      </c>
      <c r="S166" s="202">
        <f>'PV '!S248</f>
        <v>11.5</v>
      </c>
      <c r="T166" s="171">
        <f>'PV '!T248</f>
        <v>6</v>
      </c>
      <c r="U166" s="201">
        <f>'PV '!U248</f>
        <v>11.5</v>
      </c>
      <c r="V166" s="170">
        <f>'PV '!V248</f>
        <v>3</v>
      </c>
      <c r="W166" s="202">
        <f>'PV '!W248</f>
        <v>11.5</v>
      </c>
      <c r="X166" s="170">
        <f>'PV '!X248</f>
        <v>3</v>
      </c>
      <c r="Y166" s="201">
        <f>'PV '!Y248</f>
        <v>5</v>
      </c>
      <c r="Z166" s="170">
        <f>'PV '!Z248</f>
        <v>0</v>
      </c>
      <c r="AA166" s="202">
        <f>'PV '!AA248</f>
        <v>5</v>
      </c>
      <c r="AB166" s="200">
        <f>'PV '!AB248</f>
        <v>0</v>
      </c>
      <c r="AC166" s="202">
        <f>'PV '!AC248</f>
        <v>11.35</v>
      </c>
      <c r="AD166" s="197">
        <f>'PV '!AD248</f>
        <v>30</v>
      </c>
      <c r="AE166" s="199" t="str">
        <f>'PV '!AE248</f>
        <v>Admis(e)</v>
      </c>
      <c r="AF166" s="25">
        <f>'PV '!AF248</f>
        <v>7.666666666666667</v>
      </c>
      <c r="AG166" s="176">
        <f>'PV '!AG248</f>
        <v>0</v>
      </c>
      <c r="AH166" s="25">
        <f>'PV '!AH248</f>
        <v>13.5</v>
      </c>
      <c r="AI166" s="176">
        <f>'PV '!AI248</f>
        <v>6</v>
      </c>
      <c r="AJ166" s="25">
        <f>'PV '!AJ248</f>
        <v>10.333333333333334</v>
      </c>
      <c r="AK166" s="176">
        <f>'PV '!AK248</f>
        <v>6</v>
      </c>
      <c r="AL166" s="202">
        <f>'PV '!AL248</f>
        <v>10.5</v>
      </c>
      <c r="AM166" s="178">
        <f>'PV '!AM248</f>
        <v>18</v>
      </c>
      <c r="AN166" s="25">
        <f>'PV '!AN248</f>
        <v>10.5</v>
      </c>
      <c r="AO166" s="192">
        <f>'PV '!AO248</f>
        <v>3</v>
      </c>
      <c r="AP166" s="25">
        <f>'PV '!AP248</f>
        <v>14.5</v>
      </c>
      <c r="AQ166" s="192">
        <f>'PV '!AQ248</f>
        <v>3</v>
      </c>
      <c r="AR166" s="202">
        <f>'PV '!AR248</f>
        <v>12.5</v>
      </c>
      <c r="AS166" s="178">
        <f>'PV '!AS248</f>
        <v>6</v>
      </c>
      <c r="AT166" s="201">
        <f>'PV '!AT248</f>
        <v>13.5</v>
      </c>
      <c r="AU166" s="177">
        <f>'PV '!AU248</f>
        <v>3</v>
      </c>
      <c r="AV166" s="202">
        <f>'PV '!AV248</f>
        <v>13.5</v>
      </c>
      <c r="AW166" s="177">
        <f>'PV '!AW248</f>
        <v>3</v>
      </c>
      <c r="AX166" s="25">
        <f>'PV '!AX248</f>
        <v>16</v>
      </c>
      <c r="AY166" s="177">
        <f>'PV '!AY248</f>
        <v>3</v>
      </c>
      <c r="AZ166" s="202">
        <f>'PV '!AZ248</f>
        <v>16</v>
      </c>
      <c r="BA166" s="194">
        <f>'PV '!BA248</f>
        <v>3</v>
      </c>
      <c r="BB166" s="195">
        <f>'PV '!BB248</f>
        <v>11.75</v>
      </c>
      <c r="BC166" s="197">
        <f>'PV '!BC248</f>
        <v>30</v>
      </c>
      <c r="BD166" s="179">
        <f>'PV '!BD248</f>
        <v>11.55</v>
      </c>
      <c r="BE166" s="199" t="str">
        <f>'PV '!BE248</f>
        <v>Admis(e)</v>
      </c>
      <c r="BF166" s="193">
        <f>'PV '!BF248</f>
        <v>60</v>
      </c>
      <c r="BG166" s="199" t="str">
        <f>'PV '!BG248</f>
        <v>Admis(e)</v>
      </c>
    </row>
    <row r="167" spans="1:59">
      <c r="A167" s="26">
        <f>'PV '!A249</f>
        <v>16</v>
      </c>
      <c r="B167" s="354">
        <f>'PV '!B249</f>
        <v>113009705</v>
      </c>
      <c r="C167" s="232" t="str">
        <f>'PV '!C249</f>
        <v>KOZAI</v>
      </c>
      <c r="D167" s="232" t="str">
        <f>'PV '!D249</f>
        <v>Nawel</v>
      </c>
      <c r="E167" s="232" t="str">
        <f>'PV '!E249</f>
        <v>10/05/1990</v>
      </c>
      <c r="F167" s="232" t="str">
        <f>'PV '!F249</f>
        <v>Tichy</v>
      </c>
      <c r="G167" s="316">
        <f>'PV '!G249</f>
        <v>8.3333333333333339</v>
      </c>
      <c r="H167" s="170">
        <f>'PV '!H249</f>
        <v>0</v>
      </c>
      <c r="I167" s="201">
        <f>'PV '!I249</f>
        <v>6.833333333333333</v>
      </c>
      <c r="J167" s="170">
        <f>'PV '!J249</f>
        <v>0</v>
      </c>
      <c r="K167" s="201">
        <f>'PV '!K249</f>
        <v>8.3333333333333339</v>
      </c>
      <c r="L167" s="170">
        <f>'PV '!L249</f>
        <v>0</v>
      </c>
      <c r="M167" s="202">
        <f>'PV '!M249</f>
        <v>7.833333333333333</v>
      </c>
      <c r="N167" s="171">
        <f>'PV '!N249</f>
        <v>0</v>
      </c>
      <c r="O167" s="201">
        <f>'PV '!O249</f>
        <v>11</v>
      </c>
      <c r="P167" s="170">
        <f>'PV '!P249</f>
        <v>0</v>
      </c>
      <c r="Q167" s="201">
        <f>'PV '!Q249</f>
        <v>10</v>
      </c>
      <c r="R167" s="170">
        <f>'PV '!R249</f>
        <v>3</v>
      </c>
      <c r="S167" s="202">
        <f>'PV '!S249</f>
        <v>10.5</v>
      </c>
      <c r="T167" s="171">
        <f>'PV '!T249</f>
        <v>6</v>
      </c>
      <c r="U167" s="201">
        <f>'PV '!U249</f>
        <v>13.5</v>
      </c>
      <c r="V167" s="170">
        <f>'PV '!V249</f>
        <v>3</v>
      </c>
      <c r="W167" s="202">
        <f>'PV '!W249</f>
        <v>13.5</v>
      </c>
      <c r="X167" s="170">
        <f>'PV '!X249</f>
        <v>3</v>
      </c>
      <c r="Y167" s="201">
        <f>'PV '!Y249</f>
        <v>2</v>
      </c>
      <c r="Z167" s="170">
        <f>'PV '!Z249</f>
        <v>0</v>
      </c>
      <c r="AA167" s="202">
        <f>'PV '!AA249</f>
        <v>2</v>
      </c>
      <c r="AB167" s="200">
        <f>'PV '!AB249</f>
        <v>0</v>
      </c>
      <c r="AC167" s="202">
        <f>'PV '!AC249</f>
        <v>8.35</v>
      </c>
      <c r="AD167" s="197">
        <f>'PV '!AD249</f>
        <v>9</v>
      </c>
      <c r="AE167" s="199" t="str">
        <f>'PV '!AE249</f>
        <v>Rattrapage</v>
      </c>
      <c r="AF167" s="25">
        <f>'PV '!AF249</f>
        <v>5.333333333333333</v>
      </c>
      <c r="AG167" s="176">
        <f>'PV '!AG249</f>
        <v>0</v>
      </c>
      <c r="AH167" s="25">
        <f>'PV '!AH249</f>
        <v>8</v>
      </c>
      <c r="AI167" s="176">
        <f>'PV '!AI249</f>
        <v>0</v>
      </c>
      <c r="AJ167" s="25">
        <f>'PV '!AJ249</f>
        <v>5.5</v>
      </c>
      <c r="AK167" s="176">
        <f>'PV '!AK249</f>
        <v>0</v>
      </c>
      <c r="AL167" s="202">
        <f>'PV '!AL249</f>
        <v>6.2777777777777777</v>
      </c>
      <c r="AM167" s="178">
        <f>'PV '!AM249</f>
        <v>0</v>
      </c>
      <c r="AN167" s="25">
        <f>'PV '!AN249</f>
        <v>11</v>
      </c>
      <c r="AO167" s="192">
        <f>'PV '!AO249</f>
        <v>3</v>
      </c>
      <c r="AP167" s="25">
        <f>'PV '!AP249</f>
        <v>7</v>
      </c>
      <c r="AQ167" s="192">
        <f>'PV '!AQ249</f>
        <v>0</v>
      </c>
      <c r="AR167" s="202">
        <f>'PV '!AR249</f>
        <v>9</v>
      </c>
      <c r="AS167" s="178">
        <f>'PV '!AS249</f>
        <v>3</v>
      </c>
      <c r="AT167" s="201">
        <f>'PV '!AT249</f>
        <v>13.75</v>
      </c>
      <c r="AU167" s="177">
        <f>'PV '!AU249</f>
        <v>3</v>
      </c>
      <c r="AV167" s="202">
        <f>'PV '!AV249</f>
        <v>13.75</v>
      </c>
      <c r="AW167" s="177">
        <f>'PV '!AW249</f>
        <v>3</v>
      </c>
      <c r="AX167" s="25">
        <f>'PV '!AX249</f>
        <v>10</v>
      </c>
      <c r="AY167" s="177">
        <f>'PV '!AY249</f>
        <v>3</v>
      </c>
      <c r="AZ167" s="202">
        <f>'PV '!AZ249</f>
        <v>10</v>
      </c>
      <c r="BA167" s="194">
        <f>'PV '!BA249</f>
        <v>3</v>
      </c>
      <c r="BB167" s="195">
        <f>'PV '!BB249</f>
        <v>7.9416666666666655</v>
      </c>
      <c r="BC167" s="197">
        <f>'PV '!BC249</f>
        <v>9</v>
      </c>
      <c r="BD167" s="179">
        <f>'PV '!BD249</f>
        <v>8.1458333333333321</v>
      </c>
      <c r="BE167" s="199" t="str">
        <f>'PV '!BE249</f>
        <v>Rattrapage</v>
      </c>
      <c r="BF167" s="193">
        <f>'PV '!BF249</f>
        <v>18</v>
      </c>
      <c r="BG167" s="199" t="str">
        <f>'PV '!BG249</f>
        <v>Rattrapage</v>
      </c>
    </row>
    <row r="168" spans="1:59">
      <c r="A168" s="26">
        <f>'PV '!A250</f>
        <v>17</v>
      </c>
      <c r="B168" s="354">
        <f>'PV '!B250</f>
        <v>113014208</v>
      </c>
      <c r="C168" s="232" t="str">
        <f>'PV '!C250</f>
        <v>LAGGOUNE</v>
      </c>
      <c r="D168" s="232" t="str">
        <f>'PV '!D250</f>
        <v>Samira</v>
      </c>
      <c r="E168" s="232" t="str">
        <f>'PV '!E250</f>
        <v>15/02/1989</v>
      </c>
      <c r="F168" s="232" t="str">
        <f>'PV '!F250</f>
        <v>Bejaia</v>
      </c>
      <c r="G168" s="316">
        <f>'PV '!G250</f>
        <v>8.5</v>
      </c>
      <c r="H168" s="170">
        <f>'PV '!H250</f>
        <v>0</v>
      </c>
      <c r="I168" s="201">
        <f>'PV '!I250</f>
        <v>9</v>
      </c>
      <c r="J168" s="170">
        <f>'PV '!J250</f>
        <v>0</v>
      </c>
      <c r="K168" s="201">
        <f>'PV '!K250</f>
        <v>10.666666666666666</v>
      </c>
      <c r="L168" s="170">
        <f>'PV '!L250</f>
        <v>6</v>
      </c>
      <c r="M168" s="202">
        <f>'PV '!M250</f>
        <v>9.3888888888888875</v>
      </c>
      <c r="N168" s="171">
        <f>'PV '!N250</f>
        <v>6</v>
      </c>
      <c r="O168" s="201">
        <f>'PV '!O250</f>
        <v>11</v>
      </c>
      <c r="P168" s="170">
        <f>'PV '!P250</f>
        <v>0</v>
      </c>
      <c r="Q168" s="201">
        <f>'PV '!Q250</f>
        <v>7.5</v>
      </c>
      <c r="R168" s="170">
        <f>'PV '!R250</f>
        <v>0</v>
      </c>
      <c r="S168" s="202">
        <f>'PV '!S250</f>
        <v>9.25</v>
      </c>
      <c r="T168" s="171">
        <f>'PV '!T250</f>
        <v>0</v>
      </c>
      <c r="U168" s="201">
        <f>'PV '!U250</f>
        <v>13.5</v>
      </c>
      <c r="V168" s="170">
        <f>'PV '!V250</f>
        <v>3</v>
      </c>
      <c r="W168" s="202">
        <f>'PV '!W250</f>
        <v>13.5</v>
      </c>
      <c r="X168" s="170">
        <f>'PV '!X250</f>
        <v>3</v>
      </c>
      <c r="Y168" s="201">
        <f>'PV '!Y250</f>
        <v>6</v>
      </c>
      <c r="Z168" s="170">
        <f>'PV '!Z250</f>
        <v>0</v>
      </c>
      <c r="AA168" s="202">
        <f>'PV '!AA250</f>
        <v>6</v>
      </c>
      <c r="AB168" s="200">
        <f>'PV '!AB250</f>
        <v>0</v>
      </c>
      <c r="AC168" s="202">
        <f>'PV '!AC250</f>
        <v>9.4333333333333336</v>
      </c>
      <c r="AD168" s="197">
        <f>'PV '!AD250</f>
        <v>9</v>
      </c>
      <c r="AE168" s="199" t="str">
        <f>'PV '!AE250</f>
        <v>Rattrapage</v>
      </c>
      <c r="AF168" s="25">
        <f>'PV '!AF250</f>
        <v>9</v>
      </c>
      <c r="AG168" s="176">
        <f>'PV '!AG250</f>
        <v>0</v>
      </c>
      <c r="AH168" s="25">
        <f>'PV '!AH250</f>
        <v>11.333333333333334</v>
      </c>
      <c r="AI168" s="176">
        <f>'PV '!AI250</f>
        <v>6</v>
      </c>
      <c r="AJ168" s="25">
        <f>'PV '!AJ250</f>
        <v>7.833333333333333</v>
      </c>
      <c r="AK168" s="176">
        <f>'PV '!AK250</f>
        <v>0</v>
      </c>
      <c r="AL168" s="202">
        <f>'PV '!AL250</f>
        <v>9.3888888888888893</v>
      </c>
      <c r="AM168" s="178">
        <f>'PV '!AM250</f>
        <v>6</v>
      </c>
      <c r="AN168" s="25">
        <f>'PV '!AN250</f>
        <v>12.5</v>
      </c>
      <c r="AO168" s="192">
        <f>'PV '!AO250</f>
        <v>3</v>
      </c>
      <c r="AP168" s="25">
        <f>'PV '!AP250</f>
        <v>11.5</v>
      </c>
      <c r="AQ168" s="192">
        <f>'PV '!AQ250</f>
        <v>3</v>
      </c>
      <c r="AR168" s="202">
        <f>'PV '!AR250</f>
        <v>12</v>
      </c>
      <c r="AS168" s="178">
        <f>'PV '!AS250</f>
        <v>6</v>
      </c>
      <c r="AT168" s="201">
        <f>'PV '!AT250</f>
        <v>10.5</v>
      </c>
      <c r="AU168" s="177">
        <f>'PV '!AU250</f>
        <v>3</v>
      </c>
      <c r="AV168" s="202">
        <f>'PV '!AV250</f>
        <v>10.5</v>
      </c>
      <c r="AW168" s="177">
        <f>'PV '!AW250</f>
        <v>3</v>
      </c>
      <c r="AX168" s="25">
        <f>'PV '!AX250</f>
        <v>10</v>
      </c>
      <c r="AY168" s="177">
        <f>'PV '!AY250</f>
        <v>3</v>
      </c>
      <c r="AZ168" s="202">
        <f>'PV '!AZ250</f>
        <v>10</v>
      </c>
      <c r="BA168" s="194">
        <f>'PV '!BA250</f>
        <v>3</v>
      </c>
      <c r="BB168" s="195">
        <f>'PV '!BB250</f>
        <v>10.083333333333334</v>
      </c>
      <c r="BC168" s="197">
        <f>'PV '!BC250</f>
        <v>30</v>
      </c>
      <c r="BD168" s="179">
        <f>'PV '!BD250</f>
        <v>9.7583333333333329</v>
      </c>
      <c r="BE168" s="199" t="str">
        <f>'PV '!BE250</f>
        <v>Admis(e)</v>
      </c>
      <c r="BF168" s="193">
        <f>'PV '!BF250</f>
        <v>39</v>
      </c>
      <c r="BG168" s="199" t="str">
        <f>'PV '!BG250</f>
        <v>Rattrapage</v>
      </c>
    </row>
    <row r="169" spans="1:59" ht="15.75">
      <c r="A169" s="26">
        <f>'PV '!A251</f>
        <v>18</v>
      </c>
      <c r="B169" s="332" t="str">
        <f>'PV '!B251</f>
        <v>09DR0883</v>
      </c>
      <c r="C169" s="232" t="str">
        <f>'PV '!C251</f>
        <v>LAHLOU</v>
      </c>
      <c r="D169" s="232" t="str">
        <f>'PV '!D251</f>
        <v>Khokha</v>
      </c>
      <c r="E169" s="232" t="str">
        <f>'PV '!E251</f>
        <v>15/05/1980</v>
      </c>
      <c r="F169" s="232" t="str">
        <f>'PV '!F251</f>
        <v>Akbou</v>
      </c>
      <c r="G169" s="316">
        <f>'PV '!G251</f>
        <v>10.83</v>
      </c>
      <c r="H169" s="170">
        <f>'PV '!H251</f>
        <v>0</v>
      </c>
      <c r="I169" s="201">
        <f>'PV '!I251</f>
        <v>4</v>
      </c>
      <c r="J169" s="170">
        <f>'PV '!J251</f>
        <v>0</v>
      </c>
      <c r="K169" s="201">
        <f>'PV '!K251</f>
        <v>6.333333333333333</v>
      </c>
      <c r="L169" s="170">
        <f>'PV '!L251</f>
        <v>0</v>
      </c>
      <c r="M169" s="202">
        <f>'PV '!M251</f>
        <v>7.054444444444445</v>
      </c>
      <c r="N169" s="171">
        <f>'PV '!N251</f>
        <v>0</v>
      </c>
      <c r="O169" s="201">
        <f>'PV '!O251</f>
        <v>10</v>
      </c>
      <c r="P169" s="170">
        <f>'PV '!P251</f>
        <v>0</v>
      </c>
      <c r="Q169" s="201">
        <f>'PV '!Q251</f>
        <v>6.5</v>
      </c>
      <c r="R169" s="170">
        <f>'PV '!R251</f>
        <v>0</v>
      </c>
      <c r="S169" s="202">
        <f>'PV '!S251</f>
        <v>8.25</v>
      </c>
      <c r="T169" s="171">
        <f>'PV '!T251</f>
        <v>0</v>
      </c>
      <c r="U169" s="201">
        <f>'PV '!U251</f>
        <v>13.5</v>
      </c>
      <c r="V169" s="170">
        <f>'PV '!V251</f>
        <v>3</v>
      </c>
      <c r="W169" s="202">
        <f>'PV '!W251</f>
        <v>13.5</v>
      </c>
      <c r="X169" s="170">
        <f>'PV '!X251</f>
        <v>3</v>
      </c>
      <c r="Y169" s="201">
        <f>'PV '!Y251</f>
        <v>7</v>
      </c>
      <c r="Z169" s="170">
        <f>'PV '!Z251</f>
        <v>0</v>
      </c>
      <c r="AA169" s="202">
        <f>'PV '!AA251</f>
        <v>7</v>
      </c>
      <c r="AB169" s="200">
        <f>'PV '!AB251</f>
        <v>0</v>
      </c>
      <c r="AC169" s="202">
        <f>'PV '!AC251</f>
        <v>7.932666666666667</v>
      </c>
      <c r="AD169" s="197">
        <f>'PV '!AD251</f>
        <v>3</v>
      </c>
      <c r="AE169" s="199" t="str">
        <f>'PV '!AE251</f>
        <v>Rattrapage</v>
      </c>
      <c r="AF169" s="25">
        <f>'PV '!AF251</f>
        <v>3</v>
      </c>
      <c r="AG169" s="176">
        <f>'PV '!AG251</f>
        <v>0</v>
      </c>
      <c r="AH169" s="25" t="str">
        <f>'PV '!AH251</f>
        <v>Exclu</v>
      </c>
      <c r="AI169" s="176">
        <f>'PV '!AI251</f>
        <v>6</v>
      </c>
      <c r="AJ169" s="25">
        <f>'PV '!AJ251</f>
        <v>4.833333333333333</v>
      </c>
      <c r="AK169" s="176">
        <f>'PV '!AK251</f>
        <v>0</v>
      </c>
      <c r="AL169" s="202" t="e">
        <f>'PV '!AL251</f>
        <v>#VALUE!</v>
      </c>
      <c r="AM169" s="178" t="e">
        <f>'PV '!AM251</f>
        <v>#VALUE!</v>
      </c>
      <c r="AN169" s="25">
        <f>'PV '!AN251</f>
        <v>9</v>
      </c>
      <c r="AO169" s="192">
        <f>'PV '!AO251</f>
        <v>0</v>
      </c>
      <c r="AP169" s="25">
        <f>'PV '!AP251</f>
        <v>13</v>
      </c>
      <c r="AQ169" s="192">
        <f>'PV '!AQ251</f>
        <v>3</v>
      </c>
      <c r="AR169" s="202">
        <f>'PV '!AR251</f>
        <v>11</v>
      </c>
      <c r="AS169" s="178">
        <f>'PV '!AS251</f>
        <v>6</v>
      </c>
      <c r="AT169" s="201">
        <f>'PV '!AT251</f>
        <v>13.5</v>
      </c>
      <c r="AU169" s="177">
        <f>'PV '!AU251</f>
        <v>3</v>
      </c>
      <c r="AV169" s="202">
        <f>'PV '!AV251</f>
        <v>13.5</v>
      </c>
      <c r="AW169" s="177">
        <f>'PV '!AW251</f>
        <v>3</v>
      </c>
      <c r="AX169" s="25">
        <f>'PV '!AX251</f>
        <v>12</v>
      </c>
      <c r="AY169" s="177">
        <f>'PV '!AY251</f>
        <v>3</v>
      </c>
      <c r="AZ169" s="202">
        <f>'PV '!AZ251</f>
        <v>12</v>
      </c>
      <c r="BA169" s="194">
        <f>'PV '!BA251</f>
        <v>3</v>
      </c>
      <c r="BB169" s="195" t="e">
        <f>'PV '!BB251</f>
        <v>#VALUE!</v>
      </c>
      <c r="BC169" s="197" t="e">
        <f>'PV '!BC251</f>
        <v>#VALUE!</v>
      </c>
      <c r="BD169" s="179" t="e">
        <f>'PV '!BD251</f>
        <v>#VALUE!</v>
      </c>
      <c r="BE169" s="199" t="e">
        <f>'PV '!BE251</f>
        <v>#VALUE!</v>
      </c>
      <c r="BF169" s="193" t="e">
        <f>'PV '!BF251</f>
        <v>#VALUE!</v>
      </c>
      <c r="BG169" s="199" t="str">
        <f>'PV '!BG251</f>
        <v>Rattrapage</v>
      </c>
    </row>
    <row r="170" spans="1:59">
      <c r="A170" s="26">
        <f>'PV '!A252</f>
        <v>19</v>
      </c>
      <c r="B170" s="354">
        <f>'PV '!B252</f>
        <v>113014182</v>
      </c>
      <c r="C170" s="232" t="str">
        <f>'PV '!C252</f>
        <v>MAAFA</v>
      </c>
      <c r="D170" s="232" t="str">
        <f>'PV '!D252</f>
        <v>Dania</v>
      </c>
      <c r="E170" s="232" t="str">
        <f>'PV '!E252</f>
        <v>08/08/1990</v>
      </c>
      <c r="F170" s="232" t="str">
        <f>'PV '!F252</f>
        <v>Sidi aich</v>
      </c>
      <c r="G170" s="316">
        <f>'PV '!G252</f>
        <v>8.1666666666666661</v>
      </c>
      <c r="H170" s="170">
        <f>'PV '!H252</f>
        <v>0</v>
      </c>
      <c r="I170" s="201">
        <f>'PV '!I252</f>
        <v>10.333333333333334</v>
      </c>
      <c r="J170" s="170">
        <f>'PV '!J252</f>
        <v>0</v>
      </c>
      <c r="K170" s="201">
        <f>'PV '!K252</f>
        <v>11.333333333333334</v>
      </c>
      <c r="L170" s="170">
        <f>'PV '!L252</f>
        <v>6</v>
      </c>
      <c r="M170" s="202">
        <f>'PV '!M252</f>
        <v>9.9444444444444446</v>
      </c>
      <c r="N170" s="171">
        <f>'PV '!N252</f>
        <v>6</v>
      </c>
      <c r="O170" s="201">
        <f>'PV '!O252</f>
        <v>10.5</v>
      </c>
      <c r="P170" s="170">
        <f>'PV '!P252</f>
        <v>0</v>
      </c>
      <c r="Q170" s="201">
        <f>'PV '!Q252</f>
        <v>10.5</v>
      </c>
      <c r="R170" s="170">
        <f>'PV '!R252</f>
        <v>3</v>
      </c>
      <c r="S170" s="202">
        <f>'PV '!S252</f>
        <v>10.5</v>
      </c>
      <c r="T170" s="171">
        <f>'PV '!T252</f>
        <v>6</v>
      </c>
      <c r="U170" s="201">
        <f>'PV '!U252</f>
        <v>13</v>
      </c>
      <c r="V170" s="170">
        <f>'PV '!V252</f>
        <v>3</v>
      </c>
      <c r="W170" s="202">
        <f>'PV '!W252</f>
        <v>13</v>
      </c>
      <c r="X170" s="170">
        <f>'PV '!X252</f>
        <v>3</v>
      </c>
      <c r="Y170" s="201">
        <f>'PV '!Y252</f>
        <v>7</v>
      </c>
      <c r="Z170" s="170">
        <f>'PV '!Z252</f>
        <v>0</v>
      </c>
      <c r="AA170" s="202">
        <f>'PV '!AA252</f>
        <v>7</v>
      </c>
      <c r="AB170" s="200">
        <f>'PV '!AB252</f>
        <v>0</v>
      </c>
      <c r="AC170" s="202">
        <f>'PV '!AC252</f>
        <v>10.066666666666666</v>
      </c>
      <c r="AD170" s="197">
        <f>'PV '!AD252</f>
        <v>30</v>
      </c>
      <c r="AE170" s="199" t="str">
        <f>'PV '!AE252</f>
        <v>Admis(e)</v>
      </c>
      <c r="AF170" s="25">
        <f>'PV '!AF252</f>
        <v>7.333333333333333</v>
      </c>
      <c r="AG170" s="176">
        <f>'PV '!AG252</f>
        <v>0</v>
      </c>
      <c r="AH170" s="25">
        <f>'PV '!AH252</f>
        <v>8.8333333333333339</v>
      </c>
      <c r="AI170" s="176">
        <f>'PV '!AI252</f>
        <v>0</v>
      </c>
      <c r="AJ170" s="25">
        <f>'PV '!AJ252</f>
        <v>7.833333333333333</v>
      </c>
      <c r="AK170" s="176">
        <f>'PV '!AK252</f>
        <v>0</v>
      </c>
      <c r="AL170" s="202">
        <f>'PV '!AL252</f>
        <v>8</v>
      </c>
      <c r="AM170" s="178">
        <f>'PV '!AM252</f>
        <v>0</v>
      </c>
      <c r="AN170" s="25">
        <f>'PV '!AN252</f>
        <v>9.5</v>
      </c>
      <c r="AO170" s="192">
        <f>'PV '!AO252</f>
        <v>0</v>
      </c>
      <c r="AP170" s="25">
        <f>'PV '!AP252</f>
        <v>12.5</v>
      </c>
      <c r="AQ170" s="192">
        <f>'PV '!AQ252</f>
        <v>3</v>
      </c>
      <c r="AR170" s="202">
        <f>'PV '!AR252</f>
        <v>11</v>
      </c>
      <c r="AS170" s="178">
        <f>'PV '!AS252</f>
        <v>6</v>
      </c>
      <c r="AT170" s="201">
        <f>'PV '!AT252</f>
        <v>11.5</v>
      </c>
      <c r="AU170" s="177">
        <f>'PV '!AU252</f>
        <v>3</v>
      </c>
      <c r="AV170" s="202">
        <f>'PV '!AV252</f>
        <v>11.5</v>
      </c>
      <c r="AW170" s="177">
        <f>'PV '!AW252</f>
        <v>3</v>
      </c>
      <c r="AX170" s="25">
        <f>'PV '!AX252</f>
        <v>13</v>
      </c>
      <c r="AY170" s="177">
        <f>'PV '!AY252</f>
        <v>3</v>
      </c>
      <c r="AZ170" s="202">
        <f>'PV '!AZ252</f>
        <v>13</v>
      </c>
      <c r="BA170" s="194">
        <f>'PV '!BA252</f>
        <v>3</v>
      </c>
      <c r="BB170" s="195">
        <f>'PV '!BB252</f>
        <v>9.4499999999999993</v>
      </c>
      <c r="BC170" s="197">
        <f>'PV '!BC252</f>
        <v>12</v>
      </c>
      <c r="BD170" s="179">
        <f>'PV '!BD252</f>
        <v>9.7583333333333329</v>
      </c>
      <c r="BE170" s="199" t="str">
        <f>'PV '!BE252</f>
        <v>Rattrapage</v>
      </c>
      <c r="BF170" s="193">
        <f>'PV '!BF252</f>
        <v>42</v>
      </c>
      <c r="BG170" s="199" t="str">
        <f>'PV '!BG252</f>
        <v>Rattrapage</v>
      </c>
    </row>
    <row r="171" spans="1:59">
      <c r="A171" s="26">
        <f>'PV '!A253</f>
        <v>20</v>
      </c>
      <c r="B171" s="354" t="str">
        <f>'PV '!B253</f>
        <v>11DR1031</v>
      </c>
      <c r="C171" s="232" t="str">
        <f>'PV '!C253</f>
        <v>MAIFI</v>
      </c>
      <c r="D171" s="232" t="str">
        <f>'PV '!D253</f>
        <v>Mourad</v>
      </c>
      <c r="E171" s="232" t="str">
        <f>'PV '!E253</f>
        <v>21/10/1989</v>
      </c>
      <c r="F171" s="232" t="str">
        <f>'PV '!F253</f>
        <v>Darguina</v>
      </c>
      <c r="G171" s="316">
        <f>'PV '!G253</f>
        <v>11.5</v>
      </c>
      <c r="H171" s="170">
        <f>'PV '!H253</f>
        <v>0</v>
      </c>
      <c r="I171" s="201">
        <f>'PV '!I253</f>
        <v>7</v>
      </c>
      <c r="J171" s="170">
        <f>'PV '!J253</f>
        <v>0</v>
      </c>
      <c r="K171" s="201">
        <f>'PV '!K253</f>
        <v>6.666666666666667</v>
      </c>
      <c r="L171" s="170">
        <f>'PV '!L253</f>
        <v>0</v>
      </c>
      <c r="M171" s="202">
        <f>'PV '!M253</f>
        <v>8.3888888888888893</v>
      </c>
      <c r="N171" s="171">
        <f>'PV '!N253</f>
        <v>0</v>
      </c>
      <c r="O171" s="201">
        <f>'PV '!O253</f>
        <v>13</v>
      </c>
      <c r="P171" s="170">
        <f>'PV '!P253</f>
        <v>0</v>
      </c>
      <c r="Q171" s="201">
        <f>'PV '!Q253</f>
        <v>10.5</v>
      </c>
      <c r="R171" s="170">
        <f>'PV '!R253</f>
        <v>3</v>
      </c>
      <c r="S171" s="202">
        <f>'PV '!S253</f>
        <v>11.75</v>
      </c>
      <c r="T171" s="171">
        <f>'PV '!T253</f>
        <v>6</v>
      </c>
      <c r="U171" s="201">
        <f>'PV '!U253</f>
        <v>10.5</v>
      </c>
      <c r="V171" s="170">
        <f>'PV '!V253</f>
        <v>3</v>
      </c>
      <c r="W171" s="202">
        <f>'PV '!W253</f>
        <v>10.5</v>
      </c>
      <c r="X171" s="170">
        <f>'PV '!X253</f>
        <v>3</v>
      </c>
      <c r="Y171" s="201">
        <f>'PV '!Y253</f>
        <v>12</v>
      </c>
      <c r="Z171" s="170">
        <f>'PV '!Z253</f>
        <v>3</v>
      </c>
      <c r="AA171" s="202">
        <f>'PV '!AA253</f>
        <v>12</v>
      </c>
      <c r="AB171" s="200">
        <f>'PV '!AB253</f>
        <v>3</v>
      </c>
      <c r="AC171" s="202">
        <f>'PV '!AC253</f>
        <v>9.6333333333333346</v>
      </c>
      <c r="AD171" s="197">
        <f>'PV '!AD253</f>
        <v>12</v>
      </c>
      <c r="AE171" s="199" t="str">
        <f>'PV '!AE253</f>
        <v>Rattrapage</v>
      </c>
      <c r="AF171" s="25">
        <f>'PV '!AF253</f>
        <v>3.8333333333333335</v>
      </c>
      <c r="AG171" s="176">
        <f>'PV '!AG253</f>
        <v>0</v>
      </c>
      <c r="AH171" s="25">
        <f>'PV '!AH253</f>
        <v>10.333333333333334</v>
      </c>
      <c r="AI171" s="176">
        <f>'PV '!AI253</f>
        <v>6</v>
      </c>
      <c r="AJ171" s="25">
        <f>'PV '!AJ253</f>
        <v>6.666666666666667</v>
      </c>
      <c r="AK171" s="176">
        <f>'PV '!AK253</f>
        <v>0</v>
      </c>
      <c r="AL171" s="202">
        <f>'PV '!AL253</f>
        <v>6.9444444444444455</v>
      </c>
      <c r="AM171" s="178">
        <f>'PV '!AM253</f>
        <v>6</v>
      </c>
      <c r="AN171" s="25">
        <f>'PV '!AN253</f>
        <v>11.5</v>
      </c>
      <c r="AO171" s="192">
        <f>'PV '!AO253</f>
        <v>3</v>
      </c>
      <c r="AP171" s="25">
        <f>'PV '!AP253</f>
        <v>10</v>
      </c>
      <c r="AQ171" s="192">
        <f>'PV '!AQ253</f>
        <v>3</v>
      </c>
      <c r="AR171" s="202">
        <f>'PV '!AR253</f>
        <v>10.75</v>
      </c>
      <c r="AS171" s="178">
        <f>'PV '!AS253</f>
        <v>6</v>
      </c>
      <c r="AT171" s="201">
        <f>'PV '!AT253</f>
        <v>8.5</v>
      </c>
      <c r="AU171" s="177">
        <f>'PV '!AU253</f>
        <v>0</v>
      </c>
      <c r="AV171" s="202">
        <f>'PV '!AV253</f>
        <v>8.5</v>
      </c>
      <c r="AW171" s="177">
        <f>'PV '!AW253</f>
        <v>0</v>
      </c>
      <c r="AX171" s="25">
        <f>'PV '!AX253</f>
        <v>10</v>
      </c>
      <c r="AY171" s="177">
        <f>'PV '!AY253</f>
        <v>3</v>
      </c>
      <c r="AZ171" s="202">
        <f>'PV '!AZ253</f>
        <v>10</v>
      </c>
      <c r="BA171" s="194">
        <f>'PV '!BA253</f>
        <v>3</v>
      </c>
      <c r="BB171" s="195">
        <f>'PV '!BB253</f>
        <v>8.1666666666666679</v>
      </c>
      <c r="BC171" s="197">
        <f>'PV '!BC253</f>
        <v>15</v>
      </c>
      <c r="BD171" s="179">
        <f>'PV '!BD253</f>
        <v>8.9000000000000021</v>
      </c>
      <c r="BE171" s="199" t="str">
        <f>'PV '!BE253</f>
        <v>Rattrapage</v>
      </c>
      <c r="BF171" s="193">
        <f>'PV '!BF253</f>
        <v>27</v>
      </c>
      <c r="BG171" s="199" t="str">
        <f>'PV '!BG253</f>
        <v>Rattrapage</v>
      </c>
    </row>
    <row r="172" spans="1:59">
      <c r="A172" s="26">
        <f>'PV '!A254</f>
        <v>21</v>
      </c>
      <c r="B172" s="354">
        <f>'PV '!B254</f>
        <v>113000252</v>
      </c>
      <c r="C172" s="232" t="str">
        <f>'PV '!C254</f>
        <v>MANSOURI</v>
      </c>
      <c r="D172" s="232" t="str">
        <f>'PV '!D254</f>
        <v>Massinissa</v>
      </c>
      <c r="E172" s="232" t="str">
        <f>'PV '!E254</f>
        <v>18/05/1992</v>
      </c>
      <c r="F172" s="232" t="str">
        <f>'PV '!F254</f>
        <v>Bejaia</v>
      </c>
      <c r="G172" s="316">
        <f>'PV '!G254</f>
        <v>9.5</v>
      </c>
      <c r="H172" s="170">
        <f>'PV '!H254</f>
        <v>0</v>
      </c>
      <c r="I172" s="201">
        <f>'PV '!I254</f>
        <v>10.833333333333334</v>
      </c>
      <c r="J172" s="170">
        <f>'PV '!J254</f>
        <v>0</v>
      </c>
      <c r="K172" s="201">
        <f>'PV '!K254</f>
        <v>12</v>
      </c>
      <c r="L172" s="170">
        <f>'PV '!L254</f>
        <v>6</v>
      </c>
      <c r="M172" s="202">
        <f>'PV '!M254</f>
        <v>10.777777777777779</v>
      </c>
      <c r="N172" s="171">
        <f>'PV '!N254</f>
        <v>18</v>
      </c>
      <c r="O172" s="201">
        <f>'PV '!O254</f>
        <v>11</v>
      </c>
      <c r="P172" s="170">
        <f>'PV '!P254</f>
        <v>0</v>
      </c>
      <c r="Q172" s="201">
        <f>'PV '!Q254</f>
        <v>10</v>
      </c>
      <c r="R172" s="170">
        <f>'PV '!R254</f>
        <v>3</v>
      </c>
      <c r="S172" s="202">
        <f>'PV '!S254</f>
        <v>10.5</v>
      </c>
      <c r="T172" s="171">
        <f>'PV '!T254</f>
        <v>6</v>
      </c>
      <c r="U172" s="201">
        <f>'PV '!U254</f>
        <v>16</v>
      </c>
      <c r="V172" s="170">
        <f>'PV '!V254</f>
        <v>3</v>
      </c>
      <c r="W172" s="202">
        <f>'PV '!W254</f>
        <v>16</v>
      </c>
      <c r="X172" s="170">
        <f>'PV '!X254</f>
        <v>3</v>
      </c>
      <c r="Y172" s="201">
        <f>'PV '!Y254</f>
        <v>8</v>
      </c>
      <c r="Z172" s="170">
        <f>'PV '!Z254</f>
        <v>0</v>
      </c>
      <c r="AA172" s="202">
        <f>'PV '!AA254</f>
        <v>8</v>
      </c>
      <c r="AB172" s="200">
        <f>'PV '!AB254</f>
        <v>0</v>
      </c>
      <c r="AC172" s="202">
        <f>'PV '!AC254</f>
        <v>10.966666666666667</v>
      </c>
      <c r="AD172" s="197">
        <f>'PV '!AD254</f>
        <v>30</v>
      </c>
      <c r="AE172" s="199" t="str">
        <f>'PV '!AE254</f>
        <v>Admis(e)</v>
      </c>
      <c r="AF172" s="25">
        <f>'PV '!AF254</f>
        <v>9.1666666666666661</v>
      </c>
      <c r="AG172" s="176">
        <f>'PV '!AG254</f>
        <v>0</v>
      </c>
      <c r="AH172" s="25">
        <f>'PV '!AH254</f>
        <v>13.666666666666666</v>
      </c>
      <c r="AI172" s="176">
        <f>'PV '!AI254</f>
        <v>6</v>
      </c>
      <c r="AJ172" s="25">
        <f>'PV '!AJ254</f>
        <v>8.6666666666666661</v>
      </c>
      <c r="AK172" s="176">
        <f>'PV '!AK254</f>
        <v>0</v>
      </c>
      <c r="AL172" s="202">
        <f>'PV '!AL254</f>
        <v>10.5</v>
      </c>
      <c r="AM172" s="178">
        <f>'PV '!AM254</f>
        <v>18</v>
      </c>
      <c r="AN172" s="25">
        <f>'PV '!AN254</f>
        <v>6</v>
      </c>
      <c r="AO172" s="192">
        <f>'PV '!AO254</f>
        <v>0</v>
      </c>
      <c r="AP172" s="25">
        <f>'PV '!AP254</f>
        <v>11</v>
      </c>
      <c r="AQ172" s="192">
        <f>'PV '!AQ254</f>
        <v>3</v>
      </c>
      <c r="AR172" s="202">
        <f>'PV '!AR254</f>
        <v>8.5</v>
      </c>
      <c r="AS172" s="178">
        <f>'PV '!AS254</f>
        <v>3</v>
      </c>
      <c r="AT172" s="201">
        <f>'PV '!AT254</f>
        <v>12</v>
      </c>
      <c r="AU172" s="177">
        <f>'PV '!AU254</f>
        <v>3</v>
      </c>
      <c r="AV172" s="202">
        <f>'PV '!AV254</f>
        <v>12</v>
      </c>
      <c r="AW172" s="177">
        <f>'PV '!AW254</f>
        <v>3</v>
      </c>
      <c r="AX172" s="25">
        <f>'PV '!AX254</f>
        <v>15.5</v>
      </c>
      <c r="AY172" s="177">
        <f>'PV '!AY254</f>
        <v>3</v>
      </c>
      <c r="AZ172" s="202">
        <f>'PV '!AZ254</f>
        <v>15.5</v>
      </c>
      <c r="BA172" s="194">
        <f>'PV '!BA254</f>
        <v>3</v>
      </c>
      <c r="BB172" s="195">
        <f>'PV '!BB254</f>
        <v>10.75</v>
      </c>
      <c r="BC172" s="197">
        <f>'PV '!BC254</f>
        <v>30</v>
      </c>
      <c r="BD172" s="179">
        <f>'PV '!BD254</f>
        <v>10.858333333333334</v>
      </c>
      <c r="BE172" s="199" t="str">
        <f>'PV '!BE254</f>
        <v>Admis(e)</v>
      </c>
      <c r="BF172" s="193">
        <f>'PV '!BF254</f>
        <v>60</v>
      </c>
      <c r="BG172" s="199" t="str">
        <f>'PV '!BG254</f>
        <v>Admis(e)</v>
      </c>
    </row>
    <row r="173" spans="1:59">
      <c r="A173" s="26">
        <f>'PV '!A255</f>
        <v>22</v>
      </c>
      <c r="B173" s="354" t="str">
        <f>'PV '!B255</f>
        <v>11DR0895</v>
      </c>
      <c r="C173" s="232" t="str">
        <f>'PV '!C255</f>
        <v>MAOUCHE</v>
      </c>
      <c r="D173" s="232" t="str">
        <f>'PV '!D255</f>
        <v>Massissilia</v>
      </c>
      <c r="E173" s="232" t="str">
        <f>'PV '!E255</f>
        <v>05/01/1991</v>
      </c>
      <c r="F173" s="232" t="str">
        <f>'PV '!F255</f>
        <v>Ouzellaguen</v>
      </c>
      <c r="G173" s="316">
        <f>'PV '!G255</f>
        <v>11.666666666666666</v>
      </c>
      <c r="H173" s="170">
        <f>'PV '!H255</f>
        <v>0</v>
      </c>
      <c r="I173" s="201">
        <f>'PV '!I255</f>
        <v>9.6666666666666661</v>
      </c>
      <c r="J173" s="170">
        <f>'PV '!J255</f>
        <v>0</v>
      </c>
      <c r="K173" s="201">
        <f>'PV '!K255</f>
        <v>14</v>
      </c>
      <c r="L173" s="170">
        <f>'PV '!L255</f>
        <v>6</v>
      </c>
      <c r="M173" s="202">
        <f>'PV '!M255</f>
        <v>11.777777777777777</v>
      </c>
      <c r="N173" s="171">
        <f>'PV '!N255</f>
        <v>18</v>
      </c>
      <c r="O173" s="201">
        <f>'PV '!O255</f>
        <v>12</v>
      </c>
      <c r="P173" s="170">
        <f>'PV '!P255</f>
        <v>0</v>
      </c>
      <c r="Q173" s="201">
        <f>'PV '!Q255</f>
        <v>10.5</v>
      </c>
      <c r="R173" s="170">
        <f>'PV '!R255</f>
        <v>3</v>
      </c>
      <c r="S173" s="202">
        <f>'PV '!S255</f>
        <v>11.25</v>
      </c>
      <c r="T173" s="171">
        <f>'PV '!T255</f>
        <v>6</v>
      </c>
      <c r="U173" s="201">
        <f>'PV '!U255</f>
        <v>10</v>
      </c>
      <c r="V173" s="170">
        <f>'PV '!V255</f>
        <v>3</v>
      </c>
      <c r="W173" s="202">
        <f>'PV '!W255</f>
        <v>10</v>
      </c>
      <c r="X173" s="170">
        <f>'PV '!X255</f>
        <v>3</v>
      </c>
      <c r="Y173" s="201">
        <f>'PV '!Y255</f>
        <v>10</v>
      </c>
      <c r="Z173" s="170">
        <f>'PV '!Z255</f>
        <v>3</v>
      </c>
      <c r="AA173" s="202">
        <f>'PV '!AA255</f>
        <v>10</v>
      </c>
      <c r="AB173" s="200">
        <f>'PV '!AB255</f>
        <v>3</v>
      </c>
      <c r="AC173" s="202">
        <f>'PV '!AC255</f>
        <v>11.316666666666666</v>
      </c>
      <c r="AD173" s="197">
        <f>'PV '!AD255</f>
        <v>30</v>
      </c>
      <c r="AE173" s="199" t="str">
        <f>'PV '!AE255</f>
        <v>Admis(e)</v>
      </c>
      <c r="AF173" s="25">
        <f>'PV '!AF255</f>
        <v>8</v>
      </c>
      <c r="AG173" s="176">
        <f>'PV '!AG255</f>
        <v>0</v>
      </c>
      <c r="AH173" s="25">
        <f>'PV '!AH255</f>
        <v>12.5</v>
      </c>
      <c r="AI173" s="176">
        <f>'PV '!AI255</f>
        <v>6</v>
      </c>
      <c r="AJ173" s="25">
        <f>'PV '!AJ255</f>
        <v>11.333333333333334</v>
      </c>
      <c r="AK173" s="176">
        <f>'PV '!AK255</f>
        <v>6</v>
      </c>
      <c r="AL173" s="202">
        <f>'PV '!AL255</f>
        <v>10.611111111111112</v>
      </c>
      <c r="AM173" s="178">
        <f>'PV '!AM255</f>
        <v>18</v>
      </c>
      <c r="AN173" s="25">
        <f>'PV '!AN255</f>
        <v>12.5</v>
      </c>
      <c r="AO173" s="192">
        <f>'PV '!AO255</f>
        <v>3</v>
      </c>
      <c r="AP173" s="25">
        <f>'PV '!AP255</f>
        <v>12.5</v>
      </c>
      <c r="AQ173" s="192">
        <f>'PV '!AQ255</f>
        <v>3</v>
      </c>
      <c r="AR173" s="202">
        <f>'PV '!AR255</f>
        <v>12.5</v>
      </c>
      <c r="AS173" s="178">
        <f>'PV '!AS255</f>
        <v>6</v>
      </c>
      <c r="AT173" s="201">
        <f>'PV '!AT255</f>
        <v>7</v>
      </c>
      <c r="AU173" s="177">
        <f>'PV '!AU255</f>
        <v>0</v>
      </c>
      <c r="AV173" s="202">
        <f>'PV '!AV255</f>
        <v>7</v>
      </c>
      <c r="AW173" s="177">
        <f>'PV '!AW255</f>
        <v>0</v>
      </c>
      <c r="AX173" s="25">
        <f>'PV '!AX255</f>
        <v>8.5</v>
      </c>
      <c r="AY173" s="177">
        <f>'PV '!AY255</f>
        <v>0</v>
      </c>
      <c r="AZ173" s="202">
        <f>'PV '!AZ255</f>
        <v>8.5</v>
      </c>
      <c r="BA173" s="194">
        <f>'PV '!BA255</f>
        <v>0</v>
      </c>
      <c r="BB173" s="195">
        <f>'PV '!BB255</f>
        <v>10.416666666666668</v>
      </c>
      <c r="BC173" s="197">
        <f>'PV '!BC255</f>
        <v>30</v>
      </c>
      <c r="BD173" s="179">
        <f>'PV '!BD255</f>
        <v>10.866666666666667</v>
      </c>
      <c r="BE173" s="199" t="str">
        <f>'PV '!BE255</f>
        <v>Admis(e)</v>
      </c>
      <c r="BF173" s="193">
        <f>'PV '!BF255</f>
        <v>60</v>
      </c>
      <c r="BG173" s="199" t="str">
        <f>'PV '!BG255</f>
        <v>Admis(e)</v>
      </c>
    </row>
    <row r="174" spans="1:59">
      <c r="A174" s="26">
        <f>'PV '!A256</f>
        <v>23</v>
      </c>
      <c r="B174" s="354">
        <f>'PV '!B256</f>
        <v>3004803</v>
      </c>
      <c r="C174" s="232" t="str">
        <f>'PV '!C256</f>
        <v>MAZA</v>
      </c>
      <c r="D174" s="232" t="str">
        <f>'PV '!D256</f>
        <v>Mehamed</v>
      </c>
      <c r="E174" s="232" t="str">
        <f>'PV '!E256</f>
        <v>10/12/1991</v>
      </c>
      <c r="F174" s="232" t="str">
        <f>'PV '!F256</f>
        <v>Azazga</v>
      </c>
      <c r="G174" s="316">
        <f>'PV '!G256</f>
        <v>9.5</v>
      </c>
      <c r="H174" s="170">
        <f>'PV '!H256</f>
        <v>0</v>
      </c>
      <c r="I174" s="201">
        <f>'PV '!I256</f>
        <v>9.6666666666666661</v>
      </c>
      <c r="J174" s="170">
        <f>'PV '!J256</f>
        <v>0</v>
      </c>
      <c r="K174" s="201">
        <f>'PV '!K256</f>
        <v>10.333333333333334</v>
      </c>
      <c r="L174" s="170">
        <f>'PV '!L256</f>
        <v>6</v>
      </c>
      <c r="M174" s="202">
        <f>'PV '!M256</f>
        <v>9.8333333333333339</v>
      </c>
      <c r="N174" s="171">
        <f>'PV '!N256</f>
        <v>6</v>
      </c>
      <c r="O174" s="201">
        <f>'PV '!O256</f>
        <v>10</v>
      </c>
      <c r="P174" s="170">
        <f>'PV '!P256</f>
        <v>0</v>
      </c>
      <c r="Q174" s="201">
        <f>'PV '!Q256</f>
        <v>10.25</v>
      </c>
      <c r="R174" s="170">
        <f>'PV '!R256</f>
        <v>3</v>
      </c>
      <c r="S174" s="202">
        <f>'PV '!S256</f>
        <v>10.125</v>
      </c>
      <c r="T174" s="171">
        <f>'PV '!T256</f>
        <v>6</v>
      </c>
      <c r="U174" s="201">
        <f>'PV '!U256</f>
        <v>13.5</v>
      </c>
      <c r="V174" s="170">
        <f>'PV '!V256</f>
        <v>3</v>
      </c>
      <c r="W174" s="202">
        <f>'PV '!W256</f>
        <v>13.5</v>
      </c>
      <c r="X174" s="170">
        <f>'PV '!X256</f>
        <v>3</v>
      </c>
      <c r="Y174" s="201">
        <f>'PV '!Y256</f>
        <v>10</v>
      </c>
      <c r="Z174" s="170">
        <f>'PV '!Z256</f>
        <v>3</v>
      </c>
      <c r="AA174" s="202">
        <f>'PV '!AA256</f>
        <v>10</v>
      </c>
      <c r="AB174" s="200">
        <f>'PV '!AB256</f>
        <v>3</v>
      </c>
      <c r="AC174" s="202">
        <f>'PV '!AC256</f>
        <v>10.275</v>
      </c>
      <c r="AD174" s="197">
        <f>'PV '!AD256</f>
        <v>30</v>
      </c>
      <c r="AE174" s="199" t="str">
        <f>'PV '!AE256</f>
        <v>Admis(e)</v>
      </c>
      <c r="AF174" s="25">
        <f>'PV '!AF256</f>
        <v>9.6666666666666661</v>
      </c>
      <c r="AG174" s="176">
        <f>'PV '!AG256</f>
        <v>0</v>
      </c>
      <c r="AH174" s="25">
        <f>'PV '!AH256</f>
        <v>12.333333333333334</v>
      </c>
      <c r="AI174" s="176">
        <f>'PV '!AI256</f>
        <v>6</v>
      </c>
      <c r="AJ174" s="25">
        <f>'PV '!AJ256</f>
        <v>12.5</v>
      </c>
      <c r="AK174" s="176">
        <f>'PV '!AK256</f>
        <v>6</v>
      </c>
      <c r="AL174" s="202">
        <f>'PV '!AL256</f>
        <v>11.5</v>
      </c>
      <c r="AM174" s="178">
        <f>'PV '!AM256</f>
        <v>18</v>
      </c>
      <c r="AN174" s="25">
        <f>'PV '!AN256</f>
        <v>9.5</v>
      </c>
      <c r="AO174" s="192">
        <f>'PV '!AO256</f>
        <v>0</v>
      </c>
      <c r="AP174" s="25">
        <f>'PV '!AP256</f>
        <v>11.5</v>
      </c>
      <c r="AQ174" s="192">
        <f>'PV '!AQ256</f>
        <v>3</v>
      </c>
      <c r="AR174" s="202">
        <f>'PV '!AR256</f>
        <v>10.5</v>
      </c>
      <c r="AS174" s="178">
        <f>'PV '!AS256</f>
        <v>6</v>
      </c>
      <c r="AT174" s="201">
        <f>'PV '!AT256</f>
        <v>11</v>
      </c>
      <c r="AU174" s="177">
        <f>'PV '!AU256</f>
        <v>3</v>
      </c>
      <c r="AV174" s="202">
        <f>'PV '!AV256</f>
        <v>11</v>
      </c>
      <c r="AW174" s="177">
        <f>'PV '!AW256</f>
        <v>3</v>
      </c>
      <c r="AX174" s="25">
        <f>'PV '!AX256</f>
        <v>12</v>
      </c>
      <c r="AY174" s="177">
        <f>'PV '!AY256</f>
        <v>3</v>
      </c>
      <c r="AZ174" s="202">
        <f>'PV '!AZ256</f>
        <v>12</v>
      </c>
      <c r="BA174" s="194">
        <f>'PV '!BA256</f>
        <v>3</v>
      </c>
      <c r="BB174" s="195">
        <f>'PV '!BB256</f>
        <v>11.3</v>
      </c>
      <c r="BC174" s="197">
        <f>'PV '!BC256</f>
        <v>30</v>
      </c>
      <c r="BD174" s="179">
        <f>'PV '!BD256</f>
        <v>10.787500000000001</v>
      </c>
      <c r="BE174" s="199" t="str">
        <f>'PV '!BE256</f>
        <v>Admis(e)</v>
      </c>
      <c r="BF174" s="193">
        <f>'PV '!BF256</f>
        <v>60</v>
      </c>
      <c r="BG174" s="199" t="str">
        <f>'PV '!BG256</f>
        <v>Admis(e)</v>
      </c>
    </row>
    <row r="175" spans="1:59">
      <c r="A175" s="26">
        <f>'PV '!A257</f>
        <v>24</v>
      </c>
      <c r="B175" s="354" t="str">
        <f>'PV '!B257</f>
        <v>10DR573</v>
      </c>
      <c r="C175" s="232" t="str">
        <f>'PV '!C257</f>
        <v>MAZOUZI</v>
      </c>
      <c r="D175" s="232" t="str">
        <f>'PV '!D257</f>
        <v>Fouzi</v>
      </c>
      <c r="E175" s="232" t="str">
        <f>'PV '!E257</f>
        <v>27/05/1987</v>
      </c>
      <c r="F175" s="232" t="str">
        <f>'PV '!F257</f>
        <v>Aokas</v>
      </c>
      <c r="G175" s="316">
        <f>'PV '!G257</f>
        <v>9.8333333333333339</v>
      </c>
      <c r="H175" s="170">
        <f>'PV '!H257</f>
        <v>0</v>
      </c>
      <c r="I175" s="201">
        <f>'PV '!I257</f>
        <v>4</v>
      </c>
      <c r="J175" s="170">
        <f>'PV '!J257</f>
        <v>0</v>
      </c>
      <c r="K175" s="201">
        <f>'PV '!K257</f>
        <v>4.166666666666667</v>
      </c>
      <c r="L175" s="170">
        <f>'PV '!L257</f>
        <v>0</v>
      </c>
      <c r="M175" s="202">
        <f>'PV '!M257</f>
        <v>6</v>
      </c>
      <c r="N175" s="171">
        <f>'PV '!N257</f>
        <v>0</v>
      </c>
      <c r="O175" s="201">
        <f>'PV '!O257</f>
        <v>7</v>
      </c>
      <c r="P175" s="170">
        <f>'PV '!P257</f>
        <v>0</v>
      </c>
      <c r="Q175" s="201">
        <f>'PV '!Q257</f>
        <v>7.5</v>
      </c>
      <c r="R175" s="170">
        <f>'PV '!R257</f>
        <v>0</v>
      </c>
      <c r="S175" s="202">
        <f>'PV '!S257</f>
        <v>7.25</v>
      </c>
      <c r="T175" s="171">
        <f>'PV '!T257</f>
        <v>0</v>
      </c>
      <c r="U175" s="201">
        <f>'PV '!U257</f>
        <v>10.5</v>
      </c>
      <c r="V175" s="170">
        <f>'PV '!V257</f>
        <v>3</v>
      </c>
      <c r="W175" s="202">
        <f>'PV '!W257</f>
        <v>10.5</v>
      </c>
      <c r="X175" s="170">
        <f>'PV '!X257</f>
        <v>3</v>
      </c>
      <c r="Y175" s="201">
        <f>'PV '!Y257</f>
        <v>5</v>
      </c>
      <c r="Z175" s="170">
        <f>'PV '!Z257</f>
        <v>0</v>
      </c>
      <c r="AA175" s="202">
        <f>'PV '!AA257</f>
        <v>5</v>
      </c>
      <c r="AB175" s="200">
        <f>'PV '!AB257</f>
        <v>0</v>
      </c>
      <c r="AC175" s="202">
        <f>'PV '!AC257</f>
        <v>6.6</v>
      </c>
      <c r="AD175" s="197">
        <f>'PV '!AD257</f>
        <v>3</v>
      </c>
      <c r="AE175" s="199" t="str">
        <f>'PV '!AE257</f>
        <v>Rattrapage</v>
      </c>
      <c r="AF175" s="25" t="e">
        <f>'PV '!AF257</f>
        <v>#VALUE!</v>
      </c>
      <c r="AG175" s="176" t="e">
        <f>'PV '!AG257</f>
        <v>#VALUE!</v>
      </c>
      <c r="AH175" s="25" t="str">
        <f>'PV '!AH257</f>
        <v>Exclu</v>
      </c>
      <c r="AI175" s="176">
        <f>'PV '!AI257</f>
        <v>6</v>
      </c>
      <c r="AJ175" s="25" t="str">
        <f>'PV '!AJ257</f>
        <v>Exclu</v>
      </c>
      <c r="AK175" s="176">
        <f>'PV '!AK257</f>
        <v>6</v>
      </c>
      <c r="AL175" s="202" t="e">
        <f>'PV '!AL257</f>
        <v>#VALUE!</v>
      </c>
      <c r="AM175" s="178" t="e">
        <f>'PV '!AM257</f>
        <v>#VALUE!</v>
      </c>
      <c r="AN175" s="25" t="str">
        <f>'PV '!AN257</f>
        <v>ABS</v>
      </c>
      <c r="AO175" s="192">
        <f>'PV '!AO257</f>
        <v>3</v>
      </c>
      <c r="AP175" s="25" t="str">
        <f>'PV '!AP257</f>
        <v>ABS</v>
      </c>
      <c r="AQ175" s="192">
        <f>'PV '!AQ257</f>
        <v>3</v>
      </c>
      <c r="AR175" s="202" t="e">
        <f>'PV '!AR257</f>
        <v>#VALUE!</v>
      </c>
      <c r="AS175" s="178" t="e">
        <f>'PV '!AS257</f>
        <v>#VALUE!</v>
      </c>
      <c r="AT175" s="201" t="str">
        <f>'PV '!AT257</f>
        <v>Exclu</v>
      </c>
      <c r="AU175" s="177">
        <f>'PV '!AU257</f>
        <v>3</v>
      </c>
      <c r="AV175" s="202" t="str">
        <f>'PV '!AV257</f>
        <v>Exclu</v>
      </c>
      <c r="AW175" s="177">
        <f>'PV '!AW257</f>
        <v>3</v>
      </c>
      <c r="AX175" s="25" t="str">
        <f>'PV '!AX257</f>
        <v>ABS</v>
      </c>
      <c r="AY175" s="177">
        <f>'PV '!AY257</f>
        <v>3</v>
      </c>
      <c r="AZ175" s="202" t="str">
        <f>'PV '!AZ257</f>
        <v>ABS</v>
      </c>
      <c r="BA175" s="194">
        <f>'PV '!BA257</f>
        <v>3</v>
      </c>
      <c r="BB175" s="195" t="e">
        <f>'PV '!BB257</f>
        <v>#VALUE!</v>
      </c>
      <c r="BC175" s="197" t="e">
        <f>'PV '!BC257</f>
        <v>#VALUE!</v>
      </c>
      <c r="BD175" s="179" t="e">
        <f>'PV '!BD257</f>
        <v>#VALUE!</v>
      </c>
      <c r="BE175" s="199" t="e">
        <f>'PV '!BE257</f>
        <v>#VALUE!</v>
      </c>
      <c r="BF175" s="193" t="e">
        <f>'PV '!BF257</f>
        <v>#VALUE!</v>
      </c>
      <c r="BG175" s="199" t="str">
        <f>'PV '!BG257</f>
        <v>ABD</v>
      </c>
    </row>
    <row r="176" spans="1:59">
      <c r="A176" s="26">
        <f>'PV '!A258</f>
        <v>25</v>
      </c>
      <c r="B176" s="354" t="str">
        <f>'PV '!B258</f>
        <v>10J16</v>
      </c>
      <c r="C176" s="232" t="str">
        <f>'PV '!C258</f>
        <v>MEDDOUR</v>
      </c>
      <c r="D176" s="232" t="str">
        <f>'PV '!D258</f>
        <v>Karima</v>
      </c>
      <c r="E176" s="232" t="str">
        <f>'PV '!E258</f>
        <v>01/12/1991</v>
      </c>
      <c r="F176" s="232" t="str">
        <f>'PV '!F258</f>
        <v>BEJAIA</v>
      </c>
      <c r="G176" s="316">
        <f>'PV '!G258</f>
        <v>12.166666666666666</v>
      </c>
      <c r="H176" s="170">
        <f>'PV '!H258</f>
        <v>0</v>
      </c>
      <c r="I176" s="201">
        <f>'PV '!I258</f>
        <v>7</v>
      </c>
      <c r="J176" s="170">
        <f>'PV '!J258</f>
        <v>0</v>
      </c>
      <c r="K176" s="201">
        <f>'PV '!K258</f>
        <v>14</v>
      </c>
      <c r="L176" s="170">
        <f>'PV '!L258</f>
        <v>6</v>
      </c>
      <c r="M176" s="202">
        <f>'PV '!M258</f>
        <v>11.055555555555555</v>
      </c>
      <c r="N176" s="171">
        <f>'PV '!N258</f>
        <v>18</v>
      </c>
      <c r="O176" s="201">
        <f>'PV '!O258</f>
        <v>3</v>
      </c>
      <c r="P176" s="170">
        <f>'PV '!P258</f>
        <v>0</v>
      </c>
      <c r="Q176" s="201">
        <f>'PV '!Q258</f>
        <v>5.5</v>
      </c>
      <c r="R176" s="170">
        <f>'PV '!R258</f>
        <v>0</v>
      </c>
      <c r="S176" s="202">
        <f>'PV '!S258</f>
        <v>4.25</v>
      </c>
      <c r="T176" s="171">
        <f>'PV '!T258</f>
        <v>0</v>
      </c>
      <c r="U176" s="201">
        <f>'PV '!U258</f>
        <v>11.5</v>
      </c>
      <c r="V176" s="170">
        <f>'PV '!V258</f>
        <v>3</v>
      </c>
      <c r="W176" s="202">
        <f>'PV '!W258</f>
        <v>11.5</v>
      </c>
      <c r="X176" s="170">
        <f>'PV '!X258</f>
        <v>3</v>
      </c>
      <c r="Y176" s="201">
        <f>'PV '!Y258</f>
        <v>10</v>
      </c>
      <c r="Z176" s="170">
        <f>'PV '!Z258</f>
        <v>3</v>
      </c>
      <c r="AA176" s="202">
        <f>'PV '!AA258</f>
        <v>10</v>
      </c>
      <c r="AB176" s="200">
        <f>'PV '!AB258</f>
        <v>3</v>
      </c>
      <c r="AC176" s="202">
        <f>'PV '!AC258</f>
        <v>9.6333333333333329</v>
      </c>
      <c r="AD176" s="197">
        <f>'PV '!AD258</f>
        <v>24</v>
      </c>
      <c r="AE176" s="199" t="str">
        <f>'PV '!AE258</f>
        <v>Rattrapage</v>
      </c>
      <c r="AF176" s="25">
        <f>'PV '!AF258</f>
        <v>8.6666666666666661</v>
      </c>
      <c r="AG176" s="176">
        <f>'PV '!AG258</f>
        <v>0</v>
      </c>
      <c r="AH176" s="25">
        <f>'PV '!AH258</f>
        <v>10</v>
      </c>
      <c r="AI176" s="176">
        <f>'PV '!AI258</f>
        <v>6</v>
      </c>
      <c r="AJ176" s="25">
        <f>'PV '!AJ258</f>
        <v>9.5</v>
      </c>
      <c r="AK176" s="176">
        <f>'PV '!AK258</f>
        <v>0</v>
      </c>
      <c r="AL176" s="202">
        <f>'PV '!AL258</f>
        <v>9.3888888888888875</v>
      </c>
      <c r="AM176" s="178">
        <f>'PV '!AM258</f>
        <v>6</v>
      </c>
      <c r="AN176" s="25">
        <f>'PV '!AN258</f>
        <v>10</v>
      </c>
      <c r="AO176" s="192">
        <f>'PV '!AO258</f>
        <v>3</v>
      </c>
      <c r="AP176" s="25">
        <f>'PV '!AP258</f>
        <v>11.5</v>
      </c>
      <c r="AQ176" s="192">
        <f>'PV '!AQ258</f>
        <v>3</v>
      </c>
      <c r="AR176" s="202">
        <f>'PV '!AR258</f>
        <v>10.75</v>
      </c>
      <c r="AS176" s="178">
        <f>'PV '!AS258</f>
        <v>6</v>
      </c>
      <c r="AT176" s="201">
        <f>'PV '!AT258</f>
        <v>12</v>
      </c>
      <c r="AU176" s="177">
        <f>'PV '!AU258</f>
        <v>3</v>
      </c>
      <c r="AV176" s="202">
        <f>'PV '!AV258</f>
        <v>12</v>
      </c>
      <c r="AW176" s="177">
        <f>'PV '!AW258</f>
        <v>3</v>
      </c>
      <c r="AX176" s="25">
        <f>'PV '!AX258</f>
        <v>10.5</v>
      </c>
      <c r="AY176" s="177">
        <f>'PV '!AY258</f>
        <v>3</v>
      </c>
      <c r="AZ176" s="202">
        <f>'PV '!AZ258</f>
        <v>10.5</v>
      </c>
      <c r="BA176" s="194">
        <f>'PV '!BA258</f>
        <v>3</v>
      </c>
      <c r="BB176" s="195">
        <f>'PV '!BB258</f>
        <v>10.033333333333333</v>
      </c>
      <c r="BC176" s="197">
        <f>'PV '!BC258</f>
        <v>30</v>
      </c>
      <c r="BD176" s="179">
        <f>'PV '!BD258</f>
        <v>9.8333333333333321</v>
      </c>
      <c r="BE176" s="199" t="str">
        <f>'PV '!BE258</f>
        <v>Admis(e)</v>
      </c>
      <c r="BF176" s="193">
        <f>'PV '!BF258</f>
        <v>54</v>
      </c>
      <c r="BG176" s="199" t="str">
        <f>'PV '!BG258</f>
        <v>Rattrapage</v>
      </c>
    </row>
    <row r="177" spans="1:59">
      <c r="A177" s="26">
        <f>'PV '!A259</f>
        <v>26</v>
      </c>
      <c r="B177" s="354">
        <f>'PV '!B259</f>
        <v>113003338</v>
      </c>
      <c r="C177" s="232" t="str">
        <f>'PV '!C259</f>
        <v>MEDJEBAR</v>
      </c>
      <c r="D177" s="232" t="str">
        <f>'PV '!D259</f>
        <v>Lamia</v>
      </c>
      <c r="E177" s="232" t="str">
        <f>'PV '!E259</f>
        <v>08/10/1992</v>
      </c>
      <c r="F177" s="232" t="str">
        <f>'PV '!F259</f>
        <v>Bejaia</v>
      </c>
      <c r="G177" s="316">
        <f>'PV '!G259</f>
        <v>11</v>
      </c>
      <c r="H177" s="170">
        <f>'PV '!H259</f>
        <v>0</v>
      </c>
      <c r="I177" s="201">
        <f>'PV '!I259</f>
        <v>6.166666666666667</v>
      </c>
      <c r="J177" s="170">
        <f>'PV '!J259</f>
        <v>0</v>
      </c>
      <c r="K177" s="201">
        <f>'PV '!K259</f>
        <v>12.166666666666666</v>
      </c>
      <c r="L177" s="170">
        <f>'PV '!L259</f>
        <v>6</v>
      </c>
      <c r="M177" s="202">
        <f>'PV '!M259</f>
        <v>9.7777777777777786</v>
      </c>
      <c r="N177" s="171">
        <f>'PV '!N259</f>
        <v>6</v>
      </c>
      <c r="O177" s="201">
        <f>'PV '!O259</f>
        <v>10</v>
      </c>
      <c r="P177" s="170">
        <f>'PV '!P259</f>
        <v>0</v>
      </c>
      <c r="Q177" s="201">
        <f>'PV '!Q259</f>
        <v>6.5</v>
      </c>
      <c r="R177" s="170">
        <f>'PV '!R259</f>
        <v>0</v>
      </c>
      <c r="S177" s="202">
        <f>'PV '!S259</f>
        <v>8.25</v>
      </c>
      <c r="T177" s="171">
        <f>'PV '!T259</f>
        <v>0</v>
      </c>
      <c r="U177" s="201">
        <f>'PV '!U259</f>
        <v>12.5</v>
      </c>
      <c r="V177" s="170">
        <f>'PV '!V259</f>
        <v>3</v>
      </c>
      <c r="W177" s="202">
        <f>'PV '!W259</f>
        <v>12.5</v>
      </c>
      <c r="X177" s="170">
        <f>'PV '!X259</f>
        <v>3</v>
      </c>
      <c r="Y177" s="201">
        <f>'PV '!Y259</f>
        <v>7</v>
      </c>
      <c r="Z177" s="170">
        <f>'PV '!Z259</f>
        <v>0</v>
      </c>
      <c r="AA177" s="202">
        <f>'PV '!AA259</f>
        <v>7</v>
      </c>
      <c r="AB177" s="200">
        <f>'PV '!AB259</f>
        <v>0</v>
      </c>
      <c r="AC177" s="202">
        <f>'PV '!AC259</f>
        <v>9.4666666666666668</v>
      </c>
      <c r="AD177" s="197">
        <f>'PV '!AD259</f>
        <v>9</v>
      </c>
      <c r="AE177" s="199" t="str">
        <f>'PV '!AE259</f>
        <v>Rattrapage</v>
      </c>
      <c r="AF177" s="25">
        <f>'PV '!AF259</f>
        <v>8.5</v>
      </c>
      <c r="AG177" s="176">
        <f>'PV '!AG259</f>
        <v>0</v>
      </c>
      <c r="AH177" s="25">
        <f>'PV '!AH259</f>
        <v>10.333333333333334</v>
      </c>
      <c r="AI177" s="176">
        <f>'PV '!AI259</f>
        <v>6</v>
      </c>
      <c r="AJ177" s="25">
        <f>'PV '!AJ259</f>
        <v>8</v>
      </c>
      <c r="AK177" s="176">
        <f>'PV '!AK259</f>
        <v>0</v>
      </c>
      <c r="AL177" s="202">
        <f>'PV '!AL259</f>
        <v>8.9444444444444446</v>
      </c>
      <c r="AM177" s="178">
        <f>'PV '!AM259</f>
        <v>6</v>
      </c>
      <c r="AN177" s="25">
        <f>'PV '!AN259</f>
        <v>11.5</v>
      </c>
      <c r="AO177" s="192">
        <f>'PV '!AO259</f>
        <v>3</v>
      </c>
      <c r="AP177" s="25">
        <f>'PV '!AP259</f>
        <v>13</v>
      </c>
      <c r="AQ177" s="192">
        <f>'PV '!AQ259</f>
        <v>3</v>
      </c>
      <c r="AR177" s="202">
        <f>'PV '!AR259</f>
        <v>12.25</v>
      </c>
      <c r="AS177" s="178">
        <f>'PV '!AS259</f>
        <v>6</v>
      </c>
      <c r="AT177" s="201">
        <f>'PV '!AT259</f>
        <v>13</v>
      </c>
      <c r="AU177" s="177">
        <f>'PV '!AU259</f>
        <v>3</v>
      </c>
      <c r="AV177" s="202">
        <f>'PV '!AV259</f>
        <v>13</v>
      </c>
      <c r="AW177" s="177">
        <f>'PV '!AW259</f>
        <v>3</v>
      </c>
      <c r="AX177" s="25">
        <f>'PV '!AX259</f>
        <v>10</v>
      </c>
      <c r="AY177" s="177">
        <f>'PV '!AY259</f>
        <v>3</v>
      </c>
      <c r="AZ177" s="202">
        <f>'PV '!AZ259</f>
        <v>10</v>
      </c>
      <c r="BA177" s="194">
        <f>'PV '!BA259</f>
        <v>3</v>
      </c>
      <c r="BB177" s="195">
        <f>'PV '!BB259</f>
        <v>10.116666666666667</v>
      </c>
      <c r="BC177" s="197">
        <f>'PV '!BC259</f>
        <v>30</v>
      </c>
      <c r="BD177" s="179">
        <f>'PV '!BD259</f>
        <v>9.7916666666666679</v>
      </c>
      <c r="BE177" s="199" t="str">
        <f>'PV '!BE259</f>
        <v>Admis(e)</v>
      </c>
      <c r="BF177" s="193">
        <f>'PV '!BF259</f>
        <v>39</v>
      </c>
      <c r="BG177" s="199" t="str">
        <f>'PV '!BG259</f>
        <v>Rattrapage</v>
      </c>
    </row>
    <row r="178" spans="1:59">
      <c r="A178" s="26">
        <f>'PV '!A277</f>
        <v>1</v>
      </c>
      <c r="B178" s="354" t="str">
        <f>'PV '!B277</f>
        <v>10J015</v>
      </c>
      <c r="C178" s="232" t="str">
        <f>'PV '!C277</f>
        <v>MEHDI</v>
      </c>
      <c r="D178" s="232" t="str">
        <f>'PV '!D277</f>
        <v>Safia</v>
      </c>
      <c r="E178" s="232" t="str">
        <f>'PV '!E277</f>
        <v>15/04/1988</v>
      </c>
      <c r="F178" s="232" t="str">
        <f>'PV '!F277</f>
        <v>BEJAIA</v>
      </c>
      <c r="G178" s="201">
        <f>'PV '!G277</f>
        <v>12.833333333333334</v>
      </c>
      <c r="H178" s="170">
        <f>'PV '!H277</f>
        <v>0</v>
      </c>
      <c r="I178" s="201">
        <f>'PV '!I277</f>
        <v>8.3333333333333339</v>
      </c>
      <c r="J178" s="170">
        <f>'PV '!J277</f>
        <v>0</v>
      </c>
      <c r="K178" s="201">
        <f>'PV '!K277</f>
        <v>8.3333333333333339</v>
      </c>
      <c r="L178" s="170">
        <f>'PV '!L277</f>
        <v>0</v>
      </c>
      <c r="M178" s="202">
        <f>'PV '!M277</f>
        <v>9.8333333333333339</v>
      </c>
      <c r="N178" s="171">
        <f>'PV '!N277</f>
        <v>0</v>
      </c>
      <c r="O178" s="201">
        <f>'PV '!O277</f>
        <v>5</v>
      </c>
      <c r="P178" s="170">
        <f>'PV '!P277</f>
        <v>0</v>
      </c>
      <c r="Q178" s="201">
        <f>'PV '!Q277</f>
        <v>7</v>
      </c>
      <c r="R178" s="170">
        <f>'PV '!R277</f>
        <v>0</v>
      </c>
      <c r="S178" s="202">
        <f>'PV '!S277</f>
        <v>6</v>
      </c>
      <c r="T178" s="171">
        <f>'PV '!T277</f>
        <v>0</v>
      </c>
      <c r="U178" s="201">
        <f>'PV '!U277</f>
        <v>11</v>
      </c>
      <c r="V178" s="170">
        <f>'PV '!V277</f>
        <v>3</v>
      </c>
      <c r="W178" s="202">
        <f>'PV '!W277</f>
        <v>11</v>
      </c>
      <c r="X178" s="170">
        <f>'PV '!X277</f>
        <v>3</v>
      </c>
      <c r="Y178" s="201">
        <f>'PV '!Y277</f>
        <v>6</v>
      </c>
      <c r="Z178" s="170">
        <f>'PV '!Z277</f>
        <v>0</v>
      </c>
      <c r="AA178" s="202">
        <f>'PV '!AA277</f>
        <v>6</v>
      </c>
      <c r="AB178" s="200">
        <f>'PV '!AB277</f>
        <v>0</v>
      </c>
      <c r="AC178" s="202">
        <f>'PV '!AC277</f>
        <v>8.8000000000000007</v>
      </c>
      <c r="AD178" s="197">
        <f>'PV '!AD277</f>
        <v>3</v>
      </c>
      <c r="AE178" s="199" t="str">
        <f>'PV '!AE277</f>
        <v>Rattrapage</v>
      </c>
      <c r="AF178" s="25">
        <f>'PV '!AF277</f>
        <v>11.5</v>
      </c>
      <c r="AG178" s="176">
        <f>'PV '!AG277</f>
        <v>6</v>
      </c>
      <c r="AH178" s="25">
        <f>'PV '!AH277</f>
        <v>14.666666666666666</v>
      </c>
      <c r="AI178" s="176">
        <f>'PV '!AI277</f>
        <v>6</v>
      </c>
      <c r="AJ178" s="25">
        <f>'PV '!AJ277</f>
        <v>10.333333333333334</v>
      </c>
      <c r="AK178" s="176">
        <f>'PV '!AK277</f>
        <v>6</v>
      </c>
      <c r="AL178" s="202">
        <f>'PV '!AL277</f>
        <v>12.166666666666666</v>
      </c>
      <c r="AM178" s="178">
        <f>'PV '!AM277</f>
        <v>18</v>
      </c>
      <c r="AN178" s="25">
        <f>'PV '!AN277</f>
        <v>5</v>
      </c>
      <c r="AO178" s="192">
        <f>'PV '!AO277</f>
        <v>0</v>
      </c>
      <c r="AP178" s="25">
        <f>'PV '!AP277</f>
        <v>15.5</v>
      </c>
      <c r="AQ178" s="192">
        <f>'PV '!AQ277</f>
        <v>3</v>
      </c>
      <c r="AR178" s="202">
        <f>'PV '!AR277</f>
        <v>10.25</v>
      </c>
      <c r="AS178" s="178">
        <f>'PV '!AS277</f>
        <v>6</v>
      </c>
      <c r="AT178" s="201">
        <f>'PV '!AT277</f>
        <v>13</v>
      </c>
      <c r="AU178" s="177">
        <f>'PV '!AU277</f>
        <v>3</v>
      </c>
      <c r="AV178" s="202">
        <f>'PV '!AV277</f>
        <v>13</v>
      </c>
      <c r="AW178" s="177">
        <f>'PV '!AW277</f>
        <v>3</v>
      </c>
      <c r="AX178" s="25">
        <f>'PV '!AX277</f>
        <v>13</v>
      </c>
      <c r="AY178" s="177">
        <f>'PV '!AY277</f>
        <v>3</v>
      </c>
      <c r="AZ178" s="202">
        <f>'PV '!AZ277</f>
        <v>13</v>
      </c>
      <c r="BA178" s="194">
        <f>'PV '!BA277</f>
        <v>3</v>
      </c>
      <c r="BB178" s="195">
        <f>'PV '!BB277</f>
        <v>11.95</v>
      </c>
      <c r="BC178" s="197">
        <f>'PV '!BC277</f>
        <v>30</v>
      </c>
      <c r="BD178" s="179">
        <f>'PV '!BD277</f>
        <v>10.375</v>
      </c>
      <c r="BE178" s="199" t="str">
        <f>'PV '!BE277</f>
        <v>Admis(e)</v>
      </c>
      <c r="BF178" s="193">
        <f>'PV '!BF277</f>
        <v>33</v>
      </c>
      <c r="BG178" s="199" t="str">
        <f>'PV '!BG277</f>
        <v>Rattrapage</v>
      </c>
    </row>
    <row r="179" spans="1:59">
      <c r="A179" s="26">
        <f>'PV '!A278</f>
        <v>2</v>
      </c>
      <c r="B179" s="354" t="str">
        <f>'PV '!B278</f>
        <v>10DR191</v>
      </c>
      <c r="C179" s="232" t="str">
        <f>'PV '!C278</f>
        <v>MEKBOUL</v>
      </c>
      <c r="D179" s="232" t="str">
        <f>'PV '!D278</f>
        <v>Salwa</v>
      </c>
      <c r="E179" s="232" t="str">
        <f>'PV '!E278</f>
        <v>16/04/1990</v>
      </c>
      <c r="F179" s="232" t="str">
        <f>'PV '!F278</f>
        <v>Tichy</v>
      </c>
      <c r="G179" s="201">
        <f>'PV '!G278</f>
        <v>4</v>
      </c>
      <c r="H179" s="170">
        <f>'PV '!H278</f>
        <v>0</v>
      </c>
      <c r="I179" s="201">
        <f>'PV '!I278</f>
        <v>7.666666666666667</v>
      </c>
      <c r="J179" s="170">
        <f>'PV '!J278</f>
        <v>0</v>
      </c>
      <c r="K179" s="201">
        <f>'PV '!K278</f>
        <v>7.666666666666667</v>
      </c>
      <c r="L179" s="170">
        <f>'PV '!L278</f>
        <v>0</v>
      </c>
      <c r="M179" s="202">
        <f>'PV '!M278</f>
        <v>6.4444444444444455</v>
      </c>
      <c r="N179" s="171">
        <f>'PV '!N278</f>
        <v>0</v>
      </c>
      <c r="O179" s="201">
        <f>'PV '!O278</f>
        <v>2</v>
      </c>
      <c r="P179" s="170">
        <f>'PV '!P278</f>
        <v>0</v>
      </c>
      <c r="Q179" s="201">
        <f>'PV '!Q278</f>
        <v>2.5</v>
      </c>
      <c r="R179" s="170">
        <f>'PV '!R278</f>
        <v>0</v>
      </c>
      <c r="S179" s="202">
        <f>'PV '!S278</f>
        <v>2.25</v>
      </c>
      <c r="T179" s="171">
        <f>'PV '!T278</f>
        <v>0</v>
      </c>
      <c r="U179" s="201">
        <f>'PV '!U278</f>
        <v>11.5</v>
      </c>
      <c r="V179" s="170">
        <f>'PV '!V278</f>
        <v>3</v>
      </c>
      <c r="W179" s="202">
        <f>'PV '!W278</f>
        <v>11.5</v>
      </c>
      <c r="X179" s="170">
        <f>'PV '!X278</f>
        <v>3</v>
      </c>
      <c r="Y179" s="201">
        <f>'PV '!Y278</f>
        <v>0</v>
      </c>
      <c r="Z179" s="170">
        <f>'PV '!Z278</f>
        <v>0</v>
      </c>
      <c r="AA179" s="202">
        <f>'PV '!AA278</f>
        <v>0</v>
      </c>
      <c r="AB179" s="200">
        <f>'PV '!AB278</f>
        <v>0</v>
      </c>
      <c r="AC179" s="202">
        <f>'PV '!AC278</f>
        <v>5.4666666666666668</v>
      </c>
      <c r="AD179" s="197">
        <f>'PV '!AD278</f>
        <v>3</v>
      </c>
      <c r="AE179" s="199" t="str">
        <f>'PV '!AE278</f>
        <v>Rattrapage</v>
      </c>
      <c r="AF179" s="25">
        <f>'PV '!AF278</f>
        <v>4.583333333333333</v>
      </c>
      <c r="AG179" s="176">
        <f>'PV '!AG278</f>
        <v>0</v>
      </c>
      <c r="AH179" s="25">
        <f>'PV '!AH278</f>
        <v>6.833333333333333</v>
      </c>
      <c r="AI179" s="176">
        <f>'PV '!AI278</f>
        <v>0</v>
      </c>
      <c r="AJ179" s="25">
        <f>'PV '!AJ278</f>
        <v>4.333333333333333</v>
      </c>
      <c r="AK179" s="176">
        <f>'PV '!AK278</f>
        <v>0</v>
      </c>
      <c r="AL179" s="202">
        <f>'PV '!AL278</f>
        <v>5.25</v>
      </c>
      <c r="AM179" s="178">
        <f>'PV '!AM278</f>
        <v>0</v>
      </c>
      <c r="AN179" s="25">
        <f>'PV '!AN278</f>
        <v>6</v>
      </c>
      <c r="AO179" s="192">
        <f>'PV '!AO278</f>
        <v>0</v>
      </c>
      <c r="AP179" s="25">
        <f>'PV '!AP278</f>
        <v>8</v>
      </c>
      <c r="AQ179" s="192">
        <f>'PV '!AQ278</f>
        <v>0</v>
      </c>
      <c r="AR179" s="202">
        <f>'PV '!AR278</f>
        <v>7</v>
      </c>
      <c r="AS179" s="178">
        <f>'PV '!AS278</f>
        <v>0</v>
      </c>
      <c r="AT179" s="201">
        <f>'PV '!AT278</f>
        <v>10</v>
      </c>
      <c r="AU179" s="177">
        <f>'PV '!AU278</f>
        <v>3</v>
      </c>
      <c r="AV179" s="202">
        <f>'PV '!AV278</f>
        <v>10</v>
      </c>
      <c r="AW179" s="177">
        <f>'PV '!AW278</f>
        <v>3</v>
      </c>
      <c r="AX179" s="25">
        <f>'PV '!AX278</f>
        <v>8.5</v>
      </c>
      <c r="AY179" s="177">
        <f>'PV '!AY278</f>
        <v>0</v>
      </c>
      <c r="AZ179" s="202">
        <f>'PV '!AZ278</f>
        <v>8.5</v>
      </c>
      <c r="BA179" s="194">
        <f>'PV '!BA278</f>
        <v>0</v>
      </c>
      <c r="BB179" s="195">
        <f>'PV '!BB278</f>
        <v>6.4</v>
      </c>
      <c r="BC179" s="197">
        <f>'PV '!BC278</f>
        <v>3</v>
      </c>
      <c r="BD179" s="179">
        <f>'PV '!BD278</f>
        <v>5.9333333333333336</v>
      </c>
      <c r="BE179" s="199" t="str">
        <f>'PV '!BE278</f>
        <v>Rattrapage</v>
      </c>
      <c r="BF179" s="193">
        <f>'PV '!BF278</f>
        <v>6</v>
      </c>
      <c r="BG179" s="199" t="str">
        <f>'PV '!BG278</f>
        <v>Rattrapage</v>
      </c>
    </row>
    <row r="180" spans="1:59">
      <c r="A180" s="26">
        <f>'PV '!A279</f>
        <v>3</v>
      </c>
      <c r="B180" s="354" t="str">
        <f>'PV '!B279</f>
        <v>10DR665</v>
      </c>
      <c r="C180" s="232" t="str">
        <f>'PV '!C279</f>
        <v>MEKIRECHE</v>
      </c>
      <c r="D180" s="232" t="str">
        <f>'PV '!D279</f>
        <v>Abderezak</v>
      </c>
      <c r="E180" s="232" t="str">
        <f>'PV '!E279</f>
        <v>12/01/1988</v>
      </c>
      <c r="F180" s="232" t="str">
        <f>'PV '!F279</f>
        <v>Ahnif</v>
      </c>
      <c r="G180" s="201" t="e">
        <f>'PV '!G279</f>
        <v>#VALUE!</v>
      </c>
      <c r="H180" s="170">
        <f>'PV '!H279</f>
        <v>0</v>
      </c>
      <c r="I180" s="201" t="str">
        <f>'PV '!I279</f>
        <v>Exclu</v>
      </c>
      <c r="J180" s="170">
        <f>'PV '!J279</f>
        <v>0</v>
      </c>
      <c r="K180" s="201" t="str">
        <f>'PV '!K279</f>
        <v>Exclu</v>
      </c>
      <c r="L180" s="170">
        <f>'PV '!L279</f>
        <v>6</v>
      </c>
      <c r="M180" s="202" t="e">
        <f>'PV '!M279</f>
        <v>#VALUE!</v>
      </c>
      <c r="N180" s="171" t="e">
        <f>'PV '!N279</f>
        <v>#VALUE!</v>
      </c>
      <c r="O180" s="201" t="str">
        <f>'PV '!O279</f>
        <v>ABS</v>
      </c>
      <c r="P180" s="170">
        <f>'PV '!P279</f>
        <v>0</v>
      </c>
      <c r="Q180" s="201" t="str">
        <f>'PV '!Q279</f>
        <v>ABS</v>
      </c>
      <c r="R180" s="170">
        <f>'PV '!R279</f>
        <v>3</v>
      </c>
      <c r="S180" s="202" t="e">
        <f>'PV '!S279</f>
        <v>#VALUE!</v>
      </c>
      <c r="T180" s="171" t="e">
        <f>'PV '!T279</f>
        <v>#VALUE!</v>
      </c>
      <c r="U180" s="201" t="str">
        <f>'PV '!U279</f>
        <v>\</v>
      </c>
      <c r="V180" s="170">
        <f>'PV '!V279</f>
        <v>3</v>
      </c>
      <c r="W180" s="202" t="str">
        <f>'PV '!W279</f>
        <v>\</v>
      </c>
      <c r="X180" s="170">
        <f>'PV '!X279</f>
        <v>3</v>
      </c>
      <c r="Y180" s="201" t="str">
        <f>'PV '!Y279</f>
        <v>ABS</v>
      </c>
      <c r="Z180" s="170">
        <f>'PV '!Z279</f>
        <v>3</v>
      </c>
      <c r="AA180" s="202" t="str">
        <f>'PV '!AA279</f>
        <v>ABS</v>
      </c>
      <c r="AB180" s="200">
        <f>'PV '!AB279</f>
        <v>3</v>
      </c>
      <c r="AC180" s="202" t="e">
        <f>'PV '!AC279</f>
        <v>#VALUE!</v>
      </c>
      <c r="AD180" s="197" t="e">
        <f>'PV '!AD279</f>
        <v>#VALUE!</v>
      </c>
      <c r="AE180" s="199" t="str">
        <f>'PV '!AE279</f>
        <v>ABD</v>
      </c>
      <c r="AF180" s="25" t="e">
        <f>'PV '!AF279</f>
        <v>#VALUE!</v>
      </c>
      <c r="AG180" s="176" t="e">
        <f>'PV '!AG279</f>
        <v>#VALUE!</v>
      </c>
      <c r="AH180" s="25" t="str">
        <f>'PV '!AH279</f>
        <v>Exclu</v>
      </c>
      <c r="AI180" s="176">
        <f>'PV '!AI279</f>
        <v>6</v>
      </c>
      <c r="AJ180" s="25" t="str">
        <f>'PV '!AJ279</f>
        <v>Exclu</v>
      </c>
      <c r="AK180" s="176">
        <f>'PV '!AK279</f>
        <v>6</v>
      </c>
      <c r="AL180" s="202" t="e">
        <f>'PV '!AL279</f>
        <v>#VALUE!</v>
      </c>
      <c r="AM180" s="178" t="e">
        <f>'PV '!AM279</f>
        <v>#VALUE!</v>
      </c>
      <c r="AN180" s="25" t="str">
        <f>'PV '!AN279</f>
        <v>ABS</v>
      </c>
      <c r="AO180" s="192">
        <f>'PV '!AO279</f>
        <v>3</v>
      </c>
      <c r="AP180" s="25" t="str">
        <f>'PV '!AP279</f>
        <v>ABS</v>
      </c>
      <c r="AQ180" s="192">
        <f>'PV '!AQ279</f>
        <v>3</v>
      </c>
      <c r="AR180" s="202" t="e">
        <f>'PV '!AR279</f>
        <v>#VALUE!</v>
      </c>
      <c r="AS180" s="178" t="e">
        <f>'PV '!AS279</f>
        <v>#VALUE!</v>
      </c>
      <c r="AT180" s="201" t="str">
        <f>'PV '!AT279</f>
        <v>ABS</v>
      </c>
      <c r="AU180" s="177">
        <f>'PV '!AU279</f>
        <v>3</v>
      </c>
      <c r="AV180" s="202" t="str">
        <f>'PV '!AV279</f>
        <v>ABS</v>
      </c>
      <c r="AW180" s="177">
        <f>'PV '!AW279</f>
        <v>3</v>
      </c>
      <c r="AX180" s="25" t="str">
        <f>'PV '!AX279</f>
        <v>ABS</v>
      </c>
      <c r="AY180" s="177">
        <f>'PV '!AY279</f>
        <v>3</v>
      </c>
      <c r="AZ180" s="202" t="str">
        <f>'PV '!AZ279</f>
        <v>ABS</v>
      </c>
      <c r="BA180" s="194">
        <f>'PV '!BA279</f>
        <v>3</v>
      </c>
      <c r="BB180" s="195" t="e">
        <f>'PV '!BB279</f>
        <v>#VALUE!</v>
      </c>
      <c r="BC180" s="197" t="e">
        <f>'PV '!BC279</f>
        <v>#VALUE!</v>
      </c>
      <c r="BD180" s="179" t="e">
        <f>'PV '!BD279</f>
        <v>#VALUE!</v>
      </c>
      <c r="BE180" s="199" t="e">
        <f>'PV '!BE279</f>
        <v>#VALUE!</v>
      </c>
      <c r="BF180" s="193" t="e">
        <f>'PV '!BF279</f>
        <v>#VALUE!</v>
      </c>
      <c r="BG180" s="199" t="str">
        <f>'PV '!BG279</f>
        <v>ABD</v>
      </c>
    </row>
    <row r="181" spans="1:59">
      <c r="A181" s="26">
        <f>'PV '!A280</f>
        <v>4</v>
      </c>
      <c r="B181" s="354" t="str">
        <f>'PV '!B280</f>
        <v>10DR418</v>
      </c>
      <c r="C181" s="232" t="str">
        <f>'PV '!C280</f>
        <v>MELAB</v>
      </c>
      <c r="D181" s="232" t="str">
        <f>'PV '!D280</f>
        <v>Sarra</v>
      </c>
      <c r="E181" s="232" t="str">
        <f>'PV '!E280</f>
        <v>19/08/1989</v>
      </c>
      <c r="F181" s="232" t="str">
        <f>'PV '!F280</f>
        <v>Tazmalt</v>
      </c>
      <c r="G181" s="201" t="e">
        <f>'PV '!G280</f>
        <v>#VALUE!</v>
      </c>
      <c r="H181" s="170">
        <f>'PV '!H280</f>
        <v>0</v>
      </c>
      <c r="I181" s="201" t="str">
        <f>'PV '!I280</f>
        <v>Exclu</v>
      </c>
      <c r="J181" s="170">
        <f>'PV '!J280</f>
        <v>0</v>
      </c>
      <c r="K181" s="201" t="str">
        <f>'PV '!K280</f>
        <v>Exclu</v>
      </c>
      <c r="L181" s="170">
        <f>'PV '!L280</f>
        <v>6</v>
      </c>
      <c r="M181" s="202" t="e">
        <f>'PV '!M280</f>
        <v>#VALUE!</v>
      </c>
      <c r="N181" s="171" t="e">
        <f>'PV '!N280</f>
        <v>#VALUE!</v>
      </c>
      <c r="O181" s="201" t="str">
        <f>'PV '!O280</f>
        <v>ABS</v>
      </c>
      <c r="P181" s="170">
        <f>'PV '!P280</f>
        <v>0</v>
      </c>
      <c r="Q181" s="201" t="str">
        <f>'PV '!Q280</f>
        <v>ABS</v>
      </c>
      <c r="R181" s="170">
        <f>'PV '!R280</f>
        <v>3</v>
      </c>
      <c r="S181" s="202" t="e">
        <f>'PV '!S280</f>
        <v>#VALUE!</v>
      </c>
      <c r="T181" s="171" t="e">
        <f>'PV '!T280</f>
        <v>#VALUE!</v>
      </c>
      <c r="U181" s="201" t="str">
        <f>'PV '!U280</f>
        <v>\</v>
      </c>
      <c r="V181" s="170">
        <f>'PV '!V280</f>
        <v>3</v>
      </c>
      <c r="W181" s="202" t="str">
        <f>'PV '!W280</f>
        <v>\</v>
      </c>
      <c r="X181" s="170">
        <f>'PV '!X280</f>
        <v>3</v>
      </c>
      <c r="Y181" s="201" t="str">
        <f>'PV '!Y280</f>
        <v>ABS</v>
      </c>
      <c r="Z181" s="170">
        <f>'PV '!Z280</f>
        <v>3</v>
      </c>
      <c r="AA181" s="202" t="str">
        <f>'PV '!AA280</f>
        <v>ABS</v>
      </c>
      <c r="AB181" s="200">
        <f>'PV '!AB280</f>
        <v>3</v>
      </c>
      <c r="AC181" s="202" t="e">
        <f>'PV '!AC280</f>
        <v>#VALUE!</v>
      </c>
      <c r="AD181" s="197" t="e">
        <f>'PV '!AD280</f>
        <v>#VALUE!</v>
      </c>
      <c r="AE181" s="199" t="str">
        <f>'PV '!AE280</f>
        <v>ABD</v>
      </c>
      <c r="AF181" s="25" t="e">
        <f>'PV '!AF280</f>
        <v>#VALUE!</v>
      </c>
      <c r="AG181" s="176" t="e">
        <f>'PV '!AG280</f>
        <v>#VALUE!</v>
      </c>
      <c r="AH181" s="25" t="str">
        <f>'PV '!AH280</f>
        <v>Exclu</v>
      </c>
      <c r="AI181" s="176">
        <f>'PV '!AI280</f>
        <v>6</v>
      </c>
      <c r="AJ181" s="25" t="str">
        <f>'PV '!AJ280</f>
        <v>Exclu</v>
      </c>
      <c r="AK181" s="176">
        <f>'PV '!AK280</f>
        <v>6</v>
      </c>
      <c r="AL181" s="202" t="e">
        <f>'PV '!AL280</f>
        <v>#VALUE!</v>
      </c>
      <c r="AM181" s="178" t="e">
        <f>'PV '!AM280</f>
        <v>#VALUE!</v>
      </c>
      <c r="AN181" s="25" t="str">
        <f>'PV '!AN280</f>
        <v>ABS</v>
      </c>
      <c r="AO181" s="192">
        <f>'PV '!AO280</f>
        <v>3</v>
      </c>
      <c r="AP181" s="25" t="str">
        <f>'PV '!AP280</f>
        <v>ABS</v>
      </c>
      <c r="AQ181" s="192">
        <f>'PV '!AQ280</f>
        <v>3</v>
      </c>
      <c r="AR181" s="202" t="e">
        <f>'PV '!AR280</f>
        <v>#VALUE!</v>
      </c>
      <c r="AS181" s="178" t="e">
        <f>'PV '!AS280</f>
        <v>#VALUE!</v>
      </c>
      <c r="AT181" s="201" t="str">
        <f>'PV '!AT280</f>
        <v>ABS</v>
      </c>
      <c r="AU181" s="177">
        <f>'PV '!AU280</f>
        <v>3</v>
      </c>
      <c r="AV181" s="202" t="str">
        <f>'PV '!AV280</f>
        <v>ABS</v>
      </c>
      <c r="AW181" s="177">
        <f>'PV '!AW280</f>
        <v>3</v>
      </c>
      <c r="AX181" s="25" t="str">
        <f>'PV '!AX280</f>
        <v>ABS</v>
      </c>
      <c r="AY181" s="177">
        <f>'PV '!AY280</f>
        <v>3</v>
      </c>
      <c r="AZ181" s="202" t="str">
        <f>'PV '!AZ280</f>
        <v>ABS</v>
      </c>
      <c r="BA181" s="194">
        <f>'PV '!BA280</f>
        <v>3</v>
      </c>
      <c r="BB181" s="195" t="e">
        <f>'PV '!BB280</f>
        <v>#VALUE!</v>
      </c>
      <c r="BC181" s="197" t="e">
        <f>'PV '!BC280</f>
        <v>#VALUE!</v>
      </c>
      <c r="BD181" s="179" t="e">
        <f>'PV '!BD280</f>
        <v>#VALUE!</v>
      </c>
      <c r="BE181" s="199" t="e">
        <f>'PV '!BE280</f>
        <v>#VALUE!</v>
      </c>
      <c r="BF181" s="193" t="e">
        <f>'PV '!BF280</f>
        <v>#VALUE!</v>
      </c>
      <c r="BG181" s="199" t="str">
        <f>'PV '!BG280</f>
        <v>ABD</v>
      </c>
    </row>
    <row r="182" spans="1:59">
      <c r="A182" s="26">
        <f>'PV '!A281</f>
        <v>5</v>
      </c>
      <c r="B182" s="354" t="str">
        <f>'PV '!B281</f>
        <v>11DR0701</v>
      </c>
      <c r="C182" s="232" t="str">
        <f>'PV '!C281</f>
        <v>MELLA</v>
      </c>
      <c r="D182" s="232" t="str">
        <f>'PV '!D281</f>
        <v>Lynda</v>
      </c>
      <c r="E182" s="232" t="str">
        <f>'PV '!E281</f>
        <v>07/04/1992</v>
      </c>
      <c r="F182" s="232" t="str">
        <f>'PV '!F281</f>
        <v>Akbou</v>
      </c>
      <c r="G182" s="201" t="e">
        <f>'PV '!G281</f>
        <v>#VALUE!</v>
      </c>
      <c r="H182" s="170">
        <f>'PV '!H281</f>
        <v>0</v>
      </c>
      <c r="I182" s="201" t="str">
        <f>'PV '!I281</f>
        <v>Exclu</v>
      </c>
      <c r="J182" s="170">
        <f>'PV '!J281</f>
        <v>0</v>
      </c>
      <c r="K182" s="201" t="str">
        <f>'PV '!K281</f>
        <v>Exclu</v>
      </c>
      <c r="L182" s="170">
        <f>'PV '!L281</f>
        <v>6</v>
      </c>
      <c r="M182" s="202" t="e">
        <f>'PV '!M281</f>
        <v>#VALUE!</v>
      </c>
      <c r="N182" s="171" t="e">
        <f>'PV '!N281</f>
        <v>#VALUE!</v>
      </c>
      <c r="O182" s="201" t="str">
        <f>'PV '!O281</f>
        <v>ABS</v>
      </c>
      <c r="P182" s="170">
        <f>'PV '!P281</f>
        <v>0</v>
      </c>
      <c r="Q182" s="201" t="str">
        <f>'PV '!Q281</f>
        <v>ABS</v>
      </c>
      <c r="R182" s="170">
        <f>'PV '!R281</f>
        <v>3</v>
      </c>
      <c r="S182" s="202" t="e">
        <f>'PV '!S281</f>
        <v>#VALUE!</v>
      </c>
      <c r="T182" s="171" t="e">
        <f>'PV '!T281</f>
        <v>#VALUE!</v>
      </c>
      <c r="U182" s="201" t="str">
        <f>'PV '!U281</f>
        <v>\</v>
      </c>
      <c r="V182" s="170">
        <f>'PV '!V281</f>
        <v>3</v>
      </c>
      <c r="W182" s="202" t="str">
        <f>'PV '!W281</f>
        <v>\</v>
      </c>
      <c r="X182" s="170">
        <f>'PV '!X281</f>
        <v>3</v>
      </c>
      <c r="Y182" s="201" t="str">
        <f>'PV '!Y281</f>
        <v>ABS</v>
      </c>
      <c r="Z182" s="170">
        <f>'PV '!Z281</f>
        <v>3</v>
      </c>
      <c r="AA182" s="202" t="str">
        <f>'PV '!AA281</f>
        <v>ABS</v>
      </c>
      <c r="AB182" s="200">
        <f>'PV '!AB281</f>
        <v>3</v>
      </c>
      <c r="AC182" s="202" t="e">
        <f>'PV '!AC281</f>
        <v>#VALUE!</v>
      </c>
      <c r="AD182" s="197" t="e">
        <f>'PV '!AD281</f>
        <v>#VALUE!</v>
      </c>
      <c r="AE182" s="199" t="str">
        <f>'PV '!AE281</f>
        <v>ABD</v>
      </c>
      <c r="AF182" s="25" t="e">
        <f>'PV '!AF281</f>
        <v>#VALUE!</v>
      </c>
      <c r="AG182" s="176" t="e">
        <f>'PV '!AG281</f>
        <v>#VALUE!</v>
      </c>
      <c r="AH182" s="25" t="str">
        <f>'PV '!AH281</f>
        <v>Exclu</v>
      </c>
      <c r="AI182" s="176">
        <f>'PV '!AI281</f>
        <v>6</v>
      </c>
      <c r="AJ182" s="25" t="str">
        <f>'PV '!AJ281</f>
        <v>Exclu</v>
      </c>
      <c r="AK182" s="176">
        <f>'PV '!AK281</f>
        <v>6</v>
      </c>
      <c r="AL182" s="202" t="e">
        <f>'PV '!AL281</f>
        <v>#VALUE!</v>
      </c>
      <c r="AM182" s="178" t="e">
        <f>'PV '!AM281</f>
        <v>#VALUE!</v>
      </c>
      <c r="AN182" s="25" t="str">
        <f>'PV '!AN281</f>
        <v>ABS</v>
      </c>
      <c r="AO182" s="192">
        <f>'PV '!AO281</f>
        <v>3</v>
      </c>
      <c r="AP182" s="25" t="str">
        <f>'PV '!AP281</f>
        <v>ABS</v>
      </c>
      <c r="AQ182" s="192">
        <f>'PV '!AQ281</f>
        <v>3</v>
      </c>
      <c r="AR182" s="202" t="e">
        <f>'PV '!AR281</f>
        <v>#VALUE!</v>
      </c>
      <c r="AS182" s="178" t="e">
        <f>'PV '!AS281</f>
        <v>#VALUE!</v>
      </c>
      <c r="AT182" s="201" t="str">
        <f>'PV '!AT281</f>
        <v>ABS</v>
      </c>
      <c r="AU182" s="177">
        <f>'PV '!AU281</f>
        <v>3</v>
      </c>
      <c r="AV182" s="202" t="str">
        <f>'PV '!AV281</f>
        <v>ABS</v>
      </c>
      <c r="AW182" s="177">
        <f>'PV '!AW281</f>
        <v>3</v>
      </c>
      <c r="AX182" s="25" t="str">
        <f>'PV '!AX281</f>
        <v>ABS</v>
      </c>
      <c r="AY182" s="177">
        <f>'PV '!AY281</f>
        <v>3</v>
      </c>
      <c r="AZ182" s="202" t="str">
        <f>'PV '!AZ281</f>
        <v>ABS</v>
      </c>
      <c r="BA182" s="194">
        <f>'PV '!BA281</f>
        <v>3</v>
      </c>
      <c r="BB182" s="195" t="e">
        <f>'PV '!BB281</f>
        <v>#VALUE!</v>
      </c>
      <c r="BC182" s="197" t="e">
        <f>'PV '!BC281</f>
        <v>#VALUE!</v>
      </c>
      <c r="BD182" s="179" t="e">
        <f>'PV '!BD281</f>
        <v>#VALUE!</v>
      </c>
      <c r="BE182" s="199" t="e">
        <f>'PV '!BE281</f>
        <v>#VALUE!</v>
      </c>
      <c r="BF182" s="193" t="e">
        <f>'PV '!BF281</f>
        <v>#VALUE!</v>
      </c>
      <c r="BG182" s="199" t="str">
        <f>'PV '!BG281</f>
        <v>ABD</v>
      </c>
    </row>
    <row r="183" spans="1:59">
      <c r="A183" s="26">
        <f>'PV '!A282</f>
        <v>6</v>
      </c>
      <c r="B183" s="354" t="str">
        <f>'PV '!B282</f>
        <v>11DR0097</v>
      </c>
      <c r="C183" s="232" t="str">
        <f>'PV '!C282</f>
        <v>MELLOUK</v>
      </c>
      <c r="D183" s="232" t="str">
        <f>'PV '!D282</f>
        <v>NASSIM</v>
      </c>
      <c r="E183" s="232" t="str">
        <f>'PV '!E282</f>
        <v>03/09/1990</v>
      </c>
      <c r="F183" s="232" t="str">
        <f>'PV '!F282</f>
        <v>Bejaia</v>
      </c>
      <c r="G183" s="201">
        <f>'PV '!G282</f>
        <v>10.666666666666666</v>
      </c>
      <c r="H183" s="170">
        <f>'PV '!H282</f>
        <v>0</v>
      </c>
      <c r="I183" s="201">
        <f>'PV '!I282</f>
        <v>7.166666666666667</v>
      </c>
      <c r="J183" s="170">
        <f>'PV '!J282</f>
        <v>0</v>
      </c>
      <c r="K183" s="201">
        <f>'PV '!K282</f>
        <v>10.833333333333334</v>
      </c>
      <c r="L183" s="170">
        <f>'PV '!L282</f>
        <v>6</v>
      </c>
      <c r="M183" s="202">
        <f>'PV '!M282</f>
        <v>9.5555555555555554</v>
      </c>
      <c r="N183" s="171">
        <f>'PV '!N282</f>
        <v>6</v>
      </c>
      <c r="O183" s="201">
        <f>'PV '!O282</f>
        <v>12.5</v>
      </c>
      <c r="P183" s="170">
        <f>'PV '!P282</f>
        <v>0</v>
      </c>
      <c r="Q183" s="201">
        <f>'PV '!Q282</f>
        <v>10.5</v>
      </c>
      <c r="R183" s="170">
        <f>'PV '!R282</f>
        <v>3</v>
      </c>
      <c r="S183" s="202">
        <f>'PV '!S282</f>
        <v>11.5</v>
      </c>
      <c r="T183" s="171">
        <f>'PV '!T282</f>
        <v>6</v>
      </c>
      <c r="U183" s="201">
        <f>'PV '!U282</f>
        <v>12</v>
      </c>
      <c r="V183" s="170">
        <f>'PV '!V282</f>
        <v>3</v>
      </c>
      <c r="W183" s="202">
        <f>'PV '!W282</f>
        <v>12</v>
      </c>
      <c r="X183" s="170">
        <f>'PV '!X282</f>
        <v>3</v>
      </c>
      <c r="Y183" s="201">
        <f>'PV '!Y282</f>
        <v>16</v>
      </c>
      <c r="Z183" s="170">
        <f>'PV '!Z282</f>
        <v>3</v>
      </c>
      <c r="AA183" s="202">
        <f>'PV '!AA282</f>
        <v>16</v>
      </c>
      <c r="AB183" s="200">
        <f>'PV '!AB282</f>
        <v>3</v>
      </c>
      <c r="AC183" s="202">
        <f>'PV '!AC282</f>
        <v>10.833333333333332</v>
      </c>
      <c r="AD183" s="197">
        <f>'PV '!AD282</f>
        <v>30</v>
      </c>
      <c r="AE183" s="199" t="str">
        <f>'PV '!AE282</f>
        <v>Admis(e)</v>
      </c>
      <c r="AF183" s="25">
        <f>'PV '!AF282</f>
        <v>6.916666666666667</v>
      </c>
      <c r="AG183" s="176">
        <f>'PV '!AG282</f>
        <v>0</v>
      </c>
      <c r="AH183" s="25">
        <f>'PV '!AH282</f>
        <v>10.333333333333334</v>
      </c>
      <c r="AI183" s="176">
        <f>'PV '!AI282</f>
        <v>6</v>
      </c>
      <c r="AJ183" s="25">
        <f>'PV '!AJ282</f>
        <v>10.666666666666666</v>
      </c>
      <c r="AK183" s="176">
        <f>'PV '!AK282</f>
        <v>6</v>
      </c>
      <c r="AL183" s="202">
        <f>'PV '!AL282</f>
        <v>9.3055555555555554</v>
      </c>
      <c r="AM183" s="178">
        <f>'PV '!AM282</f>
        <v>12</v>
      </c>
      <c r="AN183" s="25">
        <f>'PV '!AN282</f>
        <v>12</v>
      </c>
      <c r="AO183" s="192">
        <f>'PV '!AO282</f>
        <v>3</v>
      </c>
      <c r="AP183" s="25">
        <f>'PV '!AP282</f>
        <v>12</v>
      </c>
      <c r="AQ183" s="192">
        <f>'PV '!AQ282</f>
        <v>3</v>
      </c>
      <c r="AR183" s="202">
        <f>'PV '!AR282</f>
        <v>12</v>
      </c>
      <c r="AS183" s="178">
        <f>'PV '!AS282</f>
        <v>6</v>
      </c>
      <c r="AT183" s="201">
        <f>'PV '!AT282</f>
        <v>10</v>
      </c>
      <c r="AU183" s="177">
        <f>'PV '!AU282</f>
        <v>3</v>
      </c>
      <c r="AV183" s="202">
        <f>'PV '!AV282</f>
        <v>10</v>
      </c>
      <c r="AW183" s="177">
        <f>'PV '!AW282</f>
        <v>3</v>
      </c>
      <c r="AX183" s="25">
        <f>'PV '!AX282</f>
        <v>13</v>
      </c>
      <c r="AY183" s="177">
        <f>'PV '!AY282</f>
        <v>3</v>
      </c>
      <c r="AZ183" s="202">
        <f>'PV '!AZ282</f>
        <v>13</v>
      </c>
      <c r="BA183" s="194">
        <f>'PV '!BA282</f>
        <v>3</v>
      </c>
      <c r="BB183" s="195">
        <f>'PV '!BB282</f>
        <v>10.283333333333333</v>
      </c>
      <c r="BC183" s="197">
        <f>'PV '!BC282</f>
        <v>30</v>
      </c>
      <c r="BD183" s="179">
        <f>'PV '!BD282</f>
        <v>10.558333333333334</v>
      </c>
      <c r="BE183" s="199" t="str">
        <f>'PV '!BE282</f>
        <v>Admis(e)</v>
      </c>
      <c r="BF183" s="193">
        <f>'PV '!BF282</f>
        <v>60</v>
      </c>
      <c r="BG183" s="199" t="str">
        <f>'PV '!BG282</f>
        <v>Admis(e)</v>
      </c>
    </row>
    <row r="184" spans="1:59">
      <c r="A184" s="26">
        <f>'PV '!A283</f>
        <v>7</v>
      </c>
      <c r="B184" s="354" t="str">
        <f>'PV '!B283</f>
        <v>11DR1135</v>
      </c>
      <c r="C184" s="232" t="str">
        <f>'PV '!C283</f>
        <v>MENICHE</v>
      </c>
      <c r="D184" s="232" t="str">
        <f>'PV '!D283</f>
        <v>Yasmina</v>
      </c>
      <c r="E184" s="232" t="str">
        <f>'PV '!E283</f>
        <v>19/08/1989</v>
      </c>
      <c r="F184" s="232" t="str">
        <f>'PV '!F283</f>
        <v>Barbacha</v>
      </c>
      <c r="G184" s="201">
        <f>'PV '!G283</f>
        <v>9.6666666666666661</v>
      </c>
      <c r="H184" s="170">
        <f>'PV '!H283</f>
        <v>0</v>
      </c>
      <c r="I184" s="201">
        <f>'PV '!I283</f>
        <v>4.333333333333333</v>
      </c>
      <c r="J184" s="170">
        <f>'PV '!J283</f>
        <v>0</v>
      </c>
      <c r="K184" s="201">
        <f>'PV '!K283</f>
        <v>6.5</v>
      </c>
      <c r="L184" s="170">
        <f>'PV '!L283</f>
        <v>0</v>
      </c>
      <c r="M184" s="202">
        <f>'PV '!M283</f>
        <v>6.833333333333333</v>
      </c>
      <c r="N184" s="171">
        <f>'PV '!N283</f>
        <v>0</v>
      </c>
      <c r="O184" s="201">
        <f>'PV '!O283</f>
        <v>8.5</v>
      </c>
      <c r="P184" s="170">
        <f>'PV '!P283</f>
        <v>0</v>
      </c>
      <c r="Q184" s="201">
        <f>'PV '!Q283</f>
        <v>4</v>
      </c>
      <c r="R184" s="170">
        <f>'PV '!R283</f>
        <v>0</v>
      </c>
      <c r="S184" s="202">
        <f>'PV '!S283</f>
        <v>6.25</v>
      </c>
      <c r="T184" s="171">
        <f>'PV '!T283</f>
        <v>0</v>
      </c>
      <c r="U184" s="201">
        <f>'PV '!U283</f>
        <v>11.5</v>
      </c>
      <c r="V184" s="170">
        <f>'PV '!V283</f>
        <v>3</v>
      </c>
      <c r="W184" s="202">
        <f>'PV '!W283</f>
        <v>11.5</v>
      </c>
      <c r="X184" s="170">
        <f>'PV '!X283</f>
        <v>3</v>
      </c>
      <c r="Y184" s="201">
        <f>'PV '!Y283</f>
        <v>0</v>
      </c>
      <c r="Z184" s="170">
        <f>'PV '!Z283</f>
        <v>0</v>
      </c>
      <c r="AA184" s="202">
        <f>'PV '!AA283</f>
        <v>0</v>
      </c>
      <c r="AB184" s="200">
        <f>'PV '!AB283</f>
        <v>0</v>
      </c>
      <c r="AC184" s="202">
        <f>'PV '!AC283</f>
        <v>6.5</v>
      </c>
      <c r="AD184" s="197">
        <f>'PV '!AD283</f>
        <v>3</v>
      </c>
      <c r="AE184" s="199" t="str">
        <f>'PV '!AE283</f>
        <v>Rattrapage</v>
      </c>
      <c r="AF184" s="25">
        <f>'PV '!AF283</f>
        <v>9</v>
      </c>
      <c r="AG184" s="176">
        <f>'PV '!AG283</f>
        <v>0</v>
      </c>
      <c r="AH184" s="25">
        <f>'PV '!AH283</f>
        <v>8.3333333333333339</v>
      </c>
      <c r="AI184" s="176">
        <f>'PV '!AI283</f>
        <v>0</v>
      </c>
      <c r="AJ184" s="25">
        <f>'PV '!AJ283</f>
        <v>6.083333333333333</v>
      </c>
      <c r="AK184" s="176">
        <f>'PV '!AK283</f>
        <v>0</v>
      </c>
      <c r="AL184" s="202">
        <f>'PV '!AL283</f>
        <v>7.8055555555555562</v>
      </c>
      <c r="AM184" s="178">
        <f>'PV '!AM283</f>
        <v>0</v>
      </c>
      <c r="AN184" s="25">
        <f>'PV '!AN283</f>
        <v>6</v>
      </c>
      <c r="AO184" s="192">
        <f>'PV '!AO283</f>
        <v>0</v>
      </c>
      <c r="AP184" s="25">
        <f>'PV '!AP283</f>
        <v>11.5</v>
      </c>
      <c r="AQ184" s="192">
        <f>'PV '!AQ283</f>
        <v>3</v>
      </c>
      <c r="AR184" s="202">
        <f>'PV '!AR283</f>
        <v>8.75</v>
      </c>
      <c r="AS184" s="178">
        <f>'PV '!AS283</f>
        <v>3</v>
      </c>
      <c r="AT184" s="201">
        <f>'PV '!AT283</f>
        <v>10</v>
      </c>
      <c r="AU184" s="177">
        <f>'PV '!AU283</f>
        <v>3</v>
      </c>
      <c r="AV184" s="202">
        <f>'PV '!AV283</f>
        <v>10</v>
      </c>
      <c r="AW184" s="177">
        <f>'PV '!AW283</f>
        <v>3</v>
      </c>
      <c r="AX184" s="25">
        <f>'PV '!AX283</f>
        <v>5.5</v>
      </c>
      <c r="AY184" s="177">
        <f>'PV '!AY283</f>
        <v>0</v>
      </c>
      <c r="AZ184" s="202">
        <f>'PV '!AZ283</f>
        <v>5.5</v>
      </c>
      <c r="BA184" s="194">
        <f>'PV '!BA283</f>
        <v>0</v>
      </c>
      <c r="BB184" s="195">
        <f>'PV '!BB283</f>
        <v>7.9833333333333343</v>
      </c>
      <c r="BC184" s="197">
        <f>'PV '!BC283</f>
        <v>6</v>
      </c>
      <c r="BD184" s="179">
        <f>'PV '!BD283</f>
        <v>7.2416666666666671</v>
      </c>
      <c r="BE184" s="199" t="str">
        <f>'PV '!BE283</f>
        <v>Rattrapage</v>
      </c>
      <c r="BF184" s="193">
        <f>'PV '!BF283</f>
        <v>9</v>
      </c>
      <c r="BG184" s="199" t="str">
        <f>'PV '!BG283</f>
        <v>Rattrapage</v>
      </c>
    </row>
    <row r="185" spans="1:59">
      <c r="A185" s="26">
        <f>'PV '!A284</f>
        <v>8</v>
      </c>
      <c r="B185" s="354" t="str">
        <f>'PV '!B284</f>
        <v>11DR1089</v>
      </c>
      <c r="C185" s="232" t="str">
        <f>'PV '!C284</f>
        <v>MERADI</v>
      </c>
      <c r="D185" s="232" t="str">
        <f>'PV '!D284</f>
        <v>Hocine</v>
      </c>
      <c r="E185" s="232" t="str">
        <f>'PV '!E284</f>
        <v>26/12/1991</v>
      </c>
      <c r="F185" s="232" t="str">
        <f>'PV '!F284</f>
        <v>Béjaia</v>
      </c>
      <c r="G185" s="201">
        <f>'PV '!G284</f>
        <v>11.833333333333334</v>
      </c>
      <c r="H185" s="170">
        <f>'PV '!H284</f>
        <v>0</v>
      </c>
      <c r="I185" s="201">
        <f>'PV '!I284</f>
        <v>12.666666666666666</v>
      </c>
      <c r="J185" s="170">
        <f>'PV '!J284</f>
        <v>0</v>
      </c>
      <c r="K185" s="201">
        <f>'PV '!K284</f>
        <v>11.333333333333334</v>
      </c>
      <c r="L185" s="170">
        <f>'PV '!L284</f>
        <v>6</v>
      </c>
      <c r="M185" s="202">
        <f>'PV '!M284</f>
        <v>11.944444444444445</v>
      </c>
      <c r="N185" s="171">
        <f>'PV '!N284</f>
        <v>18</v>
      </c>
      <c r="O185" s="201">
        <f>'PV '!O284</f>
        <v>9</v>
      </c>
      <c r="P185" s="170">
        <f>'PV '!P284</f>
        <v>0</v>
      </c>
      <c r="Q185" s="201">
        <f>'PV '!Q284</f>
        <v>6</v>
      </c>
      <c r="R185" s="170">
        <f>'PV '!R284</f>
        <v>0</v>
      </c>
      <c r="S185" s="202">
        <f>'PV '!S284</f>
        <v>7.5</v>
      </c>
      <c r="T185" s="171">
        <f>'PV '!T284</f>
        <v>0</v>
      </c>
      <c r="U185" s="201">
        <f>'PV '!U284</f>
        <v>11</v>
      </c>
      <c r="V185" s="170">
        <f>'PV '!V284</f>
        <v>3</v>
      </c>
      <c r="W185" s="202">
        <f>'PV '!W284</f>
        <v>11</v>
      </c>
      <c r="X185" s="170">
        <f>'PV '!X284</f>
        <v>3</v>
      </c>
      <c r="Y185" s="201">
        <f>'PV '!Y284</f>
        <v>7.5</v>
      </c>
      <c r="Z185" s="170">
        <f>'PV '!Z284</f>
        <v>0</v>
      </c>
      <c r="AA185" s="202">
        <f>'PV '!AA284</f>
        <v>7.5</v>
      </c>
      <c r="AB185" s="200">
        <f>'PV '!AB284</f>
        <v>0</v>
      </c>
      <c r="AC185" s="202">
        <f>'PV '!AC284</f>
        <v>10.516666666666667</v>
      </c>
      <c r="AD185" s="197">
        <f>'PV '!AD284</f>
        <v>30</v>
      </c>
      <c r="AE185" s="199" t="str">
        <f>'PV '!AE284</f>
        <v>Admis(e)</v>
      </c>
      <c r="AF185" s="25">
        <f>'PV '!AF284</f>
        <v>7.833333333333333</v>
      </c>
      <c r="AG185" s="176">
        <f>'PV '!AG284</f>
        <v>0</v>
      </c>
      <c r="AH185" s="25">
        <f>'PV '!AH284</f>
        <v>10.666666666666666</v>
      </c>
      <c r="AI185" s="176">
        <f>'PV '!AI284</f>
        <v>6</v>
      </c>
      <c r="AJ185" s="25">
        <f>'PV '!AJ284</f>
        <v>11.166666666666666</v>
      </c>
      <c r="AK185" s="176">
        <f>'PV '!AK284</f>
        <v>6</v>
      </c>
      <c r="AL185" s="202">
        <f>'PV '!AL284</f>
        <v>9.8888888888888875</v>
      </c>
      <c r="AM185" s="178">
        <f>'PV '!AM284</f>
        <v>12</v>
      </c>
      <c r="AN185" s="25">
        <f>'PV '!AN284</f>
        <v>11</v>
      </c>
      <c r="AO185" s="192">
        <f>'PV '!AO284</f>
        <v>3</v>
      </c>
      <c r="AP185" s="25">
        <f>'PV '!AP284</f>
        <v>12.5</v>
      </c>
      <c r="AQ185" s="192">
        <f>'PV '!AQ284</f>
        <v>3</v>
      </c>
      <c r="AR185" s="202">
        <f>'PV '!AR284</f>
        <v>11.75</v>
      </c>
      <c r="AS185" s="178">
        <f>'PV '!AS284</f>
        <v>6</v>
      </c>
      <c r="AT185" s="201">
        <f>'PV '!AT284</f>
        <v>14.5</v>
      </c>
      <c r="AU185" s="177">
        <f>'PV '!AU284</f>
        <v>3</v>
      </c>
      <c r="AV185" s="202">
        <f>'PV '!AV284</f>
        <v>14.5</v>
      </c>
      <c r="AW185" s="177">
        <f>'PV '!AW284</f>
        <v>3</v>
      </c>
      <c r="AX185" s="25">
        <f>'PV '!AX284</f>
        <v>10</v>
      </c>
      <c r="AY185" s="177">
        <f>'PV '!AY284</f>
        <v>3</v>
      </c>
      <c r="AZ185" s="202">
        <f>'PV '!AZ284</f>
        <v>10</v>
      </c>
      <c r="BA185" s="194">
        <f>'PV '!BA284</f>
        <v>3</v>
      </c>
      <c r="BB185" s="195">
        <f>'PV '!BB284</f>
        <v>10.733333333333333</v>
      </c>
      <c r="BC185" s="197">
        <f>'PV '!BC284</f>
        <v>30</v>
      </c>
      <c r="BD185" s="179">
        <f>'PV '!BD284</f>
        <v>10.625</v>
      </c>
      <c r="BE185" s="199" t="str">
        <f>'PV '!BE284</f>
        <v>Admis(e)</v>
      </c>
      <c r="BF185" s="193">
        <f>'PV '!BF284</f>
        <v>60</v>
      </c>
      <c r="BG185" s="199" t="str">
        <f>'PV '!BG284</f>
        <v>Admis(e)</v>
      </c>
    </row>
    <row r="186" spans="1:59">
      <c r="A186" s="26">
        <f>'PV '!A285</f>
        <v>9</v>
      </c>
      <c r="B186" s="354" t="str">
        <f>'PV '!B285</f>
        <v>08DR382</v>
      </c>
      <c r="C186" s="232" t="str">
        <f>'PV '!C285</f>
        <v>MERSEL</v>
      </c>
      <c r="D186" s="232" t="str">
        <f>'PV '!D285</f>
        <v>Fatiha</v>
      </c>
      <c r="E186" s="232" t="str">
        <f>'PV '!E285</f>
        <v>15/08/1987</v>
      </c>
      <c r="F186" s="232" t="str">
        <f>'PV '!F285</f>
        <v>Aokas</v>
      </c>
      <c r="G186" s="201">
        <f>'PV '!G285</f>
        <v>11.666666666666666</v>
      </c>
      <c r="H186" s="170">
        <f>'PV '!H285</f>
        <v>0</v>
      </c>
      <c r="I186" s="201">
        <f>'PV '!I285</f>
        <v>5.666666666666667</v>
      </c>
      <c r="J186" s="170">
        <f>'PV '!J285</f>
        <v>0</v>
      </c>
      <c r="K186" s="201">
        <f>'PV '!K285</f>
        <v>14.333333333333334</v>
      </c>
      <c r="L186" s="170">
        <f>'PV '!L285</f>
        <v>6</v>
      </c>
      <c r="M186" s="202">
        <f>'PV '!M285</f>
        <v>10.555555555555555</v>
      </c>
      <c r="N186" s="171">
        <f>'PV '!N285</f>
        <v>18</v>
      </c>
      <c r="O186" s="201">
        <f>'PV '!O285</f>
        <v>8.5</v>
      </c>
      <c r="P186" s="170">
        <f>'PV '!P285</f>
        <v>0</v>
      </c>
      <c r="Q186" s="201">
        <f>'PV '!Q285</f>
        <v>1.5</v>
      </c>
      <c r="R186" s="170">
        <f>'PV '!R285</f>
        <v>0</v>
      </c>
      <c r="S186" s="202">
        <f>'PV '!S285</f>
        <v>5</v>
      </c>
      <c r="T186" s="171">
        <f>'PV '!T285</f>
        <v>0</v>
      </c>
      <c r="U186" s="201">
        <f>'PV '!U285</f>
        <v>11.5</v>
      </c>
      <c r="V186" s="170">
        <f>'PV '!V285</f>
        <v>3</v>
      </c>
      <c r="W186" s="202">
        <f>'PV '!W285</f>
        <v>11.5</v>
      </c>
      <c r="X186" s="170">
        <f>'PV '!X285</f>
        <v>3</v>
      </c>
      <c r="Y186" s="201">
        <f>'PV '!Y285</f>
        <v>0</v>
      </c>
      <c r="Z186" s="170">
        <f>'PV '!Z285</f>
        <v>0</v>
      </c>
      <c r="AA186" s="202">
        <f>'PV '!AA285</f>
        <v>0</v>
      </c>
      <c r="AB186" s="200">
        <f>'PV '!AB285</f>
        <v>0</v>
      </c>
      <c r="AC186" s="202">
        <f>'PV '!AC285</f>
        <v>8.4833333333333325</v>
      </c>
      <c r="AD186" s="197">
        <f>'PV '!AD285</f>
        <v>21</v>
      </c>
      <c r="AE186" s="199" t="str">
        <f>'PV '!AE285</f>
        <v>Rattrapage</v>
      </c>
      <c r="AF186" s="25" t="e">
        <f>'PV '!AF285</f>
        <v>#VALUE!</v>
      </c>
      <c r="AG186" s="176" t="e">
        <f>'PV '!AG285</f>
        <v>#VALUE!</v>
      </c>
      <c r="AH186" s="25" t="e">
        <f>'PV '!AH285</f>
        <v>#VALUE!</v>
      </c>
      <c r="AI186" s="176" t="e">
        <f>'PV '!AI285</f>
        <v>#VALUE!</v>
      </c>
      <c r="AJ186" s="25" t="e">
        <f>'PV '!AJ285</f>
        <v>#VALUE!</v>
      </c>
      <c r="AK186" s="176" t="e">
        <f>'PV '!AK285</f>
        <v>#VALUE!</v>
      </c>
      <c r="AL186" s="202" t="e">
        <f>'PV '!AL285</f>
        <v>#VALUE!</v>
      </c>
      <c r="AM186" s="178" t="e">
        <f>'PV '!AM285</f>
        <v>#VALUE!</v>
      </c>
      <c r="AN186" s="25" t="str">
        <f>'PV '!AN285</f>
        <v>ABS</v>
      </c>
      <c r="AO186" s="192">
        <f>'PV '!AO285</f>
        <v>3</v>
      </c>
      <c r="AP186" s="25" t="str">
        <f>'PV '!AP285</f>
        <v>ABS</v>
      </c>
      <c r="AQ186" s="192">
        <f>'PV '!AQ285</f>
        <v>3</v>
      </c>
      <c r="AR186" s="202" t="e">
        <f>'PV '!AR285</f>
        <v>#VALUE!</v>
      </c>
      <c r="AS186" s="178" t="e">
        <f>'PV '!AS285</f>
        <v>#VALUE!</v>
      </c>
      <c r="AT186" s="201">
        <f>'PV '!AT285</f>
        <v>10</v>
      </c>
      <c r="AU186" s="177">
        <f>'PV '!AU285</f>
        <v>3</v>
      </c>
      <c r="AV186" s="202">
        <f>'PV '!AV285</f>
        <v>10</v>
      </c>
      <c r="AW186" s="177">
        <f>'PV '!AW285</f>
        <v>3</v>
      </c>
      <c r="AX186" s="25" t="str">
        <f>'PV '!AX285</f>
        <v>ABS</v>
      </c>
      <c r="AY186" s="177">
        <f>'PV '!AY285</f>
        <v>3</v>
      </c>
      <c r="AZ186" s="202" t="str">
        <f>'PV '!AZ285</f>
        <v>ABS</v>
      </c>
      <c r="BA186" s="194">
        <f>'PV '!BA285</f>
        <v>3</v>
      </c>
      <c r="BB186" s="195" t="e">
        <f>'PV '!BB285</f>
        <v>#VALUE!</v>
      </c>
      <c r="BC186" s="197" t="e">
        <f>'PV '!BC285</f>
        <v>#VALUE!</v>
      </c>
      <c r="BD186" s="179" t="e">
        <f>'PV '!BD285</f>
        <v>#VALUE!</v>
      </c>
      <c r="BE186" s="199" t="e">
        <f>'PV '!BE285</f>
        <v>#VALUE!</v>
      </c>
      <c r="BF186" s="193" t="e">
        <f>'PV '!BF285</f>
        <v>#VALUE!</v>
      </c>
      <c r="BG186" s="199" t="str">
        <f>'PV '!BG285</f>
        <v>Rattrapage</v>
      </c>
    </row>
    <row r="187" spans="1:59">
      <c r="A187" s="26">
        <f>'PV '!A286</f>
        <v>10</v>
      </c>
      <c r="B187" s="354" t="str">
        <f>'PV '!B286</f>
        <v>10J06911CD</v>
      </c>
      <c r="C187" s="232" t="str">
        <f>'PV '!C286</f>
        <v>MESSOUCI</v>
      </c>
      <c r="D187" s="232" t="str">
        <f>'PV '!D286</f>
        <v>Yasmina</v>
      </c>
      <c r="E187" s="232" t="str">
        <f>'PV '!E286</f>
        <v>23/09/1990</v>
      </c>
      <c r="F187" s="232" t="str">
        <f>'PV '!F286</f>
        <v>Sidi aich</v>
      </c>
      <c r="G187" s="201">
        <f>'PV '!G286</f>
        <v>10.666666666666666</v>
      </c>
      <c r="H187" s="170">
        <f>'PV '!H286</f>
        <v>0</v>
      </c>
      <c r="I187" s="201">
        <f>'PV '!I286</f>
        <v>5.666666666666667</v>
      </c>
      <c r="J187" s="170">
        <f>'PV '!J286</f>
        <v>0</v>
      </c>
      <c r="K187" s="201">
        <f>'PV '!K286</f>
        <v>7.333333333333333</v>
      </c>
      <c r="L187" s="170">
        <f>'PV '!L286</f>
        <v>0</v>
      </c>
      <c r="M187" s="202">
        <f>'PV '!M286</f>
        <v>7.8888888888888884</v>
      </c>
      <c r="N187" s="171">
        <f>'PV '!N286</f>
        <v>0</v>
      </c>
      <c r="O187" s="201">
        <f>'PV '!O286</f>
        <v>8.5</v>
      </c>
      <c r="P187" s="170">
        <f>'PV '!P286</f>
        <v>0</v>
      </c>
      <c r="Q187" s="201">
        <f>'PV '!Q286</f>
        <v>6</v>
      </c>
      <c r="R187" s="170">
        <f>'PV '!R286</f>
        <v>0</v>
      </c>
      <c r="S187" s="202">
        <f>'PV '!S286</f>
        <v>7.25</v>
      </c>
      <c r="T187" s="171">
        <f>'PV '!T286</f>
        <v>0</v>
      </c>
      <c r="U187" s="201">
        <f>'PV '!U286</f>
        <v>11</v>
      </c>
      <c r="V187" s="170">
        <f>'PV '!V286</f>
        <v>3</v>
      </c>
      <c r="W187" s="202">
        <f>'PV '!W286</f>
        <v>11</v>
      </c>
      <c r="X187" s="170">
        <f>'PV '!X286</f>
        <v>3</v>
      </c>
      <c r="Y187" s="201">
        <f>'PV '!Y286</f>
        <v>0</v>
      </c>
      <c r="Z187" s="170">
        <f>'PV '!Z286</f>
        <v>0</v>
      </c>
      <c r="AA187" s="202">
        <f>'PV '!AA286</f>
        <v>0</v>
      </c>
      <c r="AB187" s="200">
        <f>'PV '!AB286</f>
        <v>0</v>
      </c>
      <c r="AC187" s="202">
        <f>'PV '!AC286</f>
        <v>7.2833333333333332</v>
      </c>
      <c r="AD187" s="197">
        <f>'PV '!AD286</f>
        <v>3</v>
      </c>
      <c r="AE187" s="199" t="str">
        <f>'PV '!AE286</f>
        <v>Rattrapage</v>
      </c>
      <c r="AF187" s="25">
        <f>'PV '!AF286</f>
        <v>5.5</v>
      </c>
      <c r="AG187" s="176">
        <f>'PV '!AG286</f>
        <v>0</v>
      </c>
      <c r="AH187" s="25">
        <f>'PV '!AH286</f>
        <v>8.6666666666666661</v>
      </c>
      <c r="AI187" s="176">
        <f>'PV '!AI286</f>
        <v>0</v>
      </c>
      <c r="AJ187" s="25">
        <f>'PV '!AJ286</f>
        <v>6</v>
      </c>
      <c r="AK187" s="176">
        <f>'PV '!AK286</f>
        <v>0</v>
      </c>
      <c r="AL187" s="202">
        <f>'PV '!AL286</f>
        <v>6.7222222222222214</v>
      </c>
      <c r="AM187" s="178">
        <f>'PV '!AM286</f>
        <v>0</v>
      </c>
      <c r="AN187" s="25">
        <f>'PV '!AN286</f>
        <v>5</v>
      </c>
      <c r="AO187" s="192">
        <f>'PV '!AO286</f>
        <v>0</v>
      </c>
      <c r="AP187" s="25">
        <f>'PV '!AP286</f>
        <v>6</v>
      </c>
      <c r="AQ187" s="192">
        <f>'PV '!AQ286</f>
        <v>0</v>
      </c>
      <c r="AR187" s="202">
        <f>'PV '!AR286</f>
        <v>5.5</v>
      </c>
      <c r="AS187" s="178">
        <f>'PV '!AS286</f>
        <v>0</v>
      </c>
      <c r="AT187" s="201">
        <f>'PV '!AT286</f>
        <v>10</v>
      </c>
      <c r="AU187" s="177">
        <f>'PV '!AU286</f>
        <v>3</v>
      </c>
      <c r="AV187" s="202">
        <f>'PV '!AV286</f>
        <v>10</v>
      </c>
      <c r="AW187" s="177">
        <f>'PV '!AW286</f>
        <v>3</v>
      </c>
      <c r="AX187" s="25">
        <f>'PV '!AX286</f>
        <v>10</v>
      </c>
      <c r="AY187" s="177">
        <f>'PV '!AY286</f>
        <v>3</v>
      </c>
      <c r="AZ187" s="202">
        <f>'PV '!AZ286</f>
        <v>10</v>
      </c>
      <c r="BA187" s="194">
        <f>'PV '!BA286</f>
        <v>3</v>
      </c>
      <c r="BB187" s="195">
        <f>'PV '!BB286</f>
        <v>7.1333333333333329</v>
      </c>
      <c r="BC187" s="197">
        <f>'PV '!BC286</f>
        <v>6</v>
      </c>
      <c r="BD187" s="179">
        <f>'PV '!BD286</f>
        <v>7.208333333333333</v>
      </c>
      <c r="BE187" s="199" t="str">
        <f>'PV '!BE286</f>
        <v>Rattrapage</v>
      </c>
      <c r="BF187" s="193">
        <f>'PV '!BF286</f>
        <v>9</v>
      </c>
      <c r="BG187" s="199" t="str">
        <f>'PV '!BG286</f>
        <v>Rattrapage</v>
      </c>
    </row>
    <row r="188" spans="1:59">
      <c r="A188" s="26">
        <f>'PV '!A287</f>
        <v>11</v>
      </c>
      <c r="B188" s="354" t="str">
        <f>'PV '!B287</f>
        <v>10J196</v>
      </c>
      <c r="C188" s="232" t="str">
        <f>'PV '!C287</f>
        <v>MEZHOUD</v>
      </c>
      <c r="D188" s="232" t="str">
        <f>'PV '!D287</f>
        <v>Fawzi</v>
      </c>
      <c r="E188" s="232" t="str">
        <f>'PV '!E287</f>
        <v>24/07/1990</v>
      </c>
      <c r="F188" s="232" t="str">
        <f>'PV '!F287</f>
        <v xml:space="preserve">El-Kseur </v>
      </c>
      <c r="G188" s="201" t="e">
        <f>'PV '!G287</f>
        <v>#VALUE!</v>
      </c>
      <c r="H188" s="170">
        <f>'PV '!H287</f>
        <v>0</v>
      </c>
      <c r="I188" s="201" t="str">
        <f>'PV '!I287</f>
        <v>Exclu</v>
      </c>
      <c r="J188" s="170">
        <f>'PV '!J287</f>
        <v>0</v>
      </c>
      <c r="K188" s="201" t="str">
        <f>'PV '!K287</f>
        <v>Exclu</v>
      </c>
      <c r="L188" s="170">
        <f>'PV '!L287</f>
        <v>6</v>
      </c>
      <c r="M188" s="202" t="e">
        <f>'PV '!M287</f>
        <v>#VALUE!</v>
      </c>
      <c r="N188" s="171" t="e">
        <f>'PV '!N287</f>
        <v>#VALUE!</v>
      </c>
      <c r="O188" s="201" t="str">
        <f>'PV '!O287</f>
        <v>ABS</v>
      </c>
      <c r="P188" s="170">
        <f>'PV '!P287</f>
        <v>0</v>
      </c>
      <c r="Q188" s="201" t="str">
        <f>'PV '!Q287</f>
        <v>ABS</v>
      </c>
      <c r="R188" s="170">
        <f>'PV '!R287</f>
        <v>3</v>
      </c>
      <c r="S188" s="202" t="e">
        <f>'PV '!S287</f>
        <v>#VALUE!</v>
      </c>
      <c r="T188" s="171" t="e">
        <f>'PV '!T287</f>
        <v>#VALUE!</v>
      </c>
      <c r="U188" s="201" t="str">
        <f>'PV '!U287</f>
        <v>\</v>
      </c>
      <c r="V188" s="170">
        <f>'PV '!V287</f>
        <v>3</v>
      </c>
      <c r="W188" s="202" t="str">
        <f>'PV '!W287</f>
        <v>\</v>
      </c>
      <c r="X188" s="170">
        <f>'PV '!X287</f>
        <v>3</v>
      </c>
      <c r="Y188" s="201">
        <f>'PV '!Y287</f>
        <v>0</v>
      </c>
      <c r="Z188" s="170">
        <f>'PV '!Z287</f>
        <v>0</v>
      </c>
      <c r="AA188" s="202">
        <f>'PV '!AA287</f>
        <v>0</v>
      </c>
      <c r="AB188" s="200">
        <f>'PV '!AB287</f>
        <v>0</v>
      </c>
      <c r="AC188" s="202" t="e">
        <f>'PV '!AC287</f>
        <v>#VALUE!</v>
      </c>
      <c r="AD188" s="197" t="e">
        <f>'PV '!AD287</f>
        <v>#VALUE!</v>
      </c>
      <c r="AE188" s="199" t="str">
        <f>'PV '!AE287</f>
        <v>Rattrapage</v>
      </c>
      <c r="AF188" s="25" t="e">
        <f>'PV '!AF287</f>
        <v>#VALUE!</v>
      </c>
      <c r="AG188" s="176" t="e">
        <f>'PV '!AG287</f>
        <v>#VALUE!</v>
      </c>
      <c r="AH188" s="25" t="str">
        <f>'PV '!AH287</f>
        <v>Exclu</v>
      </c>
      <c r="AI188" s="176">
        <f>'PV '!AI287</f>
        <v>6</v>
      </c>
      <c r="AJ188" s="25" t="str">
        <f>'PV '!AJ287</f>
        <v>Exclu</v>
      </c>
      <c r="AK188" s="176">
        <f>'PV '!AK287</f>
        <v>6</v>
      </c>
      <c r="AL188" s="202" t="e">
        <f>'PV '!AL287</f>
        <v>#VALUE!</v>
      </c>
      <c r="AM188" s="178" t="e">
        <f>'PV '!AM287</f>
        <v>#VALUE!</v>
      </c>
      <c r="AN188" s="25" t="str">
        <f>'PV '!AN287</f>
        <v>ABS</v>
      </c>
      <c r="AO188" s="192">
        <f>'PV '!AO287</f>
        <v>3</v>
      </c>
      <c r="AP188" s="25" t="str">
        <f>'PV '!AP287</f>
        <v>ABS</v>
      </c>
      <c r="AQ188" s="192">
        <f>'PV '!AQ287</f>
        <v>3</v>
      </c>
      <c r="AR188" s="202" t="e">
        <f>'PV '!AR287</f>
        <v>#VALUE!</v>
      </c>
      <c r="AS188" s="178" t="e">
        <f>'PV '!AS287</f>
        <v>#VALUE!</v>
      </c>
      <c r="AT188" s="201" t="str">
        <f>'PV '!AT287</f>
        <v>ABS</v>
      </c>
      <c r="AU188" s="177">
        <f>'PV '!AU287</f>
        <v>3</v>
      </c>
      <c r="AV188" s="202" t="str">
        <f>'PV '!AV287</f>
        <v>ABS</v>
      </c>
      <c r="AW188" s="177">
        <f>'PV '!AW287</f>
        <v>3</v>
      </c>
      <c r="AX188" s="25" t="str">
        <f>'PV '!AX287</f>
        <v>ABS</v>
      </c>
      <c r="AY188" s="177">
        <f>'PV '!AY287</f>
        <v>3</v>
      </c>
      <c r="AZ188" s="202" t="str">
        <f>'PV '!AZ287</f>
        <v>ABS</v>
      </c>
      <c r="BA188" s="194">
        <f>'PV '!BA287</f>
        <v>3</v>
      </c>
      <c r="BB188" s="195" t="e">
        <f>'PV '!BB287</f>
        <v>#VALUE!</v>
      </c>
      <c r="BC188" s="197" t="e">
        <f>'PV '!BC287</f>
        <v>#VALUE!</v>
      </c>
      <c r="BD188" s="179" t="e">
        <f>'PV '!BD287</f>
        <v>#VALUE!</v>
      </c>
      <c r="BE188" s="199" t="e">
        <f>'PV '!BE287</f>
        <v>#VALUE!</v>
      </c>
      <c r="BF188" s="193" t="e">
        <f>'PV '!BF287</f>
        <v>#VALUE!</v>
      </c>
      <c r="BG188" s="199" t="str">
        <f>'PV '!BG287</f>
        <v>ABD</v>
      </c>
    </row>
    <row r="189" spans="1:59">
      <c r="A189" s="26">
        <f>'PV '!A288</f>
        <v>12</v>
      </c>
      <c r="B189" s="354" t="str">
        <f>'PV '!B288</f>
        <v>11DR0162</v>
      </c>
      <c r="C189" s="232" t="str">
        <f>'PV '!C288</f>
        <v>MEZIANI</v>
      </c>
      <c r="D189" s="232" t="str">
        <f>'PV '!D288</f>
        <v>Toufik</v>
      </c>
      <c r="E189" s="232" t="str">
        <f>'PV '!E288</f>
        <v>20/05/1986</v>
      </c>
      <c r="F189" s="232" t="str">
        <f>'PV '!F288</f>
        <v>Akbou</v>
      </c>
      <c r="G189" s="201">
        <f>'PV '!G288</f>
        <v>10.666666666666666</v>
      </c>
      <c r="H189" s="170">
        <f>'PV '!H288</f>
        <v>0</v>
      </c>
      <c r="I189" s="201">
        <f>'PV '!I288</f>
        <v>6.833333333333333</v>
      </c>
      <c r="J189" s="170">
        <f>'PV '!J288</f>
        <v>0</v>
      </c>
      <c r="K189" s="201">
        <f>'PV '!K288</f>
        <v>10.666666666666666</v>
      </c>
      <c r="L189" s="170">
        <f>'PV '!L288</f>
        <v>6</v>
      </c>
      <c r="M189" s="202">
        <f>'PV '!M288</f>
        <v>9.3888888888888875</v>
      </c>
      <c r="N189" s="171">
        <f>'PV '!N288</f>
        <v>6</v>
      </c>
      <c r="O189" s="201">
        <f>'PV '!O288</f>
        <v>11</v>
      </c>
      <c r="P189" s="170">
        <f>'PV '!P288</f>
        <v>0</v>
      </c>
      <c r="Q189" s="201">
        <f>'PV '!Q288</f>
        <v>8.5</v>
      </c>
      <c r="R189" s="170">
        <f>'PV '!R288</f>
        <v>0</v>
      </c>
      <c r="S189" s="202">
        <f>'PV '!S288</f>
        <v>9.75</v>
      </c>
      <c r="T189" s="171">
        <f>'PV '!T288</f>
        <v>0</v>
      </c>
      <c r="U189" s="201">
        <f>'PV '!U288</f>
        <v>12</v>
      </c>
      <c r="V189" s="170">
        <f>'PV '!V288</f>
        <v>3</v>
      </c>
      <c r="W189" s="202">
        <f>'PV '!W288</f>
        <v>12</v>
      </c>
      <c r="X189" s="170">
        <f>'PV '!X288</f>
        <v>3</v>
      </c>
      <c r="Y189" s="201">
        <f>'PV '!Y288</f>
        <v>2</v>
      </c>
      <c r="Z189" s="170">
        <f>'PV '!Z288</f>
        <v>0</v>
      </c>
      <c r="AA189" s="202">
        <f>'PV '!AA288</f>
        <v>2</v>
      </c>
      <c r="AB189" s="200">
        <f>'PV '!AB288</f>
        <v>0</v>
      </c>
      <c r="AC189" s="202">
        <f>'PV '!AC288</f>
        <v>8.9833333333333325</v>
      </c>
      <c r="AD189" s="197">
        <f>'PV '!AD288</f>
        <v>9</v>
      </c>
      <c r="AE189" s="199" t="str">
        <f>'PV '!AE288</f>
        <v>Rattrapage</v>
      </c>
      <c r="AF189" s="25">
        <f>'PV '!AF288</f>
        <v>8</v>
      </c>
      <c r="AG189" s="176">
        <f>'PV '!AG288</f>
        <v>0</v>
      </c>
      <c r="AH189" s="25">
        <f>'PV '!AH288</f>
        <v>10.833333333333334</v>
      </c>
      <c r="AI189" s="176">
        <f>'PV '!AI288</f>
        <v>6</v>
      </c>
      <c r="AJ189" s="25">
        <f>'PV '!AJ288</f>
        <v>5</v>
      </c>
      <c r="AK189" s="176">
        <f>'PV '!AK288</f>
        <v>0</v>
      </c>
      <c r="AL189" s="202">
        <f>'PV '!AL288</f>
        <v>7.9444444444444455</v>
      </c>
      <c r="AM189" s="178">
        <f>'PV '!AM288</f>
        <v>6</v>
      </c>
      <c r="AN189" s="25">
        <f>'PV '!AN288</f>
        <v>12</v>
      </c>
      <c r="AO189" s="192">
        <f>'PV '!AO288</f>
        <v>3</v>
      </c>
      <c r="AP189" s="25">
        <f>'PV '!AP288</f>
        <v>13</v>
      </c>
      <c r="AQ189" s="192">
        <f>'PV '!AQ288</f>
        <v>3</v>
      </c>
      <c r="AR189" s="202">
        <f>'PV '!AR288</f>
        <v>12.5</v>
      </c>
      <c r="AS189" s="178">
        <f>'PV '!AS288</f>
        <v>6</v>
      </c>
      <c r="AT189" s="201">
        <f>'PV '!AT288</f>
        <v>10</v>
      </c>
      <c r="AU189" s="177">
        <f>'PV '!AU288</f>
        <v>3</v>
      </c>
      <c r="AV189" s="202">
        <f>'PV '!AV288</f>
        <v>10</v>
      </c>
      <c r="AW189" s="177">
        <f>'PV '!AW288</f>
        <v>3</v>
      </c>
      <c r="AX189" s="25">
        <f>'PV '!AX288</f>
        <v>8</v>
      </c>
      <c r="AY189" s="177">
        <f>'PV '!AY288</f>
        <v>0</v>
      </c>
      <c r="AZ189" s="202">
        <f>'PV '!AZ288</f>
        <v>8</v>
      </c>
      <c r="BA189" s="194">
        <f>'PV '!BA288</f>
        <v>0</v>
      </c>
      <c r="BB189" s="195">
        <f>'PV '!BB288</f>
        <v>9.0666666666666664</v>
      </c>
      <c r="BC189" s="197">
        <f>'PV '!BC288</f>
        <v>15</v>
      </c>
      <c r="BD189" s="179">
        <f>'PV '!BD288</f>
        <v>9.0249999999999986</v>
      </c>
      <c r="BE189" s="199" t="str">
        <f>'PV '!BE288</f>
        <v>Rattrapage</v>
      </c>
      <c r="BF189" s="193">
        <f>'PV '!BF288</f>
        <v>24</v>
      </c>
      <c r="BG189" s="199" t="str">
        <f>'PV '!BG288</f>
        <v>Rattrapage</v>
      </c>
    </row>
    <row r="190" spans="1:59">
      <c r="A190" s="26">
        <f>'PV '!A289</f>
        <v>13</v>
      </c>
      <c r="B190" s="354" t="str">
        <f>'PV '!B289</f>
        <v>10J197</v>
      </c>
      <c r="C190" s="232" t="str">
        <f>'PV '!C289</f>
        <v>MOKRANI</v>
      </c>
      <c r="D190" s="232" t="str">
        <f>'PV '!D289</f>
        <v>Riad</v>
      </c>
      <c r="E190" s="232" t="str">
        <f>'PV '!E289</f>
        <v>06/04/1982</v>
      </c>
      <c r="F190" s="232" t="str">
        <f>'PV '!F289</f>
        <v>Bejaia</v>
      </c>
      <c r="G190" s="201">
        <f>'PV '!G289</f>
        <v>10.5</v>
      </c>
      <c r="H190" s="170">
        <f>'PV '!H289</f>
        <v>0</v>
      </c>
      <c r="I190" s="201">
        <f>'PV '!I289</f>
        <v>6.666666666666667</v>
      </c>
      <c r="J190" s="170">
        <f>'PV '!J289</f>
        <v>0</v>
      </c>
      <c r="K190" s="201">
        <f>'PV '!K289</f>
        <v>13.666666666666666</v>
      </c>
      <c r="L190" s="170">
        <f>'PV '!L289</f>
        <v>6</v>
      </c>
      <c r="M190" s="202">
        <f>'PV '!M289</f>
        <v>10.277777777777779</v>
      </c>
      <c r="N190" s="171">
        <f>'PV '!N289</f>
        <v>18</v>
      </c>
      <c r="O190" s="201">
        <f>'PV '!O289</f>
        <v>14.5</v>
      </c>
      <c r="P190" s="170">
        <f>'PV '!P289</f>
        <v>0</v>
      </c>
      <c r="Q190" s="201">
        <f>'PV '!Q289</f>
        <v>10</v>
      </c>
      <c r="R190" s="170">
        <f>'PV '!R289</f>
        <v>3</v>
      </c>
      <c r="S190" s="202">
        <f>'PV '!S289</f>
        <v>12.25</v>
      </c>
      <c r="T190" s="171">
        <f>'PV '!T289</f>
        <v>6</v>
      </c>
      <c r="U190" s="201">
        <f>'PV '!U289</f>
        <v>15</v>
      </c>
      <c r="V190" s="170">
        <f>'PV '!V289</f>
        <v>3</v>
      </c>
      <c r="W190" s="202">
        <f>'PV '!W289</f>
        <v>15</v>
      </c>
      <c r="X190" s="170">
        <f>'PV '!X289</f>
        <v>3</v>
      </c>
      <c r="Y190" s="201" t="str">
        <f>'PV '!Y289</f>
        <v>ABS</v>
      </c>
      <c r="Z190" s="170">
        <f>'PV '!Z289</f>
        <v>3</v>
      </c>
      <c r="AA190" s="202" t="str">
        <f>'PV '!AA289</f>
        <v>ABS</v>
      </c>
      <c r="AB190" s="200">
        <f>'PV '!AB289</f>
        <v>3</v>
      </c>
      <c r="AC190" s="202" t="e">
        <f>'PV '!AC289</f>
        <v>#VALUE!</v>
      </c>
      <c r="AD190" s="197" t="e">
        <f>'PV '!AD289</f>
        <v>#VALUE!</v>
      </c>
      <c r="AE190" s="199" t="str">
        <f>'PV '!AE289</f>
        <v>Rattrapage</v>
      </c>
      <c r="AF190" s="25">
        <f>'PV '!AF289</f>
        <v>11.5</v>
      </c>
      <c r="AG190" s="176">
        <f>'PV '!AG289</f>
        <v>6</v>
      </c>
      <c r="AH190" s="25">
        <f>'PV '!AH289</f>
        <v>11.333333333333334</v>
      </c>
      <c r="AI190" s="176">
        <f>'PV '!AI289</f>
        <v>6</v>
      </c>
      <c r="AJ190" s="25">
        <f>'PV '!AJ289</f>
        <v>9.4433333333333334</v>
      </c>
      <c r="AK190" s="176">
        <f>'PV '!AK289</f>
        <v>0</v>
      </c>
      <c r="AL190" s="202">
        <f>'PV '!AL289</f>
        <v>10.75888888888889</v>
      </c>
      <c r="AM190" s="178">
        <f>'PV '!AM289</f>
        <v>18</v>
      </c>
      <c r="AN190" s="25">
        <f>'PV '!AN289</f>
        <v>8.5</v>
      </c>
      <c r="AO190" s="192">
        <f>'PV '!AO289</f>
        <v>0</v>
      </c>
      <c r="AP190" s="25">
        <f>'PV '!AP289</f>
        <v>10</v>
      </c>
      <c r="AQ190" s="192">
        <f>'PV '!AQ289</f>
        <v>3</v>
      </c>
      <c r="AR190" s="202">
        <f>'PV '!AR289</f>
        <v>9.25</v>
      </c>
      <c r="AS190" s="178">
        <f>'PV '!AS289</f>
        <v>3</v>
      </c>
      <c r="AT190" s="201">
        <f>'PV '!AT289</f>
        <v>15</v>
      </c>
      <c r="AU190" s="177">
        <f>'PV '!AU289</f>
        <v>3</v>
      </c>
      <c r="AV190" s="202">
        <f>'PV '!AV289</f>
        <v>15</v>
      </c>
      <c r="AW190" s="177">
        <f>'PV '!AW289</f>
        <v>3</v>
      </c>
      <c r="AX190" s="25">
        <f>'PV '!AX289</f>
        <v>16.5</v>
      </c>
      <c r="AY190" s="177">
        <f>'PV '!AY289</f>
        <v>3</v>
      </c>
      <c r="AZ190" s="202">
        <f>'PV '!AZ289</f>
        <v>16.5</v>
      </c>
      <c r="BA190" s="194">
        <f>'PV '!BA289</f>
        <v>3</v>
      </c>
      <c r="BB190" s="195">
        <f>'PV '!BB289</f>
        <v>11.455333333333334</v>
      </c>
      <c r="BC190" s="197">
        <f>'PV '!BC289</f>
        <v>30</v>
      </c>
      <c r="BD190" s="179" t="e">
        <f>'PV '!BD289</f>
        <v>#VALUE!</v>
      </c>
      <c r="BE190" s="199" t="str">
        <f>'PV '!BE289</f>
        <v>Admis(e)</v>
      </c>
      <c r="BF190" s="193" t="e">
        <f>'PV '!BF289</f>
        <v>#VALUE!</v>
      </c>
      <c r="BG190" s="199" t="str">
        <f>'PV '!BG289</f>
        <v>Rattrapage</v>
      </c>
    </row>
    <row r="191" spans="1:59">
      <c r="A191" s="26">
        <f>'PV '!A290</f>
        <v>14</v>
      </c>
      <c r="B191" s="354" t="str">
        <f>'PV '!B290</f>
        <v>11DR0865</v>
      </c>
      <c r="C191" s="232" t="str">
        <f>'PV '!C290</f>
        <v>MOUSSAOUI</v>
      </c>
      <c r="D191" s="232" t="str">
        <f>'PV '!D290</f>
        <v>Ouarda</v>
      </c>
      <c r="E191" s="232" t="str">
        <f>'PV '!E290</f>
        <v>28/12/1990</v>
      </c>
      <c r="F191" s="232" t="str">
        <f>'PV '!F290</f>
        <v>Taskriout</v>
      </c>
      <c r="G191" s="201" t="e">
        <f>'PV '!G290</f>
        <v>#VALUE!</v>
      </c>
      <c r="H191" s="170">
        <f>'PV '!H290</f>
        <v>0</v>
      </c>
      <c r="I191" s="201" t="str">
        <f>'PV '!I290</f>
        <v>Exclu</v>
      </c>
      <c r="J191" s="170">
        <f>'PV '!J290</f>
        <v>0</v>
      </c>
      <c r="K191" s="201" t="str">
        <f>'PV '!K290</f>
        <v>Exclu</v>
      </c>
      <c r="L191" s="170">
        <f>'PV '!L290</f>
        <v>6</v>
      </c>
      <c r="M191" s="202" t="e">
        <f>'PV '!M290</f>
        <v>#VALUE!</v>
      </c>
      <c r="N191" s="171" t="e">
        <f>'PV '!N290</f>
        <v>#VALUE!</v>
      </c>
      <c r="O191" s="201" t="str">
        <f>'PV '!O290</f>
        <v>ABS</v>
      </c>
      <c r="P191" s="170">
        <f>'PV '!P290</f>
        <v>0</v>
      </c>
      <c r="Q191" s="201" t="str">
        <f>'PV '!Q290</f>
        <v>ABS</v>
      </c>
      <c r="R191" s="170">
        <f>'PV '!R290</f>
        <v>3</v>
      </c>
      <c r="S191" s="202" t="e">
        <f>'PV '!S290</f>
        <v>#VALUE!</v>
      </c>
      <c r="T191" s="171" t="e">
        <f>'PV '!T290</f>
        <v>#VALUE!</v>
      </c>
      <c r="U191" s="201" t="str">
        <f>'PV '!U290</f>
        <v>\</v>
      </c>
      <c r="V191" s="170">
        <f>'PV '!V290</f>
        <v>3</v>
      </c>
      <c r="W191" s="202" t="str">
        <f>'PV '!W290</f>
        <v>\</v>
      </c>
      <c r="X191" s="170">
        <f>'PV '!X290</f>
        <v>3</v>
      </c>
      <c r="Y191" s="201" t="str">
        <f>'PV '!Y290</f>
        <v>ABS</v>
      </c>
      <c r="Z191" s="170">
        <f>'PV '!Z290</f>
        <v>3</v>
      </c>
      <c r="AA191" s="202" t="str">
        <f>'PV '!AA290</f>
        <v>ABS</v>
      </c>
      <c r="AB191" s="200">
        <f>'PV '!AB290</f>
        <v>3</v>
      </c>
      <c r="AC191" s="202" t="e">
        <f>'PV '!AC290</f>
        <v>#VALUE!</v>
      </c>
      <c r="AD191" s="197" t="e">
        <f>'PV '!AD290</f>
        <v>#VALUE!</v>
      </c>
      <c r="AE191" s="199" t="str">
        <f>'PV '!AE290</f>
        <v>ABD</v>
      </c>
      <c r="AF191" s="25" t="e">
        <f>'PV '!AF290</f>
        <v>#VALUE!</v>
      </c>
      <c r="AG191" s="176" t="e">
        <f>'PV '!AG290</f>
        <v>#VALUE!</v>
      </c>
      <c r="AH191" s="25" t="str">
        <f>'PV '!AH290</f>
        <v>Exclu</v>
      </c>
      <c r="AI191" s="176">
        <f>'PV '!AI290</f>
        <v>6</v>
      </c>
      <c r="AJ191" s="25" t="str">
        <f>'PV '!AJ290</f>
        <v>Exclu</v>
      </c>
      <c r="AK191" s="176">
        <f>'PV '!AK290</f>
        <v>6</v>
      </c>
      <c r="AL191" s="202" t="e">
        <f>'PV '!AL290</f>
        <v>#VALUE!</v>
      </c>
      <c r="AM191" s="178" t="e">
        <f>'PV '!AM290</f>
        <v>#VALUE!</v>
      </c>
      <c r="AN191" s="25" t="str">
        <f>'PV '!AN290</f>
        <v>ABS</v>
      </c>
      <c r="AO191" s="192">
        <f>'PV '!AO290</f>
        <v>3</v>
      </c>
      <c r="AP191" s="25" t="str">
        <f>'PV '!AP290</f>
        <v>ABS</v>
      </c>
      <c r="AQ191" s="192">
        <f>'PV '!AQ290</f>
        <v>3</v>
      </c>
      <c r="AR191" s="202" t="e">
        <f>'PV '!AR290</f>
        <v>#VALUE!</v>
      </c>
      <c r="AS191" s="178" t="e">
        <f>'PV '!AS290</f>
        <v>#VALUE!</v>
      </c>
      <c r="AT191" s="201" t="str">
        <f>'PV '!AT290</f>
        <v>ABS</v>
      </c>
      <c r="AU191" s="177">
        <f>'PV '!AU290</f>
        <v>3</v>
      </c>
      <c r="AV191" s="202" t="str">
        <f>'PV '!AV290</f>
        <v>ABS</v>
      </c>
      <c r="AW191" s="177">
        <f>'PV '!AW290</f>
        <v>3</v>
      </c>
      <c r="AX191" s="25" t="str">
        <f>'PV '!AX290</f>
        <v>ABS</v>
      </c>
      <c r="AY191" s="177">
        <f>'PV '!AY290</f>
        <v>3</v>
      </c>
      <c r="AZ191" s="202" t="str">
        <f>'PV '!AZ290</f>
        <v>ABS</v>
      </c>
      <c r="BA191" s="194">
        <f>'PV '!BA290</f>
        <v>3</v>
      </c>
      <c r="BB191" s="195" t="e">
        <f>'PV '!BB290</f>
        <v>#VALUE!</v>
      </c>
      <c r="BC191" s="197" t="e">
        <f>'PV '!BC290</f>
        <v>#VALUE!</v>
      </c>
      <c r="BD191" s="179" t="e">
        <f>'PV '!BD290</f>
        <v>#VALUE!</v>
      </c>
      <c r="BE191" s="199" t="e">
        <f>'PV '!BE290</f>
        <v>#VALUE!</v>
      </c>
      <c r="BF191" s="193" t="e">
        <f>'PV '!BF290</f>
        <v>#VALUE!</v>
      </c>
      <c r="BG191" s="199" t="str">
        <f>'PV '!BG290</f>
        <v>ABD</v>
      </c>
    </row>
    <row r="192" spans="1:59">
      <c r="A192" s="26">
        <f>'PV '!A291</f>
        <v>15</v>
      </c>
      <c r="B192" s="354" t="str">
        <f>'PV '!B291</f>
        <v>11DR0214</v>
      </c>
      <c r="C192" s="232" t="str">
        <f>'PV '!C291</f>
        <v>OUADFEL</v>
      </c>
      <c r="D192" s="232" t="str">
        <f>'PV '!D291</f>
        <v>Ouazna</v>
      </c>
      <c r="E192" s="232" t="str">
        <f>'PV '!E291</f>
        <v>13/03/1988</v>
      </c>
      <c r="F192" s="232" t="str">
        <f>'PV '!F291</f>
        <v>Bouhamza</v>
      </c>
      <c r="G192" s="201">
        <f>'PV '!G291</f>
        <v>11.333333333333334</v>
      </c>
      <c r="H192" s="170">
        <f>'PV '!H291</f>
        <v>0</v>
      </c>
      <c r="I192" s="201">
        <f>'PV '!I291</f>
        <v>6.333333333333333</v>
      </c>
      <c r="J192" s="170">
        <f>'PV '!J291</f>
        <v>0</v>
      </c>
      <c r="K192" s="201">
        <f>'PV '!K291</f>
        <v>7.5</v>
      </c>
      <c r="L192" s="170">
        <f>'PV '!L291</f>
        <v>0</v>
      </c>
      <c r="M192" s="202">
        <f>'PV '!M291</f>
        <v>8.3888888888888893</v>
      </c>
      <c r="N192" s="171">
        <f>'PV '!N291</f>
        <v>0</v>
      </c>
      <c r="O192" s="201">
        <f>'PV '!O291</f>
        <v>11</v>
      </c>
      <c r="P192" s="170">
        <f>'PV '!P291</f>
        <v>0</v>
      </c>
      <c r="Q192" s="201">
        <f>'PV '!Q291</f>
        <v>6</v>
      </c>
      <c r="R192" s="170">
        <f>'PV '!R291</f>
        <v>0</v>
      </c>
      <c r="S192" s="202">
        <f>'PV '!S291</f>
        <v>8.5</v>
      </c>
      <c r="T192" s="171">
        <f>'PV '!T291</f>
        <v>0</v>
      </c>
      <c r="U192" s="201">
        <f>'PV '!U291</f>
        <v>12</v>
      </c>
      <c r="V192" s="170">
        <f>'PV '!V291</f>
        <v>3</v>
      </c>
      <c r="W192" s="202">
        <f>'PV '!W291</f>
        <v>12</v>
      </c>
      <c r="X192" s="170">
        <f>'PV '!X291</f>
        <v>3</v>
      </c>
      <c r="Y192" s="201">
        <f>'PV '!Y291</f>
        <v>0</v>
      </c>
      <c r="Z192" s="170">
        <f>'PV '!Z291</f>
        <v>0</v>
      </c>
      <c r="AA192" s="202">
        <f>'PV '!AA291</f>
        <v>0</v>
      </c>
      <c r="AB192" s="200">
        <f>'PV '!AB291</f>
        <v>0</v>
      </c>
      <c r="AC192" s="202">
        <f>'PV '!AC291</f>
        <v>7.9333333333333345</v>
      </c>
      <c r="AD192" s="197">
        <f>'PV '!AD291</f>
        <v>3</v>
      </c>
      <c r="AE192" s="199" t="str">
        <f>'PV '!AE291</f>
        <v>Rattrapage</v>
      </c>
      <c r="AF192" s="25">
        <f>'PV '!AF291</f>
        <v>5.583333333333333</v>
      </c>
      <c r="AG192" s="176">
        <f>'PV '!AG291</f>
        <v>0</v>
      </c>
      <c r="AH192" s="25">
        <f>'PV '!AH291</f>
        <v>8.1666666666666661</v>
      </c>
      <c r="AI192" s="176">
        <f>'PV '!AI291</f>
        <v>0</v>
      </c>
      <c r="AJ192" s="25">
        <f>'PV '!AJ291</f>
        <v>3.6666666666666665</v>
      </c>
      <c r="AK192" s="176">
        <f>'PV '!AK291</f>
        <v>0</v>
      </c>
      <c r="AL192" s="202">
        <f>'PV '!AL291</f>
        <v>5.8055555555555562</v>
      </c>
      <c r="AM192" s="178">
        <f>'PV '!AM291</f>
        <v>0</v>
      </c>
      <c r="AN192" s="25">
        <f>'PV '!AN291</f>
        <v>8.5</v>
      </c>
      <c r="AO192" s="192">
        <f>'PV '!AO291</f>
        <v>0</v>
      </c>
      <c r="AP192" s="25">
        <f>'PV '!AP291</f>
        <v>11.5</v>
      </c>
      <c r="AQ192" s="192">
        <f>'PV '!AQ291</f>
        <v>3</v>
      </c>
      <c r="AR192" s="202">
        <f>'PV '!AR291</f>
        <v>10</v>
      </c>
      <c r="AS192" s="178">
        <f>'PV '!AS291</f>
        <v>6</v>
      </c>
      <c r="AT192" s="201">
        <f>'PV '!AT291</f>
        <v>10</v>
      </c>
      <c r="AU192" s="177">
        <f>'PV '!AU291</f>
        <v>3</v>
      </c>
      <c r="AV192" s="202">
        <f>'PV '!AV291</f>
        <v>10</v>
      </c>
      <c r="AW192" s="177">
        <f>'PV '!AW291</f>
        <v>3</v>
      </c>
      <c r="AX192" s="25">
        <f>'PV '!AX291</f>
        <v>8.5</v>
      </c>
      <c r="AY192" s="177">
        <f>'PV '!AY291</f>
        <v>0</v>
      </c>
      <c r="AZ192" s="202">
        <f>'PV '!AZ291</f>
        <v>8.5</v>
      </c>
      <c r="BA192" s="194">
        <f>'PV '!BA291</f>
        <v>0</v>
      </c>
      <c r="BB192" s="195">
        <f>'PV '!BB291</f>
        <v>7.3333333333333339</v>
      </c>
      <c r="BC192" s="197">
        <f>'PV '!BC291</f>
        <v>9</v>
      </c>
      <c r="BD192" s="179">
        <f>'PV '!BD291</f>
        <v>7.6333333333333346</v>
      </c>
      <c r="BE192" s="199" t="str">
        <f>'PV '!BE291</f>
        <v>Rattrapage</v>
      </c>
      <c r="BF192" s="193">
        <f>'PV '!BF291</f>
        <v>12</v>
      </c>
      <c r="BG192" s="199" t="str">
        <f>'PV '!BG291</f>
        <v>Rattrapage</v>
      </c>
    </row>
    <row r="193" spans="1:59">
      <c r="A193" s="26">
        <f>'PV '!A292</f>
        <v>16</v>
      </c>
      <c r="B193" s="354" t="str">
        <f>'PV '!B292</f>
        <v>11DR1204</v>
      </c>
      <c r="C193" s="232" t="str">
        <f>'PV '!C292</f>
        <v>OUAHAB</v>
      </c>
      <c r="D193" s="232" t="str">
        <f>'PV '!D292</f>
        <v>A/Malek</v>
      </c>
      <c r="E193" s="232" t="str">
        <f>'PV '!E292</f>
        <v>05/08/1989</v>
      </c>
      <c r="F193" s="232" t="str">
        <f>'PV '!F292</f>
        <v>Bejaia</v>
      </c>
      <c r="G193" s="201">
        <f>'PV '!G292</f>
        <v>12.666666666666666</v>
      </c>
      <c r="H193" s="170">
        <f>'PV '!H292</f>
        <v>0</v>
      </c>
      <c r="I193" s="201">
        <f>'PV '!I292</f>
        <v>12.166666666666666</v>
      </c>
      <c r="J193" s="170">
        <f>'PV '!J292</f>
        <v>0</v>
      </c>
      <c r="K193" s="201">
        <f>'PV '!K292</f>
        <v>15.833333333333334</v>
      </c>
      <c r="L193" s="170">
        <f>'PV '!L292</f>
        <v>6</v>
      </c>
      <c r="M193" s="202">
        <f>'PV '!M292</f>
        <v>13.555555555555555</v>
      </c>
      <c r="N193" s="171">
        <f>'PV '!N292</f>
        <v>18</v>
      </c>
      <c r="O193" s="201">
        <f>'PV '!O292</f>
        <v>14.5</v>
      </c>
      <c r="P193" s="170">
        <f>'PV '!P292</f>
        <v>0</v>
      </c>
      <c r="Q193" s="201">
        <f>'PV '!Q292</f>
        <v>11.5</v>
      </c>
      <c r="R193" s="170">
        <f>'PV '!R292</f>
        <v>3</v>
      </c>
      <c r="S193" s="202">
        <f>'PV '!S292</f>
        <v>13</v>
      </c>
      <c r="T193" s="171">
        <f>'PV '!T292</f>
        <v>6</v>
      </c>
      <c r="U193" s="201">
        <f>'PV '!U292</f>
        <v>12</v>
      </c>
      <c r="V193" s="170">
        <f>'PV '!V292</f>
        <v>3</v>
      </c>
      <c r="W193" s="202">
        <f>'PV '!W292</f>
        <v>12</v>
      </c>
      <c r="X193" s="170">
        <f>'PV '!X292</f>
        <v>3</v>
      </c>
      <c r="Y193" s="201">
        <f>'PV '!Y292</f>
        <v>17</v>
      </c>
      <c r="Z193" s="170">
        <f>'PV '!Z292</f>
        <v>3</v>
      </c>
      <c r="AA193" s="202">
        <f>'PV '!AA292</f>
        <v>17</v>
      </c>
      <c r="AB193" s="200">
        <f>'PV '!AB292</f>
        <v>3</v>
      </c>
      <c r="AC193" s="202">
        <f>'PV '!AC292</f>
        <v>13.633333333333331</v>
      </c>
      <c r="AD193" s="197">
        <f>'PV '!AD292</f>
        <v>30</v>
      </c>
      <c r="AE193" s="199" t="str">
        <f>'PV '!AE292</f>
        <v>Admis(e)</v>
      </c>
      <c r="AF193" s="25">
        <f>'PV '!AF292</f>
        <v>13.333333333333334</v>
      </c>
      <c r="AG193" s="176">
        <f>'PV '!AG292</f>
        <v>6</v>
      </c>
      <c r="AH193" s="25">
        <f>'PV '!AH292</f>
        <v>13</v>
      </c>
      <c r="AI193" s="176">
        <f>'PV '!AI292</f>
        <v>6</v>
      </c>
      <c r="AJ193" s="25">
        <f>'PV '!AJ292</f>
        <v>12.833333333333334</v>
      </c>
      <c r="AK193" s="176">
        <f>'PV '!AK292</f>
        <v>6</v>
      </c>
      <c r="AL193" s="202">
        <f>'PV '!AL292</f>
        <v>13.055555555555557</v>
      </c>
      <c r="AM193" s="178">
        <f>'PV '!AM292</f>
        <v>18</v>
      </c>
      <c r="AN193" s="25">
        <f>'PV '!AN292</f>
        <v>6</v>
      </c>
      <c r="AO193" s="192">
        <f>'PV '!AO292</f>
        <v>0</v>
      </c>
      <c r="AP193" s="25">
        <f>'PV '!AP292</f>
        <v>15</v>
      </c>
      <c r="AQ193" s="192">
        <f>'PV '!AQ292</f>
        <v>3</v>
      </c>
      <c r="AR193" s="202">
        <f>'PV '!AR292</f>
        <v>10.5</v>
      </c>
      <c r="AS193" s="178">
        <f>'PV '!AS292</f>
        <v>6</v>
      </c>
      <c r="AT193" s="201">
        <f>'PV '!AT292</f>
        <v>14.5</v>
      </c>
      <c r="AU193" s="177">
        <f>'PV '!AU292</f>
        <v>3</v>
      </c>
      <c r="AV193" s="202">
        <f>'PV '!AV292</f>
        <v>14.5</v>
      </c>
      <c r="AW193" s="177">
        <f>'PV '!AW292</f>
        <v>3</v>
      </c>
      <c r="AX193" s="25">
        <f>'PV '!AX292</f>
        <v>16</v>
      </c>
      <c r="AY193" s="177">
        <f>'PV '!AY292</f>
        <v>3</v>
      </c>
      <c r="AZ193" s="202">
        <f>'PV '!AZ292</f>
        <v>16</v>
      </c>
      <c r="BA193" s="194">
        <f>'PV '!BA292</f>
        <v>3</v>
      </c>
      <c r="BB193" s="195">
        <f>'PV '!BB292</f>
        <v>12.983333333333334</v>
      </c>
      <c r="BC193" s="197">
        <f>'PV '!BC292</f>
        <v>30</v>
      </c>
      <c r="BD193" s="179">
        <f>'PV '!BD292</f>
        <v>13.308333333333334</v>
      </c>
      <c r="BE193" s="199" t="str">
        <f>'PV '!BE292</f>
        <v>Admis(e)</v>
      </c>
      <c r="BF193" s="193">
        <f>'PV '!BF292</f>
        <v>60</v>
      </c>
      <c r="BG193" s="199" t="str">
        <f>'PV '!BG292</f>
        <v>Admis(e)</v>
      </c>
    </row>
    <row r="194" spans="1:59" ht="15.75">
      <c r="A194" s="26">
        <f>'PV '!A293</f>
        <v>17</v>
      </c>
      <c r="B194" s="332" t="str">
        <f>'PV '!B293</f>
        <v>08DR068</v>
      </c>
      <c r="C194" s="232" t="str">
        <f>'PV '!C293</f>
        <v>OUARET</v>
      </c>
      <c r="D194" s="232" t="str">
        <f>'PV '!D293</f>
        <v>Reda</v>
      </c>
      <c r="E194" s="232" t="str">
        <f>'PV '!E293</f>
        <v>26/03/1988</v>
      </c>
      <c r="F194" s="232" t="str">
        <f>'PV '!F293</f>
        <v>Bejaia</v>
      </c>
      <c r="G194" s="201">
        <f>'PV '!G293</f>
        <v>13.33</v>
      </c>
      <c r="H194" s="170">
        <f>'PV '!H293</f>
        <v>0</v>
      </c>
      <c r="I194" s="201">
        <f>'PV '!I293</f>
        <v>8.5</v>
      </c>
      <c r="J194" s="170">
        <f>'PV '!J293</f>
        <v>0</v>
      </c>
      <c r="K194" s="201">
        <f>'PV '!K293</f>
        <v>9.1666666666666661</v>
      </c>
      <c r="L194" s="170">
        <f>'PV '!L293</f>
        <v>0</v>
      </c>
      <c r="M194" s="202">
        <f>'PV '!M293</f>
        <v>10.332222222222221</v>
      </c>
      <c r="N194" s="171">
        <f>'PV '!N293</f>
        <v>18</v>
      </c>
      <c r="O194" s="201">
        <f>'PV '!O293</f>
        <v>2</v>
      </c>
      <c r="P194" s="170">
        <f>'PV '!P293</f>
        <v>0</v>
      </c>
      <c r="Q194" s="201">
        <f>'PV '!Q293</f>
        <v>2.5</v>
      </c>
      <c r="R194" s="170">
        <f>'PV '!R293</f>
        <v>0</v>
      </c>
      <c r="S194" s="202">
        <f>'PV '!S293</f>
        <v>2.25</v>
      </c>
      <c r="T194" s="171">
        <f>'PV '!T293</f>
        <v>0</v>
      </c>
      <c r="U194" s="201">
        <f>'PV '!U293</f>
        <v>11.5</v>
      </c>
      <c r="V194" s="170">
        <f>'PV '!V293</f>
        <v>3</v>
      </c>
      <c r="W194" s="202">
        <f>'PV '!W293</f>
        <v>11.5</v>
      </c>
      <c r="X194" s="170">
        <f>'PV '!X293</f>
        <v>3</v>
      </c>
      <c r="Y194" s="201" t="str">
        <f>'PV '!Y293</f>
        <v>ABS</v>
      </c>
      <c r="Z194" s="170">
        <f>'PV '!Z293</f>
        <v>3</v>
      </c>
      <c r="AA194" s="202" t="str">
        <f>'PV '!AA293</f>
        <v>ABS</v>
      </c>
      <c r="AB194" s="200">
        <f>'PV '!AB293</f>
        <v>3</v>
      </c>
      <c r="AC194" s="202" t="e">
        <f>'PV '!AC293</f>
        <v>#VALUE!</v>
      </c>
      <c r="AD194" s="197" t="e">
        <f>'PV '!AD293</f>
        <v>#VALUE!</v>
      </c>
      <c r="AE194" s="199" t="str">
        <f>'PV '!AE293</f>
        <v>Rattrapage</v>
      </c>
      <c r="AF194" s="25" t="e">
        <f>'PV '!AF293</f>
        <v>#VALUE!</v>
      </c>
      <c r="AG194" s="176" t="e">
        <f>'PV '!AG293</f>
        <v>#VALUE!</v>
      </c>
      <c r="AH194" s="25" t="e">
        <f>'PV '!AH293</f>
        <v>#VALUE!</v>
      </c>
      <c r="AI194" s="176" t="e">
        <f>'PV '!AI293</f>
        <v>#VALUE!</v>
      </c>
      <c r="AJ194" s="25" t="e">
        <f>'PV '!AJ293</f>
        <v>#VALUE!</v>
      </c>
      <c r="AK194" s="176" t="e">
        <f>'PV '!AK293</f>
        <v>#VALUE!</v>
      </c>
      <c r="AL194" s="202" t="e">
        <f>'PV '!AL293</f>
        <v>#VALUE!</v>
      </c>
      <c r="AM194" s="178" t="e">
        <f>'PV '!AM293</f>
        <v>#VALUE!</v>
      </c>
      <c r="AN194" s="25" t="str">
        <f>'PV '!AN293</f>
        <v>ABS</v>
      </c>
      <c r="AO194" s="192">
        <f>'PV '!AO293</f>
        <v>3</v>
      </c>
      <c r="AP194" s="25" t="str">
        <f>'PV '!AP293</f>
        <v>ABS</v>
      </c>
      <c r="AQ194" s="192">
        <f>'PV '!AQ293</f>
        <v>3</v>
      </c>
      <c r="AR194" s="202" t="e">
        <f>'PV '!AR293</f>
        <v>#VALUE!</v>
      </c>
      <c r="AS194" s="178" t="e">
        <f>'PV '!AS293</f>
        <v>#VALUE!</v>
      </c>
      <c r="AT194" s="201">
        <f>'PV '!AT293</f>
        <v>12</v>
      </c>
      <c r="AU194" s="177">
        <f>'PV '!AU293</f>
        <v>3</v>
      </c>
      <c r="AV194" s="202">
        <f>'PV '!AV293</f>
        <v>12</v>
      </c>
      <c r="AW194" s="177">
        <f>'PV '!AW293</f>
        <v>3</v>
      </c>
      <c r="AX194" s="25">
        <f>'PV '!AX293</f>
        <v>13.5</v>
      </c>
      <c r="AY194" s="177">
        <f>'PV '!AY293</f>
        <v>3</v>
      </c>
      <c r="AZ194" s="202">
        <f>'PV '!AZ293</f>
        <v>13.5</v>
      </c>
      <c r="BA194" s="194">
        <f>'PV '!BA293</f>
        <v>3</v>
      </c>
      <c r="BB194" s="195" t="e">
        <f>'PV '!BB293</f>
        <v>#VALUE!</v>
      </c>
      <c r="BC194" s="197" t="e">
        <f>'PV '!BC293</f>
        <v>#VALUE!</v>
      </c>
      <c r="BD194" s="179" t="e">
        <f>'PV '!BD293</f>
        <v>#VALUE!</v>
      </c>
      <c r="BE194" s="199" t="e">
        <f>'PV '!BE293</f>
        <v>#VALUE!</v>
      </c>
      <c r="BF194" s="193" t="e">
        <f>'PV '!BF293</f>
        <v>#VALUE!</v>
      </c>
      <c r="BG194" s="199" t="str">
        <f>'PV '!BG293</f>
        <v>Rattrapage</v>
      </c>
    </row>
    <row r="195" spans="1:59">
      <c r="A195" s="26">
        <f>'PV '!A294</f>
        <v>18</v>
      </c>
      <c r="B195" s="354" t="str">
        <f>'PV '!B294</f>
        <v>11DR0095</v>
      </c>
      <c r="C195" s="232" t="str">
        <f>'PV '!C294</f>
        <v>OUAZIDANE</v>
      </c>
      <c r="D195" s="232" t="str">
        <f>'PV '!D294</f>
        <v>Hocine</v>
      </c>
      <c r="E195" s="232" t="str">
        <f>'PV '!E294</f>
        <v>20/11/1989</v>
      </c>
      <c r="F195" s="232" t="str">
        <f>'PV '!F294</f>
        <v>Bejaia</v>
      </c>
      <c r="G195" s="201">
        <f>'PV '!G294</f>
        <v>11.166666666666666</v>
      </c>
      <c r="H195" s="170">
        <f>'PV '!H294</f>
        <v>0</v>
      </c>
      <c r="I195" s="201">
        <f>'PV '!I294</f>
        <v>5.166666666666667</v>
      </c>
      <c r="J195" s="170">
        <f>'PV '!J294</f>
        <v>0</v>
      </c>
      <c r="K195" s="201">
        <f>'PV '!K294</f>
        <v>7.666666666666667</v>
      </c>
      <c r="L195" s="170">
        <f>'PV '!L294</f>
        <v>0</v>
      </c>
      <c r="M195" s="202">
        <f>'PV '!M294</f>
        <v>8</v>
      </c>
      <c r="N195" s="171">
        <f>'PV '!N294</f>
        <v>0</v>
      </c>
      <c r="O195" s="201">
        <f>'PV '!O294</f>
        <v>5</v>
      </c>
      <c r="P195" s="170">
        <f>'PV '!P294</f>
        <v>0</v>
      </c>
      <c r="Q195" s="201">
        <f>'PV '!Q294</f>
        <v>10</v>
      </c>
      <c r="R195" s="170">
        <f>'PV '!R294</f>
        <v>3</v>
      </c>
      <c r="S195" s="202">
        <f>'PV '!S294</f>
        <v>7.5</v>
      </c>
      <c r="T195" s="171">
        <f>'PV '!T294</f>
        <v>3</v>
      </c>
      <c r="U195" s="201">
        <f>'PV '!U294</f>
        <v>12</v>
      </c>
      <c r="V195" s="170">
        <f>'PV '!V294</f>
        <v>3</v>
      </c>
      <c r="W195" s="202">
        <f>'PV '!W294</f>
        <v>12</v>
      </c>
      <c r="X195" s="170">
        <f>'PV '!X294</f>
        <v>3</v>
      </c>
      <c r="Y195" s="201">
        <f>'PV '!Y294</f>
        <v>10</v>
      </c>
      <c r="Z195" s="170">
        <f>'PV '!Z294</f>
        <v>3</v>
      </c>
      <c r="AA195" s="202">
        <f>'PV '!AA294</f>
        <v>10</v>
      </c>
      <c r="AB195" s="200">
        <f>'PV '!AB294</f>
        <v>3</v>
      </c>
      <c r="AC195" s="202">
        <f>'PV '!AC294</f>
        <v>8.5</v>
      </c>
      <c r="AD195" s="197">
        <f>'PV '!AD294</f>
        <v>9</v>
      </c>
      <c r="AE195" s="199" t="str">
        <f>'PV '!AE294</f>
        <v>Rattrapage</v>
      </c>
      <c r="AF195" s="25">
        <f>'PV '!AF294</f>
        <v>7.5</v>
      </c>
      <c r="AG195" s="176">
        <f>'PV '!AG294</f>
        <v>0</v>
      </c>
      <c r="AH195" s="25">
        <f>'PV '!AH294</f>
        <v>7.5</v>
      </c>
      <c r="AI195" s="176">
        <f>'PV '!AI294</f>
        <v>0</v>
      </c>
      <c r="AJ195" s="25">
        <f>'PV '!AJ294</f>
        <v>12</v>
      </c>
      <c r="AK195" s="176">
        <f>'PV '!AK294</f>
        <v>6</v>
      </c>
      <c r="AL195" s="202">
        <f>'PV '!AL294</f>
        <v>9</v>
      </c>
      <c r="AM195" s="178">
        <f>'PV '!AM294</f>
        <v>6</v>
      </c>
      <c r="AN195" s="25">
        <f>'PV '!AN294</f>
        <v>8</v>
      </c>
      <c r="AO195" s="192">
        <f>'PV '!AO294</f>
        <v>0</v>
      </c>
      <c r="AP195" s="25">
        <f>'PV '!AP294</f>
        <v>11</v>
      </c>
      <c r="AQ195" s="192">
        <f>'PV '!AQ294</f>
        <v>3</v>
      </c>
      <c r="AR195" s="202">
        <f>'PV '!AR294</f>
        <v>9.5</v>
      </c>
      <c r="AS195" s="178">
        <f>'PV '!AS294</f>
        <v>3</v>
      </c>
      <c r="AT195" s="201">
        <f>'PV '!AT294</f>
        <v>10</v>
      </c>
      <c r="AU195" s="177">
        <f>'PV '!AU294</f>
        <v>3</v>
      </c>
      <c r="AV195" s="202">
        <f>'PV '!AV294</f>
        <v>10</v>
      </c>
      <c r="AW195" s="177">
        <f>'PV '!AW294</f>
        <v>3</v>
      </c>
      <c r="AX195" s="25">
        <f>'PV '!AX294</f>
        <v>16.5</v>
      </c>
      <c r="AY195" s="177">
        <f>'PV '!AY294</f>
        <v>3</v>
      </c>
      <c r="AZ195" s="202">
        <f>'PV '!AZ294</f>
        <v>16.5</v>
      </c>
      <c r="BA195" s="194">
        <f>'PV '!BA294</f>
        <v>3</v>
      </c>
      <c r="BB195" s="195">
        <f>'PV '!BB294</f>
        <v>9.9499999999999993</v>
      </c>
      <c r="BC195" s="197">
        <f>'PV '!BC294</f>
        <v>15</v>
      </c>
      <c r="BD195" s="179">
        <f>'PV '!BD294</f>
        <v>9.2249999999999996</v>
      </c>
      <c r="BE195" s="199" t="str">
        <f>'PV '!BE294</f>
        <v>Rattrapage</v>
      </c>
      <c r="BF195" s="193">
        <f>'PV '!BF294</f>
        <v>24</v>
      </c>
      <c r="BG195" s="199" t="str">
        <f>'PV '!BG294</f>
        <v>Rattrapage</v>
      </c>
    </row>
    <row r="196" spans="1:59">
      <c r="A196" s="26">
        <f>'PV '!A295</f>
        <v>19</v>
      </c>
      <c r="B196" s="354" t="str">
        <f>'PV '!B295</f>
        <v>11DR1233</v>
      </c>
      <c r="C196" s="232" t="str">
        <f>'PV '!C295</f>
        <v>OUBAKLI</v>
      </c>
      <c r="D196" s="232" t="str">
        <f>'PV '!D295</f>
        <v>Nacera</v>
      </c>
      <c r="E196" s="232" t="str">
        <f>'PV '!E295</f>
        <v>18/01/1989</v>
      </c>
      <c r="F196" s="232" t="str">
        <f>'PV '!F295</f>
        <v>Akbou</v>
      </c>
      <c r="G196" s="201">
        <f>'PV '!G295</f>
        <v>12.5</v>
      </c>
      <c r="H196" s="170">
        <f>'PV '!H295</f>
        <v>0</v>
      </c>
      <c r="I196" s="201">
        <f>'PV '!I295</f>
        <v>8.6666666666666661</v>
      </c>
      <c r="J196" s="170">
        <f>'PV '!J295</f>
        <v>0</v>
      </c>
      <c r="K196" s="201">
        <f>'PV '!K295</f>
        <v>10.833333333333334</v>
      </c>
      <c r="L196" s="170">
        <f>'PV '!L295</f>
        <v>6</v>
      </c>
      <c r="M196" s="202">
        <f>'PV '!M295</f>
        <v>10.666666666666666</v>
      </c>
      <c r="N196" s="171">
        <f>'PV '!N295</f>
        <v>18</v>
      </c>
      <c r="O196" s="201">
        <f>'PV '!O295</f>
        <v>14.5</v>
      </c>
      <c r="P196" s="170">
        <f>'PV '!P295</f>
        <v>0</v>
      </c>
      <c r="Q196" s="201">
        <f>'PV '!Q295</f>
        <v>4</v>
      </c>
      <c r="R196" s="170">
        <f>'PV '!R295</f>
        <v>0</v>
      </c>
      <c r="S196" s="202">
        <f>'PV '!S295</f>
        <v>9.25</v>
      </c>
      <c r="T196" s="171">
        <f>'PV '!T295</f>
        <v>0</v>
      </c>
      <c r="U196" s="201">
        <f>'PV '!U295</f>
        <v>12</v>
      </c>
      <c r="V196" s="170">
        <f>'PV '!V295</f>
        <v>3</v>
      </c>
      <c r="W196" s="202">
        <f>'PV '!W295</f>
        <v>12</v>
      </c>
      <c r="X196" s="170">
        <f>'PV '!X295</f>
        <v>3</v>
      </c>
      <c r="Y196" s="201">
        <f>'PV '!Y295</f>
        <v>12</v>
      </c>
      <c r="Z196" s="170">
        <f>'PV '!Z295</f>
        <v>3</v>
      </c>
      <c r="AA196" s="202">
        <f>'PV '!AA295</f>
        <v>12</v>
      </c>
      <c r="AB196" s="200">
        <f>'PV '!AB295</f>
        <v>3</v>
      </c>
      <c r="AC196" s="202">
        <f>'PV '!AC295</f>
        <v>10.65</v>
      </c>
      <c r="AD196" s="197">
        <f>'PV '!AD295</f>
        <v>30</v>
      </c>
      <c r="AE196" s="199" t="str">
        <f>'PV '!AE295</f>
        <v>Admis(e)</v>
      </c>
      <c r="AF196" s="25">
        <f>'PV '!AF295</f>
        <v>5.166666666666667</v>
      </c>
      <c r="AG196" s="176">
        <f>'PV '!AG295</f>
        <v>0</v>
      </c>
      <c r="AH196" s="25">
        <f>'PV '!AH295</f>
        <v>8</v>
      </c>
      <c r="AI196" s="176">
        <f>'PV '!AI295</f>
        <v>0</v>
      </c>
      <c r="AJ196" s="25">
        <f>'PV '!AJ295</f>
        <v>8.3333333333333339</v>
      </c>
      <c r="AK196" s="176">
        <f>'PV '!AK295</f>
        <v>0</v>
      </c>
      <c r="AL196" s="202">
        <f>'PV '!AL295</f>
        <v>7.166666666666667</v>
      </c>
      <c r="AM196" s="178">
        <f>'PV '!AM295</f>
        <v>0</v>
      </c>
      <c r="AN196" s="25">
        <f>'PV '!AN295</f>
        <v>11</v>
      </c>
      <c r="AO196" s="192">
        <f>'PV '!AO295</f>
        <v>3</v>
      </c>
      <c r="AP196" s="25">
        <f>'PV '!AP295</f>
        <v>10.5</v>
      </c>
      <c r="AQ196" s="192">
        <f>'PV '!AQ295</f>
        <v>3</v>
      </c>
      <c r="AR196" s="202">
        <f>'PV '!AR295</f>
        <v>10.75</v>
      </c>
      <c r="AS196" s="178">
        <f>'PV '!AS295</f>
        <v>6</v>
      </c>
      <c r="AT196" s="201">
        <f>'PV '!AT295</f>
        <v>10</v>
      </c>
      <c r="AU196" s="177">
        <f>'PV '!AU295</f>
        <v>3</v>
      </c>
      <c r="AV196" s="202">
        <f>'PV '!AV295</f>
        <v>10</v>
      </c>
      <c r="AW196" s="177">
        <f>'PV '!AW295</f>
        <v>3</v>
      </c>
      <c r="AX196" s="25">
        <f>'PV '!AX295</f>
        <v>4.5</v>
      </c>
      <c r="AY196" s="177">
        <f>'PV '!AY295</f>
        <v>0</v>
      </c>
      <c r="AZ196" s="202">
        <f>'PV '!AZ295</f>
        <v>4.5</v>
      </c>
      <c r="BA196" s="194">
        <f>'PV '!BA295</f>
        <v>0</v>
      </c>
      <c r="BB196" s="195">
        <f>'PV '!BB295</f>
        <v>7.9</v>
      </c>
      <c r="BC196" s="197">
        <f>'PV '!BC295</f>
        <v>9</v>
      </c>
      <c r="BD196" s="179">
        <f>'PV '!BD295</f>
        <v>9.2750000000000004</v>
      </c>
      <c r="BE196" s="199" t="str">
        <f>'PV '!BE295</f>
        <v>Rattrapage</v>
      </c>
      <c r="BF196" s="193">
        <f>'PV '!BF295</f>
        <v>39</v>
      </c>
      <c r="BG196" s="199" t="str">
        <f>'PV '!BG295</f>
        <v>Rattrapage</v>
      </c>
    </row>
    <row r="197" spans="1:59">
      <c r="A197" s="26">
        <f>'PV '!A296</f>
        <v>20</v>
      </c>
      <c r="B197" s="354" t="str">
        <f>'PV '!B296</f>
        <v>11DR0175</v>
      </c>
      <c r="C197" s="232" t="str">
        <f>'PV '!C296</f>
        <v>OUBRAHAM</v>
      </c>
      <c r="D197" s="232" t="str">
        <f>'PV '!D296</f>
        <v>Lisa</v>
      </c>
      <c r="E197" s="232" t="str">
        <f>'PV '!E296</f>
        <v>18/04/1990</v>
      </c>
      <c r="F197" s="232" t="str">
        <f>'PV '!F296</f>
        <v>Sidi aich</v>
      </c>
      <c r="G197" s="201">
        <f>'PV '!G296</f>
        <v>12</v>
      </c>
      <c r="H197" s="170">
        <f>'PV '!H296</f>
        <v>0</v>
      </c>
      <c r="I197" s="201">
        <f>'PV '!I296</f>
        <v>12.833333333333334</v>
      </c>
      <c r="J197" s="170">
        <f>'PV '!J296</f>
        <v>0</v>
      </c>
      <c r="K197" s="201">
        <f>'PV '!K296</f>
        <v>11.333333333333334</v>
      </c>
      <c r="L197" s="170">
        <f>'PV '!L296</f>
        <v>6</v>
      </c>
      <c r="M197" s="202">
        <f>'PV '!M296</f>
        <v>12.055555555555557</v>
      </c>
      <c r="N197" s="171">
        <f>'PV '!N296</f>
        <v>18</v>
      </c>
      <c r="O197" s="201">
        <f>'PV '!O296</f>
        <v>15</v>
      </c>
      <c r="P197" s="170">
        <f>'PV '!P296</f>
        <v>0</v>
      </c>
      <c r="Q197" s="201">
        <f>'PV '!Q296</f>
        <v>10</v>
      </c>
      <c r="R197" s="170">
        <f>'PV '!R296</f>
        <v>3</v>
      </c>
      <c r="S197" s="202">
        <f>'PV '!S296</f>
        <v>12.5</v>
      </c>
      <c r="T197" s="171">
        <f>'PV '!T296</f>
        <v>6</v>
      </c>
      <c r="U197" s="201">
        <f>'PV '!U296</f>
        <v>12</v>
      </c>
      <c r="V197" s="170">
        <f>'PV '!V296</f>
        <v>3</v>
      </c>
      <c r="W197" s="202">
        <f>'PV '!W296</f>
        <v>12</v>
      </c>
      <c r="X197" s="170">
        <f>'PV '!X296</f>
        <v>3</v>
      </c>
      <c r="Y197" s="201">
        <f>'PV '!Y296</f>
        <v>12</v>
      </c>
      <c r="Z197" s="170">
        <f>'PV '!Z296</f>
        <v>3</v>
      </c>
      <c r="AA197" s="202">
        <f>'PV '!AA296</f>
        <v>12</v>
      </c>
      <c r="AB197" s="200">
        <f>'PV '!AB296</f>
        <v>3</v>
      </c>
      <c r="AC197" s="202">
        <f>'PV '!AC296</f>
        <v>12.133333333333335</v>
      </c>
      <c r="AD197" s="197">
        <f>'PV '!AD296</f>
        <v>30</v>
      </c>
      <c r="AE197" s="199" t="str">
        <f>'PV '!AE296</f>
        <v>Admis(e)</v>
      </c>
      <c r="AF197" s="25">
        <f>'PV '!AF296</f>
        <v>12.333333333333334</v>
      </c>
      <c r="AG197" s="176">
        <f>'PV '!AG296</f>
        <v>6</v>
      </c>
      <c r="AH197" s="25">
        <f>'PV '!AH296</f>
        <v>11.5</v>
      </c>
      <c r="AI197" s="176">
        <f>'PV '!AI296</f>
        <v>6</v>
      </c>
      <c r="AJ197" s="25">
        <f>'PV '!AJ296</f>
        <v>7.666666666666667</v>
      </c>
      <c r="AK197" s="176">
        <f>'PV '!AK296</f>
        <v>0</v>
      </c>
      <c r="AL197" s="202">
        <f>'PV '!AL296</f>
        <v>10.500000000000002</v>
      </c>
      <c r="AM197" s="178">
        <f>'PV '!AM296</f>
        <v>18</v>
      </c>
      <c r="AN197" s="25">
        <f>'PV '!AN296</f>
        <v>6</v>
      </c>
      <c r="AO197" s="192">
        <f>'PV '!AO296</f>
        <v>0</v>
      </c>
      <c r="AP197" s="25">
        <f>'PV '!AP296</f>
        <v>13.5</v>
      </c>
      <c r="AQ197" s="192">
        <f>'PV '!AQ296</f>
        <v>3</v>
      </c>
      <c r="AR197" s="202">
        <f>'PV '!AR296</f>
        <v>9.75</v>
      </c>
      <c r="AS197" s="178">
        <f>'PV '!AS296</f>
        <v>3</v>
      </c>
      <c r="AT197" s="201">
        <f>'PV '!AT296</f>
        <v>14</v>
      </c>
      <c r="AU197" s="177">
        <f>'PV '!AU296</f>
        <v>3</v>
      </c>
      <c r="AV197" s="202">
        <f>'PV '!AV296</f>
        <v>14</v>
      </c>
      <c r="AW197" s="177">
        <f>'PV '!AW296</f>
        <v>3</v>
      </c>
      <c r="AX197" s="25">
        <f>'PV '!AX296</f>
        <v>16.5</v>
      </c>
      <c r="AY197" s="177">
        <f>'PV '!AY296</f>
        <v>3</v>
      </c>
      <c r="AZ197" s="202">
        <f>'PV '!AZ296</f>
        <v>16.5</v>
      </c>
      <c r="BA197" s="194">
        <f>'PV '!BA296</f>
        <v>3</v>
      </c>
      <c r="BB197" s="195">
        <f>'PV '!BB296</f>
        <v>11.3</v>
      </c>
      <c r="BC197" s="197">
        <f>'PV '!BC296</f>
        <v>30</v>
      </c>
      <c r="BD197" s="179">
        <f>'PV '!BD296</f>
        <v>11.716666666666669</v>
      </c>
      <c r="BE197" s="199" t="str">
        <f>'PV '!BE296</f>
        <v>Admis(e)</v>
      </c>
      <c r="BF197" s="193">
        <f>'PV '!BF296</f>
        <v>60</v>
      </c>
      <c r="BG197" s="199" t="str">
        <f>'PV '!BG296</f>
        <v>Admis(e)</v>
      </c>
    </row>
    <row r="198" spans="1:59">
      <c r="A198" s="26">
        <f>'PV '!A297</f>
        <v>21</v>
      </c>
      <c r="B198" s="354" t="str">
        <f>'PV '!B297</f>
        <v>11DR1181</v>
      </c>
      <c r="C198" s="232" t="str">
        <f>'PV '!C297</f>
        <v>OUCHENE</v>
      </c>
      <c r="D198" s="232" t="str">
        <f>'PV '!D297</f>
        <v>Sofiane</v>
      </c>
      <c r="E198" s="232" t="str">
        <f>'PV '!E297</f>
        <v>16/09/1991</v>
      </c>
      <c r="F198" s="232" t="str">
        <f>'PV '!F297</f>
        <v>Kherrata</v>
      </c>
      <c r="G198" s="201" t="e">
        <f>'PV '!G297</f>
        <v>#VALUE!</v>
      </c>
      <c r="H198" s="170">
        <f>'PV '!H297</f>
        <v>0</v>
      </c>
      <c r="I198" s="201" t="str">
        <f>'PV '!I297</f>
        <v>Exclu</v>
      </c>
      <c r="J198" s="170">
        <f>'PV '!J297</f>
        <v>0</v>
      </c>
      <c r="K198" s="201" t="str">
        <f>'PV '!K297</f>
        <v>Exclu</v>
      </c>
      <c r="L198" s="170">
        <f>'PV '!L297</f>
        <v>6</v>
      </c>
      <c r="M198" s="202" t="e">
        <f>'PV '!M297</f>
        <v>#VALUE!</v>
      </c>
      <c r="N198" s="171" t="e">
        <f>'PV '!N297</f>
        <v>#VALUE!</v>
      </c>
      <c r="O198" s="201" t="str">
        <f>'PV '!O297</f>
        <v>ABS</v>
      </c>
      <c r="P198" s="170">
        <f>'PV '!P297</f>
        <v>0</v>
      </c>
      <c r="Q198" s="201" t="str">
        <f>'PV '!Q297</f>
        <v>ABS</v>
      </c>
      <c r="R198" s="170">
        <f>'PV '!R297</f>
        <v>3</v>
      </c>
      <c r="S198" s="202" t="e">
        <f>'PV '!S297</f>
        <v>#VALUE!</v>
      </c>
      <c r="T198" s="171" t="e">
        <f>'PV '!T297</f>
        <v>#VALUE!</v>
      </c>
      <c r="U198" s="201" t="str">
        <f>'PV '!U297</f>
        <v>\</v>
      </c>
      <c r="V198" s="170">
        <f>'PV '!V297</f>
        <v>3</v>
      </c>
      <c r="W198" s="202" t="str">
        <f>'PV '!W297</f>
        <v>\</v>
      </c>
      <c r="X198" s="170">
        <f>'PV '!X297</f>
        <v>3</v>
      </c>
      <c r="Y198" s="201">
        <f>'PV '!Y297</f>
        <v>0</v>
      </c>
      <c r="Z198" s="170">
        <f>'PV '!Z297</f>
        <v>0</v>
      </c>
      <c r="AA198" s="202">
        <f>'PV '!AA297</f>
        <v>0</v>
      </c>
      <c r="AB198" s="200">
        <f>'PV '!AB297</f>
        <v>0</v>
      </c>
      <c r="AC198" s="202" t="e">
        <f>'PV '!AC297</f>
        <v>#VALUE!</v>
      </c>
      <c r="AD198" s="197" t="e">
        <f>'PV '!AD297</f>
        <v>#VALUE!</v>
      </c>
      <c r="AE198" s="199" t="str">
        <f>'PV '!AE297</f>
        <v>ABD</v>
      </c>
      <c r="AF198" s="25" t="e">
        <f>'PV '!AF297</f>
        <v>#VALUE!</v>
      </c>
      <c r="AG198" s="176" t="e">
        <f>'PV '!AG297</f>
        <v>#VALUE!</v>
      </c>
      <c r="AH198" s="25" t="str">
        <f>'PV '!AH297</f>
        <v>Exclu</v>
      </c>
      <c r="AI198" s="176">
        <f>'PV '!AI297</f>
        <v>6</v>
      </c>
      <c r="AJ198" s="25" t="str">
        <f>'PV '!AJ297</f>
        <v>Exclu</v>
      </c>
      <c r="AK198" s="176">
        <f>'PV '!AK297</f>
        <v>6</v>
      </c>
      <c r="AL198" s="202" t="e">
        <f>'PV '!AL297</f>
        <v>#VALUE!</v>
      </c>
      <c r="AM198" s="178" t="e">
        <f>'PV '!AM297</f>
        <v>#VALUE!</v>
      </c>
      <c r="AN198" s="25" t="str">
        <f>'PV '!AN297</f>
        <v>ABS</v>
      </c>
      <c r="AO198" s="192">
        <f>'PV '!AO297</f>
        <v>3</v>
      </c>
      <c r="AP198" s="25" t="str">
        <f>'PV '!AP297</f>
        <v>ABS</v>
      </c>
      <c r="AQ198" s="192">
        <f>'PV '!AQ297</f>
        <v>3</v>
      </c>
      <c r="AR198" s="202" t="e">
        <f>'PV '!AR297</f>
        <v>#VALUE!</v>
      </c>
      <c r="AS198" s="178" t="e">
        <f>'PV '!AS297</f>
        <v>#VALUE!</v>
      </c>
      <c r="AT198" s="201" t="str">
        <f>'PV '!AT297</f>
        <v>ABS</v>
      </c>
      <c r="AU198" s="177">
        <f>'PV '!AU297</f>
        <v>3</v>
      </c>
      <c r="AV198" s="202" t="str">
        <f>'PV '!AV297</f>
        <v>ABS</v>
      </c>
      <c r="AW198" s="177">
        <f>'PV '!AW297</f>
        <v>3</v>
      </c>
      <c r="AX198" s="25" t="str">
        <f>'PV '!AX297</f>
        <v>ABS</v>
      </c>
      <c r="AY198" s="177">
        <f>'PV '!AY297</f>
        <v>3</v>
      </c>
      <c r="AZ198" s="202" t="str">
        <f>'PV '!AZ297</f>
        <v>ABS</v>
      </c>
      <c r="BA198" s="194">
        <f>'PV '!BA297</f>
        <v>3</v>
      </c>
      <c r="BB198" s="195" t="e">
        <f>'PV '!BB297</f>
        <v>#VALUE!</v>
      </c>
      <c r="BC198" s="197" t="e">
        <f>'PV '!BC297</f>
        <v>#VALUE!</v>
      </c>
      <c r="BD198" s="179" t="e">
        <f>'PV '!BD297</f>
        <v>#VALUE!</v>
      </c>
      <c r="BE198" s="199" t="e">
        <f>'PV '!BE297</f>
        <v>#VALUE!</v>
      </c>
      <c r="BF198" s="193" t="e">
        <f>'PV '!BF297</f>
        <v>#VALUE!</v>
      </c>
      <c r="BG198" s="199" t="str">
        <f>'PV '!BG297</f>
        <v>ABD</v>
      </c>
    </row>
    <row r="199" spans="1:59">
      <c r="A199" s="26">
        <f>'PV '!A298</f>
        <v>22</v>
      </c>
      <c r="B199" s="354">
        <f>'PV '!B298</f>
        <v>113012591</v>
      </c>
      <c r="C199" s="232" t="str">
        <f>'PV '!C298</f>
        <v>OUDIHAT</v>
      </c>
      <c r="D199" s="232" t="str">
        <f>'PV '!D298</f>
        <v>Salah</v>
      </c>
      <c r="E199" s="232" t="str">
        <f>'PV '!E298</f>
        <v>13/12/1992</v>
      </c>
      <c r="F199" s="232" t="str">
        <f>'PV '!F298</f>
        <v>Akbou</v>
      </c>
      <c r="G199" s="201">
        <f>'PV '!G298</f>
        <v>10.666666666666666</v>
      </c>
      <c r="H199" s="170">
        <f>'PV '!H298</f>
        <v>0</v>
      </c>
      <c r="I199" s="201">
        <f>'PV '!I298</f>
        <v>13.166666666666666</v>
      </c>
      <c r="J199" s="170">
        <f>'PV '!J298</f>
        <v>0</v>
      </c>
      <c r="K199" s="201">
        <f>'PV '!K298</f>
        <v>9</v>
      </c>
      <c r="L199" s="170">
        <f>'PV '!L298</f>
        <v>0</v>
      </c>
      <c r="M199" s="202">
        <f>'PV '!M298</f>
        <v>10.944444444444443</v>
      </c>
      <c r="N199" s="171">
        <f>'PV '!N298</f>
        <v>18</v>
      </c>
      <c r="O199" s="201">
        <f>'PV '!O298</f>
        <v>14</v>
      </c>
      <c r="P199" s="170">
        <f>'PV '!P298</f>
        <v>0</v>
      </c>
      <c r="Q199" s="201">
        <f>'PV '!Q298</f>
        <v>10</v>
      </c>
      <c r="R199" s="170">
        <f>'PV '!R298</f>
        <v>3</v>
      </c>
      <c r="S199" s="202">
        <f>'PV '!S298</f>
        <v>12</v>
      </c>
      <c r="T199" s="171">
        <f>'PV '!T298</f>
        <v>6</v>
      </c>
      <c r="U199" s="201">
        <f>'PV '!U298</f>
        <v>12</v>
      </c>
      <c r="V199" s="170">
        <f>'PV '!V298</f>
        <v>3</v>
      </c>
      <c r="W199" s="202">
        <f>'PV '!W298</f>
        <v>12</v>
      </c>
      <c r="X199" s="170">
        <f>'PV '!X298</f>
        <v>3</v>
      </c>
      <c r="Y199" s="201">
        <f>'PV '!Y298</f>
        <v>12</v>
      </c>
      <c r="Z199" s="170">
        <f>'PV '!Z298</f>
        <v>3</v>
      </c>
      <c r="AA199" s="202">
        <f>'PV '!AA298</f>
        <v>12</v>
      </c>
      <c r="AB199" s="200">
        <f>'PV '!AB298</f>
        <v>3</v>
      </c>
      <c r="AC199" s="202">
        <f>'PV '!AC298</f>
        <v>11.366666666666665</v>
      </c>
      <c r="AD199" s="197">
        <f>'PV '!AD298</f>
        <v>30</v>
      </c>
      <c r="AE199" s="199" t="str">
        <f>'PV '!AE298</f>
        <v>Admis(e)</v>
      </c>
      <c r="AF199" s="25">
        <f>'PV '!AF298</f>
        <v>10.5</v>
      </c>
      <c r="AG199" s="176">
        <f>'PV '!AG298</f>
        <v>6</v>
      </c>
      <c r="AH199" s="25">
        <f>'PV '!AH298</f>
        <v>13.166666666666666</v>
      </c>
      <c r="AI199" s="176">
        <f>'PV '!AI298</f>
        <v>6</v>
      </c>
      <c r="AJ199" s="25">
        <f>'PV '!AJ298</f>
        <v>8</v>
      </c>
      <c r="AK199" s="176">
        <f>'PV '!AK298</f>
        <v>0</v>
      </c>
      <c r="AL199" s="202">
        <f>'PV '!AL298</f>
        <v>10.555555555555555</v>
      </c>
      <c r="AM199" s="178">
        <f>'PV '!AM298</f>
        <v>18</v>
      </c>
      <c r="AN199" s="25">
        <f>'PV '!AN298</f>
        <v>12</v>
      </c>
      <c r="AO199" s="192">
        <f>'PV '!AO298</f>
        <v>3</v>
      </c>
      <c r="AP199" s="25">
        <f>'PV '!AP298</f>
        <v>14</v>
      </c>
      <c r="AQ199" s="192">
        <f>'PV '!AQ298</f>
        <v>3</v>
      </c>
      <c r="AR199" s="202">
        <f>'PV '!AR298</f>
        <v>13</v>
      </c>
      <c r="AS199" s="178">
        <f>'PV '!AS298</f>
        <v>6</v>
      </c>
      <c r="AT199" s="201">
        <f>'PV '!AT298</f>
        <v>14.5</v>
      </c>
      <c r="AU199" s="177">
        <f>'PV '!AU298</f>
        <v>3</v>
      </c>
      <c r="AV199" s="202">
        <f>'PV '!AV298</f>
        <v>14.5</v>
      </c>
      <c r="AW199" s="177">
        <f>'PV '!AW298</f>
        <v>3</v>
      </c>
      <c r="AX199" s="25">
        <f>'PV '!AX298</f>
        <v>16.5</v>
      </c>
      <c r="AY199" s="177">
        <f>'PV '!AY298</f>
        <v>3</v>
      </c>
      <c r="AZ199" s="202">
        <f>'PV '!AZ298</f>
        <v>16.5</v>
      </c>
      <c r="BA199" s="194">
        <f>'PV '!BA298</f>
        <v>3</v>
      </c>
      <c r="BB199" s="195">
        <f>'PV '!BB298</f>
        <v>12.033333333333333</v>
      </c>
      <c r="BC199" s="197">
        <f>'PV '!BC298</f>
        <v>30</v>
      </c>
      <c r="BD199" s="179">
        <f>'PV '!BD298</f>
        <v>11.7</v>
      </c>
      <c r="BE199" s="199" t="str">
        <f>'PV '!BE298</f>
        <v>Admis(e)</v>
      </c>
      <c r="BF199" s="193">
        <f>'PV '!BF298</f>
        <v>60</v>
      </c>
      <c r="BG199" s="199" t="str">
        <f>'PV '!BG298</f>
        <v>Admis(e)</v>
      </c>
    </row>
    <row r="200" spans="1:59" ht="15.75">
      <c r="A200" s="26">
        <f>'PV '!A299</f>
        <v>23</v>
      </c>
      <c r="B200" s="332" t="str">
        <f>'PV '!B299</f>
        <v>11DR0072</v>
      </c>
      <c r="C200" s="232" t="str">
        <f>'PV '!C299</f>
        <v>OULMOU</v>
      </c>
      <c r="D200" s="232" t="str">
        <f>'PV '!D299</f>
        <v>Omar cherif</v>
      </c>
      <c r="E200" s="232" t="str">
        <f>'PV '!E299</f>
        <v>11/03/1990</v>
      </c>
      <c r="F200" s="232" t="str">
        <f>'PV '!F299</f>
        <v>Bejaia</v>
      </c>
      <c r="G200" s="201">
        <f>'PV '!G299</f>
        <v>10.5</v>
      </c>
      <c r="H200" s="170">
        <f>'PV '!H299</f>
        <v>0</v>
      </c>
      <c r="I200" s="201">
        <f>'PV '!I299</f>
        <v>10.833333333333334</v>
      </c>
      <c r="J200" s="170">
        <f>'PV '!J299</f>
        <v>0</v>
      </c>
      <c r="K200" s="201">
        <f>'PV '!K299</f>
        <v>10.333333333333334</v>
      </c>
      <c r="L200" s="170">
        <f>'PV '!L299</f>
        <v>6</v>
      </c>
      <c r="M200" s="202">
        <f>'PV '!M299</f>
        <v>10.555555555555557</v>
      </c>
      <c r="N200" s="171">
        <f>'PV '!N299</f>
        <v>18</v>
      </c>
      <c r="O200" s="201">
        <f>'PV '!O299</f>
        <v>7.5</v>
      </c>
      <c r="P200" s="170">
        <f>'PV '!P299</f>
        <v>0</v>
      </c>
      <c r="Q200" s="201">
        <f>'PV '!Q299</f>
        <v>10</v>
      </c>
      <c r="R200" s="170">
        <f>'PV '!R299</f>
        <v>3</v>
      </c>
      <c r="S200" s="202">
        <f>'PV '!S299</f>
        <v>8.75</v>
      </c>
      <c r="T200" s="171">
        <f>'PV '!T299</f>
        <v>3</v>
      </c>
      <c r="U200" s="201">
        <f>'PV '!U299</f>
        <v>11.5</v>
      </c>
      <c r="V200" s="170">
        <f>'PV '!V299</f>
        <v>3</v>
      </c>
      <c r="W200" s="202">
        <f>'PV '!W299</f>
        <v>11.5</v>
      </c>
      <c r="X200" s="170">
        <f>'PV '!X299</f>
        <v>3</v>
      </c>
      <c r="Y200" s="201">
        <f>'PV '!Y299</f>
        <v>11</v>
      </c>
      <c r="Z200" s="170">
        <f>'PV '!Z299</f>
        <v>3</v>
      </c>
      <c r="AA200" s="202">
        <f>'PV '!AA299</f>
        <v>11</v>
      </c>
      <c r="AB200" s="200">
        <f>'PV '!AB299</f>
        <v>3</v>
      </c>
      <c r="AC200" s="202">
        <f>'PV '!AC299</f>
        <v>10.333333333333334</v>
      </c>
      <c r="AD200" s="197">
        <f>'PV '!AD299</f>
        <v>30</v>
      </c>
      <c r="AE200" s="199" t="str">
        <f>'PV '!AE299</f>
        <v>Admis(e)</v>
      </c>
      <c r="AF200" s="25">
        <f>'PV '!AF299</f>
        <v>11.33</v>
      </c>
      <c r="AG200" s="176">
        <f>'PV '!AG299</f>
        <v>6</v>
      </c>
      <c r="AH200" s="25">
        <f>'PV '!AH299</f>
        <v>11.67</v>
      </c>
      <c r="AI200" s="176">
        <f>'PV '!AI299</f>
        <v>6</v>
      </c>
      <c r="AJ200" s="25">
        <f>'PV '!AJ299</f>
        <v>12.33</v>
      </c>
      <c r="AK200" s="176">
        <f>'PV '!AK299</f>
        <v>6</v>
      </c>
      <c r="AL200" s="202">
        <f>'PV '!AL299</f>
        <v>11.776666666666666</v>
      </c>
      <c r="AM200" s="178">
        <f>'PV '!AM299</f>
        <v>18</v>
      </c>
      <c r="AN200" s="25">
        <f>'PV '!AN299</f>
        <v>5</v>
      </c>
      <c r="AO200" s="192">
        <f>'PV '!AO299</f>
        <v>0</v>
      </c>
      <c r="AP200" s="25">
        <f>'PV '!AP299</f>
        <v>10</v>
      </c>
      <c r="AQ200" s="192">
        <f>'PV '!AQ299</f>
        <v>3</v>
      </c>
      <c r="AR200" s="202">
        <f>'PV '!AR299</f>
        <v>7.5</v>
      </c>
      <c r="AS200" s="178">
        <f>'PV '!AS299</f>
        <v>3</v>
      </c>
      <c r="AT200" s="201">
        <f>'PV '!AT299</f>
        <v>10.5</v>
      </c>
      <c r="AU200" s="177">
        <f>'PV '!AU299</f>
        <v>3</v>
      </c>
      <c r="AV200" s="202">
        <f>'PV '!AV299</f>
        <v>10.5</v>
      </c>
      <c r="AW200" s="177">
        <f>'PV '!AW299</f>
        <v>3</v>
      </c>
      <c r="AX200" s="25">
        <f>'PV '!AX299</f>
        <v>12</v>
      </c>
      <c r="AY200" s="177">
        <f>'PV '!AY299</f>
        <v>3</v>
      </c>
      <c r="AZ200" s="202">
        <f>'PV '!AZ299</f>
        <v>12</v>
      </c>
      <c r="BA200" s="194">
        <f>'PV '!BA299</f>
        <v>3</v>
      </c>
      <c r="BB200" s="195">
        <f>'PV '!BB299</f>
        <v>10.815999999999999</v>
      </c>
      <c r="BC200" s="197">
        <f>'PV '!BC299</f>
        <v>30</v>
      </c>
      <c r="BD200" s="179">
        <f>'PV '!BD299</f>
        <v>10.574666666666666</v>
      </c>
      <c r="BE200" s="199" t="str">
        <f>'PV '!BE299</f>
        <v>Admis(e)</v>
      </c>
      <c r="BF200" s="193">
        <f>'PV '!BF299</f>
        <v>60</v>
      </c>
      <c r="BG200" s="199" t="str">
        <f>'PV '!BG299</f>
        <v>Admis(e)</v>
      </c>
    </row>
    <row r="201" spans="1:59">
      <c r="A201" s="26">
        <f>'PV '!A300</f>
        <v>24</v>
      </c>
      <c r="B201" s="354" t="str">
        <f>'PV '!B300</f>
        <v>10J068</v>
      </c>
      <c r="C201" s="232" t="str">
        <f>'PV '!C300</f>
        <v>OURADI</v>
      </c>
      <c r="D201" s="232" t="str">
        <f>'PV '!D300</f>
        <v>Ali</v>
      </c>
      <c r="E201" s="232" t="str">
        <f>'PV '!E300</f>
        <v>15/01/1988</v>
      </c>
      <c r="F201" s="232" t="str">
        <f>'PV '!F300</f>
        <v>Seddouk</v>
      </c>
      <c r="G201" s="201" t="e">
        <f>'PV '!G300</f>
        <v>#VALUE!</v>
      </c>
      <c r="H201" s="170">
        <f>'PV '!H300</f>
        <v>0</v>
      </c>
      <c r="I201" s="201" t="str">
        <f>'PV '!I300</f>
        <v>Exclu</v>
      </c>
      <c r="J201" s="170">
        <f>'PV '!J300</f>
        <v>0</v>
      </c>
      <c r="K201" s="201" t="str">
        <f>'PV '!K300</f>
        <v>Exclu</v>
      </c>
      <c r="L201" s="170">
        <f>'PV '!L300</f>
        <v>6</v>
      </c>
      <c r="M201" s="202" t="e">
        <f>'PV '!M300</f>
        <v>#VALUE!</v>
      </c>
      <c r="N201" s="171" t="e">
        <f>'PV '!N300</f>
        <v>#VALUE!</v>
      </c>
      <c r="O201" s="201" t="str">
        <f>'PV '!O300</f>
        <v>ABS</v>
      </c>
      <c r="P201" s="170">
        <f>'PV '!P300</f>
        <v>0</v>
      </c>
      <c r="Q201" s="201" t="str">
        <f>'PV '!Q300</f>
        <v>ABS</v>
      </c>
      <c r="R201" s="170">
        <f>'PV '!R300</f>
        <v>3</v>
      </c>
      <c r="S201" s="202" t="e">
        <f>'PV '!S300</f>
        <v>#VALUE!</v>
      </c>
      <c r="T201" s="171" t="e">
        <f>'PV '!T300</f>
        <v>#VALUE!</v>
      </c>
      <c r="U201" s="201" t="str">
        <f>'PV '!U300</f>
        <v>\</v>
      </c>
      <c r="V201" s="170">
        <f>'PV '!V300</f>
        <v>3</v>
      </c>
      <c r="W201" s="202" t="str">
        <f>'PV '!W300</f>
        <v>\</v>
      </c>
      <c r="X201" s="170">
        <f>'PV '!X300</f>
        <v>3</v>
      </c>
      <c r="Y201" s="201" t="str">
        <f>'PV '!Y300</f>
        <v>ABS</v>
      </c>
      <c r="Z201" s="170">
        <f>'PV '!Z300</f>
        <v>3</v>
      </c>
      <c r="AA201" s="202" t="str">
        <f>'PV '!AA300</f>
        <v>ABS</v>
      </c>
      <c r="AB201" s="200">
        <f>'PV '!AB300</f>
        <v>3</v>
      </c>
      <c r="AC201" s="202" t="e">
        <f>'PV '!AC300</f>
        <v>#VALUE!</v>
      </c>
      <c r="AD201" s="197" t="e">
        <f>'PV '!AD300</f>
        <v>#VALUE!</v>
      </c>
      <c r="AE201" s="199" t="str">
        <f>'PV '!AE300</f>
        <v>ABD</v>
      </c>
      <c r="AF201" s="25" t="e">
        <f>'PV '!AF300</f>
        <v>#VALUE!</v>
      </c>
      <c r="AG201" s="176" t="e">
        <f>'PV '!AG300</f>
        <v>#VALUE!</v>
      </c>
      <c r="AH201" s="25" t="str">
        <f>'PV '!AH300</f>
        <v>Exclu</v>
      </c>
      <c r="AI201" s="176">
        <f>'PV '!AI300</f>
        <v>6</v>
      </c>
      <c r="AJ201" s="25" t="str">
        <f>'PV '!AJ300</f>
        <v>Exclu</v>
      </c>
      <c r="AK201" s="176">
        <f>'PV '!AK300</f>
        <v>6</v>
      </c>
      <c r="AL201" s="202" t="e">
        <f>'PV '!AL300</f>
        <v>#VALUE!</v>
      </c>
      <c r="AM201" s="178" t="e">
        <f>'PV '!AM300</f>
        <v>#VALUE!</v>
      </c>
      <c r="AN201" s="25" t="str">
        <f>'PV '!AN300</f>
        <v>ABS</v>
      </c>
      <c r="AO201" s="192">
        <f>'PV '!AO300</f>
        <v>3</v>
      </c>
      <c r="AP201" s="25" t="str">
        <f>'PV '!AP300</f>
        <v>ABS</v>
      </c>
      <c r="AQ201" s="192">
        <f>'PV '!AQ300</f>
        <v>3</v>
      </c>
      <c r="AR201" s="202" t="e">
        <f>'PV '!AR300</f>
        <v>#VALUE!</v>
      </c>
      <c r="AS201" s="178" t="e">
        <f>'PV '!AS300</f>
        <v>#VALUE!</v>
      </c>
      <c r="AT201" s="201" t="str">
        <f>'PV '!AT300</f>
        <v>ABS</v>
      </c>
      <c r="AU201" s="177">
        <f>'PV '!AU300</f>
        <v>3</v>
      </c>
      <c r="AV201" s="202" t="str">
        <f>'PV '!AV300</f>
        <v>ABS</v>
      </c>
      <c r="AW201" s="177">
        <f>'PV '!AW300</f>
        <v>3</v>
      </c>
      <c r="AX201" s="25" t="str">
        <f>'PV '!AX300</f>
        <v>ABS</v>
      </c>
      <c r="AY201" s="177">
        <f>'PV '!AY300</f>
        <v>3</v>
      </c>
      <c r="AZ201" s="202" t="str">
        <f>'PV '!AZ300</f>
        <v>ABS</v>
      </c>
      <c r="BA201" s="194">
        <f>'PV '!BA300</f>
        <v>3</v>
      </c>
      <c r="BB201" s="195" t="e">
        <f>'PV '!BB300</f>
        <v>#VALUE!</v>
      </c>
      <c r="BC201" s="197" t="e">
        <f>'PV '!BC300</f>
        <v>#VALUE!</v>
      </c>
      <c r="BD201" s="179" t="e">
        <f>'PV '!BD300</f>
        <v>#VALUE!</v>
      </c>
      <c r="BE201" s="199" t="e">
        <f>'PV '!BE300</f>
        <v>#VALUE!</v>
      </c>
      <c r="BF201" s="193" t="e">
        <f>'PV '!BF300</f>
        <v>#VALUE!</v>
      </c>
      <c r="BG201" s="199" t="str">
        <f>'PV '!BG300</f>
        <v>ABD</v>
      </c>
    </row>
    <row r="202" spans="1:59">
      <c r="A202" s="26">
        <f>'PV '!A301</f>
        <v>25</v>
      </c>
      <c r="B202" s="354">
        <f>'PV '!B301</f>
        <v>3000116</v>
      </c>
      <c r="C202" s="232" t="str">
        <f>'PV '!C301</f>
        <v>OURAMDANE</v>
      </c>
      <c r="D202" s="232" t="str">
        <f>'PV '!D301</f>
        <v>Souhila</v>
      </c>
      <c r="E202" s="232" t="str">
        <f>'PV '!E301</f>
        <v>15/12/1991</v>
      </c>
      <c r="F202" s="232" t="str">
        <f>'PV '!F301</f>
        <v>Bejaia</v>
      </c>
      <c r="G202" s="201">
        <f>'PV '!G301</f>
        <v>8.5</v>
      </c>
      <c r="H202" s="170">
        <f>'PV '!H301</f>
        <v>0</v>
      </c>
      <c r="I202" s="201">
        <f>'PV '!I301</f>
        <v>8.3333333333333339</v>
      </c>
      <c r="J202" s="170">
        <f>'PV '!J301</f>
        <v>0</v>
      </c>
      <c r="K202" s="201">
        <f>'PV '!K301</f>
        <v>6</v>
      </c>
      <c r="L202" s="170">
        <f>'PV '!L301</f>
        <v>0</v>
      </c>
      <c r="M202" s="202">
        <f>'PV '!M301</f>
        <v>7.6111111111111116</v>
      </c>
      <c r="N202" s="171">
        <f>'PV '!N301</f>
        <v>0</v>
      </c>
      <c r="O202" s="201" t="str">
        <f>'PV '!O301</f>
        <v>ABS</v>
      </c>
      <c r="P202" s="170">
        <f>'PV '!P301</f>
        <v>0</v>
      </c>
      <c r="Q202" s="201">
        <f>'PV '!Q301</f>
        <v>6</v>
      </c>
      <c r="R202" s="170">
        <f>'PV '!R301</f>
        <v>0</v>
      </c>
      <c r="S202" s="202" t="e">
        <f>'PV '!S301</f>
        <v>#VALUE!</v>
      </c>
      <c r="T202" s="171" t="e">
        <f>'PV '!T301</f>
        <v>#VALUE!</v>
      </c>
      <c r="U202" s="201" t="str">
        <f>'PV '!U301</f>
        <v>\</v>
      </c>
      <c r="V202" s="170">
        <f>'PV '!V301</f>
        <v>3</v>
      </c>
      <c r="W202" s="202" t="str">
        <f>'PV '!W301</f>
        <v>\</v>
      </c>
      <c r="X202" s="170">
        <f>'PV '!X301</f>
        <v>3</v>
      </c>
      <c r="Y202" s="201">
        <f>'PV '!Y301</f>
        <v>5</v>
      </c>
      <c r="Z202" s="170">
        <f>'PV '!Z301</f>
        <v>0</v>
      </c>
      <c r="AA202" s="202">
        <f>'PV '!AA301</f>
        <v>5</v>
      </c>
      <c r="AB202" s="200">
        <f>'PV '!AB301</f>
        <v>0</v>
      </c>
      <c r="AC202" s="202" t="e">
        <f>'PV '!AC301</f>
        <v>#VALUE!</v>
      </c>
      <c r="AD202" s="197" t="e">
        <f>'PV '!AD301</f>
        <v>#VALUE!</v>
      </c>
      <c r="AE202" s="199" t="str">
        <f>'PV '!AE301</f>
        <v>Rattrapage</v>
      </c>
      <c r="AF202" s="25" t="e">
        <f>'PV '!AF301</f>
        <v>#VALUE!</v>
      </c>
      <c r="AG202" s="176" t="e">
        <f>'PV '!AG301</f>
        <v>#VALUE!</v>
      </c>
      <c r="AH202" s="25" t="str">
        <f>'PV '!AH301</f>
        <v>Exclu</v>
      </c>
      <c r="AI202" s="176">
        <f>'PV '!AI301</f>
        <v>6</v>
      </c>
      <c r="AJ202" s="25" t="str">
        <f>'PV '!AJ301</f>
        <v>Exclu</v>
      </c>
      <c r="AK202" s="176">
        <f>'PV '!AK301</f>
        <v>6</v>
      </c>
      <c r="AL202" s="202" t="e">
        <f>'PV '!AL301</f>
        <v>#VALUE!</v>
      </c>
      <c r="AM202" s="178" t="e">
        <f>'PV '!AM301</f>
        <v>#VALUE!</v>
      </c>
      <c r="AN202" s="25" t="str">
        <f>'PV '!AN301</f>
        <v>ABS</v>
      </c>
      <c r="AO202" s="192">
        <f>'PV '!AO301</f>
        <v>3</v>
      </c>
      <c r="AP202" s="25" t="str">
        <f>'PV '!AP301</f>
        <v>ABS</v>
      </c>
      <c r="AQ202" s="192">
        <f>'PV '!AQ301</f>
        <v>3</v>
      </c>
      <c r="AR202" s="202" t="e">
        <f>'PV '!AR301</f>
        <v>#VALUE!</v>
      </c>
      <c r="AS202" s="178" t="e">
        <f>'PV '!AS301</f>
        <v>#VALUE!</v>
      </c>
      <c r="AT202" s="201" t="str">
        <f>'PV '!AT301</f>
        <v>ABS</v>
      </c>
      <c r="AU202" s="177">
        <f>'PV '!AU301</f>
        <v>3</v>
      </c>
      <c r="AV202" s="202" t="str">
        <f>'PV '!AV301</f>
        <v>ABS</v>
      </c>
      <c r="AW202" s="177">
        <f>'PV '!AW301</f>
        <v>3</v>
      </c>
      <c r="AX202" s="25" t="str">
        <f>'PV '!AX301</f>
        <v>ABS</v>
      </c>
      <c r="AY202" s="177">
        <f>'PV '!AY301</f>
        <v>3</v>
      </c>
      <c r="AZ202" s="202" t="str">
        <f>'PV '!AZ301</f>
        <v>ABS</v>
      </c>
      <c r="BA202" s="194">
        <f>'PV '!BA301</f>
        <v>3</v>
      </c>
      <c r="BB202" s="195" t="e">
        <f>'PV '!BB301</f>
        <v>#VALUE!</v>
      </c>
      <c r="BC202" s="197" t="e">
        <f>'PV '!BC301</f>
        <v>#VALUE!</v>
      </c>
      <c r="BD202" s="179" t="e">
        <f>'PV '!BD301</f>
        <v>#VALUE!</v>
      </c>
      <c r="BE202" s="199" t="e">
        <f>'PV '!BE301</f>
        <v>#VALUE!</v>
      </c>
      <c r="BF202" s="193" t="e">
        <f>'PV '!BF301</f>
        <v>#VALUE!</v>
      </c>
      <c r="BG202" s="199" t="str">
        <f>'PV '!BG301</f>
        <v>ABD</v>
      </c>
    </row>
    <row r="203" spans="1:59">
      <c r="A203" s="26">
        <f>'PV '!A302</f>
        <v>26</v>
      </c>
      <c r="B203" s="354" t="str">
        <f>'PV '!B302</f>
        <v>11DR0388</v>
      </c>
      <c r="C203" s="232" t="str">
        <f>'PV '!C302</f>
        <v>OURKHOU</v>
      </c>
      <c r="D203" s="232" t="str">
        <f>'PV '!D302</f>
        <v>Massinissa</v>
      </c>
      <c r="E203" s="232" t="str">
        <f>'PV '!E302</f>
        <v>05/03/1988</v>
      </c>
      <c r="F203" s="232" t="str">
        <f>'PV '!F302</f>
        <v>Bejaia</v>
      </c>
      <c r="G203" s="201">
        <f>'PV '!G302</f>
        <v>12.166666666666666</v>
      </c>
      <c r="H203" s="170">
        <f>'PV '!H302</f>
        <v>0</v>
      </c>
      <c r="I203" s="201">
        <f>'PV '!I302</f>
        <v>11</v>
      </c>
      <c r="J203" s="170">
        <f>'PV '!J302</f>
        <v>0</v>
      </c>
      <c r="K203" s="201">
        <f>'PV '!K302</f>
        <v>10.166666666666666</v>
      </c>
      <c r="L203" s="170">
        <f>'PV '!L302</f>
        <v>6</v>
      </c>
      <c r="M203" s="202">
        <f>'PV '!M302</f>
        <v>11.111111111111109</v>
      </c>
      <c r="N203" s="171">
        <f>'PV '!N302</f>
        <v>18</v>
      </c>
      <c r="O203" s="201">
        <f>'PV '!O302</f>
        <v>8</v>
      </c>
      <c r="P203" s="170">
        <f>'PV '!P302</f>
        <v>0</v>
      </c>
      <c r="Q203" s="201">
        <f>'PV '!Q302</f>
        <v>10.5</v>
      </c>
      <c r="R203" s="170">
        <f>'PV '!R302</f>
        <v>3</v>
      </c>
      <c r="S203" s="202">
        <f>'PV '!S302</f>
        <v>9.25</v>
      </c>
      <c r="T203" s="171">
        <f>'PV '!T302</f>
        <v>3</v>
      </c>
      <c r="U203" s="201">
        <f>'PV '!U302</f>
        <v>12</v>
      </c>
      <c r="V203" s="170">
        <f>'PV '!V302</f>
        <v>3</v>
      </c>
      <c r="W203" s="202">
        <f>'PV '!W302</f>
        <v>12</v>
      </c>
      <c r="X203" s="170">
        <f>'PV '!X302</f>
        <v>3</v>
      </c>
      <c r="Y203" s="201">
        <f>'PV '!Y302</f>
        <v>15.5</v>
      </c>
      <c r="Z203" s="170">
        <f>'PV '!Z302</f>
        <v>3</v>
      </c>
      <c r="AA203" s="202">
        <f>'PV '!AA302</f>
        <v>15.5</v>
      </c>
      <c r="AB203" s="200">
        <f>'PV '!AB302</f>
        <v>3</v>
      </c>
      <c r="AC203" s="202">
        <f>'PV '!AC302</f>
        <v>11.266666666666666</v>
      </c>
      <c r="AD203" s="197">
        <f>'PV '!AD302</f>
        <v>30</v>
      </c>
      <c r="AE203" s="199" t="str">
        <f>'PV '!AE302</f>
        <v>Admis(e)</v>
      </c>
      <c r="AF203" s="25">
        <f>'PV '!AF302</f>
        <v>6.833333333333333</v>
      </c>
      <c r="AG203" s="176">
        <f>'PV '!AG302</f>
        <v>0</v>
      </c>
      <c r="AH203" s="25">
        <f>'PV '!AH302</f>
        <v>12.5</v>
      </c>
      <c r="AI203" s="176">
        <f>'PV '!AI302</f>
        <v>6</v>
      </c>
      <c r="AJ203" s="25">
        <f>'PV '!AJ302</f>
        <v>9.6666666666666661</v>
      </c>
      <c r="AK203" s="176">
        <f>'PV '!AK302</f>
        <v>0</v>
      </c>
      <c r="AL203" s="202">
        <f>'PV '!AL302</f>
        <v>9.6666666666666661</v>
      </c>
      <c r="AM203" s="178">
        <f>'PV '!AM302</f>
        <v>6</v>
      </c>
      <c r="AN203" s="25">
        <f>'PV '!AN302</f>
        <v>10</v>
      </c>
      <c r="AO203" s="192">
        <f>'PV '!AO302</f>
        <v>3</v>
      </c>
      <c r="AP203" s="25">
        <f>'PV '!AP302</f>
        <v>13</v>
      </c>
      <c r="AQ203" s="192">
        <f>'PV '!AQ302</f>
        <v>3</v>
      </c>
      <c r="AR203" s="202">
        <f>'PV '!AR302</f>
        <v>11.5</v>
      </c>
      <c r="AS203" s="178">
        <f>'PV '!AS302</f>
        <v>6</v>
      </c>
      <c r="AT203" s="201">
        <f>'PV '!AT302</f>
        <v>10</v>
      </c>
      <c r="AU203" s="177">
        <f>'PV '!AU302</f>
        <v>3</v>
      </c>
      <c r="AV203" s="202">
        <f>'PV '!AV302</f>
        <v>10</v>
      </c>
      <c r="AW203" s="177">
        <f>'PV '!AW302</f>
        <v>3</v>
      </c>
      <c r="AX203" s="25">
        <f>'PV '!AX302</f>
        <v>15</v>
      </c>
      <c r="AY203" s="177">
        <f>'PV '!AY302</f>
        <v>3</v>
      </c>
      <c r="AZ203" s="202">
        <f>'PV '!AZ302</f>
        <v>15</v>
      </c>
      <c r="BA203" s="194">
        <f>'PV '!BA302</f>
        <v>3</v>
      </c>
      <c r="BB203" s="195">
        <f>'PV '!BB302</f>
        <v>10.6</v>
      </c>
      <c r="BC203" s="197">
        <f>'PV '!BC302</f>
        <v>30</v>
      </c>
      <c r="BD203" s="179">
        <f>'PV '!BD302</f>
        <v>10.933333333333334</v>
      </c>
      <c r="BE203" s="199" t="str">
        <f>'PV '!BE302</f>
        <v>Admis(e)</v>
      </c>
      <c r="BF203" s="193">
        <f>'PV '!BF302</f>
        <v>60</v>
      </c>
      <c r="BG203" s="199" t="str">
        <f>'PV '!BG302</f>
        <v>Admis(e)</v>
      </c>
    </row>
    <row r="204" spans="1:59" ht="15.75">
      <c r="A204" s="26">
        <f>'PV '!A303</f>
        <v>27</v>
      </c>
      <c r="B204" s="332" t="str">
        <f>'PV '!B303</f>
        <v>10DR304</v>
      </c>
      <c r="C204" s="232" t="str">
        <f>'PV '!C303</f>
        <v>OUSALEM</v>
      </c>
      <c r="D204" s="232" t="str">
        <f>'PV '!D303</f>
        <v>Yacine</v>
      </c>
      <c r="E204" s="232" t="str">
        <f>'PV '!E303</f>
        <v>17/03/1988</v>
      </c>
      <c r="F204" s="232" t="str">
        <f>'PV '!F303</f>
        <v>Bejaia</v>
      </c>
      <c r="G204" s="201">
        <f>'PV '!G303</f>
        <v>12.67</v>
      </c>
      <c r="H204" s="170">
        <f>'PV '!H303</f>
        <v>0</v>
      </c>
      <c r="I204" s="201">
        <f>'PV '!I303</f>
        <v>7.419999999999999</v>
      </c>
      <c r="J204" s="170">
        <f>'PV '!J303</f>
        <v>0</v>
      </c>
      <c r="K204" s="201">
        <f>'PV '!K303</f>
        <v>12.67</v>
      </c>
      <c r="L204" s="170">
        <f>'PV '!L303</f>
        <v>6</v>
      </c>
      <c r="M204" s="202">
        <f>'PV '!M303</f>
        <v>10.92</v>
      </c>
      <c r="N204" s="171">
        <f>'PV '!N303</f>
        <v>18</v>
      </c>
      <c r="O204" s="201">
        <f>'PV '!O303</f>
        <v>6.5</v>
      </c>
      <c r="P204" s="170">
        <f>'PV '!P303</f>
        <v>0</v>
      </c>
      <c r="Q204" s="201">
        <f>'PV '!Q303</f>
        <v>5</v>
      </c>
      <c r="R204" s="170">
        <f>'PV '!R303</f>
        <v>0</v>
      </c>
      <c r="S204" s="202">
        <f>'PV '!S303</f>
        <v>5.75</v>
      </c>
      <c r="T204" s="171">
        <f>'PV '!T303</f>
        <v>0</v>
      </c>
      <c r="U204" s="201">
        <f>'PV '!U303</f>
        <v>12</v>
      </c>
      <c r="V204" s="170">
        <f>'PV '!V303</f>
        <v>3</v>
      </c>
      <c r="W204" s="202">
        <f>'PV '!W303</f>
        <v>12</v>
      </c>
      <c r="X204" s="170">
        <f>'PV '!X303</f>
        <v>3</v>
      </c>
      <c r="Y204" s="201">
        <f>'PV '!Y303</f>
        <v>0</v>
      </c>
      <c r="Z204" s="170">
        <f>'PV '!Z303</f>
        <v>0</v>
      </c>
      <c r="AA204" s="202">
        <f>'PV '!AA303</f>
        <v>0</v>
      </c>
      <c r="AB204" s="200">
        <f>'PV '!AB303</f>
        <v>0</v>
      </c>
      <c r="AC204" s="202">
        <f>'PV '!AC303</f>
        <v>8.9019999999999992</v>
      </c>
      <c r="AD204" s="197">
        <f>'PV '!AD303</f>
        <v>21</v>
      </c>
      <c r="AE204" s="199" t="str">
        <f>'PV '!AE303</f>
        <v>Rattrapage</v>
      </c>
      <c r="AF204" s="25">
        <f>'PV '!AF303</f>
        <v>6.666666666666667</v>
      </c>
      <c r="AG204" s="176">
        <f>'PV '!AG303</f>
        <v>0</v>
      </c>
      <c r="AH204" s="25">
        <f>'PV '!AH303</f>
        <v>8.3333333333333339</v>
      </c>
      <c r="AI204" s="176">
        <f>'PV '!AI303</f>
        <v>0</v>
      </c>
      <c r="AJ204" s="25">
        <f>'PV '!AJ303</f>
        <v>10</v>
      </c>
      <c r="AK204" s="176">
        <f>'PV '!AK303</f>
        <v>6</v>
      </c>
      <c r="AL204" s="202">
        <f>'PV '!AL303</f>
        <v>8.3333333333333339</v>
      </c>
      <c r="AM204" s="178">
        <f>'PV '!AM303</f>
        <v>6</v>
      </c>
      <c r="AN204" s="25">
        <f>'PV '!AN303</f>
        <v>8.5</v>
      </c>
      <c r="AO204" s="192">
        <f>'PV '!AO303</f>
        <v>0</v>
      </c>
      <c r="AP204" s="25">
        <f>'PV '!AP303</f>
        <v>15</v>
      </c>
      <c r="AQ204" s="192">
        <f>'PV '!AQ303</f>
        <v>3</v>
      </c>
      <c r="AR204" s="202">
        <f>'PV '!AR303</f>
        <v>11.75</v>
      </c>
      <c r="AS204" s="178">
        <f>'PV '!AS303</f>
        <v>6</v>
      </c>
      <c r="AT204" s="201">
        <f>'PV '!AT303</f>
        <v>12</v>
      </c>
      <c r="AU204" s="177">
        <f>'PV '!AU303</f>
        <v>3</v>
      </c>
      <c r="AV204" s="202">
        <f>'PV '!AV303</f>
        <v>12</v>
      </c>
      <c r="AW204" s="177">
        <f>'PV '!AW303</f>
        <v>3</v>
      </c>
      <c r="AX204" s="25">
        <f>'PV '!AX303</f>
        <v>11</v>
      </c>
      <c r="AY204" s="177">
        <f>'PV '!AY303</f>
        <v>3</v>
      </c>
      <c r="AZ204" s="202">
        <f>'PV '!AZ303</f>
        <v>11</v>
      </c>
      <c r="BA204" s="194">
        <f>'PV '!BA303</f>
        <v>3</v>
      </c>
      <c r="BB204" s="195">
        <f>'PV '!BB303</f>
        <v>9.65</v>
      </c>
      <c r="BC204" s="197">
        <f>'PV '!BC303</f>
        <v>18</v>
      </c>
      <c r="BD204" s="179">
        <f>'PV '!BD303</f>
        <v>9.2759999999999998</v>
      </c>
      <c r="BE204" s="199" t="str">
        <f>'PV '!BE303</f>
        <v>Rattrapage</v>
      </c>
      <c r="BF204" s="193">
        <f>'PV '!BF303</f>
        <v>39</v>
      </c>
      <c r="BG204" s="199" t="str">
        <f>'PV '!BG303</f>
        <v>Rattrapage</v>
      </c>
    </row>
    <row r="205" spans="1:59">
      <c r="A205" s="26">
        <f>'PV '!A304</f>
        <v>28</v>
      </c>
      <c r="B205" s="354">
        <f>'PV '!B304</f>
        <v>113000200</v>
      </c>
      <c r="C205" s="232" t="str">
        <f>'PV '!C304</f>
        <v>RABOUHI</v>
      </c>
      <c r="D205" s="232" t="str">
        <f>'PV '!D304</f>
        <v>Faycal</v>
      </c>
      <c r="E205" s="232" t="str">
        <f>'PV '!E304</f>
        <v>18/03/1992</v>
      </c>
      <c r="F205" s="232" t="str">
        <f>'PV '!F304</f>
        <v>Béjaia</v>
      </c>
      <c r="G205" s="201">
        <f>'PV '!G304</f>
        <v>13.333333333333334</v>
      </c>
      <c r="H205" s="170">
        <f>'PV '!H304</f>
        <v>0</v>
      </c>
      <c r="I205" s="201">
        <f>'PV '!I304</f>
        <v>13.833333333333334</v>
      </c>
      <c r="J205" s="170">
        <f>'PV '!J304</f>
        <v>0</v>
      </c>
      <c r="K205" s="201">
        <f>'PV '!K304</f>
        <v>15</v>
      </c>
      <c r="L205" s="170">
        <f>'PV '!L304</f>
        <v>6</v>
      </c>
      <c r="M205" s="202">
        <f>'PV '!M304</f>
        <v>14.055555555555557</v>
      </c>
      <c r="N205" s="171">
        <f>'PV '!N304</f>
        <v>18</v>
      </c>
      <c r="O205" s="201">
        <f>'PV '!O304</f>
        <v>14.5</v>
      </c>
      <c r="P205" s="170">
        <f>'PV '!P304</f>
        <v>0</v>
      </c>
      <c r="Q205" s="201">
        <f>'PV '!Q304</f>
        <v>10</v>
      </c>
      <c r="R205" s="170">
        <f>'PV '!R304</f>
        <v>3</v>
      </c>
      <c r="S205" s="202">
        <f>'PV '!S304</f>
        <v>12.25</v>
      </c>
      <c r="T205" s="171">
        <f>'PV '!T304</f>
        <v>6</v>
      </c>
      <c r="U205" s="201">
        <f>'PV '!U304</f>
        <v>12</v>
      </c>
      <c r="V205" s="170">
        <f>'PV '!V304</f>
        <v>3</v>
      </c>
      <c r="W205" s="202">
        <f>'PV '!W304</f>
        <v>12</v>
      </c>
      <c r="X205" s="170">
        <f>'PV '!X304</f>
        <v>3</v>
      </c>
      <c r="Y205" s="201">
        <f>'PV '!Y304</f>
        <v>19</v>
      </c>
      <c r="Z205" s="170">
        <f>'PV '!Z304</f>
        <v>3</v>
      </c>
      <c r="AA205" s="202">
        <f>'PV '!AA304</f>
        <v>19</v>
      </c>
      <c r="AB205" s="200">
        <f>'PV '!AB304</f>
        <v>3</v>
      </c>
      <c r="AC205" s="202">
        <f>'PV '!AC304</f>
        <v>13.983333333333334</v>
      </c>
      <c r="AD205" s="197">
        <f>'PV '!AD304</f>
        <v>30</v>
      </c>
      <c r="AE205" s="199" t="str">
        <f>'PV '!AE304</f>
        <v>Admis(e)</v>
      </c>
      <c r="AF205" s="25">
        <f>'PV '!AF304</f>
        <v>14.166666666666666</v>
      </c>
      <c r="AG205" s="176">
        <f>'PV '!AG304</f>
        <v>6</v>
      </c>
      <c r="AH205" s="25">
        <f>'PV '!AH304</f>
        <v>14.333333333333334</v>
      </c>
      <c r="AI205" s="176">
        <f>'PV '!AI304</f>
        <v>6</v>
      </c>
      <c r="AJ205" s="25">
        <f>'PV '!AJ304</f>
        <v>14.833333333333334</v>
      </c>
      <c r="AK205" s="176">
        <f>'PV '!AK304</f>
        <v>6</v>
      </c>
      <c r="AL205" s="202">
        <f>'PV '!AL304</f>
        <v>14.444444444444445</v>
      </c>
      <c r="AM205" s="178">
        <f>'PV '!AM304</f>
        <v>18</v>
      </c>
      <c r="AN205" s="25">
        <f>'PV '!AN304</f>
        <v>11.5</v>
      </c>
      <c r="AO205" s="192">
        <f>'PV '!AO304</f>
        <v>3</v>
      </c>
      <c r="AP205" s="25">
        <f>'PV '!AP304</f>
        <v>14.5</v>
      </c>
      <c r="AQ205" s="192">
        <f>'PV '!AQ304</f>
        <v>3</v>
      </c>
      <c r="AR205" s="202">
        <f>'PV '!AR304</f>
        <v>13</v>
      </c>
      <c r="AS205" s="178">
        <f>'PV '!AS304</f>
        <v>6</v>
      </c>
      <c r="AT205" s="201">
        <f>'PV '!AT304</f>
        <v>12.5</v>
      </c>
      <c r="AU205" s="177">
        <f>'PV '!AU304</f>
        <v>3</v>
      </c>
      <c r="AV205" s="202">
        <f>'PV '!AV304</f>
        <v>12.5</v>
      </c>
      <c r="AW205" s="177">
        <f>'PV '!AW304</f>
        <v>3</v>
      </c>
      <c r="AX205" s="25">
        <f>'PV '!AX304</f>
        <v>14.5</v>
      </c>
      <c r="AY205" s="177">
        <f>'PV '!AY304</f>
        <v>3</v>
      </c>
      <c r="AZ205" s="202">
        <f>'PV '!AZ304</f>
        <v>14.5</v>
      </c>
      <c r="BA205" s="194">
        <f>'PV '!BA304</f>
        <v>3</v>
      </c>
      <c r="BB205" s="195">
        <f>'PV '!BB304</f>
        <v>13.966666666666669</v>
      </c>
      <c r="BC205" s="197">
        <f>'PV '!BC304</f>
        <v>30</v>
      </c>
      <c r="BD205" s="179">
        <f>'PV '!BD304</f>
        <v>13.975000000000001</v>
      </c>
      <c r="BE205" s="199" t="str">
        <f>'PV '!BE304</f>
        <v>Admis(e)</v>
      </c>
      <c r="BF205" s="193">
        <f>'PV '!BF304</f>
        <v>60</v>
      </c>
      <c r="BG205" s="199" t="str">
        <f>'PV '!BG304</f>
        <v>Admis(e)</v>
      </c>
    </row>
    <row r="206" spans="1:59">
      <c r="A206" s="26">
        <f>'PV '!A323</f>
        <v>1</v>
      </c>
      <c r="B206" s="354" t="str">
        <f>'PV '!B323</f>
        <v>11DR0893</v>
      </c>
      <c r="C206" s="232" t="str">
        <f>'PV '!C323</f>
        <v>RAHMANI</v>
      </c>
      <c r="D206" s="232" t="str">
        <f>'PV '!D323</f>
        <v>Ibtissam</v>
      </c>
      <c r="E206" s="232" t="str">
        <f>'PV '!E323</f>
        <v>03/11/1991</v>
      </c>
      <c r="F206" s="232" t="str">
        <f>'PV '!F323</f>
        <v>Merouana</v>
      </c>
      <c r="G206" s="316">
        <f>'PV '!G323</f>
        <v>9.3333333333333339</v>
      </c>
      <c r="H206" s="170">
        <f>'PV '!H323</f>
        <v>0</v>
      </c>
      <c r="I206" s="201">
        <f>'PV '!I323</f>
        <v>8.1666666666666661</v>
      </c>
      <c r="J206" s="170">
        <f>'PV '!J323</f>
        <v>0</v>
      </c>
      <c r="K206" s="201">
        <f>'PV '!K323</f>
        <v>11</v>
      </c>
      <c r="L206" s="170">
        <f>'PV '!L323</f>
        <v>6</v>
      </c>
      <c r="M206" s="202">
        <f>'PV '!M323</f>
        <v>9.5</v>
      </c>
      <c r="N206" s="171">
        <f>'PV '!N323</f>
        <v>6</v>
      </c>
      <c r="O206" s="201">
        <f>'PV '!O323</f>
        <v>8</v>
      </c>
      <c r="P206" s="170">
        <f>'PV '!P323</f>
        <v>0</v>
      </c>
      <c r="Q206" s="201">
        <f>'PV '!Q323</f>
        <v>10</v>
      </c>
      <c r="R206" s="170">
        <f>'PV '!R323</f>
        <v>3</v>
      </c>
      <c r="S206" s="202">
        <f>'PV '!S323</f>
        <v>9</v>
      </c>
      <c r="T206" s="171">
        <f>'PV '!T323</f>
        <v>3</v>
      </c>
      <c r="U206" s="201">
        <f>'PV '!U323</f>
        <v>12.5</v>
      </c>
      <c r="V206" s="170">
        <f>'PV '!V323</f>
        <v>3</v>
      </c>
      <c r="W206" s="202">
        <f>'PV '!W323</f>
        <v>12.5</v>
      </c>
      <c r="X206" s="170">
        <f>'PV '!X323</f>
        <v>3</v>
      </c>
      <c r="Y206" s="201">
        <f>'PV '!Y323</f>
        <v>8.5</v>
      </c>
      <c r="Z206" s="170">
        <f>'PV '!Z323</f>
        <v>0</v>
      </c>
      <c r="AA206" s="202">
        <f>'PV '!AA323</f>
        <v>8.5</v>
      </c>
      <c r="AB206" s="200">
        <f>'PV '!AB323</f>
        <v>0</v>
      </c>
      <c r="AC206" s="202">
        <f>'PV '!AC323</f>
        <v>9.6</v>
      </c>
      <c r="AD206" s="197">
        <f>'PV '!AD323</f>
        <v>12</v>
      </c>
      <c r="AE206" s="199" t="str">
        <f>'PV '!AE323</f>
        <v>Rattrapage</v>
      </c>
      <c r="AF206" s="25">
        <f>'PV '!AF323</f>
        <v>11</v>
      </c>
      <c r="AG206" s="176">
        <f>'PV '!AG323</f>
        <v>6</v>
      </c>
      <c r="AH206" s="25">
        <f>'PV '!AH323</f>
        <v>12.166666666666666</v>
      </c>
      <c r="AI206" s="176">
        <f>'PV '!AI323</f>
        <v>6</v>
      </c>
      <c r="AJ206" s="25">
        <f>'PV '!AJ323</f>
        <v>12.166666666666666</v>
      </c>
      <c r="AK206" s="176">
        <f>'PV '!AK323</f>
        <v>6</v>
      </c>
      <c r="AL206" s="202">
        <f>'PV '!AL323</f>
        <v>11.777777777777777</v>
      </c>
      <c r="AM206" s="178">
        <f>'PV '!AM323</f>
        <v>18</v>
      </c>
      <c r="AN206" s="25">
        <f>'PV '!AN323</f>
        <v>10.5</v>
      </c>
      <c r="AO206" s="192">
        <f>'PV '!AO323</f>
        <v>3</v>
      </c>
      <c r="AP206" s="25">
        <f>'PV '!AP323</f>
        <v>13</v>
      </c>
      <c r="AQ206" s="192">
        <f>'PV '!AQ323</f>
        <v>3</v>
      </c>
      <c r="AR206" s="202">
        <f>'PV '!AR323</f>
        <v>11.75</v>
      </c>
      <c r="AS206" s="178">
        <f>'PV '!AS323</f>
        <v>6</v>
      </c>
      <c r="AT206" s="201">
        <f>'PV '!AT323</f>
        <v>11</v>
      </c>
      <c r="AU206" s="177">
        <f>'PV '!AU323</f>
        <v>3</v>
      </c>
      <c r="AV206" s="202">
        <f>'PV '!AV323</f>
        <v>11</v>
      </c>
      <c r="AW206" s="177">
        <f>'PV '!AW323</f>
        <v>3</v>
      </c>
      <c r="AX206" s="25">
        <f>'PV '!AX323</f>
        <v>15.5</v>
      </c>
      <c r="AY206" s="177">
        <f>'PV '!AY323</f>
        <v>3</v>
      </c>
      <c r="AZ206" s="202">
        <f>'PV '!AZ323</f>
        <v>15.5</v>
      </c>
      <c r="BA206" s="194">
        <f>'PV '!BA323</f>
        <v>3</v>
      </c>
      <c r="BB206" s="195">
        <f>'PV '!BB323</f>
        <v>12.066666666666666</v>
      </c>
      <c r="BC206" s="197">
        <f>'PV '!BC323</f>
        <v>30</v>
      </c>
      <c r="BD206" s="179">
        <f>'PV '!BD323</f>
        <v>10.833333333333332</v>
      </c>
      <c r="BE206" s="199" t="str">
        <f>'PV '!BE323</f>
        <v>Admis(e)</v>
      </c>
      <c r="BF206" s="193">
        <f>'PV '!BF323</f>
        <v>42</v>
      </c>
      <c r="BG206" s="199" t="str">
        <f>'PV '!BG323</f>
        <v>Rattrapage</v>
      </c>
    </row>
    <row r="207" spans="1:59">
      <c r="A207" s="26">
        <f>'PV '!A324</f>
        <v>2</v>
      </c>
      <c r="B207" s="354">
        <f>'PV '!B324</f>
        <v>3003969</v>
      </c>
      <c r="C207" s="232" t="str">
        <f>'PV '!C324</f>
        <v>RAMDANI</v>
      </c>
      <c r="D207" s="232" t="str">
        <f>'PV '!D324</f>
        <v>Celia</v>
      </c>
      <c r="E207" s="232" t="str">
        <f>'PV '!E324</f>
        <v>01/10/1991</v>
      </c>
      <c r="F207" s="232" t="str">
        <f>'PV '!F324</f>
        <v>El kseur</v>
      </c>
      <c r="G207" s="316">
        <f>'PV '!G324</f>
        <v>12.5</v>
      </c>
      <c r="H207" s="170">
        <f>'PV '!H324</f>
        <v>0</v>
      </c>
      <c r="I207" s="201">
        <f>'PV '!I324</f>
        <v>10.666666666666666</v>
      </c>
      <c r="J207" s="170">
        <f>'PV '!J324</f>
        <v>0</v>
      </c>
      <c r="K207" s="201">
        <f>'PV '!K324</f>
        <v>13</v>
      </c>
      <c r="L207" s="170">
        <f>'PV '!L324</f>
        <v>6</v>
      </c>
      <c r="M207" s="202">
        <f>'PV '!M324</f>
        <v>12.055555555555555</v>
      </c>
      <c r="N207" s="171">
        <f>'PV '!N324</f>
        <v>18</v>
      </c>
      <c r="O207" s="201">
        <f>'PV '!O324</f>
        <v>10.5</v>
      </c>
      <c r="P207" s="170">
        <f>'PV '!P324</f>
        <v>0</v>
      </c>
      <c r="Q207" s="201">
        <f>'PV '!Q324</f>
        <v>10.5</v>
      </c>
      <c r="R207" s="170">
        <f>'PV '!R324</f>
        <v>3</v>
      </c>
      <c r="S207" s="202">
        <f>'PV '!S324</f>
        <v>10.5</v>
      </c>
      <c r="T207" s="171">
        <f>'PV '!T324</f>
        <v>6</v>
      </c>
      <c r="U207" s="201">
        <f>'PV '!U324</f>
        <v>12</v>
      </c>
      <c r="V207" s="170">
        <f>'PV '!V324</f>
        <v>3</v>
      </c>
      <c r="W207" s="202">
        <f>'PV '!W324</f>
        <v>12</v>
      </c>
      <c r="X207" s="170">
        <f>'PV '!X324</f>
        <v>3</v>
      </c>
      <c r="Y207" s="201">
        <f>'PV '!Y324</f>
        <v>13</v>
      </c>
      <c r="Z207" s="170">
        <f>'PV '!Z324</f>
        <v>3</v>
      </c>
      <c r="AA207" s="202">
        <f>'PV '!AA324</f>
        <v>13</v>
      </c>
      <c r="AB207" s="200">
        <f>'PV '!AB324</f>
        <v>3</v>
      </c>
      <c r="AC207" s="202">
        <f>'PV '!AC324</f>
        <v>11.833333333333332</v>
      </c>
      <c r="AD207" s="197">
        <f>'PV '!AD324</f>
        <v>30</v>
      </c>
      <c r="AE207" s="199" t="str">
        <f>'PV '!AE324</f>
        <v>Admis(e)</v>
      </c>
      <c r="AF207" s="25">
        <f>'PV '!AF324</f>
        <v>7.5</v>
      </c>
      <c r="AG207" s="176">
        <f>'PV '!AG324</f>
        <v>0</v>
      </c>
      <c r="AH207" s="25">
        <f>'PV '!AH324</f>
        <v>14.333333333333334</v>
      </c>
      <c r="AI207" s="176">
        <f>'PV '!AI324</f>
        <v>6</v>
      </c>
      <c r="AJ207" s="25">
        <f>'PV '!AJ324</f>
        <v>12.833333333333334</v>
      </c>
      <c r="AK207" s="176">
        <f>'PV '!AK324</f>
        <v>6</v>
      </c>
      <c r="AL207" s="202">
        <f>'PV '!AL324</f>
        <v>11.555555555555557</v>
      </c>
      <c r="AM207" s="178">
        <f>'PV '!AM324</f>
        <v>18</v>
      </c>
      <c r="AN207" s="25">
        <f>'PV '!AN324</f>
        <v>10</v>
      </c>
      <c r="AO207" s="192">
        <f>'PV '!AO324</f>
        <v>3</v>
      </c>
      <c r="AP207" s="25">
        <f>'PV '!AP324</f>
        <v>12</v>
      </c>
      <c r="AQ207" s="192">
        <f>'PV '!AQ324</f>
        <v>3</v>
      </c>
      <c r="AR207" s="202">
        <f>'PV '!AR324</f>
        <v>11</v>
      </c>
      <c r="AS207" s="178">
        <f>'PV '!AS324</f>
        <v>6</v>
      </c>
      <c r="AT207" s="201">
        <f>'PV '!AT324</f>
        <v>13</v>
      </c>
      <c r="AU207" s="177">
        <f>'PV '!AU324</f>
        <v>3</v>
      </c>
      <c r="AV207" s="202">
        <f>'PV '!AV324</f>
        <v>13</v>
      </c>
      <c r="AW207" s="177">
        <f>'PV '!AW324</f>
        <v>3</v>
      </c>
      <c r="AX207" s="25">
        <f>'PV '!AX324</f>
        <v>15.5</v>
      </c>
      <c r="AY207" s="177">
        <f>'PV '!AY324</f>
        <v>3</v>
      </c>
      <c r="AZ207" s="202">
        <f>'PV '!AZ324</f>
        <v>15.5</v>
      </c>
      <c r="BA207" s="194">
        <f>'PV '!BA324</f>
        <v>3</v>
      </c>
      <c r="BB207" s="195">
        <f>'PV '!BB324</f>
        <v>11.983333333333334</v>
      </c>
      <c r="BC207" s="197">
        <f>'PV '!BC324</f>
        <v>30</v>
      </c>
      <c r="BD207" s="179">
        <f>'PV '!BD324</f>
        <v>11.908333333333333</v>
      </c>
      <c r="BE207" s="199" t="str">
        <f>'PV '!BE324</f>
        <v>Admis(e)</v>
      </c>
      <c r="BF207" s="193">
        <f>'PV '!BF324</f>
        <v>60</v>
      </c>
      <c r="BG207" s="199" t="str">
        <f>'PV '!BG324</f>
        <v>Admis(e)</v>
      </c>
    </row>
    <row r="208" spans="1:59">
      <c r="A208" s="26">
        <f>'PV '!A325</f>
        <v>3</v>
      </c>
      <c r="B208" s="354">
        <f>'PV '!B325</f>
        <v>113000159</v>
      </c>
      <c r="C208" s="232" t="str">
        <f>'PV '!C325</f>
        <v>SADAOUI</v>
      </c>
      <c r="D208" s="232" t="str">
        <f>'PV '!D325</f>
        <v>Abdnour</v>
      </c>
      <c r="E208" s="232" t="str">
        <f>'PV '!E325</f>
        <v>09/04/1988</v>
      </c>
      <c r="F208" s="232" t="str">
        <f>'PV '!F325</f>
        <v>kendira</v>
      </c>
      <c r="G208" s="316">
        <f>'PV '!G325</f>
        <v>6.833333333333333</v>
      </c>
      <c r="H208" s="170">
        <f>'PV '!H325</f>
        <v>0</v>
      </c>
      <c r="I208" s="201">
        <f>'PV '!I325</f>
        <v>7.666666666666667</v>
      </c>
      <c r="J208" s="170">
        <f>'PV '!J325</f>
        <v>0</v>
      </c>
      <c r="K208" s="201">
        <f>'PV '!K325</f>
        <v>9.6666666666666661</v>
      </c>
      <c r="L208" s="170">
        <f>'PV '!L325</f>
        <v>0</v>
      </c>
      <c r="M208" s="202">
        <f>'PV '!M325</f>
        <v>8.0555555555555554</v>
      </c>
      <c r="N208" s="171">
        <f>'PV '!N325</f>
        <v>0</v>
      </c>
      <c r="O208" s="201">
        <f>'PV '!O325</f>
        <v>9</v>
      </c>
      <c r="P208" s="170">
        <f>'PV '!P325</f>
        <v>0</v>
      </c>
      <c r="Q208" s="201">
        <f>'PV '!Q325</f>
        <v>10</v>
      </c>
      <c r="R208" s="170">
        <f>'PV '!R325</f>
        <v>3</v>
      </c>
      <c r="S208" s="202">
        <f>'PV '!S325</f>
        <v>9.5</v>
      </c>
      <c r="T208" s="171">
        <f>'PV '!T325</f>
        <v>3</v>
      </c>
      <c r="U208" s="201">
        <f>'PV '!U325</f>
        <v>11.5</v>
      </c>
      <c r="V208" s="170">
        <f>'PV '!V325</f>
        <v>3</v>
      </c>
      <c r="W208" s="202">
        <f>'PV '!W325</f>
        <v>11.5</v>
      </c>
      <c r="X208" s="170">
        <f>'PV '!X325</f>
        <v>3</v>
      </c>
      <c r="Y208" s="201">
        <f>'PV '!Y325</f>
        <v>7</v>
      </c>
      <c r="Z208" s="170">
        <f>'PV '!Z325</f>
        <v>0</v>
      </c>
      <c r="AA208" s="202">
        <f>'PV '!AA325</f>
        <v>7</v>
      </c>
      <c r="AB208" s="200">
        <f>'PV '!AB325</f>
        <v>0</v>
      </c>
      <c r="AC208" s="202">
        <f>'PV '!AC325</f>
        <v>8.5833333333333321</v>
      </c>
      <c r="AD208" s="197">
        <f>'PV '!AD325</f>
        <v>6</v>
      </c>
      <c r="AE208" s="199" t="str">
        <f>'PV '!AE325</f>
        <v>Rattrapage</v>
      </c>
      <c r="AF208" s="25">
        <f>'PV '!AF325</f>
        <v>8.3333333333333339</v>
      </c>
      <c r="AG208" s="176">
        <f>'PV '!AG325</f>
        <v>0</v>
      </c>
      <c r="AH208" s="25">
        <f>'PV '!AH325</f>
        <v>11.333333333333334</v>
      </c>
      <c r="AI208" s="176">
        <f>'PV '!AI325</f>
        <v>6</v>
      </c>
      <c r="AJ208" s="25">
        <f>'PV '!AJ325</f>
        <v>11.833333333333334</v>
      </c>
      <c r="AK208" s="176">
        <f>'PV '!AK325</f>
        <v>6</v>
      </c>
      <c r="AL208" s="202">
        <f>'PV '!AL325</f>
        <v>10.5</v>
      </c>
      <c r="AM208" s="178">
        <f>'PV '!AM325</f>
        <v>18</v>
      </c>
      <c r="AN208" s="25">
        <f>'PV '!AN325</f>
        <v>11</v>
      </c>
      <c r="AO208" s="192">
        <f>'PV '!AO325</f>
        <v>3</v>
      </c>
      <c r="AP208" s="25">
        <f>'PV '!AP325</f>
        <v>10.5</v>
      </c>
      <c r="AQ208" s="192">
        <f>'PV '!AQ325</f>
        <v>3</v>
      </c>
      <c r="AR208" s="202">
        <f>'PV '!AR325</f>
        <v>10.75</v>
      </c>
      <c r="AS208" s="178">
        <f>'PV '!AS325</f>
        <v>6</v>
      </c>
      <c r="AT208" s="201">
        <f>'PV '!AT325</f>
        <v>9</v>
      </c>
      <c r="AU208" s="177">
        <f>'PV '!AU325</f>
        <v>0</v>
      </c>
      <c r="AV208" s="202">
        <f>'PV '!AV325</f>
        <v>9</v>
      </c>
      <c r="AW208" s="177">
        <f>'PV '!AW325</f>
        <v>0</v>
      </c>
      <c r="AX208" s="25">
        <f>'PV '!AX325</f>
        <v>12</v>
      </c>
      <c r="AY208" s="177">
        <f>'PV '!AY325</f>
        <v>3</v>
      </c>
      <c r="AZ208" s="202">
        <f>'PV '!AZ325</f>
        <v>12</v>
      </c>
      <c r="BA208" s="194">
        <f>'PV '!BA325</f>
        <v>3</v>
      </c>
      <c r="BB208" s="195">
        <f>'PV '!BB325</f>
        <v>10.55</v>
      </c>
      <c r="BC208" s="197">
        <f>'PV '!BC325</f>
        <v>30</v>
      </c>
      <c r="BD208" s="179">
        <f>'PV '!BD325</f>
        <v>9.5666666666666664</v>
      </c>
      <c r="BE208" s="199" t="str">
        <f>'PV '!BE325</f>
        <v>Admis(e)</v>
      </c>
      <c r="BF208" s="193">
        <f>'PV '!BF325</f>
        <v>36</v>
      </c>
      <c r="BG208" s="199" t="str">
        <f>'PV '!BG325</f>
        <v>Rattrapage</v>
      </c>
    </row>
    <row r="209" spans="1:59">
      <c r="A209" s="26">
        <f>'PV '!A326</f>
        <v>4</v>
      </c>
      <c r="B209" s="354" t="str">
        <f>'PV '!B326</f>
        <v>11DR0908</v>
      </c>
      <c r="C209" s="232" t="str">
        <f>'PV '!C326</f>
        <v>SAHI</v>
      </c>
      <c r="D209" s="232" t="str">
        <f>'PV '!D326</f>
        <v>Silya</v>
      </c>
      <c r="E209" s="232" t="str">
        <f>'PV '!E326</f>
        <v>28/10/1991</v>
      </c>
      <c r="F209" s="232" t="str">
        <f>'PV '!F326</f>
        <v>Tala Hamza</v>
      </c>
      <c r="G209" s="316">
        <f>'PV '!G326</f>
        <v>10.166666666666666</v>
      </c>
      <c r="H209" s="170">
        <f>'PV '!H326</f>
        <v>0</v>
      </c>
      <c r="I209" s="201">
        <f>'PV '!I326</f>
        <v>13</v>
      </c>
      <c r="J209" s="170">
        <f>'PV '!J326</f>
        <v>0</v>
      </c>
      <c r="K209" s="201">
        <f>'PV '!K326</f>
        <v>12.166666666666666</v>
      </c>
      <c r="L209" s="170">
        <f>'PV '!L326</f>
        <v>6</v>
      </c>
      <c r="M209" s="202">
        <f>'PV '!M326</f>
        <v>11.777777777777777</v>
      </c>
      <c r="N209" s="171">
        <f>'PV '!N326</f>
        <v>18</v>
      </c>
      <c r="O209" s="201">
        <f>'PV '!O326</f>
        <v>14</v>
      </c>
      <c r="P209" s="170">
        <f>'PV '!P326</f>
        <v>0</v>
      </c>
      <c r="Q209" s="201">
        <f>'PV '!Q326</f>
        <v>10</v>
      </c>
      <c r="R209" s="170">
        <f>'PV '!R326</f>
        <v>3</v>
      </c>
      <c r="S209" s="202">
        <f>'PV '!S326</f>
        <v>12</v>
      </c>
      <c r="T209" s="171">
        <f>'PV '!T326</f>
        <v>6</v>
      </c>
      <c r="U209" s="201">
        <f>'PV '!U326</f>
        <v>11</v>
      </c>
      <c r="V209" s="170">
        <f>'PV '!V326</f>
        <v>3</v>
      </c>
      <c r="W209" s="202">
        <f>'PV '!W326</f>
        <v>11</v>
      </c>
      <c r="X209" s="170">
        <f>'PV '!X326</f>
        <v>3</v>
      </c>
      <c r="Y209" s="201">
        <f>'PV '!Y326</f>
        <v>5</v>
      </c>
      <c r="Z209" s="170">
        <f>'PV '!Z326</f>
        <v>0</v>
      </c>
      <c r="AA209" s="202">
        <f>'PV '!AA326</f>
        <v>5</v>
      </c>
      <c r="AB209" s="200">
        <f>'PV '!AB326</f>
        <v>0</v>
      </c>
      <c r="AC209" s="202">
        <f>'PV '!AC326</f>
        <v>11.066666666666666</v>
      </c>
      <c r="AD209" s="197">
        <f>'PV '!AD326</f>
        <v>30</v>
      </c>
      <c r="AE209" s="199" t="str">
        <f>'PV '!AE326</f>
        <v>Admis(e)</v>
      </c>
      <c r="AF209" s="25">
        <f>'PV '!AF326</f>
        <v>9.5</v>
      </c>
      <c r="AG209" s="176">
        <f>'PV '!AG326</f>
        <v>0</v>
      </c>
      <c r="AH209" s="25">
        <f>'PV '!AH326</f>
        <v>11</v>
      </c>
      <c r="AI209" s="176">
        <f>'PV '!AI326</f>
        <v>6</v>
      </c>
      <c r="AJ209" s="25">
        <f>'PV '!AJ326</f>
        <v>8</v>
      </c>
      <c r="AK209" s="176">
        <f>'PV '!AK326</f>
        <v>0</v>
      </c>
      <c r="AL209" s="202">
        <f>'PV '!AL326</f>
        <v>9.5</v>
      </c>
      <c r="AM209" s="178">
        <f>'PV '!AM326</f>
        <v>6</v>
      </c>
      <c r="AN209" s="25">
        <f>'PV '!AN326</f>
        <v>10.5</v>
      </c>
      <c r="AO209" s="192">
        <f>'PV '!AO326</f>
        <v>3</v>
      </c>
      <c r="AP209" s="25">
        <f>'PV '!AP326</f>
        <v>13</v>
      </c>
      <c r="AQ209" s="192">
        <f>'PV '!AQ326</f>
        <v>3</v>
      </c>
      <c r="AR209" s="202">
        <f>'PV '!AR326</f>
        <v>11.75</v>
      </c>
      <c r="AS209" s="178">
        <f>'PV '!AS326</f>
        <v>6</v>
      </c>
      <c r="AT209" s="201">
        <f>'PV '!AT326</f>
        <v>14.5</v>
      </c>
      <c r="AU209" s="177">
        <f>'PV '!AU326</f>
        <v>3</v>
      </c>
      <c r="AV209" s="202">
        <f>'PV '!AV326</f>
        <v>14.5</v>
      </c>
      <c r="AW209" s="177">
        <f>'PV '!AW326</f>
        <v>3</v>
      </c>
      <c r="AX209" s="25">
        <f>'PV '!AX326</f>
        <v>9</v>
      </c>
      <c r="AY209" s="177">
        <f>'PV '!AY326</f>
        <v>0</v>
      </c>
      <c r="AZ209" s="202">
        <f>'PV '!AZ326</f>
        <v>9</v>
      </c>
      <c r="BA209" s="194">
        <f>'PV '!BA326</f>
        <v>0</v>
      </c>
      <c r="BB209" s="195">
        <f>'PV '!BB326</f>
        <v>10.4</v>
      </c>
      <c r="BC209" s="197">
        <f>'PV '!BC326</f>
        <v>30</v>
      </c>
      <c r="BD209" s="179">
        <f>'PV '!BD326</f>
        <v>10.733333333333334</v>
      </c>
      <c r="BE209" s="199" t="str">
        <f>'PV '!BE326</f>
        <v>Admis(e)</v>
      </c>
      <c r="BF209" s="193">
        <f>'PV '!BF326</f>
        <v>60</v>
      </c>
      <c r="BG209" s="199" t="str">
        <f>'PV '!BG326</f>
        <v>Admis(e)</v>
      </c>
    </row>
    <row r="210" spans="1:59">
      <c r="A210" s="26">
        <f>'PV '!A327</f>
        <v>5</v>
      </c>
      <c r="B210" s="354">
        <f>'PV '!B327</f>
        <v>113003190</v>
      </c>
      <c r="C210" s="232" t="str">
        <f>'PV '!C327</f>
        <v>SAHLI</v>
      </c>
      <c r="D210" s="232" t="str">
        <f>'PV '!D327</f>
        <v>Katia</v>
      </c>
      <c r="E210" s="232" t="str">
        <f>'PV '!E327</f>
        <v>02/04/1992</v>
      </c>
      <c r="F210" s="232" t="str">
        <f>'PV '!F327</f>
        <v>Bejaia</v>
      </c>
      <c r="G210" s="316">
        <f>'PV '!G327</f>
        <v>11.833333333333334</v>
      </c>
      <c r="H210" s="170">
        <f>'PV '!H327</f>
        <v>0</v>
      </c>
      <c r="I210" s="201">
        <f>'PV '!I327</f>
        <v>10</v>
      </c>
      <c r="J210" s="170">
        <f>'PV '!J327</f>
        <v>0</v>
      </c>
      <c r="K210" s="201">
        <f>'PV '!K327</f>
        <v>11</v>
      </c>
      <c r="L210" s="170">
        <f>'PV '!L327</f>
        <v>6</v>
      </c>
      <c r="M210" s="202">
        <f>'PV '!M327</f>
        <v>10.944444444444445</v>
      </c>
      <c r="N210" s="171">
        <f>'PV '!N327</f>
        <v>18</v>
      </c>
      <c r="O210" s="201">
        <f>'PV '!O327</f>
        <v>8.5</v>
      </c>
      <c r="P210" s="170">
        <f>'PV '!P327</f>
        <v>0</v>
      </c>
      <c r="Q210" s="201">
        <f>'PV '!Q327</f>
        <v>10</v>
      </c>
      <c r="R210" s="170">
        <f>'PV '!R327</f>
        <v>3</v>
      </c>
      <c r="S210" s="202">
        <f>'PV '!S327</f>
        <v>9.25</v>
      </c>
      <c r="T210" s="171">
        <f>'PV '!T327</f>
        <v>3</v>
      </c>
      <c r="U210" s="201">
        <f>'PV '!U327</f>
        <v>11</v>
      </c>
      <c r="V210" s="170">
        <f>'PV '!V327</f>
        <v>3</v>
      </c>
      <c r="W210" s="202">
        <f>'PV '!W327</f>
        <v>11</v>
      </c>
      <c r="X210" s="170">
        <f>'PV '!X327</f>
        <v>3</v>
      </c>
      <c r="Y210" s="201">
        <f>'PV '!Y327</f>
        <v>13.5</v>
      </c>
      <c r="Z210" s="170">
        <f>'PV '!Z327</f>
        <v>3</v>
      </c>
      <c r="AA210" s="202">
        <f>'PV '!AA327</f>
        <v>13.5</v>
      </c>
      <c r="AB210" s="200">
        <f>'PV '!AB327</f>
        <v>3</v>
      </c>
      <c r="AC210" s="202">
        <f>'PV '!AC327</f>
        <v>10.866666666666667</v>
      </c>
      <c r="AD210" s="197">
        <f>'PV '!AD327</f>
        <v>30</v>
      </c>
      <c r="AE210" s="199" t="str">
        <f>'PV '!AE327</f>
        <v>Admis(e)</v>
      </c>
      <c r="AF210" s="25">
        <f>'PV '!AF327</f>
        <v>10.5</v>
      </c>
      <c r="AG210" s="176">
        <f>'PV '!AG327</f>
        <v>6</v>
      </c>
      <c r="AH210" s="25">
        <f>'PV '!AH327</f>
        <v>15.5</v>
      </c>
      <c r="AI210" s="176">
        <f>'PV '!AI327</f>
        <v>6</v>
      </c>
      <c r="AJ210" s="25">
        <f>'PV '!AJ327</f>
        <v>10.833333333333334</v>
      </c>
      <c r="AK210" s="176">
        <f>'PV '!AK327</f>
        <v>6</v>
      </c>
      <c r="AL210" s="202">
        <f>'PV '!AL327</f>
        <v>12.277777777777779</v>
      </c>
      <c r="AM210" s="178">
        <f>'PV '!AM327</f>
        <v>18</v>
      </c>
      <c r="AN210" s="25">
        <f>'PV '!AN327</f>
        <v>6.5</v>
      </c>
      <c r="AO210" s="192">
        <f>'PV '!AO327</f>
        <v>0</v>
      </c>
      <c r="AP210" s="25">
        <f>'PV '!AP327</f>
        <v>12.5</v>
      </c>
      <c r="AQ210" s="192">
        <f>'PV '!AQ327</f>
        <v>3</v>
      </c>
      <c r="AR210" s="202">
        <f>'PV '!AR327</f>
        <v>9.5</v>
      </c>
      <c r="AS210" s="178">
        <f>'PV '!AS327</f>
        <v>3</v>
      </c>
      <c r="AT210" s="201">
        <f>'PV '!AT327</f>
        <v>13</v>
      </c>
      <c r="AU210" s="177">
        <f>'PV '!AU327</f>
        <v>3</v>
      </c>
      <c r="AV210" s="202">
        <f>'PV '!AV327</f>
        <v>13</v>
      </c>
      <c r="AW210" s="177">
        <f>'PV '!AW327</f>
        <v>3</v>
      </c>
      <c r="AX210" s="25">
        <f>'PV '!AX327</f>
        <v>13.5</v>
      </c>
      <c r="AY210" s="177">
        <f>'PV '!AY327</f>
        <v>3</v>
      </c>
      <c r="AZ210" s="202">
        <f>'PV '!AZ327</f>
        <v>13.5</v>
      </c>
      <c r="BA210" s="194">
        <f>'PV '!BA327</f>
        <v>3</v>
      </c>
      <c r="BB210" s="195">
        <f>'PV '!BB327</f>
        <v>11.916666666666668</v>
      </c>
      <c r="BC210" s="197">
        <f>'PV '!BC327</f>
        <v>30</v>
      </c>
      <c r="BD210" s="179">
        <f>'PV '!BD327</f>
        <v>11.391666666666667</v>
      </c>
      <c r="BE210" s="199" t="str">
        <f>'PV '!BE327</f>
        <v>Admis(e)</v>
      </c>
      <c r="BF210" s="193">
        <f>'PV '!BF327</f>
        <v>60</v>
      </c>
      <c r="BG210" s="199" t="str">
        <f>'PV '!BG327</f>
        <v>Admis(e)</v>
      </c>
    </row>
    <row r="211" spans="1:59">
      <c r="A211" s="26">
        <f>'PV '!A328</f>
        <v>6</v>
      </c>
      <c r="B211" s="354" t="str">
        <f>'PV '!B328</f>
        <v>11DR0836</v>
      </c>
      <c r="C211" s="232" t="str">
        <f>'PV '!C328</f>
        <v>SALHI</v>
      </c>
      <c r="D211" s="232" t="str">
        <f>'PV '!D328</f>
        <v>Habiba</v>
      </c>
      <c r="E211" s="232" t="str">
        <f>'PV '!E328</f>
        <v>05/07/1990</v>
      </c>
      <c r="F211" s="232" t="str">
        <f>'PV '!F328</f>
        <v>Aokas</v>
      </c>
      <c r="G211" s="316">
        <f>'PV '!G328</f>
        <v>11.666666666666666</v>
      </c>
      <c r="H211" s="170">
        <f>'PV '!H328</f>
        <v>0</v>
      </c>
      <c r="I211" s="201">
        <f>'PV '!I328</f>
        <v>8.8333333333333339</v>
      </c>
      <c r="J211" s="170">
        <f>'PV '!J328</f>
        <v>0</v>
      </c>
      <c r="K211" s="201">
        <f>'PV '!K328</f>
        <v>10.833333333333334</v>
      </c>
      <c r="L211" s="170">
        <f>'PV '!L328</f>
        <v>6</v>
      </c>
      <c r="M211" s="202">
        <f>'PV '!M328</f>
        <v>10.444444444444445</v>
      </c>
      <c r="N211" s="171">
        <f>'PV '!N328</f>
        <v>18</v>
      </c>
      <c r="O211" s="201">
        <f>'PV '!O328</f>
        <v>14.5</v>
      </c>
      <c r="P211" s="170">
        <f>'PV '!P328</f>
        <v>0</v>
      </c>
      <c r="Q211" s="201">
        <f>'PV '!Q328</f>
        <v>6.5</v>
      </c>
      <c r="R211" s="170">
        <f>'PV '!R328</f>
        <v>0</v>
      </c>
      <c r="S211" s="202">
        <f>'PV '!S328</f>
        <v>10.5</v>
      </c>
      <c r="T211" s="171">
        <f>'PV '!T328</f>
        <v>6</v>
      </c>
      <c r="U211" s="201">
        <f>'PV '!U328</f>
        <v>12</v>
      </c>
      <c r="V211" s="170">
        <f>'PV '!V328</f>
        <v>3</v>
      </c>
      <c r="W211" s="202">
        <f>'PV '!W328</f>
        <v>12</v>
      </c>
      <c r="X211" s="170">
        <f>'PV '!X328</f>
        <v>3</v>
      </c>
      <c r="Y211" s="201">
        <f>'PV '!Y328</f>
        <v>6</v>
      </c>
      <c r="Z211" s="170">
        <f>'PV '!Z328</f>
        <v>0</v>
      </c>
      <c r="AA211" s="202">
        <f>'PV '!AA328</f>
        <v>6</v>
      </c>
      <c r="AB211" s="200">
        <f>'PV '!AB328</f>
        <v>0</v>
      </c>
      <c r="AC211" s="202">
        <f>'PV '!AC328</f>
        <v>10.166666666666668</v>
      </c>
      <c r="AD211" s="197">
        <f>'PV '!AD328</f>
        <v>30</v>
      </c>
      <c r="AE211" s="199" t="str">
        <f>'PV '!AE328</f>
        <v>Admis(e)</v>
      </c>
      <c r="AF211" s="25">
        <f>'PV '!AF328</f>
        <v>5.666666666666667</v>
      </c>
      <c r="AG211" s="176">
        <f>'PV '!AG328</f>
        <v>0</v>
      </c>
      <c r="AH211" s="25">
        <f>'PV '!AH328</f>
        <v>10</v>
      </c>
      <c r="AI211" s="176">
        <f>'PV '!AI328</f>
        <v>6</v>
      </c>
      <c r="AJ211" s="25">
        <f>'PV '!AJ328</f>
        <v>6.5</v>
      </c>
      <c r="AK211" s="176">
        <f>'PV '!AK328</f>
        <v>0</v>
      </c>
      <c r="AL211" s="202">
        <f>'PV '!AL328</f>
        <v>7.3888888888888893</v>
      </c>
      <c r="AM211" s="178">
        <f>'PV '!AM328</f>
        <v>6</v>
      </c>
      <c r="AN211" s="25">
        <f>'PV '!AN328</f>
        <v>9</v>
      </c>
      <c r="AO211" s="192">
        <f>'PV '!AO328</f>
        <v>0</v>
      </c>
      <c r="AP211" s="25">
        <f>'PV '!AP328</f>
        <v>11</v>
      </c>
      <c r="AQ211" s="192">
        <f>'PV '!AQ328</f>
        <v>3</v>
      </c>
      <c r="AR211" s="202">
        <f>'PV '!AR328</f>
        <v>10</v>
      </c>
      <c r="AS211" s="178">
        <f>'PV '!AS328</f>
        <v>6</v>
      </c>
      <c r="AT211" s="201">
        <f>'PV '!AT328</f>
        <v>10.5</v>
      </c>
      <c r="AU211" s="177">
        <f>'PV '!AU328</f>
        <v>3</v>
      </c>
      <c r="AV211" s="202">
        <f>'PV '!AV328</f>
        <v>10.5</v>
      </c>
      <c r="AW211" s="177">
        <f>'PV '!AW328</f>
        <v>3</v>
      </c>
      <c r="AX211" s="25">
        <f>'PV '!AX328</f>
        <v>12</v>
      </c>
      <c r="AY211" s="177">
        <f>'PV '!AY328</f>
        <v>3</v>
      </c>
      <c r="AZ211" s="202">
        <f>'PV '!AZ328</f>
        <v>12</v>
      </c>
      <c r="BA211" s="194">
        <f>'PV '!BA328</f>
        <v>3</v>
      </c>
      <c r="BB211" s="195">
        <f>'PV '!BB328</f>
        <v>8.6833333333333336</v>
      </c>
      <c r="BC211" s="197">
        <f>'PV '!BC328</f>
        <v>18</v>
      </c>
      <c r="BD211" s="179">
        <f>'PV '!BD328</f>
        <v>9.4250000000000007</v>
      </c>
      <c r="BE211" s="199" t="str">
        <f>'PV '!BE328</f>
        <v>Rattrapage</v>
      </c>
      <c r="BF211" s="193">
        <f>'PV '!BF328</f>
        <v>48</v>
      </c>
      <c r="BG211" s="199" t="str">
        <f>'PV '!BG328</f>
        <v>Rattrapage</v>
      </c>
    </row>
    <row r="212" spans="1:59">
      <c r="A212" s="26">
        <f>'PV '!A329</f>
        <v>7</v>
      </c>
      <c r="B212" s="354" t="str">
        <f>'PV '!B329</f>
        <v>11DR0292</v>
      </c>
      <c r="C212" s="232" t="str">
        <f>'PV '!C329</f>
        <v>SAYOUDI</v>
      </c>
      <c r="D212" s="232" t="str">
        <f>'PV '!D329</f>
        <v>Sabrina</v>
      </c>
      <c r="E212" s="232" t="str">
        <f>'PV '!E329</f>
        <v>15/06/1988</v>
      </c>
      <c r="F212" s="232" t="str">
        <f>'PV '!F329</f>
        <v>Chemini</v>
      </c>
      <c r="G212" s="316">
        <f>'PV '!G329</f>
        <v>8</v>
      </c>
      <c r="H212" s="170">
        <f>'PV '!H329</f>
        <v>0</v>
      </c>
      <c r="I212" s="201">
        <f>'PV '!I329</f>
        <v>6.333333333333333</v>
      </c>
      <c r="J212" s="170">
        <f>'PV '!J329</f>
        <v>0</v>
      </c>
      <c r="K212" s="201">
        <f>'PV '!K329</f>
        <v>8.5</v>
      </c>
      <c r="L212" s="170">
        <f>'PV '!L329</f>
        <v>0</v>
      </c>
      <c r="M212" s="202">
        <f>'PV '!M329</f>
        <v>7.6111111111111107</v>
      </c>
      <c r="N212" s="171">
        <f>'PV '!N329</f>
        <v>0</v>
      </c>
      <c r="O212" s="201">
        <f>'PV '!O329</f>
        <v>6</v>
      </c>
      <c r="P212" s="170">
        <f>'PV '!P329</f>
        <v>0</v>
      </c>
      <c r="Q212" s="201">
        <f>'PV '!Q329</f>
        <v>4</v>
      </c>
      <c r="R212" s="170">
        <f>'PV '!R329</f>
        <v>0</v>
      </c>
      <c r="S212" s="202">
        <f>'PV '!S329</f>
        <v>5</v>
      </c>
      <c r="T212" s="171">
        <f>'PV '!T329</f>
        <v>0</v>
      </c>
      <c r="U212" s="201">
        <f>'PV '!U329</f>
        <v>10.5</v>
      </c>
      <c r="V212" s="170">
        <f>'PV '!V329</f>
        <v>3</v>
      </c>
      <c r="W212" s="202">
        <f>'PV '!W329</f>
        <v>10.5</v>
      </c>
      <c r="X212" s="170">
        <f>'PV '!X329</f>
        <v>3</v>
      </c>
      <c r="Y212" s="201">
        <f>'PV '!Y329</f>
        <v>6</v>
      </c>
      <c r="Z212" s="170">
        <f>'PV '!Z329</f>
        <v>0</v>
      </c>
      <c r="AA212" s="202">
        <f>'PV '!AA329</f>
        <v>6</v>
      </c>
      <c r="AB212" s="200">
        <f>'PV '!AB329</f>
        <v>0</v>
      </c>
      <c r="AC212" s="202">
        <f>'PV '!AC329</f>
        <v>7.2166666666666659</v>
      </c>
      <c r="AD212" s="197">
        <f>'PV '!AD329</f>
        <v>3</v>
      </c>
      <c r="AE212" s="199" t="str">
        <f>'PV '!AE329</f>
        <v>Rattrapage</v>
      </c>
      <c r="AF212" s="25">
        <f>'PV '!AF329</f>
        <v>7</v>
      </c>
      <c r="AG212" s="176">
        <f>'PV '!AG329</f>
        <v>0</v>
      </c>
      <c r="AH212" s="25">
        <f>'PV '!AH329</f>
        <v>10.833333333333334</v>
      </c>
      <c r="AI212" s="176">
        <f>'PV '!AI329</f>
        <v>6</v>
      </c>
      <c r="AJ212" s="25">
        <f>'PV '!AJ329</f>
        <v>6</v>
      </c>
      <c r="AK212" s="176">
        <f>'PV '!AK329</f>
        <v>0</v>
      </c>
      <c r="AL212" s="202">
        <f>'PV '!AL329</f>
        <v>7.9444444444444455</v>
      </c>
      <c r="AM212" s="178">
        <f>'PV '!AM329</f>
        <v>6</v>
      </c>
      <c r="AN212" s="25">
        <f>'PV '!AN329</f>
        <v>9</v>
      </c>
      <c r="AO212" s="192">
        <f>'PV '!AO329</f>
        <v>0</v>
      </c>
      <c r="AP212" s="25">
        <f>'PV '!AP329</f>
        <v>11</v>
      </c>
      <c r="AQ212" s="192">
        <f>'PV '!AQ329</f>
        <v>3</v>
      </c>
      <c r="AR212" s="202">
        <f>'PV '!AR329</f>
        <v>10</v>
      </c>
      <c r="AS212" s="178">
        <f>'PV '!AS329</f>
        <v>6</v>
      </c>
      <c r="AT212" s="201">
        <f>'PV '!AT329</f>
        <v>8</v>
      </c>
      <c r="AU212" s="177">
        <f>'PV '!AU329</f>
        <v>0</v>
      </c>
      <c r="AV212" s="202">
        <f>'PV '!AV329</f>
        <v>8</v>
      </c>
      <c r="AW212" s="177">
        <f>'PV '!AW329</f>
        <v>0</v>
      </c>
      <c r="AX212" s="25">
        <f>'PV '!AX329</f>
        <v>3.5</v>
      </c>
      <c r="AY212" s="177">
        <f>'PV '!AY329</f>
        <v>0</v>
      </c>
      <c r="AZ212" s="202">
        <f>'PV '!AZ329</f>
        <v>3.5</v>
      </c>
      <c r="BA212" s="194">
        <f>'PV '!BA329</f>
        <v>0</v>
      </c>
      <c r="BB212" s="195">
        <f>'PV '!BB329</f>
        <v>7.916666666666667</v>
      </c>
      <c r="BC212" s="197">
        <f>'PV '!BC329</f>
        <v>12</v>
      </c>
      <c r="BD212" s="179">
        <f>'PV '!BD329</f>
        <v>7.5666666666666664</v>
      </c>
      <c r="BE212" s="199" t="str">
        <f>'PV '!BE329</f>
        <v>Rattrapage</v>
      </c>
      <c r="BF212" s="193">
        <f>'PV '!BF329</f>
        <v>15</v>
      </c>
      <c r="BG212" s="199" t="str">
        <f>'PV '!BG329</f>
        <v>Rattrapage</v>
      </c>
    </row>
    <row r="213" spans="1:59">
      <c r="A213" s="26">
        <f>'PV '!A330</f>
        <v>8</v>
      </c>
      <c r="B213" s="354">
        <f>'PV '!B330</f>
        <v>113010897</v>
      </c>
      <c r="C213" s="232" t="str">
        <f>'PV '!C330</f>
        <v>SLIMANI</v>
      </c>
      <c r="D213" s="232" t="str">
        <f>'PV '!D330</f>
        <v>Kahina</v>
      </c>
      <c r="E213" s="232" t="str">
        <f>'PV '!E330</f>
        <v>11/11/1991</v>
      </c>
      <c r="F213" s="232" t="str">
        <f>'PV '!F330</f>
        <v>Darguina</v>
      </c>
      <c r="G213" s="316">
        <f>'PV '!G330</f>
        <v>13.833333333333334</v>
      </c>
      <c r="H213" s="170">
        <f>'PV '!H330</f>
        <v>0</v>
      </c>
      <c r="I213" s="201">
        <f>'PV '!I330</f>
        <v>11.666666666666666</v>
      </c>
      <c r="J213" s="170">
        <f>'PV '!J330</f>
        <v>0</v>
      </c>
      <c r="K213" s="201">
        <f>'PV '!K330</f>
        <v>13.333333333333334</v>
      </c>
      <c r="L213" s="170">
        <f>'PV '!L330</f>
        <v>6</v>
      </c>
      <c r="M213" s="202">
        <f>'PV '!M330</f>
        <v>12.944444444444445</v>
      </c>
      <c r="N213" s="171">
        <f>'PV '!N330</f>
        <v>18</v>
      </c>
      <c r="O213" s="201">
        <f>'PV '!O330</f>
        <v>8</v>
      </c>
      <c r="P213" s="170">
        <f>'PV '!P330</f>
        <v>0</v>
      </c>
      <c r="Q213" s="201">
        <f>'PV '!Q330</f>
        <v>11</v>
      </c>
      <c r="R213" s="170">
        <f>'PV '!R330</f>
        <v>3</v>
      </c>
      <c r="S213" s="202">
        <f>'PV '!S330</f>
        <v>9.5</v>
      </c>
      <c r="T213" s="171">
        <f>'PV '!T330</f>
        <v>3</v>
      </c>
      <c r="U213" s="201">
        <f>'PV '!U330</f>
        <v>11</v>
      </c>
      <c r="V213" s="170">
        <f>'PV '!V330</f>
        <v>3</v>
      </c>
      <c r="W213" s="202">
        <f>'PV '!W330</f>
        <v>11</v>
      </c>
      <c r="X213" s="170">
        <f>'PV '!X330</f>
        <v>3</v>
      </c>
      <c r="Y213" s="201">
        <f>'PV '!Y330</f>
        <v>10</v>
      </c>
      <c r="Z213" s="170">
        <f>'PV '!Z330</f>
        <v>3</v>
      </c>
      <c r="AA213" s="202">
        <f>'PV '!AA330</f>
        <v>10</v>
      </c>
      <c r="AB213" s="200">
        <f>'PV '!AB330</f>
        <v>3</v>
      </c>
      <c r="AC213" s="202">
        <f>'PV '!AC330</f>
        <v>11.766666666666667</v>
      </c>
      <c r="AD213" s="197">
        <f>'PV '!AD330</f>
        <v>30</v>
      </c>
      <c r="AE213" s="199" t="str">
        <f>'PV '!AE330</f>
        <v>Admis(e)</v>
      </c>
      <c r="AF213" s="25">
        <f>'PV '!AF330</f>
        <v>8.1666666666666661</v>
      </c>
      <c r="AG213" s="176">
        <f>'PV '!AG330</f>
        <v>0</v>
      </c>
      <c r="AH213" s="25">
        <f>'PV '!AH330</f>
        <v>9.6666666666666661</v>
      </c>
      <c r="AI213" s="176">
        <f>'PV '!AI330</f>
        <v>0</v>
      </c>
      <c r="AJ213" s="25">
        <f>'PV '!AJ330</f>
        <v>9.6666666666666661</v>
      </c>
      <c r="AK213" s="176">
        <f>'PV '!AK330</f>
        <v>0</v>
      </c>
      <c r="AL213" s="202">
        <f>'PV '!AL330</f>
        <v>9.1666666666666661</v>
      </c>
      <c r="AM213" s="178">
        <f>'PV '!AM330</f>
        <v>0</v>
      </c>
      <c r="AN213" s="25">
        <f>'PV '!AN330</f>
        <v>11.5</v>
      </c>
      <c r="AO213" s="192">
        <f>'PV '!AO330</f>
        <v>3</v>
      </c>
      <c r="AP213" s="25">
        <f>'PV '!AP330</f>
        <v>12</v>
      </c>
      <c r="AQ213" s="192">
        <f>'PV '!AQ330</f>
        <v>3</v>
      </c>
      <c r="AR213" s="202">
        <f>'PV '!AR330</f>
        <v>11.75</v>
      </c>
      <c r="AS213" s="178">
        <f>'PV '!AS330</f>
        <v>6</v>
      </c>
      <c r="AT213" s="201">
        <f>'PV '!AT330</f>
        <v>10.5</v>
      </c>
      <c r="AU213" s="177">
        <f>'PV '!AU330</f>
        <v>3</v>
      </c>
      <c r="AV213" s="202">
        <f>'PV '!AV330</f>
        <v>10.5</v>
      </c>
      <c r="AW213" s="177">
        <f>'PV '!AW330</f>
        <v>3</v>
      </c>
      <c r="AX213" s="25">
        <f>'PV '!AX330</f>
        <v>8</v>
      </c>
      <c r="AY213" s="177">
        <f>'PV '!AY330</f>
        <v>0</v>
      </c>
      <c r="AZ213" s="202">
        <f>'PV '!AZ330</f>
        <v>8</v>
      </c>
      <c r="BA213" s="194">
        <f>'PV '!BA330</f>
        <v>0</v>
      </c>
      <c r="BB213" s="195">
        <f>'PV '!BB330</f>
        <v>9.6999999999999993</v>
      </c>
      <c r="BC213" s="197">
        <f>'PV '!BC330</f>
        <v>9</v>
      </c>
      <c r="BD213" s="179">
        <f>'PV '!BD330</f>
        <v>10.733333333333334</v>
      </c>
      <c r="BE213" s="199" t="str">
        <f>'PV '!BE330</f>
        <v>Rattrapage</v>
      </c>
      <c r="BF213" s="193">
        <f>'PV '!BF330</f>
        <v>39</v>
      </c>
      <c r="BG213" s="199" t="str">
        <f>'PV '!BG330</f>
        <v>Rattrapage</v>
      </c>
    </row>
    <row r="214" spans="1:59">
      <c r="A214" s="26">
        <f>'PV '!A331</f>
        <v>9</v>
      </c>
      <c r="B214" s="354" t="str">
        <f>'PV '!B331</f>
        <v>11DR0453</v>
      </c>
      <c r="C214" s="232" t="str">
        <f>'PV '!C331</f>
        <v>SLIMANI</v>
      </c>
      <c r="D214" s="232" t="str">
        <f>'PV '!D331</f>
        <v>Lynda</v>
      </c>
      <c r="E214" s="232" t="str">
        <f>'PV '!E331</f>
        <v>26/11/1990</v>
      </c>
      <c r="F214" s="232" t="str">
        <f>'PV '!F331</f>
        <v>Akbou</v>
      </c>
      <c r="G214" s="316">
        <f>'PV '!G331</f>
        <v>12.333333333333334</v>
      </c>
      <c r="H214" s="170">
        <f>'PV '!H331</f>
        <v>0</v>
      </c>
      <c r="I214" s="201">
        <f>'PV '!I331</f>
        <v>5.666666666666667</v>
      </c>
      <c r="J214" s="170">
        <f>'PV '!J331</f>
        <v>0</v>
      </c>
      <c r="K214" s="201">
        <f>'PV '!K331</f>
        <v>10.666666666666666</v>
      </c>
      <c r="L214" s="170">
        <f>'PV '!L331</f>
        <v>6</v>
      </c>
      <c r="M214" s="202">
        <f>'PV '!M331</f>
        <v>9.5555555555555554</v>
      </c>
      <c r="N214" s="171">
        <f>'PV '!N331</f>
        <v>6</v>
      </c>
      <c r="O214" s="201">
        <f>'PV '!O331</f>
        <v>12</v>
      </c>
      <c r="P214" s="170">
        <f>'PV '!P331</f>
        <v>0</v>
      </c>
      <c r="Q214" s="201">
        <f>'PV '!Q331</f>
        <v>10.5</v>
      </c>
      <c r="R214" s="170">
        <f>'PV '!R331</f>
        <v>3</v>
      </c>
      <c r="S214" s="202">
        <f>'PV '!S331</f>
        <v>11.25</v>
      </c>
      <c r="T214" s="171">
        <f>'PV '!T331</f>
        <v>6</v>
      </c>
      <c r="U214" s="201">
        <f>'PV '!U331</f>
        <v>11</v>
      </c>
      <c r="V214" s="170">
        <f>'PV '!V331</f>
        <v>3</v>
      </c>
      <c r="W214" s="202">
        <f>'PV '!W331</f>
        <v>11</v>
      </c>
      <c r="X214" s="170">
        <f>'PV '!X331</f>
        <v>3</v>
      </c>
      <c r="Y214" s="201">
        <f>'PV '!Y331</f>
        <v>3</v>
      </c>
      <c r="Z214" s="170">
        <f>'PV '!Z331</f>
        <v>0</v>
      </c>
      <c r="AA214" s="202">
        <f>'PV '!AA331</f>
        <v>3</v>
      </c>
      <c r="AB214" s="200">
        <f>'PV '!AB331</f>
        <v>0</v>
      </c>
      <c r="AC214" s="202">
        <f>'PV '!AC331</f>
        <v>9.3833333333333329</v>
      </c>
      <c r="AD214" s="197">
        <f>'PV '!AD331</f>
        <v>15</v>
      </c>
      <c r="AE214" s="199" t="str">
        <f>'PV '!AE331</f>
        <v>Rattrapage</v>
      </c>
      <c r="AF214" s="25">
        <f>'PV '!AF331</f>
        <v>7.333333333333333</v>
      </c>
      <c r="AG214" s="176">
        <f>'PV '!AG331</f>
        <v>0</v>
      </c>
      <c r="AH214" s="25">
        <f>'PV '!AH331</f>
        <v>10.666666666666666</v>
      </c>
      <c r="AI214" s="176">
        <f>'PV '!AI331</f>
        <v>6</v>
      </c>
      <c r="AJ214" s="25">
        <f>'PV '!AJ331</f>
        <v>8.5</v>
      </c>
      <c r="AK214" s="176">
        <f>'PV '!AK331</f>
        <v>0</v>
      </c>
      <c r="AL214" s="202">
        <f>'PV '!AL331</f>
        <v>8.8333333333333339</v>
      </c>
      <c r="AM214" s="178">
        <f>'PV '!AM331</f>
        <v>6</v>
      </c>
      <c r="AN214" s="25">
        <f>'PV '!AN331</f>
        <v>10</v>
      </c>
      <c r="AO214" s="192">
        <f>'PV '!AO331</f>
        <v>3</v>
      </c>
      <c r="AP214" s="25">
        <f>'PV '!AP331</f>
        <v>8.5</v>
      </c>
      <c r="AQ214" s="192">
        <f>'PV '!AQ331</f>
        <v>0</v>
      </c>
      <c r="AR214" s="202">
        <f>'PV '!AR331</f>
        <v>9.25</v>
      </c>
      <c r="AS214" s="178">
        <f>'PV '!AS331</f>
        <v>3</v>
      </c>
      <c r="AT214" s="201">
        <f>'PV '!AT331</f>
        <v>9</v>
      </c>
      <c r="AU214" s="177">
        <f>'PV '!AU331</f>
        <v>0</v>
      </c>
      <c r="AV214" s="202">
        <f>'PV '!AV331</f>
        <v>9</v>
      </c>
      <c r="AW214" s="177">
        <f>'PV '!AW331</f>
        <v>0</v>
      </c>
      <c r="AX214" s="25">
        <f>'PV '!AX331</f>
        <v>9</v>
      </c>
      <c r="AY214" s="177">
        <f>'PV '!AY331</f>
        <v>0</v>
      </c>
      <c r="AZ214" s="202">
        <f>'PV '!AZ331</f>
        <v>9</v>
      </c>
      <c r="BA214" s="194">
        <f>'PV '!BA331</f>
        <v>0</v>
      </c>
      <c r="BB214" s="195">
        <f>'PV '!BB331</f>
        <v>8.9499999999999993</v>
      </c>
      <c r="BC214" s="197">
        <f>'PV '!BC331</f>
        <v>9</v>
      </c>
      <c r="BD214" s="179">
        <f>'PV '!BD331</f>
        <v>9.1666666666666661</v>
      </c>
      <c r="BE214" s="199" t="str">
        <f>'PV '!BE331</f>
        <v>Rattrapage</v>
      </c>
      <c r="BF214" s="193">
        <f>'PV '!BF331</f>
        <v>24</v>
      </c>
      <c r="BG214" s="199" t="str">
        <f>'PV '!BG331</f>
        <v>Rattrapage</v>
      </c>
    </row>
    <row r="215" spans="1:59">
      <c r="A215" s="26">
        <f>'PV '!A332</f>
        <v>10</v>
      </c>
      <c r="B215" s="354" t="str">
        <f>'PV '!B332</f>
        <v>11DR0922</v>
      </c>
      <c r="C215" s="232" t="str">
        <f>'PV '!C332</f>
        <v>SMAILI</v>
      </c>
      <c r="D215" s="232" t="str">
        <f>'PV '!D332</f>
        <v>Betitra</v>
      </c>
      <c r="E215" s="232" t="str">
        <f>'PV '!E332</f>
        <v>05/09/1988</v>
      </c>
      <c r="F215" s="232" t="str">
        <f>'PV '!F332</f>
        <v>Sidi aich</v>
      </c>
      <c r="G215" s="316">
        <f>'PV '!G332</f>
        <v>10.5</v>
      </c>
      <c r="H215" s="170">
        <f>'PV '!H332</f>
        <v>0</v>
      </c>
      <c r="I215" s="201">
        <f>'PV '!I332</f>
        <v>4.333333333333333</v>
      </c>
      <c r="J215" s="170">
        <f>'PV '!J332</f>
        <v>0</v>
      </c>
      <c r="K215" s="201">
        <f>'PV '!K332</f>
        <v>7.5</v>
      </c>
      <c r="L215" s="170">
        <f>'PV '!L332</f>
        <v>0</v>
      </c>
      <c r="M215" s="202">
        <f>'PV '!M332</f>
        <v>7.4444444444444438</v>
      </c>
      <c r="N215" s="171">
        <f>'PV '!N332</f>
        <v>0</v>
      </c>
      <c r="O215" s="201">
        <f>'PV '!O332</f>
        <v>8.5</v>
      </c>
      <c r="P215" s="170">
        <f>'PV '!P332</f>
        <v>0</v>
      </c>
      <c r="Q215" s="201">
        <f>'PV '!Q332</f>
        <v>10</v>
      </c>
      <c r="R215" s="170">
        <f>'PV '!R332</f>
        <v>3</v>
      </c>
      <c r="S215" s="202">
        <f>'PV '!S332</f>
        <v>9.25</v>
      </c>
      <c r="T215" s="171">
        <f>'PV '!T332</f>
        <v>3</v>
      </c>
      <c r="U215" s="201">
        <f>'PV '!U332</f>
        <v>10.5</v>
      </c>
      <c r="V215" s="170">
        <f>'PV '!V332</f>
        <v>3</v>
      </c>
      <c r="W215" s="202">
        <f>'PV '!W332</f>
        <v>10.5</v>
      </c>
      <c r="X215" s="170">
        <f>'PV '!X332</f>
        <v>3</v>
      </c>
      <c r="Y215" s="201">
        <f>'PV '!Y332</f>
        <v>12.5</v>
      </c>
      <c r="Z215" s="170">
        <f>'PV '!Z332</f>
        <v>3</v>
      </c>
      <c r="AA215" s="202">
        <f>'PV '!AA332</f>
        <v>12.5</v>
      </c>
      <c r="AB215" s="200">
        <f>'PV '!AB332</f>
        <v>3</v>
      </c>
      <c r="AC215" s="202">
        <f>'PV '!AC332</f>
        <v>8.6166666666666654</v>
      </c>
      <c r="AD215" s="197">
        <f>'PV '!AD332</f>
        <v>9</v>
      </c>
      <c r="AE215" s="199" t="str">
        <f>'PV '!AE332</f>
        <v>Rattrapage</v>
      </c>
      <c r="AF215" s="25">
        <f>'PV '!AF332</f>
        <v>8.6666666666666661</v>
      </c>
      <c r="AG215" s="176">
        <f>'PV '!AG332</f>
        <v>0</v>
      </c>
      <c r="AH215" s="25">
        <f>'PV '!AH332</f>
        <v>10</v>
      </c>
      <c r="AI215" s="176">
        <f>'PV '!AI332</f>
        <v>6</v>
      </c>
      <c r="AJ215" s="25">
        <f>'PV '!AJ332</f>
        <v>5.833333333333333</v>
      </c>
      <c r="AK215" s="176">
        <f>'PV '!AK332</f>
        <v>0</v>
      </c>
      <c r="AL215" s="202">
        <f>'PV '!AL332</f>
        <v>8.1666666666666661</v>
      </c>
      <c r="AM215" s="178">
        <f>'PV '!AM332</f>
        <v>6</v>
      </c>
      <c r="AN215" s="25">
        <f>'PV '!AN332</f>
        <v>8.5</v>
      </c>
      <c r="AO215" s="192">
        <f>'PV '!AO332</f>
        <v>0</v>
      </c>
      <c r="AP215" s="25">
        <f>'PV '!AP332</f>
        <v>8.5</v>
      </c>
      <c r="AQ215" s="192">
        <f>'PV '!AQ332</f>
        <v>0</v>
      </c>
      <c r="AR215" s="202">
        <f>'PV '!AR332</f>
        <v>8.5</v>
      </c>
      <c r="AS215" s="178">
        <f>'PV '!AS332</f>
        <v>0</v>
      </c>
      <c r="AT215" s="201">
        <f>'PV '!AT332</f>
        <v>7.5</v>
      </c>
      <c r="AU215" s="177">
        <f>'PV '!AU332</f>
        <v>0</v>
      </c>
      <c r="AV215" s="202">
        <f>'PV '!AV332</f>
        <v>7.5</v>
      </c>
      <c r="AW215" s="177">
        <f>'PV '!AW332</f>
        <v>0</v>
      </c>
      <c r="AX215" s="25">
        <f>'PV '!AX332</f>
        <v>10</v>
      </c>
      <c r="AY215" s="177">
        <f>'PV '!AY332</f>
        <v>3</v>
      </c>
      <c r="AZ215" s="202">
        <f>'PV '!AZ332</f>
        <v>10</v>
      </c>
      <c r="BA215" s="194">
        <f>'PV '!BA332</f>
        <v>3</v>
      </c>
      <c r="BB215" s="195">
        <f>'PV '!BB332</f>
        <v>8.35</v>
      </c>
      <c r="BC215" s="197">
        <f>'PV '!BC332</f>
        <v>9</v>
      </c>
      <c r="BD215" s="179">
        <f>'PV '!BD332</f>
        <v>8.4833333333333325</v>
      </c>
      <c r="BE215" s="199" t="str">
        <f>'PV '!BE332</f>
        <v>Rattrapage</v>
      </c>
      <c r="BF215" s="193">
        <f>'PV '!BF332</f>
        <v>18</v>
      </c>
      <c r="BG215" s="199" t="str">
        <f>'PV '!BG332</f>
        <v>Rattrapage</v>
      </c>
    </row>
    <row r="216" spans="1:59">
      <c r="A216" s="26">
        <f>'PV '!A333</f>
        <v>11</v>
      </c>
      <c r="B216" s="354">
        <f>'PV '!B333</f>
        <v>113009479</v>
      </c>
      <c r="C216" s="232" t="str">
        <f>'PV '!C333</f>
        <v>TAIRI</v>
      </c>
      <c r="D216" s="232" t="str">
        <f>'PV '!D333</f>
        <v>Samira</v>
      </c>
      <c r="E216" s="232" t="str">
        <f>'PV '!E333</f>
        <v>02/09/1992</v>
      </c>
      <c r="F216" s="232" t="str">
        <f>'PV '!F333</f>
        <v>Aokas</v>
      </c>
      <c r="G216" s="316">
        <f>'PV '!G333</f>
        <v>9.1666666666666661</v>
      </c>
      <c r="H216" s="170">
        <f>'PV '!H333</f>
        <v>0</v>
      </c>
      <c r="I216" s="201">
        <f>'PV '!I333</f>
        <v>8</v>
      </c>
      <c r="J216" s="170">
        <f>'PV '!J333</f>
        <v>0</v>
      </c>
      <c r="K216" s="201">
        <f>'PV '!K333</f>
        <v>12.833333333333334</v>
      </c>
      <c r="L216" s="170">
        <f>'PV '!L333</f>
        <v>6</v>
      </c>
      <c r="M216" s="202">
        <f>'PV '!M333</f>
        <v>10</v>
      </c>
      <c r="N216" s="171">
        <f>'PV '!N333</f>
        <v>18</v>
      </c>
      <c r="O216" s="201">
        <f>'PV '!O333</f>
        <v>14</v>
      </c>
      <c r="P216" s="170">
        <f>'PV '!P333</f>
        <v>0</v>
      </c>
      <c r="Q216" s="201">
        <f>'PV '!Q333</f>
        <v>10</v>
      </c>
      <c r="R216" s="170">
        <f>'PV '!R333</f>
        <v>3</v>
      </c>
      <c r="S216" s="202">
        <f>'PV '!S333</f>
        <v>12</v>
      </c>
      <c r="T216" s="171">
        <f>'PV '!T333</f>
        <v>6</v>
      </c>
      <c r="U216" s="201">
        <f>'PV '!U333</f>
        <v>13</v>
      </c>
      <c r="V216" s="170">
        <f>'PV '!V333</f>
        <v>3</v>
      </c>
      <c r="W216" s="202">
        <f>'PV '!W333</f>
        <v>13</v>
      </c>
      <c r="X216" s="170">
        <f>'PV '!X333</f>
        <v>3</v>
      </c>
      <c r="Y216" s="201">
        <f>'PV '!Y333</f>
        <v>3</v>
      </c>
      <c r="Z216" s="170">
        <f>'PV '!Z333</f>
        <v>0</v>
      </c>
      <c r="AA216" s="202">
        <f>'PV '!AA333</f>
        <v>3</v>
      </c>
      <c r="AB216" s="200">
        <f>'PV '!AB333</f>
        <v>0</v>
      </c>
      <c r="AC216" s="202">
        <f>'PV '!AC333</f>
        <v>10</v>
      </c>
      <c r="AD216" s="197">
        <f>'PV '!AD333</f>
        <v>30</v>
      </c>
      <c r="AE216" s="199" t="str">
        <f>'PV '!AE333</f>
        <v>Admis(e)</v>
      </c>
      <c r="AF216" s="25">
        <f>'PV '!AF333</f>
        <v>10.833333333333334</v>
      </c>
      <c r="AG216" s="176">
        <f>'PV '!AG333</f>
        <v>6</v>
      </c>
      <c r="AH216" s="25">
        <f>'PV '!AH333</f>
        <v>10.333333333333334</v>
      </c>
      <c r="AI216" s="176">
        <f>'PV '!AI333</f>
        <v>6</v>
      </c>
      <c r="AJ216" s="25">
        <f>'PV '!AJ333</f>
        <v>10.333333333333334</v>
      </c>
      <c r="AK216" s="176">
        <f>'PV '!AK333</f>
        <v>6</v>
      </c>
      <c r="AL216" s="202">
        <f>'PV '!AL333</f>
        <v>10.5</v>
      </c>
      <c r="AM216" s="178">
        <f>'PV '!AM333</f>
        <v>18</v>
      </c>
      <c r="AN216" s="25">
        <f>'PV '!AN333</f>
        <v>8</v>
      </c>
      <c r="AO216" s="192">
        <f>'PV '!AO333</f>
        <v>0</v>
      </c>
      <c r="AP216" s="25">
        <f>'PV '!AP333</f>
        <v>14</v>
      </c>
      <c r="AQ216" s="192">
        <f>'PV '!AQ333</f>
        <v>3</v>
      </c>
      <c r="AR216" s="202">
        <f>'PV '!AR333</f>
        <v>11</v>
      </c>
      <c r="AS216" s="178">
        <f>'PV '!AS333</f>
        <v>6</v>
      </c>
      <c r="AT216" s="201">
        <f>'PV '!AT333</f>
        <v>12</v>
      </c>
      <c r="AU216" s="177">
        <f>'PV '!AU333</f>
        <v>3</v>
      </c>
      <c r="AV216" s="202">
        <f>'PV '!AV333</f>
        <v>12</v>
      </c>
      <c r="AW216" s="177">
        <f>'PV '!AW333</f>
        <v>3</v>
      </c>
      <c r="AX216" s="25">
        <f>'PV '!AX333</f>
        <v>7</v>
      </c>
      <c r="AY216" s="177">
        <f>'PV '!AY333</f>
        <v>0</v>
      </c>
      <c r="AZ216" s="202">
        <f>'PV '!AZ333</f>
        <v>7</v>
      </c>
      <c r="BA216" s="194">
        <f>'PV '!BA333</f>
        <v>0</v>
      </c>
      <c r="BB216" s="195">
        <f>'PV '!BB333</f>
        <v>10.4</v>
      </c>
      <c r="BC216" s="197">
        <f>'PV '!BC333</f>
        <v>30</v>
      </c>
      <c r="BD216" s="179">
        <f>'PV '!BD333</f>
        <v>10.199999999999999</v>
      </c>
      <c r="BE216" s="199" t="str">
        <f>'PV '!BE333</f>
        <v>Admis(e)</v>
      </c>
      <c r="BF216" s="193">
        <f>'PV '!BF333</f>
        <v>60</v>
      </c>
      <c r="BG216" s="199" t="str">
        <f>'PV '!BG333</f>
        <v>Admis(e)</v>
      </c>
    </row>
    <row r="217" spans="1:59" ht="15.75">
      <c r="A217" s="26">
        <f>'PV '!A334</f>
        <v>12</v>
      </c>
      <c r="B217" s="332" t="str">
        <f>'PV '!B334</f>
        <v>09DR0874</v>
      </c>
      <c r="C217" s="232" t="str">
        <f>'PV '!C334</f>
        <v>TALBI</v>
      </c>
      <c r="D217" s="232" t="str">
        <f>'PV '!D334</f>
        <v>Faiza</v>
      </c>
      <c r="E217" s="232" t="str">
        <f>'PV '!E334</f>
        <v>11/01/1990</v>
      </c>
      <c r="F217" s="232" t="str">
        <f>'PV '!F334</f>
        <v>Tazmalt</v>
      </c>
      <c r="G217" s="316">
        <f>'PV '!G334</f>
        <v>11.666666666666666</v>
      </c>
      <c r="H217" s="170">
        <f>'PV '!H334</f>
        <v>0</v>
      </c>
      <c r="I217" s="201">
        <f>'PV '!I334</f>
        <v>4</v>
      </c>
      <c r="J217" s="170">
        <f>'PV '!J334</f>
        <v>0</v>
      </c>
      <c r="K217" s="201">
        <f>'PV '!K334</f>
        <v>10.33</v>
      </c>
      <c r="L217" s="170">
        <f>'PV '!L334</f>
        <v>6</v>
      </c>
      <c r="M217" s="202">
        <f>'PV '!M334</f>
        <v>8.6655555555555548</v>
      </c>
      <c r="N217" s="171">
        <f>'PV '!N334</f>
        <v>6</v>
      </c>
      <c r="O217" s="201">
        <f>'PV '!O334</f>
        <v>11.5</v>
      </c>
      <c r="P217" s="170">
        <f>'PV '!P334</f>
        <v>0</v>
      </c>
      <c r="Q217" s="201">
        <f>'PV '!Q334</f>
        <v>10.5</v>
      </c>
      <c r="R217" s="170">
        <f>'PV '!R334</f>
        <v>3</v>
      </c>
      <c r="S217" s="202">
        <f>'PV '!S334</f>
        <v>11</v>
      </c>
      <c r="T217" s="171">
        <f>'PV '!T334</f>
        <v>6</v>
      </c>
      <c r="U217" s="201">
        <f>'PV '!U334</f>
        <v>12</v>
      </c>
      <c r="V217" s="170">
        <f>'PV '!V334</f>
        <v>3</v>
      </c>
      <c r="W217" s="202">
        <f>'PV '!W334</f>
        <v>12</v>
      </c>
      <c r="X217" s="170">
        <f>'PV '!X334</f>
        <v>3</v>
      </c>
      <c r="Y217" s="201">
        <f>'PV '!Y334</f>
        <v>5</v>
      </c>
      <c r="Z217" s="170">
        <f>'PV '!Z334</f>
        <v>0</v>
      </c>
      <c r="AA217" s="202">
        <f>'PV '!AA334</f>
        <v>5</v>
      </c>
      <c r="AB217" s="200">
        <f>'PV '!AB334</f>
        <v>0</v>
      </c>
      <c r="AC217" s="202">
        <f>'PV '!AC334</f>
        <v>9.0993333333333322</v>
      </c>
      <c r="AD217" s="197">
        <f>'PV '!AD334</f>
        <v>15</v>
      </c>
      <c r="AE217" s="199" t="str">
        <f>'PV '!AE334</f>
        <v>Rattrapage</v>
      </c>
      <c r="AF217" s="25">
        <f>'PV '!AF334</f>
        <v>5.583333333333333</v>
      </c>
      <c r="AG217" s="176">
        <f>'PV '!AG334</f>
        <v>0</v>
      </c>
      <c r="AH217" s="25">
        <f>'PV '!AH334</f>
        <v>10</v>
      </c>
      <c r="AI217" s="176">
        <f>'PV '!AI334</f>
        <v>6</v>
      </c>
      <c r="AJ217" s="25">
        <f>'PV '!AJ334</f>
        <v>5.833333333333333</v>
      </c>
      <c r="AK217" s="176">
        <f>'PV '!AK334</f>
        <v>0</v>
      </c>
      <c r="AL217" s="202">
        <f>'PV '!AL334</f>
        <v>7.1388888888888884</v>
      </c>
      <c r="AM217" s="178">
        <f>'PV '!AM334</f>
        <v>6</v>
      </c>
      <c r="AN217" s="25">
        <f>'PV '!AN334</f>
        <v>9.5</v>
      </c>
      <c r="AO217" s="192">
        <f>'PV '!AO334</f>
        <v>0</v>
      </c>
      <c r="AP217" s="25">
        <f>'PV '!AP334</f>
        <v>9</v>
      </c>
      <c r="AQ217" s="192">
        <f>'PV '!AQ334</f>
        <v>0</v>
      </c>
      <c r="AR217" s="202">
        <f>'PV '!AR334</f>
        <v>9.25</v>
      </c>
      <c r="AS217" s="178">
        <f>'PV '!AS334</f>
        <v>0</v>
      </c>
      <c r="AT217" s="201">
        <f>'PV '!AT334</f>
        <v>11.5</v>
      </c>
      <c r="AU217" s="177">
        <f>'PV '!AU334</f>
        <v>3</v>
      </c>
      <c r="AV217" s="202">
        <f>'PV '!AV334</f>
        <v>11.5</v>
      </c>
      <c r="AW217" s="177">
        <f>'PV '!AW334</f>
        <v>3</v>
      </c>
      <c r="AX217" s="25">
        <f>'PV '!AX334</f>
        <v>13</v>
      </c>
      <c r="AY217" s="177">
        <f>'PV '!AY334</f>
        <v>3</v>
      </c>
      <c r="AZ217" s="202">
        <f>'PV '!AZ334</f>
        <v>13</v>
      </c>
      <c r="BA217" s="194">
        <f>'PV '!BA334</f>
        <v>3</v>
      </c>
      <c r="BB217" s="195">
        <f>'PV '!BB334</f>
        <v>8.5833333333333321</v>
      </c>
      <c r="BC217" s="197">
        <f>'PV '!BC334</f>
        <v>12</v>
      </c>
      <c r="BD217" s="179">
        <f>'PV '!BD334</f>
        <v>8.8413333333333313</v>
      </c>
      <c r="BE217" s="199" t="str">
        <f>'PV '!BE334</f>
        <v>Rattrapage</v>
      </c>
      <c r="BF217" s="193">
        <f>'PV '!BF334</f>
        <v>27</v>
      </c>
      <c r="BG217" s="199" t="str">
        <f>'PV '!BG334</f>
        <v>Rattrapage</v>
      </c>
    </row>
    <row r="218" spans="1:59" ht="15.75">
      <c r="A218" s="26">
        <f>'PV '!A335</f>
        <v>13</v>
      </c>
      <c r="B218" s="332" t="str">
        <f>'PV '!B335</f>
        <v>10DR224</v>
      </c>
      <c r="C218" s="232" t="str">
        <f>'PV '!C335</f>
        <v>TIGHZERT</v>
      </c>
      <c r="D218" s="232" t="str">
        <f>'PV '!D335</f>
        <v>Mouloud</v>
      </c>
      <c r="E218" s="232" t="str">
        <f>'PV '!E335</f>
        <v>22/10/1988</v>
      </c>
      <c r="F218" s="232" t="str">
        <f>'PV '!F335</f>
        <v>Bejaia</v>
      </c>
      <c r="G218" s="316">
        <f>'PV '!G335</f>
        <v>11.67</v>
      </c>
      <c r="H218" s="170">
        <f>'PV '!H335</f>
        <v>0</v>
      </c>
      <c r="I218" s="201">
        <f>'PV '!I335</f>
        <v>7.830000000000001</v>
      </c>
      <c r="J218" s="170">
        <f>'PV '!J335</f>
        <v>0</v>
      </c>
      <c r="K218" s="201">
        <f>'PV '!K335</f>
        <v>10.83</v>
      </c>
      <c r="L218" s="170">
        <f>'PV '!L335</f>
        <v>6</v>
      </c>
      <c r="M218" s="202">
        <f>'PV '!M335</f>
        <v>10.11</v>
      </c>
      <c r="N218" s="171">
        <f>'PV '!N335</f>
        <v>18</v>
      </c>
      <c r="O218" s="201">
        <f>'PV '!O335</f>
        <v>10</v>
      </c>
      <c r="P218" s="170">
        <f>'PV '!P335</f>
        <v>0</v>
      </c>
      <c r="Q218" s="201">
        <f>'PV '!Q335</f>
        <v>6.5</v>
      </c>
      <c r="R218" s="170">
        <f>'PV '!R335</f>
        <v>0</v>
      </c>
      <c r="S218" s="202">
        <f>'PV '!S335</f>
        <v>8.25</v>
      </c>
      <c r="T218" s="171">
        <f>'PV '!T335</f>
        <v>0</v>
      </c>
      <c r="U218" s="201">
        <f>'PV '!U335</f>
        <v>12.5</v>
      </c>
      <c r="V218" s="170">
        <f>'PV '!V335</f>
        <v>3</v>
      </c>
      <c r="W218" s="202">
        <f>'PV '!W335</f>
        <v>12.5</v>
      </c>
      <c r="X218" s="170">
        <f>'PV '!X335</f>
        <v>3</v>
      </c>
      <c r="Y218" s="201">
        <f>'PV '!Y335</f>
        <v>1</v>
      </c>
      <c r="Z218" s="170">
        <f>'PV '!Z335</f>
        <v>0</v>
      </c>
      <c r="AA218" s="202">
        <f>'PV '!AA335</f>
        <v>1</v>
      </c>
      <c r="AB218" s="200">
        <f>'PV '!AB335</f>
        <v>0</v>
      </c>
      <c r="AC218" s="202">
        <f>'PV '!AC335</f>
        <v>9.0659999999999989</v>
      </c>
      <c r="AD218" s="197">
        <f>'PV '!AD335</f>
        <v>21</v>
      </c>
      <c r="AE218" s="199" t="str">
        <f>'PV '!AE335</f>
        <v>Rattrapage</v>
      </c>
      <c r="AF218" s="25">
        <f>'PV '!AF335</f>
        <v>3.6666666666666665</v>
      </c>
      <c r="AG218" s="176">
        <f>'PV '!AG335</f>
        <v>0</v>
      </c>
      <c r="AH218" s="25">
        <f>'PV '!AH335</f>
        <v>8.1666666666666661</v>
      </c>
      <c r="AI218" s="176">
        <f>'PV '!AI335</f>
        <v>0</v>
      </c>
      <c r="AJ218" s="25">
        <f>'PV '!AJ335</f>
        <v>10.33</v>
      </c>
      <c r="AK218" s="176">
        <f>'PV '!AK335</f>
        <v>6</v>
      </c>
      <c r="AL218" s="202">
        <f>'PV '!AL335</f>
        <v>7.387777777777778</v>
      </c>
      <c r="AM218" s="178">
        <f>'PV '!AM335</f>
        <v>6</v>
      </c>
      <c r="AN218" s="25">
        <f>'PV '!AN335</f>
        <v>9.5</v>
      </c>
      <c r="AO218" s="192">
        <f>'PV '!AO335</f>
        <v>0</v>
      </c>
      <c r="AP218" s="25">
        <f>'PV '!AP335</f>
        <v>7</v>
      </c>
      <c r="AQ218" s="192">
        <f>'PV '!AQ335</f>
        <v>0</v>
      </c>
      <c r="AR218" s="202">
        <f>'PV '!AR335</f>
        <v>8.25</v>
      </c>
      <c r="AS218" s="178">
        <f>'PV '!AS335</f>
        <v>0</v>
      </c>
      <c r="AT218" s="201">
        <f>'PV '!AT335</f>
        <v>11</v>
      </c>
      <c r="AU218" s="177">
        <f>'PV '!AU335</f>
        <v>3</v>
      </c>
      <c r="AV218" s="202">
        <f>'PV '!AV335</f>
        <v>11</v>
      </c>
      <c r="AW218" s="177">
        <f>'PV '!AW335</f>
        <v>3</v>
      </c>
      <c r="AX218" s="25">
        <f>'PV '!AX335</f>
        <v>10</v>
      </c>
      <c r="AY218" s="177">
        <f>'PV '!AY335</f>
        <v>3</v>
      </c>
      <c r="AZ218" s="202">
        <f>'PV '!AZ335</f>
        <v>10</v>
      </c>
      <c r="BA218" s="194">
        <f>'PV '!BA335</f>
        <v>3</v>
      </c>
      <c r="BB218" s="195">
        <f>'PV '!BB335</f>
        <v>8.1826666666666661</v>
      </c>
      <c r="BC218" s="197">
        <f>'PV '!BC335</f>
        <v>12</v>
      </c>
      <c r="BD218" s="179">
        <f>'PV '!BD335</f>
        <v>8.6243333333333325</v>
      </c>
      <c r="BE218" s="199" t="str">
        <f>'PV '!BE335</f>
        <v>Rattrapage</v>
      </c>
      <c r="BF218" s="193">
        <f>'PV '!BF335</f>
        <v>33</v>
      </c>
      <c r="BG218" s="199" t="str">
        <f>'PV '!BG335</f>
        <v>Rattrapage</v>
      </c>
    </row>
    <row r="219" spans="1:59">
      <c r="A219" s="26">
        <f>'PV '!A336</f>
        <v>14</v>
      </c>
      <c r="B219" s="354" t="str">
        <f>'PV '!B336</f>
        <v>11DR0509</v>
      </c>
      <c r="C219" s="232" t="str">
        <f>'PV '!C336</f>
        <v>TOUAG</v>
      </c>
      <c r="D219" s="232" t="str">
        <f>'PV '!D336</f>
        <v>Ghenima</v>
      </c>
      <c r="E219" s="232" t="str">
        <f>'PV '!E336</f>
        <v>13/07/1990</v>
      </c>
      <c r="F219" s="232" t="str">
        <f>'PV '!F336</f>
        <v>Yakouren</v>
      </c>
      <c r="G219" s="316">
        <f>'PV '!G336</f>
        <v>8</v>
      </c>
      <c r="H219" s="170">
        <f>'PV '!H336</f>
        <v>0</v>
      </c>
      <c r="I219" s="201">
        <f>'PV '!I336</f>
        <v>3.3333333333333335</v>
      </c>
      <c r="J219" s="170">
        <f>'PV '!J336</f>
        <v>0</v>
      </c>
      <c r="K219" s="201">
        <f>'PV '!K336</f>
        <v>5.666666666666667</v>
      </c>
      <c r="L219" s="170">
        <f>'PV '!L336</f>
        <v>0</v>
      </c>
      <c r="M219" s="202">
        <f>'PV '!M336</f>
        <v>5.666666666666667</v>
      </c>
      <c r="N219" s="171">
        <f>'PV '!N336</f>
        <v>0</v>
      </c>
      <c r="O219" s="201">
        <f>'PV '!O336</f>
        <v>5</v>
      </c>
      <c r="P219" s="170">
        <f>'PV '!P336</f>
        <v>0</v>
      </c>
      <c r="Q219" s="201">
        <f>'PV '!Q336</f>
        <v>10</v>
      </c>
      <c r="R219" s="170">
        <f>'PV '!R336</f>
        <v>3</v>
      </c>
      <c r="S219" s="202">
        <f>'PV '!S336</f>
        <v>7.5</v>
      </c>
      <c r="T219" s="171">
        <f>'PV '!T336</f>
        <v>3</v>
      </c>
      <c r="U219" s="201">
        <f>'PV '!U336</f>
        <v>11</v>
      </c>
      <c r="V219" s="170">
        <f>'PV '!V336</f>
        <v>3</v>
      </c>
      <c r="W219" s="202">
        <f>'PV '!W336</f>
        <v>11</v>
      </c>
      <c r="X219" s="170">
        <f>'PV '!X336</f>
        <v>3</v>
      </c>
      <c r="Y219" s="201">
        <f>'PV '!Y336</f>
        <v>8</v>
      </c>
      <c r="Z219" s="170">
        <f>'PV '!Z336</f>
        <v>0</v>
      </c>
      <c r="AA219" s="202">
        <f>'PV '!AA336</f>
        <v>8</v>
      </c>
      <c r="AB219" s="200">
        <f>'PV '!AB336</f>
        <v>0</v>
      </c>
      <c r="AC219" s="202">
        <f>'PV '!AC336</f>
        <v>6.8</v>
      </c>
      <c r="AD219" s="197">
        <f>'PV '!AD336</f>
        <v>6</v>
      </c>
      <c r="AE219" s="199" t="str">
        <f>'PV '!AE336</f>
        <v>Rattrapage</v>
      </c>
      <c r="AF219" s="25">
        <f>'PV '!AF336</f>
        <v>7.666666666666667</v>
      </c>
      <c r="AG219" s="176">
        <f>'PV '!AG336</f>
        <v>0</v>
      </c>
      <c r="AH219" s="25">
        <f>'PV '!AH336</f>
        <v>8.6666666666666661</v>
      </c>
      <c r="AI219" s="176">
        <f>'PV '!AI336</f>
        <v>0</v>
      </c>
      <c r="AJ219" s="25">
        <f>'PV '!AJ336</f>
        <v>5.833333333333333</v>
      </c>
      <c r="AK219" s="176">
        <f>'PV '!AK336</f>
        <v>0</v>
      </c>
      <c r="AL219" s="202">
        <f>'PV '!AL336</f>
        <v>7.3888888888888884</v>
      </c>
      <c r="AM219" s="178">
        <f>'PV '!AM336</f>
        <v>0</v>
      </c>
      <c r="AN219" s="25">
        <f>'PV '!AN336</f>
        <v>9.5</v>
      </c>
      <c r="AO219" s="192">
        <f>'PV '!AO336</f>
        <v>0</v>
      </c>
      <c r="AP219" s="25">
        <f>'PV '!AP336</f>
        <v>10.5</v>
      </c>
      <c r="AQ219" s="192">
        <f>'PV '!AQ336</f>
        <v>3</v>
      </c>
      <c r="AR219" s="202">
        <f>'PV '!AR336</f>
        <v>10</v>
      </c>
      <c r="AS219" s="178">
        <f>'PV '!AS336</f>
        <v>6</v>
      </c>
      <c r="AT219" s="201">
        <f>'PV '!AT336</f>
        <v>7.5</v>
      </c>
      <c r="AU219" s="177">
        <f>'PV '!AU336</f>
        <v>0</v>
      </c>
      <c r="AV219" s="202">
        <f>'PV '!AV336</f>
        <v>7.5</v>
      </c>
      <c r="AW219" s="177">
        <f>'PV '!AW336</f>
        <v>0</v>
      </c>
      <c r="AX219" s="25">
        <f>'PV '!AX336</f>
        <v>6</v>
      </c>
      <c r="AY219" s="177">
        <f>'PV '!AY336</f>
        <v>0</v>
      </c>
      <c r="AZ219" s="202">
        <f>'PV '!AZ336</f>
        <v>6</v>
      </c>
      <c r="BA219" s="194">
        <f>'PV '!BA336</f>
        <v>0</v>
      </c>
      <c r="BB219" s="195">
        <f>'PV '!BB336</f>
        <v>7.7833333333333332</v>
      </c>
      <c r="BC219" s="197">
        <f>'PV '!BC336</f>
        <v>6</v>
      </c>
      <c r="BD219" s="179">
        <f>'PV '!BD336</f>
        <v>7.2916666666666661</v>
      </c>
      <c r="BE219" s="199" t="str">
        <f>'PV '!BE336</f>
        <v>Rattrapage</v>
      </c>
      <c r="BF219" s="193">
        <f>'PV '!BF336</f>
        <v>12</v>
      </c>
      <c r="BG219" s="199" t="str">
        <f>'PV '!BG336</f>
        <v>Rattrapage</v>
      </c>
    </row>
    <row r="220" spans="1:59">
      <c r="A220" s="26">
        <f>'PV '!A337</f>
        <v>15</v>
      </c>
      <c r="B220" s="354" t="str">
        <f>'PV '!B337</f>
        <v>09J00912RD</v>
      </c>
      <c r="C220" s="232" t="str">
        <f>'PV '!C337</f>
        <v>TOUAHRI</v>
      </c>
      <c r="D220" s="232" t="str">
        <f>'PV '!D337</f>
        <v>Ali</v>
      </c>
      <c r="E220" s="232" t="str">
        <f>'PV '!E337</f>
        <v>07/06/1990</v>
      </c>
      <c r="F220" s="232" t="str">
        <f>'PV '!F337</f>
        <v>Ouzellaguen</v>
      </c>
      <c r="G220" s="316">
        <f>'PV '!G337</f>
        <v>9.6666666666666661</v>
      </c>
      <c r="H220" s="170">
        <f>'PV '!H337</f>
        <v>0</v>
      </c>
      <c r="I220" s="201" t="e">
        <f>'PV '!I337</f>
        <v>#VALUE!</v>
      </c>
      <c r="J220" s="170">
        <f>'PV '!J337</f>
        <v>0</v>
      </c>
      <c r="K220" s="201">
        <f>'PV '!K337</f>
        <v>7.333333333333333</v>
      </c>
      <c r="L220" s="170">
        <f>'PV '!L337</f>
        <v>0</v>
      </c>
      <c r="M220" s="202" t="e">
        <f>'PV '!M337</f>
        <v>#VALUE!</v>
      </c>
      <c r="N220" s="171" t="e">
        <f>'PV '!N337</f>
        <v>#VALUE!</v>
      </c>
      <c r="O220" s="201">
        <f>'PV '!O337</f>
        <v>4</v>
      </c>
      <c r="P220" s="170">
        <f>'PV '!P337</f>
        <v>0</v>
      </c>
      <c r="Q220" s="201">
        <f>'PV '!Q337</f>
        <v>7</v>
      </c>
      <c r="R220" s="170">
        <f>'PV '!R337</f>
        <v>0</v>
      </c>
      <c r="S220" s="202">
        <f>'PV '!S337</f>
        <v>5.5</v>
      </c>
      <c r="T220" s="171">
        <f>'PV '!T337</f>
        <v>0</v>
      </c>
      <c r="U220" s="201">
        <f>'PV '!U337</f>
        <v>11</v>
      </c>
      <c r="V220" s="170">
        <f>'PV '!V337</f>
        <v>3</v>
      </c>
      <c r="W220" s="202">
        <f>'PV '!W337</f>
        <v>11</v>
      </c>
      <c r="X220" s="170">
        <f>'PV '!X337</f>
        <v>3</v>
      </c>
      <c r="Y220" s="201">
        <f>'PV '!Y337</f>
        <v>3</v>
      </c>
      <c r="Z220" s="170">
        <f>'PV '!Z337</f>
        <v>0</v>
      </c>
      <c r="AA220" s="202">
        <f>'PV '!AA337</f>
        <v>3</v>
      </c>
      <c r="AB220" s="200">
        <f>'PV '!AB337</f>
        <v>0</v>
      </c>
      <c r="AC220" s="202" t="e">
        <f>'PV '!AC337</f>
        <v>#VALUE!</v>
      </c>
      <c r="AD220" s="197" t="e">
        <f>'PV '!AD337</f>
        <v>#VALUE!</v>
      </c>
      <c r="AE220" s="199" t="str">
        <f>'PV '!AE337</f>
        <v>Rattrapage</v>
      </c>
      <c r="AF220" s="25" t="e">
        <f>'PV '!AF337</f>
        <v>#VALUE!</v>
      </c>
      <c r="AG220" s="176" t="e">
        <f>'PV '!AG337</f>
        <v>#VALUE!</v>
      </c>
      <c r="AH220" s="25" t="e">
        <f>'PV '!AH337</f>
        <v>#VALUE!</v>
      </c>
      <c r="AI220" s="176" t="e">
        <f>'PV '!AI337</f>
        <v>#VALUE!</v>
      </c>
      <c r="AJ220" s="25" t="e">
        <f>'PV '!AJ337</f>
        <v>#VALUE!</v>
      </c>
      <c r="AK220" s="176" t="e">
        <f>'PV '!AK337</f>
        <v>#VALUE!</v>
      </c>
      <c r="AL220" s="202" t="e">
        <f>'PV '!AL337</f>
        <v>#VALUE!</v>
      </c>
      <c r="AM220" s="178" t="e">
        <f>'PV '!AM337</f>
        <v>#VALUE!</v>
      </c>
      <c r="AN220" s="25">
        <f>'PV '!AN337</f>
        <v>13</v>
      </c>
      <c r="AO220" s="192">
        <f>'PV '!AO337</f>
        <v>3</v>
      </c>
      <c r="AP220" s="25" t="str">
        <f>'PV '!AP337</f>
        <v>ABS</v>
      </c>
      <c r="AQ220" s="192">
        <f>'PV '!AQ337</f>
        <v>3</v>
      </c>
      <c r="AR220" s="202" t="e">
        <f>'PV '!AR337</f>
        <v>#VALUE!</v>
      </c>
      <c r="AS220" s="178" t="e">
        <f>'PV '!AS337</f>
        <v>#VALUE!</v>
      </c>
      <c r="AT220" s="201">
        <f>'PV '!AT337</f>
        <v>10.5</v>
      </c>
      <c r="AU220" s="177">
        <f>'PV '!AU337</f>
        <v>3</v>
      </c>
      <c r="AV220" s="202">
        <f>'PV '!AV337</f>
        <v>10.5</v>
      </c>
      <c r="AW220" s="177">
        <f>'PV '!AW337</f>
        <v>3</v>
      </c>
      <c r="AX220" s="25" t="str">
        <f>'PV '!AX337</f>
        <v>ABS</v>
      </c>
      <c r="AY220" s="177">
        <f>'PV '!AY337</f>
        <v>3</v>
      </c>
      <c r="AZ220" s="202" t="str">
        <f>'PV '!AZ337</f>
        <v>ABS</v>
      </c>
      <c r="BA220" s="194">
        <f>'PV '!BA337</f>
        <v>3</v>
      </c>
      <c r="BB220" s="195" t="e">
        <f>'PV '!BB337</f>
        <v>#VALUE!</v>
      </c>
      <c r="BC220" s="197" t="e">
        <f>'PV '!BC337</f>
        <v>#VALUE!</v>
      </c>
      <c r="BD220" s="179" t="e">
        <f>'PV '!BD337</f>
        <v>#VALUE!</v>
      </c>
      <c r="BE220" s="199" t="e">
        <f>'PV '!BE337</f>
        <v>#VALUE!</v>
      </c>
      <c r="BF220" s="193" t="e">
        <f>'PV '!BF337</f>
        <v>#VALUE!</v>
      </c>
      <c r="BG220" s="199" t="str">
        <f>'PV '!BG337</f>
        <v>Rattrapage</v>
      </c>
    </row>
    <row r="221" spans="1:59">
      <c r="A221" s="26">
        <f>'PV '!A338</f>
        <v>16</v>
      </c>
      <c r="B221" s="354">
        <f>'PV '!B338</f>
        <v>113003981</v>
      </c>
      <c r="C221" s="232" t="str">
        <f>'PV '!C338</f>
        <v>TOUATI</v>
      </c>
      <c r="D221" s="232" t="str">
        <f>'PV '!D338</f>
        <v>Ghiles</v>
      </c>
      <c r="E221" s="232" t="str">
        <f>'PV '!E338</f>
        <v>01/08/1993</v>
      </c>
      <c r="F221" s="232" t="str">
        <f>'PV '!F338</f>
        <v>El kseur</v>
      </c>
      <c r="G221" s="316">
        <f>'PV '!G338</f>
        <v>15.833333333333334</v>
      </c>
      <c r="H221" s="170">
        <f>'PV '!H338</f>
        <v>0</v>
      </c>
      <c r="I221" s="201">
        <f>'PV '!I338</f>
        <v>15.666666666666666</v>
      </c>
      <c r="J221" s="170">
        <f>'PV '!J338</f>
        <v>0</v>
      </c>
      <c r="K221" s="201">
        <f>'PV '!K338</f>
        <v>16.333333333333332</v>
      </c>
      <c r="L221" s="170">
        <f>'PV '!L338</f>
        <v>6</v>
      </c>
      <c r="M221" s="202">
        <f>'PV '!M338</f>
        <v>15.944444444444443</v>
      </c>
      <c r="N221" s="171">
        <f>'PV '!N338</f>
        <v>18</v>
      </c>
      <c r="O221" s="201">
        <f>'PV '!O338</f>
        <v>14.5</v>
      </c>
      <c r="P221" s="170">
        <f>'PV '!P338</f>
        <v>0</v>
      </c>
      <c r="Q221" s="201">
        <f>'PV '!Q338</f>
        <v>12.5</v>
      </c>
      <c r="R221" s="170">
        <f>'PV '!R338</f>
        <v>3</v>
      </c>
      <c r="S221" s="202">
        <f>'PV '!S338</f>
        <v>13.5</v>
      </c>
      <c r="T221" s="171">
        <f>'PV '!T338</f>
        <v>6</v>
      </c>
      <c r="U221" s="201">
        <f>'PV '!U338</f>
        <v>16</v>
      </c>
      <c r="V221" s="170">
        <f>'PV '!V338</f>
        <v>3</v>
      </c>
      <c r="W221" s="202">
        <f>'PV '!W338</f>
        <v>16</v>
      </c>
      <c r="X221" s="170">
        <f>'PV '!X338</f>
        <v>3</v>
      </c>
      <c r="Y221" s="201">
        <f>'PV '!Y338</f>
        <v>19</v>
      </c>
      <c r="Z221" s="170">
        <f>'PV '!Z338</f>
        <v>3</v>
      </c>
      <c r="AA221" s="202">
        <f>'PV '!AA338</f>
        <v>19</v>
      </c>
      <c r="AB221" s="200">
        <f>'PV '!AB338</f>
        <v>3</v>
      </c>
      <c r="AC221" s="202">
        <f>'PV '!AC338</f>
        <v>15.766666666666666</v>
      </c>
      <c r="AD221" s="197">
        <f>'PV '!AD338</f>
        <v>30</v>
      </c>
      <c r="AE221" s="199" t="str">
        <f>'PV '!AE338</f>
        <v>Admis(e)</v>
      </c>
      <c r="AF221" s="25">
        <f>'PV '!AF338</f>
        <v>15.5</v>
      </c>
      <c r="AG221" s="176">
        <f>'PV '!AG338</f>
        <v>6</v>
      </c>
      <c r="AH221" s="25">
        <f>'PV '!AH338</f>
        <v>16.5</v>
      </c>
      <c r="AI221" s="176">
        <f>'PV '!AI338</f>
        <v>6</v>
      </c>
      <c r="AJ221" s="25">
        <f>'PV '!AJ338</f>
        <v>15.666666666666666</v>
      </c>
      <c r="AK221" s="176">
        <f>'PV '!AK338</f>
        <v>6</v>
      </c>
      <c r="AL221" s="202">
        <f>'PV '!AL338</f>
        <v>15.888888888888888</v>
      </c>
      <c r="AM221" s="178">
        <f>'PV '!AM338</f>
        <v>18</v>
      </c>
      <c r="AN221" s="25">
        <f>'PV '!AN338</f>
        <v>13.5</v>
      </c>
      <c r="AO221" s="192">
        <f>'PV '!AO338</f>
        <v>3</v>
      </c>
      <c r="AP221" s="25">
        <f>'PV '!AP338</f>
        <v>14.5</v>
      </c>
      <c r="AQ221" s="192">
        <f>'PV '!AQ338</f>
        <v>3</v>
      </c>
      <c r="AR221" s="202">
        <f>'PV '!AR338</f>
        <v>14</v>
      </c>
      <c r="AS221" s="178">
        <f>'PV '!AS338</f>
        <v>6</v>
      </c>
      <c r="AT221" s="201">
        <f>'PV '!AT338</f>
        <v>17</v>
      </c>
      <c r="AU221" s="177">
        <f>'PV '!AU338</f>
        <v>3</v>
      </c>
      <c r="AV221" s="202">
        <f>'PV '!AV338</f>
        <v>17</v>
      </c>
      <c r="AW221" s="177">
        <f>'PV '!AW338</f>
        <v>3</v>
      </c>
      <c r="AX221" s="25">
        <f>'PV '!AX338</f>
        <v>18</v>
      </c>
      <c r="AY221" s="177">
        <f>'PV '!AY338</f>
        <v>3</v>
      </c>
      <c r="AZ221" s="202">
        <f>'PV '!AZ338</f>
        <v>18</v>
      </c>
      <c r="BA221" s="194">
        <f>'PV '!BA338</f>
        <v>3</v>
      </c>
      <c r="BB221" s="195">
        <f>'PV '!BB338</f>
        <v>15.833333333333332</v>
      </c>
      <c r="BC221" s="197">
        <f>'PV '!BC338</f>
        <v>30</v>
      </c>
      <c r="BD221" s="179">
        <f>'PV '!BD338</f>
        <v>15.799999999999999</v>
      </c>
      <c r="BE221" s="199" t="str">
        <f>'PV '!BE338</f>
        <v>Admis(e)</v>
      </c>
      <c r="BF221" s="193">
        <f>'PV '!BF338</f>
        <v>60</v>
      </c>
      <c r="BG221" s="199" t="str">
        <f>'PV '!BG338</f>
        <v>Admis(e)</v>
      </c>
    </row>
    <row r="222" spans="1:59">
      <c r="A222" s="26">
        <f>'PV '!A339</f>
        <v>17</v>
      </c>
      <c r="B222" s="354">
        <f>'PV '!B339</f>
        <v>113009434</v>
      </c>
      <c r="C222" s="232" t="str">
        <f>'PV '!C339</f>
        <v>TOUATI</v>
      </c>
      <c r="D222" s="232" t="str">
        <f>'PV '!D339</f>
        <v>Hakim</v>
      </c>
      <c r="E222" s="232" t="str">
        <f>'PV '!E339</f>
        <v>24/04/1991</v>
      </c>
      <c r="F222" s="232" t="str">
        <f>'PV '!F339</f>
        <v>Tichy</v>
      </c>
      <c r="G222" s="316">
        <f>'PV '!G339</f>
        <v>14.833333333333334</v>
      </c>
      <c r="H222" s="170">
        <f>'PV '!H339</f>
        <v>0</v>
      </c>
      <c r="I222" s="201">
        <f>'PV '!I339</f>
        <v>14.333333333333334</v>
      </c>
      <c r="J222" s="170">
        <f>'PV '!J339</f>
        <v>0</v>
      </c>
      <c r="K222" s="201">
        <f>'PV '!K339</f>
        <v>15.666666666666666</v>
      </c>
      <c r="L222" s="170">
        <f>'PV '!L339</f>
        <v>6</v>
      </c>
      <c r="M222" s="202">
        <f>'PV '!M339</f>
        <v>14.944444444444445</v>
      </c>
      <c r="N222" s="171">
        <f>'PV '!N339</f>
        <v>18</v>
      </c>
      <c r="O222" s="201">
        <f>'PV '!O339</f>
        <v>14.5</v>
      </c>
      <c r="P222" s="170">
        <f>'PV '!P339</f>
        <v>0</v>
      </c>
      <c r="Q222" s="201">
        <f>'PV '!Q339</f>
        <v>11</v>
      </c>
      <c r="R222" s="170">
        <f>'PV '!R339</f>
        <v>3</v>
      </c>
      <c r="S222" s="202">
        <f>'PV '!S339</f>
        <v>12.75</v>
      </c>
      <c r="T222" s="171">
        <f>'PV '!T339</f>
        <v>6</v>
      </c>
      <c r="U222" s="201">
        <f>'PV '!U339</f>
        <v>13.5</v>
      </c>
      <c r="V222" s="170">
        <f>'PV '!V339</f>
        <v>3</v>
      </c>
      <c r="W222" s="202">
        <f>'PV '!W339</f>
        <v>13.5</v>
      </c>
      <c r="X222" s="170">
        <f>'PV '!X339</f>
        <v>3</v>
      </c>
      <c r="Y222" s="201">
        <f>'PV '!Y339</f>
        <v>16.5</v>
      </c>
      <c r="Z222" s="170">
        <f>'PV '!Z339</f>
        <v>3</v>
      </c>
      <c r="AA222" s="202">
        <f>'PV '!AA339</f>
        <v>16.5</v>
      </c>
      <c r="AB222" s="200">
        <f>'PV '!AB339</f>
        <v>3</v>
      </c>
      <c r="AC222" s="202">
        <f>'PV '!AC339</f>
        <v>14.516666666666669</v>
      </c>
      <c r="AD222" s="197">
        <f>'PV '!AD339</f>
        <v>30</v>
      </c>
      <c r="AE222" s="199" t="str">
        <f>'PV '!AE339</f>
        <v>Admis(e)</v>
      </c>
      <c r="AF222" s="25">
        <f>'PV '!AF339</f>
        <v>13.166666666666666</v>
      </c>
      <c r="AG222" s="176">
        <f>'PV '!AG339</f>
        <v>6</v>
      </c>
      <c r="AH222" s="25">
        <f>'PV '!AH339</f>
        <v>16.5</v>
      </c>
      <c r="AI222" s="176">
        <f>'PV '!AI339</f>
        <v>6</v>
      </c>
      <c r="AJ222" s="25">
        <f>'PV '!AJ339</f>
        <v>13.666666666666666</v>
      </c>
      <c r="AK222" s="176">
        <f>'PV '!AK339</f>
        <v>6</v>
      </c>
      <c r="AL222" s="202">
        <f>'PV '!AL339</f>
        <v>14.444444444444443</v>
      </c>
      <c r="AM222" s="178">
        <f>'PV '!AM339</f>
        <v>18</v>
      </c>
      <c r="AN222" s="25">
        <f>'PV '!AN339</f>
        <v>12.5</v>
      </c>
      <c r="AO222" s="192">
        <f>'PV '!AO339</f>
        <v>3</v>
      </c>
      <c r="AP222" s="25">
        <f>'PV '!AP339</f>
        <v>16</v>
      </c>
      <c r="AQ222" s="192">
        <f>'PV '!AQ339</f>
        <v>3</v>
      </c>
      <c r="AR222" s="202">
        <f>'PV '!AR339</f>
        <v>14.25</v>
      </c>
      <c r="AS222" s="178">
        <f>'PV '!AS339</f>
        <v>6</v>
      </c>
      <c r="AT222" s="201">
        <f>'PV '!AT339</f>
        <v>11.5</v>
      </c>
      <c r="AU222" s="177">
        <f>'PV '!AU339</f>
        <v>3</v>
      </c>
      <c r="AV222" s="202">
        <f>'PV '!AV339</f>
        <v>11.5</v>
      </c>
      <c r="AW222" s="177">
        <f>'PV '!AW339</f>
        <v>3</v>
      </c>
      <c r="AX222" s="25">
        <f>'PV '!AX339</f>
        <v>15</v>
      </c>
      <c r="AY222" s="177">
        <f>'PV '!AY339</f>
        <v>3</v>
      </c>
      <c r="AZ222" s="202">
        <f>'PV '!AZ339</f>
        <v>15</v>
      </c>
      <c r="BA222" s="194">
        <f>'PV '!BA339</f>
        <v>3</v>
      </c>
      <c r="BB222" s="195">
        <f>'PV '!BB339</f>
        <v>14.166666666666666</v>
      </c>
      <c r="BC222" s="197">
        <f>'PV '!BC339</f>
        <v>30</v>
      </c>
      <c r="BD222" s="179">
        <f>'PV '!BD339</f>
        <v>14.341666666666669</v>
      </c>
      <c r="BE222" s="199" t="str">
        <f>'PV '!BE339</f>
        <v>Admis(e)</v>
      </c>
      <c r="BF222" s="193">
        <f>'PV '!BF339</f>
        <v>60</v>
      </c>
      <c r="BG222" s="199" t="str">
        <f>'PV '!BG339</f>
        <v>Admis(e)</v>
      </c>
    </row>
    <row r="223" spans="1:59">
      <c r="A223" s="26">
        <f>'PV '!A340</f>
        <v>18</v>
      </c>
      <c r="B223" s="354" t="str">
        <f>'PV '!B340</f>
        <v>10DR664</v>
      </c>
      <c r="C223" s="232" t="str">
        <f>'PV '!C340</f>
        <v>TOUATI</v>
      </c>
      <c r="D223" s="232" t="str">
        <f>'PV '!D340</f>
        <v>Adel</v>
      </c>
      <c r="E223" s="232" t="str">
        <f>'PV '!E340</f>
        <v>24/11/1989</v>
      </c>
      <c r="F223" s="232" t="str">
        <f>'PV '!F340</f>
        <v>Bouandas</v>
      </c>
      <c r="G223" s="316">
        <f>'PV '!G340</f>
        <v>10</v>
      </c>
      <c r="H223" s="170">
        <f>'PV '!H340</f>
        <v>0</v>
      </c>
      <c r="I223" s="201">
        <f>'PV '!I340</f>
        <v>5.666666666666667</v>
      </c>
      <c r="J223" s="170">
        <f>'PV '!J340</f>
        <v>0</v>
      </c>
      <c r="K223" s="201">
        <f>'PV '!K340</f>
        <v>9.3333333333333339</v>
      </c>
      <c r="L223" s="170">
        <f>'PV '!L340</f>
        <v>0</v>
      </c>
      <c r="M223" s="202">
        <f>'PV '!M340</f>
        <v>8.3333333333333339</v>
      </c>
      <c r="N223" s="171">
        <f>'PV '!N340</f>
        <v>0</v>
      </c>
      <c r="O223" s="201">
        <f>'PV '!O340</f>
        <v>6.5</v>
      </c>
      <c r="P223" s="170">
        <f>'PV '!P340</f>
        <v>0</v>
      </c>
      <c r="Q223" s="201">
        <f>'PV '!Q340</f>
        <v>12</v>
      </c>
      <c r="R223" s="170">
        <f>'PV '!R340</f>
        <v>3</v>
      </c>
      <c r="S223" s="202">
        <f>'PV '!S340</f>
        <v>9.25</v>
      </c>
      <c r="T223" s="171">
        <f>'PV '!T340</f>
        <v>3</v>
      </c>
      <c r="U223" s="201">
        <f>'PV '!U340</f>
        <v>11</v>
      </c>
      <c r="V223" s="170">
        <f>'PV '!V340</f>
        <v>3</v>
      </c>
      <c r="W223" s="202">
        <f>'PV '!W340</f>
        <v>11</v>
      </c>
      <c r="X223" s="170">
        <f>'PV '!X340</f>
        <v>3</v>
      </c>
      <c r="Y223" s="201">
        <f>'PV '!Y340</f>
        <v>5</v>
      </c>
      <c r="Z223" s="170">
        <f>'PV '!Z340</f>
        <v>0</v>
      </c>
      <c r="AA223" s="202">
        <f>'PV '!AA340</f>
        <v>5</v>
      </c>
      <c r="AB223" s="200">
        <f>'PV '!AB340</f>
        <v>0</v>
      </c>
      <c r="AC223" s="202">
        <f>'PV '!AC340</f>
        <v>8.4499999999999993</v>
      </c>
      <c r="AD223" s="197">
        <f>'PV '!AD340</f>
        <v>6</v>
      </c>
      <c r="AE223" s="199" t="str">
        <f>'PV '!AE340</f>
        <v>Rattrapage</v>
      </c>
      <c r="AF223" s="25">
        <f>'PV '!AF340</f>
        <v>8.5</v>
      </c>
      <c r="AG223" s="176">
        <f>'PV '!AG340</f>
        <v>0</v>
      </c>
      <c r="AH223" s="25">
        <f>'PV '!AH340</f>
        <v>9.3333333333333339</v>
      </c>
      <c r="AI223" s="176">
        <f>'PV '!AI340</f>
        <v>0</v>
      </c>
      <c r="AJ223" s="25">
        <f>'PV '!AJ340</f>
        <v>10.333333333333334</v>
      </c>
      <c r="AK223" s="176">
        <f>'PV '!AK340</f>
        <v>6</v>
      </c>
      <c r="AL223" s="202">
        <f>'PV '!AL340</f>
        <v>9.3888888888888911</v>
      </c>
      <c r="AM223" s="178">
        <f>'PV '!AM340</f>
        <v>6</v>
      </c>
      <c r="AN223" s="25">
        <f>'PV '!AN340</f>
        <v>9.5</v>
      </c>
      <c r="AO223" s="192">
        <f>'PV '!AO340</f>
        <v>0</v>
      </c>
      <c r="AP223" s="25">
        <f>'PV '!AP340</f>
        <v>15</v>
      </c>
      <c r="AQ223" s="192">
        <f>'PV '!AQ340</f>
        <v>3</v>
      </c>
      <c r="AR223" s="202">
        <f>'PV '!AR340</f>
        <v>12.25</v>
      </c>
      <c r="AS223" s="178">
        <f>'PV '!AS340</f>
        <v>6</v>
      </c>
      <c r="AT223" s="201">
        <f>'PV '!AT340</f>
        <v>11.5</v>
      </c>
      <c r="AU223" s="177">
        <f>'PV '!AU340</f>
        <v>3</v>
      </c>
      <c r="AV223" s="202">
        <f>'PV '!AV340</f>
        <v>11.5</v>
      </c>
      <c r="AW223" s="177">
        <f>'PV '!AW340</f>
        <v>3</v>
      </c>
      <c r="AX223" s="25">
        <f>'PV '!AX340</f>
        <v>10</v>
      </c>
      <c r="AY223" s="177">
        <f>'PV '!AY340</f>
        <v>3</v>
      </c>
      <c r="AZ223" s="202">
        <f>'PV '!AZ340</f>
        <v>10</v>
      </c>
      <c r="BA223" s="194">
        <f>'PV '!BA340</f>
        <v>3</v>
      </c>
      <c r="BB223" s="195">
        <f>'PV '!BB340</f>
        <v>10.233333333333334</v>
      </c>
      <c r="BC223" s="197">
        <f>'PV '!BC340</f>
        <v>30</v>
      </c>
      <c r="BD223" s="179">
        <f>'PV '!BD340</f>
        <v>9.3416666666666668</v>
      </c>
      <c r="BE223" s="199" t="str">
        <f>'PV '!BE340</f>
        <v>Admis(e)</v>
      </c>
      <c r="BF223" s="193">
        <f>'PV '!BF340</f>
        <v>36</v>
      </c>
      <c r="BG223" s="199" t="str">
        <f>'PV '!BG340</f>
        <v>Rattrapage</v>
      </c>
    </row>
    <row r="224" spans="1:59" ht="15.75">
      <c r="A224" s="26">
        <f>'PV '!A341</f>
        <v>19</v>
      </c>
      <c r="B224" s="332" t="str">
        <f>'PV '!B341</f>
        <v>10DR551</v>
      </c>
      <c r="C224" s="232" t="str">
        <f>'PV '!C341</f>
        <v>TOUCHE</v>
      </c>
      <c r="D224" s="232" t="str">
        <f>'PV '!D341</f>
        <v>Rahim</v>
      </c>
      <c r="E224" s="232" t="str">
        <f>'PV '!E341</f>
        <v>08/03/1990</v>
      </c>
      <c r="F224" s="232" t="str">
        <f>'PV '!F341</f>
        <v>Amizour</v>
      </c>
      <c r="G224" s="316">
        <f>'PV '!G341</f>
        <v>10.83</v>
      </c>
      <c r="H224" s="170">
        <f>'PV '!H341</f>
        <v>0</v>
      </c>
      <c r="I224" s="201">
        <f>'PV '!I341</f>
        <v>9.5</v>
      </c>
      <c r="J224" s="170">
        <f>'PV '!J341</f>
        <v>0</v>
      </c>
      <c r="K224" s="201">
        <f>'PV '!K341</f>
        <v>10.83</v>
      </c>
      <c r="L224" s="170">
        <f>'PV '!L341</f>
        <v>6</v>
      </c>
      <c r="M224" s="202">
        <f>'PV '!M341</f>
        <v>10.386666666666665</v>
      </c>
      <c r="N224" s="171">
        <f>'PV '!N341</f>
        <v>18</v>
      </c>
      <c r="O224" s="201">
        <f>'PV '!O341</f>
        <v>11.5</v>
      </c>
      <c r="P224" s="170">
        <f>'PV '!P341</f>
        <v>0</v>
      </c>
      <c r="Q224" s="201">
        <f>'PV '!Q341</f>
        <v>5</v>
      </c>
      <c r="R224" s="170">
        <f>'PV '!R341</f>
        <v>0</v>
      </c>
      <c r="S224" s="202">
        <f>'PV '!S341</f>
        <v>8.25</v>
      </c>
      <c r="T224" s="171">
        <f>'PV '!T341</f>
        <v>0</v>
      </c>
      <c r="U224" s="201">
        <f>'PV '!U341</f>
        <v>13</v>
      </c>
      <c r="V224" s="170">
        <f>'PV '!V341</f>
        <v>3</v>
      </c>
      <c r="W224" s="202">
        <f>'PV '!W341</f>
        <v>13</v>
      </c>
      <c r="X224" s="170">
        <f>'PV '!X341</f>
        <v>3</v>
      </c>
      <c r="Y224" s="201">
        <f>'PV '!Y341</f>
        <v>10</v>
      </c>
      <c r="Z224" s="170">
        <f>'PV '!Z341</f>
        <v>3</v>
      </c>
      <c r="AA224" s="202">
        <f>'PV '!AA341</f>
        <v>10</v>
      </c>
      <c r="AB224" s="200">
        <f>'PV '!AB341</f>
        <v>3</v>
      </c>
      <c r="AC224" s="202">
        <f>'PV '!AC341</f>
        <v>10.181999999999999</v>
      </c>
      <c r="AD224" s="197">
        <f>'PV '!AD341</f>
        <v>30</v>
      </c>
      <c r="AE224" s="199" t="str">
        <f>'PV '!AE341</f>
        <v>Admis(e)</v>
      </c>
      <c r="AF224" s="25">
        <f>'PV '!AF341</f>
        <v>6.25</v>
      </c>
      <c r="AG224" s="176">
        <f>'PV '!AG341</f>
        <v>0</v>
      </c>
      <c r="AH224" s="25">
        <f>'PV '!AH341</f>
        <v>8.1666666666666661</v>
      </c>
      <c r="AI224" s="176">
        <f>'PV '!AI341</f>
        <v>0</v>
      </c>
      <c r="AJ224" s="25">
        <f>'PV '!AJ341</f>
        <v>8.5</v>
      </c>
      <c r="AK224" s="176">
        <f>'PV '!AK341</f>
        <v>0</v>
      </c>
      <c r="AL224" s="202">
        <f>'PV '!AL341</f>
        <v>7.6388888888888884</v>
      </c>
      <c r="AM224" s="178">
        <f>'PV '!AM341</f>
        <v>0</v>
      </c>
      <c r="AN224" s="25">
        <f>'PV '!AN341</f>
        <v>10.5</v>
      </c>
      <c r="AO224" s="192">
        <f>'PV '!AO341</f>
        <v>3</v>
      </c>
      <c r="AP224" s="25">
        <f>'PV '!AP341</f>
        <v>12</v>
      </c>
      <c r="AQ224" s="192">
        <f>'PV '!AQ341</f>
        <v>3</v>
      </c>
      <c r="AR224" s="202">
        <f>'PV '!AR341</f>
        <v>11.25</v>
      </c>
      <c r="AS224" s="178">
        <f>'PV '!AS341</f>
        <v>6</v>
      </c>
      <c r="AT224" s="201">
        <f>'PV '!AT341</f>
        <v>11</v>
      </c>
      <c r="AU224" s="177">
        <f>'PV '!AU341</f>
        <v>3</v>
      </c>
      <c r="AV224" s="202">
        <f>'PV '!AV341</f>
        <v>11</v>
      </c>
      <c r="AW224" s="177">
        <f>'PV '!AW341</f>
        <v>3</v>
      </c>
      <c r="AX224" s="25">
        <f>'PV '!AX341</f>
        <v>10</v>
      </c>
      <c r="AY224" s="177">
        <f>'PV '!AY341</f>
        <v>3</v>
      </c>
      <c r="AZ224" s="202">
        <f>'PV '!AZ341</f>
        <v>10</v>
      </c>
      <c r="BA224" s="194">
        <f>'PV '!BA341</f>
        <v>3</v>
      </c>
      <c r="BB224" s="195">
        <f>'PV '!BB341</f>
        <v>8.9333333333333336</v>
      </c>
      <c r="BC224" s="197">
        <f>'PV '!BC341</f>
        <v>12</v>
      </c>
      <c r="BD224" s="179">
        <f>'PV '!BD341</f>
        <v>9.5576666666666661</v>
      </c>
      <c r="BE224" s="199" t="str">
        <f>'PV '!BE341</f>
        <v>Rattrapage</v>
      </c>
      <c r="BF224" s="193">
        <f>'PV '!BF341</f>
        <v>42</v>
      </c>
      <c r="BG224" s="199" t="str">
        <f>'PV '!BG341</f>
        <v>Rattrapage</v>
      </c>
    </row>
    <row r="225" spans="1:59">
      <c r="A225" s="26">
        <f>'PV '!A342</f>
        <v>20</v>
      </c>
      <c r="B225" s="354" t="str">
        <f>'PV '!B342</f>
        <v>11DR0805</v>
      </c>
      <c r="C225" s="232" t="str">
        <f>'PV '!C342</f>
        <v>YAHIAOUI</v>
      </c>
      <c r="D225" s="232" t="str">
        <f>'PV '!D342</f>
        <v>Djamel</v>
      </c>
      <c r="E225" s="232" t="str">
        <f>'PV '!E342</f>
        <v>15/07/1986</v>
      </c>
      <c r="F225" s="232" t="str">
        <f>'PV '!F342</f>
        <v>Aokas</v>
      </c>
      <c r="G225" s="316">
        <f>'PV '!G342</f>
        <v>12.5</v>
      </c>
      <c r="H225" s="170">
        <f>'PV '!H342</f>
        <v>0</v>
      </c>
      <c r="I225" s="201">
        <f>'PV '!I342</f>
        <v>6.333333333333333</v>
      </c>
      <c r="J225" s="170">
        <f>'PV '!J342</f>
        <v>0</v>
      </c>
      <c r="K225" s="201">
        <f>'PV '!K342</f>
        <v>7.833333333333333</v>
      </c>
      <c r="L225" s="170">
        <f>'PV '!L342</f>
        <v>0</v>
      </c>
      <c r="M225" s="202">
        <f>'PV '!M342</f>
        <v>8.8888888888888875</v>
      </c>
      <c r="N225" s="171">
        <f>'PV '!N342</f>
        <v>0</v>
      </c>
      <c r="O225" s="201">
        <f>'PV '!O342</f>
        <v>8.5</v>
      </c>
      <c r="P225" s="170">
        <f>'PV '!P342</f>
        <v>0</v>
      </c>
      <c r="Q225" s="201">
        <f>'PV '!Q342</f>
        <v>7.5</v>
      </c>
      <c r="R225" s="170">
        <f>'PV '!R342</f>
        <v>0</v>
      </c>
      <c r="S225" s="202">
        <f>'PV '!S342</f>
        <v>8</v>
      </c>
      <c r="T225" s="171">
        <f>'PV '!T342</f>
        <v>0</v>
      </c>
      <c r="U225" s="201">
        <f>'PV '!U342</f>
        <v>11</v>
      </c>
      <c r="V225" s="170">
        <f>'PV '!V342</f>
        <v>3</v>
      </c>
      <c r="W225" s="202">
        <f>'PV '!W342</f>
        <v>11</v>
      </c>
      <c r="X225" s="170">
        <f>'PV '!X342</f>
        <v>3</v>
      </c>
      <c r="Y225" s="201">
        <f>'PV '!Y342</f>
        <v>3</v>
      </c>
      <c r="Z225" s="170">
        <f>'PV '!Z342</f>
        <v>0</v>
      </c>
      <c r="AA225" s="202">
        <f>'PV '!AA342</f>
        <v>3</v>
      </c>
      <c r="AB225" s="200">
        <f>'PV '!AB342</f>
        <v>0</v>
      </c>
      <c r="AC225" s="202">
        <f>'PV '!AC342</f>
        <v>8.3333333333333321</v>
      </c>
      <c r="AD225" s="197">
        <f>'PV '!AD342</f>
        <v>3</v>
      </c>
      <c r="AE225" s="199" t="str">
        <f>'PV '!AE342</f>
        <v>Rattrapage</v>
      </c>
      <c r="AF225" s="25">
        <f>'PV '!AF342</f>
        <v>8.75</v>
      </c>
      <c r="AG225" s="176">
        <f>'PV '!AG342</f>
        <v>0</v>
      </c>
      <c r="AH225" s="25">
        <f>'PV '!AH342</f>
        <v>6</v>
      </c>
      <c r="AI225" s="176">
        <f>'PV '!AI342</f>
        <v>0</v>
      </c>
      <c r="AJ225" s="25">
        <f>'PV '!AJ342</f>
        <v>6</v>
      </c>
      <c r="AK225" s="176">
        <f>'PV '!AK342</f>
        <v>0</v>
      </c>
      <c r="AL225" s="202">
        <f>'PV '!AL342</f>
        <v>6.916666666666667</v>
      </c>
      <c r="AM225" s="178">
        <f>'PV '!AM342</f>
        <v>0</v>
      </c>
      <c r="AN225" s="25">
        <f>'PV '!AN342</f>
        <v>9.5</v>
      </c>
      <c r="AO225" s="192">
        <f>'PV '!AO342</f>
        <v>0</v>
      </c>
      <c r="AP225" s="25">
        <f>'PV '!AP342</f>
        <v>8.5</v>
      </c>
      <c r="AQ225" s="192">
        <f>'PV '!AQ342</f>
        <v>0</v>
      </c>
      <c r="AR225" s="202">
        <f>'PV '!AR342</f>
        <v>9</v>
      </c>
      <c r="AS225" s="178">
        <f>'PV '!AS342</f>
        <v>0</v>
      </c>
      <c r="AT225" s="201">
        <f>'PV '!AT342</f>
        <v>8.5</v>
      </c>
      <c r="AU225" s="177">
        <f>'PV '!AU342</f>
        <v>0</v>
      </c>
      <c r="AV225" s="202">
        <f>'PV '!AV342</f>
        <v>8.5</v>
      </c>
      <c r="AW225" s="177">
        <f>'PV '!AW342</f>
        <v>0</v>
      </c>
      <c r="AX225" s="25">
        <f>'PV '!AX342</f>
        <v>11</v>
      </c>
      <c r="AY225" s="177">
        <f>'PV '!AY342</f>
        <v>3</v>
      </c>
      <c r="AZ225" s="202">
        <f>'PV '!AZ342</f>
        <v>11</v>
      </c>
      <c r="BA225" s="194">
        <f>'PV '!BA342</f>
        <v>3</v>
      </c>
      <c r="BB225" s="195">
        <f>'PV '!BB342</f>
        <v>7.9</v>
      </c>
      <c r="BC225" s="197">
        <f>'PV '!BC342</f>
        <v>3</v>
      </c>
      <c r="BD225" s="179">
        <f>'PV '!BD342</f>
        <v>8.1166666666666671</v>
      </c>
      <c r="BE225" s="199" t="str">
        <f>'PV '!BE342</f>
        <v>Rattrapage</v>
      </c>
      <c r="BF225" s="193">
        <f>'PV '!BF342</f>
        <v>6</v>
      </c>
      <c r="BG225" s="199" t="str">
        <f>'PV '!BG342</f>
        <v>Rattrapage</v>
      </c>
    </row>
    <row r="226" spans="1:59" ht="15.75">
      <c r="A226" s="26">
        <f>'PV '!A343</f>
        <v>21</v>
      </c>
      <c r="B226" s="332" t="str">
        <f>'PV '!B343</f>
        <v>11DR0527</v>
      </c>
      <c r="C226" s="232" t="str">
        <f>'PV '!C343</f>
        <v>YAHIAOUI</v>
      </c>
      <c r="D226" s="232" t="str">
        <f>'PV '!D343</f>
        <v>Samira</v>
      </c>
      <c r="E226" s="232" t="str">
        <f>'PV '!E343</f>
        <v>22/10/1991</v>
      </c>
      <c r="F226" s="232" t="str">
        <f>'PV '!F343</f>
        <v>Bejaia</v>
      </c>
      <c r="G226" s="316">
        <f>'PV '!G343</f>
        <v>11.67</v>
      </c>
      <c r="H226" s="170">
        <f>'PV '!H343</f>
        <v>0</v>
      </c>
      <c r="I226" s="201">
        <f>'PV '!I343</f>
        <v>7.333333333333333</v>
      </c>
      <c r="J226" s="170">
        <f>'PV '!J343</f>
        <v>0</v>
      </c>
      <c r="K226" s="201">
        <f>'PV '!K343</f>
        <v>9.5</v>
      </c>
      <c r="L226" s="170">
        <f>'PV '!L343</f>
        <v>0</v>
      </c>
      <c r="M226" s="202">
        <f>'PV '!M343</f>
        <v>9.5011111111111113</v>
      </c>
      <c r="N226" s="171">
        <f>'PV '!N343</f>
        <v>0</v>
      </c>
      <c r="O226" s="201">
        <f>'PV '!O343</f>
        <v>1</v>
      </c>
      <c r="P226" s="170">
        <f>'PV '!P343</f>
        <v>0</v>
      </c>
      <c r="Q226" s="201">
        <f>'PV '!Q343</f>
        <v>10</v>
      </c>
      <c r="R226" s="170">
        <f>'PV '!R343</f>
        <v>3</v>
      </c>
      <c r="S226" s="202">
        <f>'PV '!S343</f>
        <v>5.5</v>
      </c>
      <c r="T226" s="171">
        <f>'PV '!T343</f>
        <v>3</v>
      </c>
      <c r="U226" s="201">
        <f>'PV '!U343</f>
        <v>12.5</v>
      </c>
      <c r="V226" s="170">
        <f>'PV '!V343</f>
        <v>3</v>
      </c>
      <c r="W226" s="202">
        <f>'PV '!W343</f>
        <v>12.5</v>
      </c>
      <c r="X226" s="170">
        <f>'PV '!X343</f>
        <v>3</v>
      </c>
      <c r="Y226" s="201">
        <f>'PV '!Y343</f>
        <v>7</v>
      </c>
      <c r="Z226" s="170">
        <f>'PV '!Z343</f>
        <v>0</v>
      </c>
      <c r="AA226" s="202">
        <f>'PV '!AA343</f>
        <v>7</v>
      </c>
      <c r="AB226" s="200">
        <f>'PV '!AB343</f>
        <v>0</v>
      </c>
      <c r="AC226" s="202">
        <f>'PV '!AC343</f>
        <v>8.7506666666666657</v>
      </c>
      <c r="AD226" s="197">
        <f>'PV '!AD343</f>
        <v>6</v>
      </c>
      <c r="AE226" s="199" t="str">
        <f>'PV '!AE343</f>
        <v>Rattrapage</v>
      </c>
      <c r="AF226" s="25">
        <f>'PV '!AF343</f>
        <v>8.1666666666666661</v>
      </c>
      <c r="AG226" s="176">
        <f>'PV '!AG343</f>
        <v>0</v>
      </c>
      <c r="AH226" s="25">
        <f>'PV '!AH343</f>
        <v>11.833333333333334</v>
      </c>
      <c r="AI226" s="176">
        <f>'PV '!AI343</f>
        <v>6</v>
      </c>
      <c r="AJ226" s="25">
        <f>'PV '!AJ343</f>
        <v>10.83</v>
      </c>
      <c r="AK226" s="176">
        <f>'PV '!AK343</f>
        <v>6</v>
      </c>
      <c r="AL226" s="202">
        <f>'PV '!AL343</f>
        <v>10.276666666666666</v>
      </c>
      <c r="AM226" s="178">
        <f>'PV '!AM343</f>
        <v>18</v>
      </c>
      <c r="AN226" s="25">
        <f>'PV '!AN343</f>
        <v>11.5</v>
      </c>
      <c r="AO226" s="192">
        <f>'PV '!AO343</f>
        <v>3</v>
      </c>
      <c r="AP226" s="25">
        <f>'PV '!AP343</f>
        <v>10</v>
      </c>
      <c r="AQ226" s="192">
        <f>'PV '!AQ343</f>
        <v>3</v>
      </c>
      <c r="AR226" s="202">
        <f>'PV '!AR343</f>
        <v>10.75</v>
      </c>
      <c r="AS226" s="178">
        <f>'PV '!AS343</f>
        <v>6</v>
      </c>
      <c r="AT226" s="201">
        <f>'PV '!AT343</f>
        <v>10.5</v>
      </c>
      <c r="AU226" s="177">
        <f>'PV '!AU343</f>
        <v>3</v>
      </c>
      <c r="AV226" s="202">
        <f>'PV '!AV343</f>
        <v>10.5</v>
      </c>
      <c r="AW226" s="177">
        <f>'PV '!AW343</f>
        <v>3</v>
      </c>
      <c r="AX226" s="25">
        <f>'PV '!AX343</f>
        <v>11</v>
      </c>
      <c r="AY226" s="177">
        <f>'PV '!AY343</f>
        <v>3</v>
      </c>
      <c r="AZ226" s="202">
        <f>'PV '!AZ343</f>
        <v>11</v>
      </c>
      <c r="BA226" s="194">
        <f>'PV '!BA343</f>
        <v>3</v>
      </c>
      <c r="BB226" s="195">
        <f>'PV '!BB343</f>
        <v>10.465999999999999</v>
      </c>
      <c r="BC226" s="197">
        <f>'PV '!BC343</f>
        <v>30</v>
      </c>
      <c r="BD226" s="179">
        <f>'PV '!BD343</f>
        <v>9.6083333333333325</v>
      </c>
      <c r="BE226" s="199" t="str">
        <f>'PV '!BE343</f>
        <v>Admis(e)</v>
      </c>
      <c r="BF226" s="193">
        <f>'PV '!BF343</f>
        <v>36</v>
      </c>
      <c r="BG226" s="199" t="str">
        <f>'PV '!BG343</f>
        <v>Rattrapage</v>
      </c>
    </row>
    <row r="227" spans="1:59">
      <c r="A227" s="26">
        <f>'PV '!A344</f>
        <v>22</v>
      </c>
      <c r="B227" s="354" t="str">
        <f>'PV '!B344</f>
        <v>11DR0790</v>
      </c>
      <c r="C227" s="232" t="str">
        <f>'PV '!C344</f>
        <v>YAHIAOUI</v>
      </c>
      <c r="D227" s="232" t="str">
        <f>'PV '!D344</f>
        <v>Kahina</v>
      </c>
      <c r="E227" s="232" t="str">
        <f>'PV '!E344</f>
        <v>28/11/1991</v>
      </c>
      <c r="F227" s="232" t="str">
        <f>'PV '!F344</f>
        <v>Bejaia</v>
      </c>
      <c r="G227" s="316">
        <f>'PV '!G344</f>
        <v>12.5</v>
      </c>
      <c r="H227" s="170">
        <f>'PV '!H344</f>
        <v>0</v>
      </c>
      <c r="I227" s="201">
        <f>'PV '!I344</f>
        <v>8.6666666666666661</v>
      </c>
      <c r="J227" s="170">
        <f>'PV '!J344</f>
        <v>0</v>
      </c>
      <c r="K227" s="201">
        <f>'PV '!K344</f>
        <v>10.166666666666666</v>
      </c>
      <c r="L227" s="170">
        <f>'PV '!L344</f>
        <v>6</v>
      </c>
      <c r="M227" s="202">
        <f>'PV '!M344</f>
        <v>10.444444444444443</v>
      </c>
      <c r="N227" s="171">
        <f>'PV '!N344</f>
        <v>18</v>
      </c>
      <c r="O227" s="201">
        <f>'PV '!O344</f>
        <v>12</v>
      </c>
      <c r="P227" s="170">
        <f>'PV '!P344</f>
        <v>0</v>
      </c>
      <c r="Q227" s="201">
        <f>'PV '!Q344</f>
        <v>10</v>
      </c>
      <c r="R227" s="170">
        <f>'PV '!R344</f>
        <v>3</v>
      </c>
      <c r="S227" s="202">
        <f>'PV '!S344</f>
        <v>11</v>
      </c>
      <c r="T227" s="171">
        <f>'PV '!T344</f>
        <v>6</v>
      </c>
      <c r="U227" s="201">
        <f>'PV '!U344</f>
        <v>15</v>
      </c>
      <c r="V227" s="170">
        <f>'PV '!V344</f>
        <v>3</v>
      </c>
      <c r="W227" s="202">
        <f>'PV '!W344</f>
        <v>15</v>
      </c>
      <c r="X227" s="170">
        <f>'PV '!X344</f>
        <v>3</v>
      </c>
      <c r="Y227" s="201">
        <f>'PV '!Y344</f>
        <v>13</v>
      </c>
      <c r="Z227" s="170">
        <f>'PV '!Z344</f>
        <v>3</v>
      </c>
      <c r="AA227" s="202">
        <f>'PV '!AA344</f>
        <v>13</v>
      </c>
      <c r="AB227" s="200">
        <f>'PV '!AB344</f>
        <v>3</v>
      </c>
      <c r="AC227" s="202">
        <f>'PV '!AC344</f>
        <v>11.266666666666666</v>
      </c>
      <c r="AD227" s="197">
        <f>'PV '!AD344</f>
        <v>30</v>
      </c>
      <c r="AE227" s="199" t="str">
        <f>'PV '!AE344</f>
        <v>Admis(e)</v>
      </c>
      <c r="AF227" s="25">
        <f>'PV '!AF344</f>
        <v>11</v>
      </c>
      <c r="AG227" s="176">
        <f>'PV '!AG344</f>
        <v>6</v>
      </c>
      <c r="AH227" s="25">
        <f>'PV '!AH344</f>
        <v>14.5</v>
      </c>
      <c r="AI227" s="176">
        <f>'PV '!AI344</f>
        <v>6</v>
      </c>
      <c r="AJ227" s="25">
        <f>'PV '!AJ344</f>
        <v>12</v>
      </c>
      <c r="AK227" s="176">
        <f>'PV '!AK344</f>
        <v>6</v>
      </c>
      <c r="AL227" s="202">
        <f>'PV '!AL344</f>
        <v>12.5</v>
      </c>
      <c r="AM227" s="178">
        <f>'PV '!AM344</f>
        <v>18</v>
      </c>
      <c r="AN227" s="25">
        <f>'PV '!AN344</f>
        <v>6</v>
      </c>
      <c r="AO227" s="192">
        <f>'PV '!AO344</f>
        <v>0</v>
      </c>
      <c r="AP227" s="25">
        <f>'PV '!AP344</f>
        <v>13.5</v>
      </c>
      <c r="AQ227" s="192">
        <f>'PV '!AQ344</f>
        <v>3</v>
      </c>
      <c r="AR227" s="202">
        <f>'PV '!AR344</f>
        <v>9.75</v>
      </c>
      <c r="AS227" s="178">
        <f>'PV '!AS344</f>
        <v>3</v>
      </c>
      <c r="AT227" s="201">
        <f>'PV '!AT344</f>
        <v>14.5</v>
      </c>
      <c r="AU227" s="177">
        <f>'PV '!AU344</f>
        <v>3</v>
      </c>
      <c r="AV227" s="202">
        <f>'PV '!AV344</f>
        <v>14.5</v>
      </c>
      <c r="AW227" s="177">
        <f>'PV '!AW344</f>
        <v>3</v>
      </c>
      <c r="AX227" s="25">
        <f>'PV '!AX344</f>
        <v>14.5</v>
      </c>
      <c r="AY227" s="177">
        <f>'PV '!AY344</f>
        <v>3</v>
      </c>
      <c r="AZ227" s="202">
        <f>'PV '!AZ344</f>
        <v>14.5</v>
      </c>
      <c r="BA227" s="194">
        <f>'PV '!BA344</f>
        <v>3</v>
      </c>
      <c r="BB227" s="195">
        <f>'PV '!BB344</f>
        <v>12.35</v>
      </c>
      <c r="BC227" s="197">
        <f>'PV '!BC344</f>
        <v>30</v>
      </c>
      <c r="BD227" s="179">
        <f>'PV '!BD344</f>
        <v>11.808333333333334</v>
      </c>
      <c r="BE227" s="199" t="str">
        <f>'PV '!BE344</f>
        <v>Admis(e)</v>
      </c>
      <c r="BF227" s="193">
        <f>'PV '!BF344</f>
        <v>60</v>
      </c>
      <c r="BG227" s="199" t="str">
        <f>'PV '!BG344</f>
        <v>Admis(e)</v>
      </c>
    </row>
    <row r="228" spans="1:59">
      <c r="A228" s="26">
        <f>'PV '!A345</f>
        <v>23</v>
      </c>
      <c r="B228" s="354" t="str">
        <f>'PV '!B345</f>
        <v>11DR0750</v>
      </c>
      <c r="C228" s="232" t="str">
        <f>'PV '!C345</f>
        <v>YOUSFI</v>
      </c>
      <c r="D228" s="232" t="str">
        <f>'PV '!D345</f>
        <v>Abdelhakim</v>
      </c>
      <c r="E228" s="232" t="str">
        <f>'PV '!E345</f>
        <v>25/03/1989</v>
      </c>
      <c r="F228" s="232" t="str">
        <f>'PV '!F345</f>
        <v>Béjaia</v>
      </c>
      <c r="G228" s="316">
        <f>'PV '!G345</f>
        <v>10.833333333333334</v>
      </c>
      <c r="H228" s="170">
        <f>'PV '!H345</f>
        <v>0</v>
      </c>
      <c r="I228" s="201">
        <f>'PV '!I345</f>
        <v>8.5</v>
      </c>
      <c r="J228" s="170">
        <f>'PV '!J345</f>
        <v>0</v>
      </c>
      <c r="K228" s="201">
        <f>'PV '!K345</f>
        <v>9.5</v>
      </c>
      <c r="L228" s="170">
        <f>'PV '!L345</f>
        <v>0</v>
      </c>
      <c r="M228" s="202">
        <f>'PV '!M345</f>
        <v>9.6111111111111125</v>
      </c>
      <c r="N228" s="171">
        <f>'PV '!N345</f>
        <v>0</v>
      </c>
      <c r="O228" s="201">
        <f>'PV '!O345</f>
        <v>3</v>
      </c>
      <c r="P228" s="170">
        <f>'PV '!P345</f>
        <v>0</v>
      </c>
      <c r="Q228" s="201">
        <f>'PV '!Q345</f>
        <v>4</v>
      </c>
      <c r="R228" s="170">
        <f>'PV '!R345</f>
        <v>0</v>
      </c>
      <c r="S228" s="202">
        <f>'PV '!S345</f>
        <v>3.5</v>
      </c>
      <c r="T228" s="171">
        <f>'PV '!T345</f>
        <v>0</v>
      </c>
      <c r="U228" s="201">
        <f>'PV '!U345</f>
        <v>12.5</v>
      </c>
      <c r="V228" s="170">
        <f>'PV '!V345</f>
        <v>3</v>
      </c>
      <c r="W228" s="202">
        <f>'PV '!W345</f>
        <v>12.5</v>
      </c>
      <c r="X228" s="170">
        <f>'PV '!X345</f>
        <v>3</v>
      </c>
      <c r="Y228" s="201">
        <f>'PV '!Y345</f>
        <v>5</v>
      </c>
      <c r="Z228" s="170">
        <f>'PV '!Z345</f>
        <v>0</v>
      </c>
      <c r="AA228" s="202">
        <f>'PV '!AA345</f>
        <v>5</v>
      </c>
      <c r="AB228" s="200">
        <f>'PV '!AB345</f>
        <v>0</v>
      </c>
      <c r="AC228" s="202">
        <f>'PV '!AC345</f>
        <v>8.2166666666666668</v>
      </c>
      <c r="AD228" s="197">
        <f>'PV '!AD345</f>
        <v>3</v>
      </c>
      <c r="AE228" s="199" t="str">
        <f>'PV '!AE345</f>
        <v>Rattrapage</v>
      </c>
      <c r="AF228" s="25">
        <f>'PV '!AF345</f>
        <v>6</v>
      </c>
      <c r="AG228" s="176">
        <f>'PV '!AG345</f>
        <v>0</v>
      </c>
      <c r="AH228" s="25">
        <f>'PV '!AH345</f>
        <v>11.833333333333334</v>
      </c>
      <c r="AI228" s="176">
        <f>'PV '!AI345</f>
        <v>6</v>
      </c>
      <c r="AJ228" s="25">
        <f>'PV '!AJ345</f>
        <v>11.333333333333334</v>
      </c>
      <c r="AK228" s="176">
        <f>'PV '!AK345</f>
        <v>6</v>
      </c>
      <c r="AL228" s="202">
        <f>'PV '!AL345</f>
        <v>9.7222222222222232</v>
      </c>
      <c r="AM228" s="178">
        <f>'PV '!AM345</f>
        <v>12</v>
      </c>
      <c r="AN228" s="25">
        <f>'PV '!AN345</f>
        <v>9.5</v>
      </c>
      <c r="AO228" s="192">
        <f>'PV '!AO345</f>
        <v>0</v>
      </c>
      <c r="AP228" s="25">
        <f>'PV '!AP345</f>
        <v>14</v>
      </c>
      <c r="AQ228" s="192">
        <f>'PV '!AQ345</f>
        <v>3</v>
      </c>
      <c r="AR228" s="202">
        <f>'PV '!AR345</f>
        <v>11.75</v>
      </c>
      <c r="AS228" s="178">
        <f>'PV '!AS345</f>
        <v>6</v>
      </c>
      <c r="AT228" s="201">
        <f>'PV '!AT345</f>
        <v>8</v>
      </c>
      <c r="AU228" s="177">
        <f>'PV '!AU345</f>
        <v>0</v>
      </c>
      <c r="AV228" s="202">
        <f>'PV '!AV345</f>
        <v>8</v>
      </c>
      <c r="AW228" s="177">
        <f>'PV '!AW345</f>
        <v>0</v>
      </c>
      <c r="AX228" s="25">
        <f>'PV '!AX345</f>
        <v>5</v>
      </c>
      <c r="AY228" s="177">
        <f>'PV '!AY345</f>
        <v>0</v>
      </c>
      <c r="AZ228" s="202">
        <f>'PV '!AZ345</f>
        <v>5</v>
      </c>
      <c r="BA228" s="194">
        <f>'PV '!BA345</f>
        <v>0</v>
      </c>
      <c r="BB228" s="195">
        <f>'PV '!BB345</f>
        <v>9.4833333333333343</v>
      </c>
      <c r="BC228" s="197">
        <f>'PV '!BC345</f>
        <v>18</v>
      </c>
      <c r="BD228" s="179">
        <f>'PV '!BD345</f>
        <v>8.8500000000000014</v>
      </c>
      <c r="BE228" s="199" t="str">
        <f>'PV '!BE345</f>
        <v>Rattrapage</v>
      </c>
      <c r="BF228" s="193">
        <f>'PV '!BF345</f>
        <v>21</v>
      </c>
      <c r="BG228" s="199" t="str">
        <f>'PV '!BG345</f>
        <v>Rattrapage</v>
      </c>
    </row>
    <row r="229" spans="1:59">
      <c r="A229" s="26">
        <f>'PV '!A346</f>
        <v>24</v>
      </c>
      <c r="B229" s="354" t="str">
        <f>'PV '!B346</f>
        <v>05J332</v>
      </c>
      <c r="C229" s="232" t="str">
        <f>'PV '!C346</f>
        <v>ZAIDI</v>
      </c>
      <c r="D229" s="232" t="str">
        <f>'PV '!D346</f>
        <v>Farouk</v>
      </c>
      <c r="E229" s="232" t="str">
        <f>'PV '!E346</f>
        <v>29/06/1984</v>
      </c>
      <c r="F229" s="232" t="str">
        <f>'PV '!F346</f>
        <v>Bejaia</v>
      </c>
      <c r="G229" s="316">
        <f>'PV '!G346</f>
        <v>10.5</v>
      </c>
      <c r="H229" s="170">
        <f>'PV '!H346</f>
        <v>0</v>
      </c>
      <c r="I229" s="201">
        <f>'PV '!I346</f>
        <v>10</v>
      </c>
      <c r="J229" s="170">
        <f>'PV '!J346</f>
        <v>0</v>
      </c>
      <c r="K229" s="201">
        <f>'PV '!K346</f>
        <v>8.6666666666666661</v>
      </c>
      <c r="L229" s="170">
        <f>'PV '!L346</f>
        <v>0</v>
      </c>
      <c r="M229" s="202">
        <f>'PV '!M346</f>
        <v>9.7222222222222214</v>
      </c>
      <c r="N229" s="171">
        <f>'PV '!N346</f>
        <v>0</v>
      </c>
      <c r="O229" s="201">
        <f>'PV '!O346</f>
        <v>8.5</v>
      </c>
      <c r="P229" s="170">
        <f>'PV '!P346</f>
        <v>0</v>
      </c>
      <c r="Q229" s="201">
        <f>'PV '!Q346</f>
        <v>11.5</v>
      </c>
      <c r="R229" s="170">
        <f>'PV '!R346</f>
        <v>3</v>
      </c>
      <c r="S229" s="202">
        <f>'PV '!S346</f>
        <v>10</v>
      </c>
      <c r="T229" s="171">
        <f>'PV '!T346</f>
        <v>6</v>
      </c>
      <c r="U229" s="201">
        <f>'PV '!U346</f>
        <v>14</v>
      </c>
      <c r="V229" s="170">
        <f>'PV '!V346</f>
        <v>3</v>
      </c>
      <c r="W229" s="202">
        <f>'PV '!W346</f>
        <v>14</v>
      </c>
      <c r="X229" s="170">
        <f>'PV '!X346</f>
        <v>3</v>
      </c>
      <c r="Y229" s="201">
        <f>'PV '!Y346</f>
        <v>13</v>
      </c>
      <c r="Z229" s="170">
        <f>'PV '!Z346</f>
        <v>3</v>
      </c>
      <c r="AA229" s="202">
        <f>'PV '!AA346</f>
        <v>13</v>
      </c>
      <c r="AB229" s="200">
        <f>'PV '!AB346</f>
        <v>3</v>
      </c>
      <c r="AC229" s="202">
        <f>'PV '!AC346</f>
        <v>10.533333333333333</v>
      </c>
      <c r="AD229" s="197">
        <f>'PV '!AD346</f>
        <v>30</v>
      </c>
      <c r="AE229" s="199" t="str">
        <f>'PV '!AE346</f>
        <v>Admis(e)</v>
      </c>
      <c r="AF229" s="25">
        <f>'PV '!AF346</f>
        <v>10.666666666666666</v>
      </c>
      <c r="AG229" s="176">
        <f>'PV '!AG346</f>
        <v>6</v>
      </c>
      <c r="AH229" s="25">
        <f>'PV '!AH346</f>
        <v>15.5</v>
      </c>
      <c r="AI229" s="176">
        <f>'PV '!AI346</f>
        <v>6</v>
      </c>
      <c r="AJ229" s="25">
        <f>'PV '!AJ346</f>
        <v>11.166666666666666</v>
      </c>
      <c r="AK229" s="176">
        <f>'PV '!AK346</f>
        <v>6</v>
      </c>
      <c r="AL229" s="202">
        <f>'PV '!AL346</f>
        <v>12.444444444444443</v>
      </c>
      <c r="AM229" s="178">
        <f>'PV '!AM346</f>
        <v>18</v>
      </c>
      <c r="AN229" s="25">
        <f>'PV '!AN346</f>
        <v>9</v>
      </c>
      <c r="AO229" s="192">
        <f>'PV '!AO346</f>
        <v>0</v>
      </c>
      <c r="AP229" s="25">
        <f>'PV '!AP346</f>
        <v>15</v>
      </c>
      <c r="AQ229" s="192">
        <f>'PV '!AQ346</f>
        <v>3</v>
      </c>
      <c r="AR229" s="202">
        <f>'PV '!AR346</f>
        <v>12</v>
      </c>
      <c r="AS229" s="178">
        <f>'PV '!AS346</f>
        <v>6</v>
      </c>
      <c r="AT229" s="201">
        <f>'PV '!AT346</f>
        <v>14</v>
      </c>
      <c r="AU229" s="177">
        <f>'PV '!AU346</f>
        <v>3</v>
      </c>
      <c r="AV229" s="202">
        <f>'PV '!AV346</f>
        <v>14</v>
      </c>
      <c r="AW229" s="177">
        <f>'PV '!AW346</f>
        <v>3</v>
      </c>
      <c r="AX229" s="25">
        <f>'PV '!AX346</f>
        <v>10</v>
      </c>
      <c r="AY229" s="177">
        <f>'PV '!AY346</f>
        <v>3</v>
      </c>
      <c r="AZ229" s="202">
        <f>'PV '!AZ346</f>
        <v>10</v>
      </c>
      <c r="BA229" s="194">
        <f>'PV '!BA346</f>
        <v>3</v>
      </c>
      <c r="BB229" s="195">
        <f>'PV '!BB346</f>
        <v>12.266666666666666</v>
      </c>
      <c r="BC229" s="197">
        <f>'PV '!BC346</f>
        <v>30</v>
      </c>
      <c r="BD229" s="179">
        <f>'PV '!BD346</f>
        <v>11.399999999999999</v>
      </c>
      <c r="BE229" s="199" t="str">
        <f>'PV '!BE346</f>
        <v>Admis(e)</v>
      </c>
      <c r="BF229" s="193">
        <f>'PV '!BF346</f>
        <v>60</v>
      </c>
      <c r="BG229" s="199" t="str">
        <f>'PV '!BG346</f>
        <v>Admis(e)</v>
      </c>
    </row>
    <row r="230" spans="1:59">
      <c r="A230" s="26">
        <f>'PV '!A347</f>
        <v>25</v>
      </c>
      <c r="B230" s="354">
        <f>'PV '!B347</f>
        <v>113006346</v>
      </c>
      <c r="C230" s="232" t="str">
        <f>'PV '!C347</f>
        <v>ZEMMOUR</v>
      </c>
      <c r="D230" s="232" t="str">
        <f>'PV '!D347</f>
        <v>Younes</v>
      </c>
      <c r="E230" s="232" t="str">
        <f>'PV '!E347</f>
        <v>11/10/1988</v>
      </c>
      <c r="F230" s="232" t="str">
        <f>'PV '!F347</f>
        <v>Akbou</v>
      </c>
      <c r="G230" s="316">
        <f>'PV '!G347</f>
        <v>13</v>
      </c>
      <c r="H230" s="170">
        <f>'PV '!H347</f>
        <v>0</v>
      </c>
      <c r="I230" s="201">
        <f>'PV '!I347</f>
        <v>12.666666666666666</v>
      </c>
      <c r="J230" s="170">
        <f>'PV '!J347</f>
        <v>0</v>
      </c>
      <c r="K230" s="201">
        <f>'PV '!K347</f>
        <v>10.333333333333334</v>
      </c>
      <c r="L230" s="170">
        <f>'PV '!L347</f>
        <v>6</v>
      </c>
      <c r="M230" s="202">
        <f>'PV '!M347</f>
        <v>12</v>
      </c>
      <c r="N230" s="171">
        <f>'PV '!N347</f>
        <v>18</v>
      </c>
      <c r="O230" s="201">
        <f>'PV '!O347</f>
        <v>11.5</v>
      </c>
      <c r="P230" s="170">
        <f>'PV '!P347</f>
        <v>0</v>
      </c>
      <c r="Q230" s="201">
        <f>'PV '!Q347</f>
        <v>10</v>
      </c>
      <c r="R230" s="170">
        <f>'PV '!R347</f>
        <v>3</v>
      </c>
      <c r="S230" s="202">
        <f>'PV '!S347</f>
        <v>10.75</v>
      </c>
      <c r="T230" s="171">
        <f>'PV '!T347</f>
        <v>6</v>
      </c>
      <c r="U230" s="201">
        <f>'PV '!U347</f>
        <v>14</v>
      </c>
      <c r="V230" s="170">
        <f>'PV '!V347</f>
        <v>3</v>
      </c>
      <c r="W230" s="202">
        <f>'PV '!W347</f>
        <v>14</v>
      </c>
      <c r="X230" s="170">
        <f>'PV '!X347</f>
        <v>3</v>
      </c>
      <c r="Y230" s="201">
        <f>'PV '!Y347</f>
        <v>14</v>
      </c>
      <c r="Z230" s="170">
        <f>'PV '!Z347</f>
        <v>3</v>
      </c>
      <c r="AA230" s="202">
        <f>'PV '!AA347</f>
        <v>14</v>
      </c>
      <c r="AB230" s="200">
        <f>'PV '!AB347</f>
        <v>3</v>
      </c>
      <c r="AC230" s="202">
        <f>'PV '!AC347</f>
        <v>12.15</v>
      </c>
      <c r="AD230" s="197">
        <f>'PV '!AD347</f>
        <v>30</v>
      </c>
      <c r="AE230" s="199" t="str">
        <f>'PV '!AE347</f>
        <v>Admis(e)</v>
      </c>
      <c r="AF230" s="25">
        <f>'PV '!AF347</f>
        <v>10.833333333333334</v>
      </c>
      <c r="AG230" s="176">
        <f>'PV '!AG347</f>
        <v>6</v>
      </c>
      <c r="AH230" s="25">
        <f>'PV '!AH347</f>
        <v>8.8333333333333339</v>
      </c>
      <c r="AI230" s="176">
        <f>'PV '!AI347</f>
        <v>0</v>
      </c>
      <c r="AJ230" s="25">
        <f>'PV '!AJ347</f>
        <v>8.1666666666666661</v>
      </c>
      <c r="AK230" s="176">
        <f>'PV '!AK347</f>
        <v>0</v>
      </c>
      <c r="AL230" s="202">
        <f>'PV '!AL347</f>
        <v>9.2777777777777786</v>
      </c>
      <c r="AM230" s="178">
        <f>'PV '!AM347</f>
        <v>6</v>
      </c>
      <c r="AN230" s="25">
        <f>'PV '!AN347</f>
        <v>10.5</v>
      </c>
      <c r="AO230" s="192">
        <f>'PV '!AO347</f>
        <v>3</v>
      </c>
      <c r="AP230" s="25">
        <f>'PV '!AP347</f>
        <v>9</v>
      </c>
      <c r="AQ230" s="192">
        <f>'PV '!AQ347</f>
        <v>0</v>
      </c>
      <c r="AR230" s="202">
        <f>'PV '!AR347</f>
        <v>9.75</v>
      </c>
      <c r="AS230" s="178">
        <f>'PV '!AS347</f>
        <v>3</v>
      </c>
      <c r="AT230" s="201">
        <f>'PV '!AT347</f>
        <v>14</v>
      </c>
      <c r="AU230" s="177">
        <f>'PV '!AU347</f>
        <v>3</v>
      </c>
      <c r="AV230" s="202">
        <f>'PV '!AV347</f>
        <v>14</v>
      </c>
      <c r="AW230" s="177">
        <f>'PV '!AW347</f>
        <v>3</v>
      </c>
      <c r="AX230" s="25">
        <f>'PV '!AX347</f>
        <v>10</v>
      </c>
      <c r="AY230" s="177">
        <f>'PV '!AY347</f>
        <v>3</v>
      </c>
      <c r="AZ230" s="202">
        <f>'PV '!AZ347</f>
        <v>10</v>
      </c>
      <c r="BA230" s="194">
        <f>'PV '!BA347</f>
        <v>3</v>
      </c>
      <c r="BB230" s="195">
        <f>'PV '!BB347</f>
        <v>9.9166666666666679</v>
      </c>
      <c r="BC230" s="197">
        <f>'PV '!BC347</f>
        <v>15</v>
      </c>
      <c r="BD230" s="179">
        <f>'PV '!BD347</f>
        <v>11.033333333333335</v>
      </c>
      <c r="BE230" s="199" t="str">
        <f>'PV '!BE347</f>
        <v>Rattrapage</v>
      </c>
      <c r="BF230" s="193">
        <f>'PV '!BF347</f>
        <v>45</v>
      </c>
      <c r="BG230" s="199" t="str">
        <f>'PV '!BG347</f>
        <v>Rattrapage</v>
      </c>
    </row>
    <row r="231" spans="1:59">
      <c r="A231" s="26">
        <f>'PV '!A348</f>
        <v>26</v>
      </c>
      <c r="B231" s="354" t="str">
        <f>'PV '!B348</f>
        <v>10DR457</v>
      </c>
      <c r="C231" s="232" t="str">
        <f>'PV '!C348</f>
        <v>ZERAIBI</v>
      </c>
      <c r="D231" s="232" t="str">
        <f>'PV '!D348</f>
        <v>Abdel ghani</v>
      </c>
      <c r="E231" s="232" t="str">
        <f>'PV '!E348</f>
        <v>09/02/1991</v>
      </c>
      <c r="F231" s="232" t="str">
        <f>'PV '!F348</f>
        <v>Bordj Bou Arreridj</v>
      </c>
      <c r="G231" s="316">
        <f>'PV '!G348</f>
        <v>12.333333333333334</v>
      </c>
      <c r="H231" s="170">
        <f>'PV '!H348</f>
        <v>0</v>
      </c>
      <c r="I231" s="201">
        <f>'PV '!I348</f>
        <v>6.166666666666667</v>
      </c>
      <c r="J231" s="170">
        <f>'PV '!J348</f>
        <v>0</v>
      </c>
      <c r="K231" s="201">
        <f>'PV '!K348</f>
        <v>7.833333333333333</v>
      </c>
      <c r="L231" s="170">
        <f>'PV '!L348</f>
        <v>0</v>
      </c>
      <c r="M231" s="202">
        <f>'PV '!M348</f>
        <v>8.7777777777777768</v>
      </c>
      <c r="N231" s="171">
        <f>'PV '!N348</f>
        <v>0</v>
      </c>
      <c r="O231" s="201">
        <f>'PV '!O348</f>
        <v>6.5</v>
      </c>
      <c r="P231" s="170">
        <f>'PV '!P348</f>
        <v>0</v>
      </c>
      <c r="Q231" s="201">
        <f>'PV '!Q348</f>
        <v>10</v>
      </c>
      <c r="R231" s="170">
        <f>'PV '!R348</f>
        <v>3</v>
      </c>
      <c r="S231" s="202">
        <f>'PV '!S348</f>
        <v>8.25</v>
      </c>
      <c r="T231" s="171">
        <f>'PV '!T348</f>
        <v>3</v>
      </c>
      <c r="U231" s="201">
        <f>'PV '!U348</f>
        <v>14.5</v>
      </c>
      <c r="V231" s="170">
        <f>'PV '!V348</f>
        <v>3</v>
      </c>
      <c r="W231" s="202">
        <f>'PV '!W348</f>
        <v>14.5</v>
      </c>
      <c r="X231" s="170">
        <f>'PV '!X348</f>
        <v>3</v>
      </c>
      <c r="Y231" s="201">
        <f>'PV '!Y348</f>
        <v>0</v>
      </c>
      <c r="Z231" s="170">
        <f>'PV '!Z348</f>
        <v>0</v>
      </c>
      <c r="AA231" s="202">
        <f>'PV '!AA348</f>
        <v>0</v>
      </c>
      <c r="AB231" s="200">
        <f>'PV '!AB348</f>
        <v>0</v>
      </c>
      <c r="AC231" s="202">
        <f>'PV '!AC348</f>
        <v>8.3666666666666654</v>
      </c>
      <c r="AD231" s="197">
        <f>'PV '!AD348</f>
        <v>6</v>
      </c>
      <c r="AE231" s="199" t="str">
        <f>'PV '!AE348</f>
        <v>Rattrapage</v>
      </c>
      <c r="AF231" s="25">
        <f>'PV '!AF348</f>
        <v>4.333333333333333</v>
      </c>
      <c r="AG231" s="176">
        <f>'PV '!AG348</f>
        <v>0</v>
      </c>
      <c r="AH231" s="25">
        <f>'PV '!AH348</f>
        <v>5.333333333333333</v>
      </c>
      <c r="AI231" s="176">
        <f>'PV '!AI348</f>
        <v>0</v>
      </c>
      <c r="AJ231" s="25">
        <f>'PV '!AJ348</f>
        <v>5.5</v>
      </c>
      <c r="AK231" s="176">
        <f>'PV '!AK348</f>
        <v>0</v>
      </c>
      <c r="AL231" s="202">
        <f>'PV '!AL348</f>
        <v>5.0555555555555554</v>
      </c>
      <c r="AM231" s="178">
        <f>'PV '!AM348</f>
        <v>0</v>
      </c>
      <c r="AN231" s="25">
        <f>'PV '!AN348</f>
        <v>9.5</v>
      </c>
      <c r="AO231" s="192">
        <f>'PV '!AO348</f>
        <v>0</v>
      </c>
      <c r="AP231" s="25">
        <f>'PV '!AP348</f>
        <v>7.5</v>
      </c>
      <c r="AQ231" s="192">
        <f>'PV '!AQ348</f>
        <v>0</v>
      </c>
      <c r="AR231" s="202">
        <f>'PV '!AR348</f>
        <v>8.5</v>
      </c>
      <c r="AS231" s="178">
        <f>'PV '!AS348</f>
        <v>0</v>
      </c>
      <c r="AT231" s="201">
        <f>'PV '!AT348</f>
        <v>10</v>
      </c>
      <c r="AU231" s="177">
        <f>'PV '!AU348</f>
        <v>3</v>
      </c>
      <c r="AV231" s="202">
        <f>'PV '!AV348</f>
        <v>10</v>
      </c>
      <c r="AW231" s="177">
        <f>'PV '!AW348</f>
        <v>3</v>
      </c>
      <c r="AX231" s="25">
        <f>'PV '!AX348</f>
        <v>13.5</v>
      </c>
      <c r="AY231" s="177">
        <f>'PV '!AY348</f>
        <v>3</v>
      </c>
      <c r="AZ231" s="202">
        <f>'PV '!AZ348</f>
        <v>13.5</v>
      </c>
      <c r="BA231" s="194">
        <f>'PV '!BA348</f>
        <v>3</v>
      </c>
      <c r="BB231" s="195">
        <f>'PV '!BB348</f>
        <v>7.083333333333333</v>
      </c>
      <c r="BC231" s="197">
        <f>'PV '!BC348</f>
        <v>6</v>
      </c>
      <c r="BD231" s="179">
        <f>'PV '!BD348</f>
        <v>7.7249999999999996</v>
      </c>
      <c r="BE231" s="199" t="str">
        <f>'PV '!BE348</f>
        <v>Rattrapage</v>
      </c>
      <c r="BF231" s="193">
        <f>'PV '!BF348</f>
        <v>12</v>
      </c>
      <c r="BG231" s="199" t="str">
        <f>'PV '!BG348</f>
        <v>Rattrapage</v>
      </c>
    </row>
    <row r="232" spans="1:59">
      <c r="A232" s="26">
        <f>'PV '!A349</f>
        <v>27</v>
      </c>
      <c r="B232" s="354" t="str">
        <f>'PV '!B349</f>
        <v>11DR0150</v>
      </c>
      <c r="C232" s="232" t="str">
        <f>'PV '!C349</f>
        <v>ZOUAOUI</v>
      </c>
      <c r="D232" s="232" t="str">
        <f>'PV '!D349</f>
        <v>Daouia</v>
      </c>
      <c r="E232" s="232" t="str">
        <f>'PV '!E349</f>
        <v>25/03/1990</v>
      </c>
      <c r="F232" s="232" t="str">
        <f>'PV '!F349</f>
        <v>Timezrit</v>
      </c>
      <c r="G232" s="316">
        <f>'PV '!G349</f>
        <v>10.333333333333334</v>
      </c>
      <c r="H232" s="170">
        <f>'PV '!H349</f>
        <v>0</v>
      </c>
      <c r="I232" s="201">
        <f>'PV '!I349</f>
        <v>6</v>
      </c>
      <c r="J232" s="170">
        <f>'PV '!J349</f>
        <v>0</v>
      </c>
      <c r="K232" s="201">
        <f>'PV '!K349</f>
        <v>10.833333333333334</v>
      </c>
      <c r="L232" s="170">
        <f>'PV '!L349</f>
        <v>6</v>
      </c>
      <c r="M232" s="202">
        <f>'PV '!M349</f>
        <v>9.0555555555555571</v>
      </c>
      <c r="N232" s="171">
        <f>'PV '!N349</f>
        <v>6</v>
      </c>
      <c r="O232" s="201">
        <f>'PV '!O349</f>
        <v>11.5</v>
      </c>
      <c r="P232" s="170">
        <f>'PV '!P349</f>
        <v>0</v>
      </c>
      <c r="Q232" s="201">
        <f>'PV '!Q349</f>
        <v>10.5</v>
      </c>
      <c r="R232" s="170">
        <f>'PV '!R349</f>
        <v>3</v>
      </c>
      <c r="S232" s="202">
        <f>'PV '!S349</f>
        <v>11</v>
      </c>
      <c r="T232" s="171">
        <f>'PV '!T349</f>
        <v>6</v>
      </c>
      <c r="U232" s="201">
        <f>'PV '!U349</f>
        <v>11</v>
      </c>
      <c r="V232" s="170">
        <f>'PV '!V349</f>
        <v>3</v>
      </c>
      <c r="W232" s="202">
        <f>'PV '!W349</f>
        <v>11</v>
      </c>
      <c r="X232" s="170">
        <f>'PV '!X349</f>
        <v>3</v>
      </c>
      <c r="Y232" s="201">
        <f>'PV '!Y349</f>
        <v>6</v>
      </c>
      <c r="Z232" s="170">
        <f>'PV '!Z349</f>
        <v>0</v>
      </c>
      <c r="AA232" s="202">
        <f>'PV '!AA349</f>
        <v>6</v>
      </c>
      <c r="AB232" s="200">
        <f>'PV '!AB349</f>
        <v>0</v>
      </c>
      <c r="AC232" s="202">
        <f>'PV '!AC349</f>
        <v>9.3333333333333339</v>
      </c>
      <c r="AD232" s="197">
        <f>'PV '!AD349</f>
        <v>15</v>
      </c>
      <c r="AE232" s="199" t="str">
        <f>'PV '!AE349</f>
        <v>Rattrapage</v>
      </c>
      <c r="AF232" s="25">
        <f>'PV '!AF349</f>
        <v>8.1666666666666661</v>
      </c>
      <c r="AG232" s="176">
        <f>'PV '!AG349</f>
        <v>0</v>
      </c>
      <c r="AH232" s="25">
        <f>'PV '!AH349</f>
        <v>10.666666666666666</v>
      </c>
      <c r="AI232" s="176">
        <f>'PV '!AI349</f>
        <v>6</v>
      </c>
      <c r="AJ232" s="25">
        <f>'PV '!AJ349</f>
        <v>7.833333333333333</v>
      </c>
      <c r="AK232" s="176">
        <f>'PV '!AK349</f>
        <v>0</v>
      </c>
      <c r="AL232" s="202">
        <f>'PV '!AL349</f>
        <v>8.8888888888888875</v>
      </c>
      <c r="AM232" s="178">
        <f>'PV '!AM349</f>
        <v>6</v>
      </c>
      <c r="AN232" s="25">
        <f>'PV '!AN349</f>
        <v>8</v>
      </c>
      <c r="AO232" s="192">
        <f>'PV '!AO349</f>
        <v>0</v>
      </c>
      <c r="AP232" s="25">
        <f>'PV '!AP349</f>
        <v>8</v>
      </c>
      <c r="AQ232" s="192">
        <f>'PV '!AQ349</f>
        <v>0</v>
      </c>
      <c r="AR232" s="202">
        <f>'PV '!AR349</f>
        <v>8</v>
      </c>
      <c r="AS232" s="178">
        <f>'PV '!AS349</f>
        <v>0</v>
      </c>
      <c r="AT232" s="201">
        <f>'PV '!AT349</f>
        <v>10</v>
      </c>
      <c r="AU232" s="177">
        <f>'PV '!AU349</f>
        <v>3</v>
      </c>
      <c r="AV232" s="202">
        <f>'PV '!AV349</f>
        <v>10</v>
      </c>
      <c r="AW232" s="177">
        <f>'PV '!AW349</f>
        <v>3</v>
      </c>
      <c r="AX232" s="25">
        <f>'PV '!AX349</f>
        <v>15</v>
      </c>
      <c r="AY232" s="177">
        <f>'PV '!AY349</f>
        <v>3</v>
      </c>
      <c r="AZ232" s="202">
        <f>'PV '!AZ349</f>
        <v>15</v>
      </c>
      <c r="BA232" s="194">
        <f>'PV '!BA349</f>
        <v>3</v>
      </c>
      <c r="BB232" s="195">
        <f>'PV '!BB349</f>
        <v>9.4333333333333336</v>
      </c>
      <c r="BC232" s="197">
        <f>'PV '!BC349</f>
        <v>12</v>
      </c>
      <c r="BD232" s="179">
        <f>'PV '!BD349</f>
        <v>9.3833333333333329</v>
      </c>
      <c r="BE232" s="199" t="str">
        <f>'PV '!BE349</f>
        <v>Rattrapage</v>
      </c>
      <c r="BF232" s="193">
        <f>'PV '!BF349</f>
        <v>27</v>
      </c>
      <c r="BG232" s="199" t="str">
        <f>'PV '!BG349</f>
        <v>Rattrapage</v>
      </c>
    </row>
    <row r="233" spans="1:59" ht="15.75">
      <c r="A233" s="26">
        <f>'PV '!A350</f>
        <v>28</v>
      </c>
      <c r="B233" s="332" t="str">
        <f>'PV '!B350</f>
        <v>10DR678</v>
      </c>
      <c r="C233" s="232" t="str">
        <f>'PV '!C350</f>
        <v>ZOUIGH</v>
      </c>
      <c r="D233" s="232" t="str">
        <f>'PV '!D350</f>
        <v>Leila</v>
      </c>
      <c r="E233" s="232" t="str">
        <f>'PV '!E350</f>
        <v>06/02/1989</v>
      </c>
      <c r="F233" s="232" t="str">
        <f>'PV '!F350</f>
        <v xml:space="preserve">Ibourayene </v>
      </c>
      <c r="G233" s="316">
        <f>'PV '!G350</f>
        <v>10</v>
      </c>
      <c r="H233" s="170">
        <f>'PV '!H350</f>
        <v>0</v>
      </c>
      <c r="I233" s="201">
        <f>'PV '!I350</f>
        <v>8</v>
      </c>
      <c r="J233" s="170">
        <f>'PV '!J350</f>
        <v>0</v>
      </c>
      <c r="K233" s="201">
        <f>'PV '!K350</f>
        <v>9.6666666666666661</v>
      </c>
      <c r="L233" s="170">
        <f>'PV '!L350</f>
        <v>0</v>
      </c>
      <c r="M233" s="202">
        <f>'PV '!M350</f>
        <v>9.2222222222222214</v>
      </c>
      <c r="N233" s="171">
        <f>'PV '!N350</f>
        <v>0</v>
      </c>
      <c r="O233" s="201">
        <f>'PV '!O350</f>
        <v>6.5</v>
      </c>
      <c r="P233" s="170">
        <f>'PV '!P350</f>
        <v>0</v>
      </c>
      <c r="Q233" s="201">
        <f>'PV '!Q350</f>
        <v>10.5</v>
      </c>
      <c r="R233" s="170">
        <f>'PV '!R350</f>
        <v>3</v>
      </c>
      <c r="S233" s="202">
        <f>'PV '!S350</f>
        <v>8.5</v>
      </c>
      <c r="T233" s="171">
        <f>'PV '!T350</f>
        <v>3</v>
      </c>
      <c r="U233" s="201">
        <f>'PV '!U350</f>
        <v>12.5</v>
      </c>
      <c r="V233" s="170">
        <f>'PV '!V350</f>
        <v>3</v>
      </c>
      <c r="W233" s="202">
        <f>'PV '!W350</f>
        <v>12.5</v>
      </c>
      <c r="X233" s="170">
        <f>'PV '!X350</f>
        <v>3</v>
      </c>
      <c r="Y233" s="201">
        <f>'PV '!Y350</f>
        <v>10</v>
      </c>
      <c r="Z233" s="170">
        <f>'PV '!Z350</f>
        <v>3</v>
      </c>
      <c r="AA233" s="202">
        <f>'PV '!AA350</f>
        <v>10</v>
      </c>
      <c r="AB233" s="200">
        <f>'PV '!AB350</f>
        <v>3</v>
      </c>
      <c r="AC233" s="202">
        <f>'PV '!AC350</f>
        <v>9.4833333333333325</v>
      </c>
      <c r="AD233" s="197">
        <f>'PV '!AD350</f>
        <v>9</v>
      </c>
      <c r="AE233" s="199" t="str">
        <f>'PV '!AE350</f>
        <v>Rattrapage</v>
      </c>
      <c r="AF233" s="25">
        <f>'PV '!AF350</f>
        <v>8.25</v>
      </c>
      <c r="AG233" s="176">
        <f>'PV '!AG350</f>
        <v>0</v>
      </c>
      <c r="AH233" s="25">
        <f>'PV '!AH350</f>
        <v>11</v>
      </c>
      <c r="AI233" s="176">
        <f>'PV '!AI350</f>
        <v>6</v>
      </c>
      <c r="AJ233" s="25">
        <f>'PV '!AJ350</f>
        <v>10</v>
      </c>
      <c r="AK233" s="176">
        <f>'PV '!AK350</f>
        <v>6</v>
      </c>
      <c r="AL233" s="202">
        <f>'PV '!AL350</f>
        <v>9.75</v>
      </c>
      <c r="AM233" s="178">
        <f>'PV '!AM350</f>
        <v>12</v>
      </c>
      <c r="AN233" s="25">
        <f>'PV '!AN350</f>
        <v>11</v>
      </c>
      <c r="AO233" s="192">
        <f>'PV '!AO350</f>
        <v>3</v>
      </c>
      <c r="AP233" s="25">
        <f>'PV '!AP350</f>
        <v>10</v>
      </c>
      <c r="AQ233" s="192">
        <f>'PV '!AQ350</f>
        <v>3</v>
      </c>
      <c r="AR233" s="202">
        <f>'PV '!AR350</f>
        <v>10.5</v>
      </c>
      <c r="AS233" s="178">
        <f>'PV '!AS350</f>
        <v>6</v>
      </c>
      <c r="AT233" s="201">
        <f>'PV '!AT350</f>
        <v>10</v>
      </c>
      <c r="AU233" s="177">
        <f>'PV '!AU350</f>
        <v>3</v>
      </c>
      <c r="AV233" s="202">
        <f>'PV '!AV350</f>
        <v>10</v>
      </c>
      <c r="AW233" s="177">
        <f>'PV '!AW350</f>
        <v>3</v>
      </c>
      <c r="AX233" s="25">
        <f>'PV '!AX350</f>
        <v>10</v>
      </c>
      <c r="AY233" s="177">
        <f>'PV '!AY350</f>
        <v>3</v>
      </c>
      <c r="AZ233" s="202">
        <f>'PV '!AZ350</f>
        <v>10</v>
      </c>
      <c r="BA233" s="194">
        <f>'PV '!BA350</f>
        <v>3</v>
      </c>
      <c r="BB233" s="195">
        <f>'PV '!BB350</f>
        <v>9.9499999999999993</v>
      </c>
      <c r="BC233" s="197">
        <f>'PV '!BC350</f>
        <v>24</v>
      </c>
      <c r="BD233" s="179">
        <f>'PV '!BD350</f>
        <v>9.716666666666665</v>
      </c>
      <c r="BE233" s="199" t="str">
        <f>'PV '!BE350</f>
        <v>Rattrapage</v>
      </c>
      <c r="BF233" s="193">
        <f>'PV '!BF350</f>
        <v>33</v>
      </c>
      <c r="BG233" s="199" t="str">
        <f>'PV '!BG350</f>
        <v>Rattrapage</v>
      </c>
    </row>
    <row r="234" spans="1:59" ht="15.75">
      <c r="A234" s="26">
        <f>'PV '!A351</f>
        <v>29</v>
      </c>
      <c r="B234" s="332" t="str">
        <f>'PV '!B351</f>
        <v>083002307</v>
      </c>
      <c r="C234" s="232" t="str">
        <f>'PV '!C351</f>
        <v>ZOUTAT</v>
      </c>
      <c r="D234" s="232" t="str">
        <f>'PV '!D351</f>
        <v>Sidali</v>
      </c>
      <c r="E234" s="232" t="str">
        <f>'PV '!E351</f>
        <v>20/06/1988</v>
      </c>
      <c r="F234" s="232" t="str">
        <f>'PV '!F351</f>
        <v>bejaia</v>
      </c>
      <c r="G234" s="316" t="e">
        <f>'PV '!G351</f>
        <v>#VALUE!</v>
      </c>
      <c r="H234" s="170">
        <f>'PV '!H351</f>
        <v>0</v>
      </c>
      <c r="I234" s="201" t="e">
        <f>'PV '!I351</f>
        <v>#VALUE!</v>
      </c>
      <c r="J234" s="170">
        <f>'PV '!J351</f>
        <v>0</v>
      </c>
      <c r="K234" s="201">
        <f>'PV '!K351</f>
        <v>4.333333333333333</v>
      </c>
      <c r="L234" s="170">
        <f>'PV '!L351</f>
        <v>0</v>
      </c>
      <c r="M234" s="202" t="e">
        <f>'PV '!M351</f>
        <v>#VALUE!</v>
      </c>
      <c r="N234" s="171" t="e">
        <f>'PV '!N351</f>
        <v>#VALUE!</v>
      </c>
      <c r="O234" s="201">
        <f>'PV '!O351</f>
        <v>4</v>
      </c>
      <c r="P234" s="170">
        <f>'PV '!P351</f>
        <v>0</v>
      </c>
      <c r="Q234" s="201">
        <f>'PV '!Q351</f>
        <v>4.5</v>
      </c>
      <c r="R234" s="170">
        <f>'PV '!R351</f>
        <v>0</v>
      </c>
      <c r="S234" s="202">
        <f>'PV '!S351</f>
        <v>4.25</v>
      </c>
      <c r="T234" s="171">
        <f>'PV '!T351</f>
        <v>0</v>
      </c>
      <c r="U234" s="201" t="str">
        <f>'PV '!U351</f>
        <v>\</v>
      </c>
      <c r="V234" s="170">
        <f>'PV '!V351</f>
        <v>3</v>
      </c>
      <c r="W234" s="202" t="str">
        <f>'PV '!W351</f>
        <v>\</v>
      </c>
      <c r="X234" s="170">
        <f>'PV '!X351</f>
        <v>3</v>
      </c>
      <c r="Y234" s="201">
        <f>'PV '!Y351</f>
        <v>10</v>
      </c>
      <c r="Z234" s="170">
        <f>'PV '!Z351</f>
        <v>3</v>
      </c>
      <c r="AA234" s="202">
        <f>'PV '!AA351</f>
        <v>10</v>
      </c>
      <c r="AB234" s="200">
        <f>'PV '!AB351</f>
        <v>3</v>
      </c>
      <c r="AC234" s="202" t="e">
        <f>'PV '!AC351</f>
        <v>#VALUE!</v>
      </c>
      <c r="AD234" s="197" t="e">
        <f>'PV '!AD351</f>
        <v>#VALUE!</v>
      </c>
      <c r="AE234" s="199" t="str">
        <f>'PV '!AE351</f>
        <v>Rattrapage</v>
      </c>
      <c r="AF234" s="25" t="e">
        <f>'PV '!AF351</f>
        <v>#VALUE!</v>
      </c>
      <c r="AG234" s="176" t="e">
        <f>'PV '!AG351</f>
        <v>#VALUE!</v>
      </c>
      <c r="AH234" s="25" t="str">
        <f>'PV '!AH351</f>
        <v>Exclu</v>
      </c>
      <c r="AI234" s="176">
        <f>'PV '!AI351</f>
        <v>6</v>
      </c>
      <c r="AJ234" s="25" t="e">
        <f>'PV '!AJ351</f>
        <v>#VALUE!</v>
      </c>
      <c r="AK234" s="176" t="e">
        <f>'PV '!AK351</f>
        <v>#VALUE!</v>
      </c>
      <c r="AL234" s="202" t="e">
        <f>'PV '!AL351</f>
        <v>#VALUE!</v>
      </c>
      <c r="AM234" s="178" t="e">
        <f>'PV '!AM351</f>
        <v>#VALUE!</v>
      </c>
      <c r="AN234" s="25">
        <f>'PV '!AN351</f>
        <v>11</v>
      </c>
      <c r="AO234" s="192">
        <f>'PV '!AO351</f>
        <v>3</v>
      </c>
      <c r="AP234" s="25">
        <f>'PV '!AP351</f>
        <v>12.5</v>
      </c>
      <c r="AQ234" s="192">
        <f>'PV '!AQ351</f>
        <v>3</v>
      </c>
      <c r="AR234" s="202">
        <f>'PV '!AR351</f>
        <v>11.75</v>
      </c>
      <c r="AS234" s="178">
        <f>'PV '!AS351</f>
        <v>6</v>
      </c>
      <c r="AT234" s="201" t="str">
        <f>'PV '!AT351</f>
        <v>Exclu</v>
      </c>
      <c r="AU234" s="177">
        <f>'PV '!AU351</f>
        <v>3</v>
      </c>
      <c r="AV234" s="202" t="str">
        <f>'PV '!AV351</f>
        <v>Exclu</v>
      </c>
      <c r="AW234" s="177">
        <f>'PV '!AW351</f>
        <v>3</v>
      </c>
      <c r="AX234" s="25">
        <f>'PV '!AX351</f>
        <v>10.5</v>
      </c>
      <c r="AY234" s="177">
        <f>'PV '!AY351</f>
        <v>3</v>
      </c>
      <c r="AZ234" s="202">
        <f>'PV '!AZ351</f>
        <v>10.5</v>
      </c>
      <c r="BA234" s="194">
        <f>'PV '!BA351</f>
        <v>3</v>
      </c>
      <c r="BB234" s="195" t="e">
        <f>'PV '!BB351</f>
        <v>#VALUE!</v>
      </c>
      <c r="BC234" s="197" t="e">
        <f>'PV '!BC351</f>
        <v>#VALUE!</v>
      </c>
      <c r="BD234" s="179" t="e">
        <f>'PV '!BD351</f>
        <v>#VALUE!</v>
      </c>
      <c r="BE234" s="199" t="e">
        <f>'PV '!BE351</f>
        <v>#VALUE!</v>
      </c>
      <c r="BF234" s="193" t="e">
        <f>'PV '!BF351</f>
        <v>#VALUE!</v>
      </c>
      <c r="BG234" s="199" t="str">
        <f>'PV '!BG351</f>
        <v>Rattrapage</v>
      </c>
    </row>
    <row r="235" spans="1:59">
      <c r="A235" s="26">
        <f>'PV '!A352</f>
        <v>30</v>
      </c>
      <c r="B235" s="354">
        <f>'PV '!B352</f>
        <v>113004164</v>
      </c>
      <c r="C235" s="232" t="str">
        <f>'PV '!C352</f>
        <v>GHERBI</v>
      </c>
      <c r="D235" s="232" t="str">
        <f>'PV '!D352</f>
        <v>Yacine</v>
      </c>
      <c r="E235" s="232" t="str">
        <f>'PV '!E352</f>
        <v>01/11/1992</v>
      </c>
      <c r="F235" s="232" t="str">
        <f>'PV '!F352</f>
        <v>El kseur</v>
      </c>
      <c r="G235" s="316">
        <f>'PV '!G352</f>
        <v>15.5</v>
      </c>
      <c r="H235" s="170">
        <f>'PV '!H352</f>
        <v>0</v>
      </c>
      <c r="I235" s="201">
        <f>'PV '!I352</f>
        <v>12.666666666666666</v>
      </c>
      <c r="J235" s="170">
        <f>'PV '!J352</f>
        <v>0</v>
      </c>
      <c r="K235" s="201">
        <f>'PV '!K352</f>
        <v>15.333333333333334</v>
      </c>
      <c r="L235" s="170">
        <f>'PV '!L352</f>
        <v>6</v>
      </c>
      <c r="M235" s="202">
        <f>'PV '!M352</f>
        <v>14.5</v>
      </c>
      <c r="N235" s="171">
        <f>'PV '!N352</f>
        <v>18</v>
      </c>
      <c r="O235" s="201">
        <f>'PV '!O352</f>
        <v>8</v>
      </c>
      <c r="P235" s="170">
        <f>'PV '!P352</f>
        <v>0</v>
      </c>
      <c r="Q235" s="201">
        <f>'PV '!Q352</f>
        <v>7.5</v>
      </c>
      <c r="R235" s="170">
        <f>'PV '!R352</f>
        <v>0</v>
      </c>
      <c r="S235" s="202">
        <f>'PV '!S352</f>
        <v>7.75</v>
      </c>
      <c r="T235" s="171">
        <f>'PV '!T352</f>
        <v>0</v>
      </c>
      <c r="U235" s="201">
        <f>'PV '!U352</f>
        <v>12.5</v>
      </c>
      <c r="V235" s="170">
        <f>'PV '!V352</f>
        <v>3</v>
      </c>
      <c r="W235" s="202">
        <f>'PV '!W352</f>
        <v>12.5</v>
      </c>
      <c r="X235" s="170">
        <f>'PV '!X352</f>
        <v>3</v>
      </c>
      <c r="Y235" s="201">
        <f>'PV '!Y352</f>
        <v>14</v>
      </c>
      <c r="Z235" s="170">
        <f>'PV '!Z352</f>
        <v>3</v>
      </c>
      <c r="AA235" s="202">
        <f>'PV '!AA352</f>
        <v>14</v>
      </c>
      <c r="AB235" s="200">
        <f>'PV '!AB352</f>
        <v>3</v>
      </c>
      <c r="AC235" s="202">
        <f>'PV '!AC352</f>
        <v>12.9</v>
      </c>
      <c r="AD235" s="197">
        <f>'PV '!AD352</f>
        <v>30</v>
      </c>
      <c r="AE235" s="199" t="str">
        <f>'PV '!AE352</f>
        <v>Admis(e)</v>
      </c>
      <c r="AF235" s="25">
        <f>'PV '!AF352</f>
        <v>7.25</v>
      </c>
      <c r="AG235" s="176">
        <f>'PV '!AG352</f>
        <v>0</v>
      </c>
      <c r="AH235" s="25">
        <f>'PV '!AH352</f>
        <v>14.5</v>
      </c>
      <c r="AI235" s="176">
        <f>'PV '!AI352</f>
        <v>6</v>
      </c>
      <c r="AJ235" s="25">
        <f>'PV '!AJ352</f>
        <v>11.833333333333334</v>
      </c>
      <c r="AK235" s="176">
        <f>'PV '!AK352</f>
        <v>6</v>
      </c>
      <c r="AL235" s="202">
        <f>'PV '!AL352</f>
        <v>11.194444444444445</v>
      </c>
      <c r="AM235" s="178">
        <f>'PV '!AM352</f>
        <v>18</v>
      </c>
      <c r="AN235" s="25">
        <f>'PV '!AN352</f>
        <v>10</v>
      </c>
      <c r="AO235" s="192">
        <f>'PV '!AO352</f>
        <v>3</v>
      </c>
      <c r="AP235" s="25">
        <f>'PV '!AP352</f>
        <v>12.5</v>
      </c>
      <c r="AQ235" s="192">
        <f>'PV '!AQ352</f>
        <v>3</v>
      </c>
      <c r="AR235" s="202">
        <f>'PV '!AR352</f>
        <v>11.25</v>
      </c>
      <c r="AS235" s="178">
        <f>'PV '!AS352</f>
        <v>6</v>
      </c>
      <c r="AT235" s="201">
        <f>'PV '!AT352</f>
        <v>16</v>
      </c>
      <c r="AU235" s="177">
        <f>'PV '!AU352</f>
        <v>3</v>
      </c>
      <c r="AV235" s="202">
        <f>'PV '!AV352</f>
        <v>16</v>
      </c>
      <c r="AW235" s="177">
        <f>'PV '!AW352</f>
        <v>3</v>
      </c>
      <c r="AX235" s="25">
        <f>'PV '!AX352</f>
        <v>10</v>
      </c>
      <c r="AY235" s="177">
        <f>'PV '!AY352</f>
        <v>3</v>
      </c>
      <c r="AZ235" s="202">
        <f>'PV '!AZ352</f>
        <v>10</v>
      </c>
      <c r="BA235" s="194">
        <f>'PV '!BA352</f>
        <v>3</v>
      </c>
      <c r="BB235" s="195">
        <f>'PV '!BB352</f>
        <v>11.566666666666666</v>
      </c>
      <c r="BC235" s="197">
        <f>'PV '!BC352</f>
        <v>30</v>
      </c>
      <c r="BD235" s="179">
        <f>'PV '!BD352</f>
        <v>12.233333333333334</v>
      </c>
      <c r="BE235" s="199" t="str">
        <f>'PV '!BE352</f>
        <v>Admis(e)</v>
      </c>
      <c r="BF235" s="193">
        <f>'PV '!BF352</f>
        <v>60</v>
      </c>
      <c r="BG235" s="199" t="str">
        <f>'PV '!BG352</f>
        <v>Admis(e)</v>
      </c>
    </row>
  </sheetData>
  <mergeCells count="10">
    <mergeCell ref="AN10:AR10"/>
    <mergeCell ref="AT10:AV10"/>
    <mergeCell ref="AX10:AZ10"/>
    <mergeCell ref="E7:BA7"/>
    <mergeCell ref="G9:AA9"/>
    <mergeCell ref="AF9:AZ9"/>
    <mergeCell ref="G10:M10"/>
    <mergeCell ref="O10:S10"/>
    <mergeCell ref="Y10:AA10"/>
    <mergeCell ref="AF10:AL10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4"/>
  <sheetViews>
    <sheetView view="pageBreakPreview" topLeftCell="A13" zoomScaleSheetLayoutView="100" workbookViewId="0">
      <selection activeCell="B14" sqref="B14:G237"/>
    </sheetView>
  </sheetViews>
  <sheetFormatPr baseColWidth="10" defaultRowHeight="15"/>
  <cols>
    <col min="1" max="1" width="4.85546875" customWidth="1"/>
    <col min="2" max="2" width="12.5703125" customWidth="1"/>
    <col min="3" max="3" width="16.42578125" customWidth="1"/>
    <col min="4" max="4" width="7.7109375" customWidth="1"/>
    <col min="5" max="5" width="5.7109375" customWidth="1"/>
    <col min="6" max="6" width="16.5703125" customWidth="1"/>
    <col min="7" max="7" width="29.140625" customWidth="1"/>
    <col min="8" max="8" width="7.7109375" customWidth="1"/>
    <col min="9" max="9" width="5.7109375" customWidth="1"/>
    <col min="10" max="10" width="9.7109375" customWidth="1"/>
    <col min="11" max="11" width="7.7109375" customWidth="1"/>
    <col min="12" max="12" width="9.7109375" customWidth="1"/>
    <col min="13" max="13" width="7.7109375" customWidth="1"/>
    <col min="14" max="14" width="9.7109375" customWidth="1"/>
    <col min="15" max="15" width="7.7109375" customWidth="1"/>
    <col min="16" max="17" width="5.28515625" customWidth="1"/>
    <col min="18" max="18" width="12.85546875" customWidth="1"/>
    <col min="19" max="19" width="3.7109375" customWidth="1"/>
    <col min="20" max="20" width="5.28515625" customWidth="1"/>
    <col min="21" max="21" width="3.7109375" customWidth="1"/>
    <col min="22" max="22" width="5" customWidth="1"/>
    <col min="23" max="23" width="3.7109375" customWidth="1"/>
    <col min="24" max="24" width="5.28515625" customWidth="1"/>
    <col min="25" max="25" width="3.7109375" customWidth="1"/>
  </cols>
  <sheetData>
    <row r="1" spans="1:25" s="237" customFormat="1" ht="18">
      <c r="A1" s="335" t="s">
        <v>314</v>
      </c>
      <c r="B1" s="335"/>
      <c r="C1" s="335"/>
      <c r="D1" s="336"/>
      <c r="E1" s="337"/>
      <c r="F1" s="335"/>
      <c r="G1" s="335"/>
      <c r="H1" s="335"/>
      <c r="I1" s="336"/>
      <c r="J1" s="335"/>
      <c r="L1" s="335" t="s">
        <v>317</v>
      </c>
      <c r="M1" s="336"/>
      <c r="N1" s="335"/>
      <c r="O1" s="338"/>
      <c r="P1" s="338"/>
      <c r="Q1" s="336"/>
      <c r="R1" s="236"/>
      <c r="S1" s="236"/>
      <c r="T1" s="236"/>
      <c r="U1" s="236"/>
      <c r="V1" s="236"/>
      <c r="W1" s="236"/>
      <c r="X1" s="236"/>
      <c r="Y1" s="236"/>
    </row>
    <row r="2" spans="1:25" s="237" customFormat="1" ht="18.75" thickBot="1">
      <c r="A2" s="339" t="s">
        <v>315</v>
      </c>
      <c r="B2" s="339"/>
      <c r="C2" s="339"/>
      <c r="D2" s="339"/>
      <c r="E2" s="339"/>
      <c r="F2" s="339"/>
      <c r="G2" s="339"/>
      <c r="H2" s="340"/>
      <c r="I2" s="340"/>
      <c r="J2" s="340"/>
      <c r="K2" s="340"/>
      <c r="L2" s="339" t="s">
        <v>316</v>
      </c>
      <c r="M2" s="340"/>
      <c r="N2" s="340"/>
      <c r="O2" s="341"/>
      <c r="P2" s="341"/>
      <c r="Q2" s="340"/>
      <c r="R2" s="236"/>
      <c r="S2" s="236"/>
      <c r="T2" s="236"/>
      <c r="U2" s="236"/>
      <c r="V2" s="236"/>
      <c r="W2" s="236"/>
      <c r="X2" s="236"/>
      <c r="Y2" s="236"/>
    </row>
    <row r="3" spans="1:25" s="229" customFormat="1" ht="18">
      <c r="D3" s="227"/>
      <c r="E3" s="335" t="s">
        <v>175</v>
      </c>
      <c r="F3" s="335"/>
      <c r="G3" s="335"/>
      <c r="H3" s="335"/>
      <c r="I3" s="227"/>
      <c r="J3" s="227"/>
      <c r="K3" s="227"/>
      <c r="L3" s="227"/>
      <c r="M3" s="227"/>
      <c r="N3" s="227"/>
      <c r="O3" s="228"/>
      <c r="P3" s="228"/>
      <c r="Q3" s="227"/>
      <c r="R3" s="227"/>
      <c r="S3" s="227"/>
      <c r="T3" s="227"/>
      <c r="U3" s="227"/>
      <c r="V3" s="227"/>
      <c r="W3" s="227"/>
      <c r="X3" s="227"/>
      <c r="Y3" s="227"/>
    </row>
    <row r="4" spans="1:25" s="229" customFormat="1" ht="18">
      <c r="D4" s="230"/>
      <c r="E4" s="335" t="s">
        <v>232</v>
      </c>
      <c r="F4" s="335"/>
      <c r="G4" s="335"/>
      <c r="H4" s="335"/>
    </row>
    <row r="5" spans="1:25" s="229" customFormat="1" ht="18">
      <c r="D5" s="231"/>
      <c r="E5" s="335" t="s">
        <v>195</v>
      </c>
      <c r="F5" s="335"/>
      <c r="G5" s="335"/>
      <c r="H5" s="335"/>
      <c r="O5" s="231"/>
      <c r="P5" s="231"/>
    </row>
    <row r="6" spans="1:25" s="6" customFormat="1" ht="14.25">
      <c r="D6" s="226"/>
      <c r="O6" s="226"/>
      <c r="P6" s="226"/>
    </row>
    <row r="7" spans="1:25" ht="21.75">
      <c r="A7" s="127" t="s">
        <v>130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</row>
    <row r="8" spans="1:25" ht="15.75">
      <c r="O8" s="126"/>
      <c r="P8" s="126"/>
    </row>
    <row r="9" spans="1:25" ht="15.75">
      <c r="A9" s="45" t="s">
        <v>129</v>
      </c>
      <c r="B9" s="45"/>
      <c r="C9" s="45" t="str">
        <f>LOOKUP(R17,Global!A12:A145,Global!D12:D145)</f>
        <v>Fouzia</v>
      </c>
      <c r="D9" s="45"/>
      <c r="F9" s="125" t="s">
        <v>128</v>
      </c>
      <c r="G9" s="308" t="str">
        <f>LOOKUP(R17,Global!A12:A145,Global!E12:E145)</f>
        <v>01/03/1988</v>
      </c>
      <c r="H9" s="45" t="s">
        <v>127</v>
      </c>
      <c r="K9" s="45"/>
      <c r="L9" s="45" t="str">
        <f>LOOKUP(R17,Global!A12:A145,Global!F12:F145)</f>
        <v>Djoua</v>
      </c>
      <c r="N9" s="125" t="s">
        <v>177</v>
      </c>
      <c r="O9" s="45">
        <f>LOOKUP(R17,Global!A12:A145,Global!G12:G145)</f>
        <v>11</v>
      </c>
      <c r="P9" s="45"/>
    </row>
    <row r="10" spans="1:25" ht="15.75">
      <c r="A10" s="45" t="s">
        <v>126</v>
      </c>
      <c r="B10" s="45"/>
      <c r="C10" s="45" t="str">
        <f>LOOKUP(R17,Global!A12:A145,Global!C12:C145)</f>
        <v>IBRIR</v>
      </c>
      <c r="D10" s="45"/>
      <c r="E10" s="45" t="s">
        <v>233</v>
      </c>
      <c r="F10" s="45"/>
      <c r="H10" s="308" t="s">
        <v>176</v>
      </c>
      <c r="I10" s="308"/>
      <c r="J10" s="308"/>
      <c r="K10" s="45"/>
      <c r="L10" s="45" t="s">
        <v>198</v>
      </c>
      <c r="M10" s="45"/>
      <c r="O10" s="45"/>
      <c r="P10" s="45"/>
    </row>
    <row r="11" spans="1:25" ht="15.75">
      <c r="A11" s="525" t="s">
        <v>125</v>
      </c>
      <c r="B11" s="525"/>
      <c r="C11" s="45" t="s">
        <v>124</v>
      </c>
      <c r="D11" s="124"/>
      <c r="H11" s="516" t="s">
        <v>227</v>
      </c>
      <c r="I11" s="516"/>
      <c r="J11" s="516"/>
      <c r="K11" s="303" t="s">
        <v>228</v>
      </c>
      <c r="L11" s="124"/>
      <c r="M11" s="124"/>
      <c r="N11" s="124"/>
      <c r="O11" s="45"/>
      <c r="P11" s="45"/>
      <c r="Q11" s="123"/>
    </row>
    <row r="12" spans="1:25" ht="15.75">
      <c r="A12" s="308"/>
      <c r="B12" s="308"/>
      <c r="C12" s="45"/>
      <c r="D12" s="124"/>
      <c r="G12" s="2"/>
      <c r="H12" s="303"/>
      <c r="I12" s="303"/>
      <c r="J12" s="303"/>
      <c r="K12" s="303"/>
      <c r="L12" s="124"/>
      <c r="M12" s="124"/>
      <c r="N12" s="124"/>
      <c r="O12" s="45"/>
      <c r="P12" s="45"/>
      <c r="Q12" s="123"/>
    </row>
    <row r="13" spans="1:25" ht="18.75">
      <c r="A13" s="476" t="s">
        <v>188</v>
      </c>
      <c r="B13" s="476"/>
      <c r="C13" s="476"/>
      <c r="D13" s="311" t="str">
        <f>LOOKUP(R17,Global!A12:A145,Global!B12:B145)</f>
        <v>10DR572</v>
      </c>
      <c r="R13" s="123"/>
      <c r="S13" s="123"/>
      <c r="T13" s="123"/>
      <c r="U13" s="123"/>
      <c r="V13" s="123"/>
      <c r="W13" s="123"/>
      <c r="X13" s="123"/>
      <c r="Y13" s="122"/>
    </row>
    <row r="14" spans="1:25" ht="18" thickBot="1">
      <c r="O14" s="121"/>
      <c r="P14" s="121"/>
    </row>
    <row r="15" spans="1:25" s="106" customFormat="1" ht="31.5" customHeight="1" thickTop="1" thickBot="1">
      <c r="A15" s="487" t="s">
        <v>123</v>
      </c>
      <c r="B15" s="240" t="s">
        <v>122</v>
      </c>
      <c r="C15" s="241"/>
      <c r="D15" s="242"/>
      <c r="E15" s="243"/>
      <c r="F15" s="244" t="s">
        <v>121</v>
      </c>
      <c r="G15" s="245"/>
      <c r="H15" s="242"/>
      <c r="I15" s="267"/>
      <c r="J15" s="268" t="s">
        <v>120</v>
      </c>
      <c r="K15" s="269"/>
      <c r="L15" s="269"/>
      <c r="M15" s="269"/>
      <c r="N15" s="269"/>
      <c r="O15" s="269"/>
      <c r="P15" s="270"/>
      <c r="Q15" s="271"/>
      <c r="R15" s="247"/>
    </row>
    <row r="16" spans="1:25" s="106" customFormat="1" ht="21" customHeight="1" thickTop="1" thickBot="1">
      <c r="A16" s="488"/>
      <c r="B16" s="490" t="s">
        <v>119</v>
      </c>
      <c r="C16" s="492" t="s">
        <v>118</v>
      </c>
      <c r="D16" s="492" t="s">
        <v>117</v>
      </c>
      <c r="E16" s="535" t="s">
        <v>116</v>
      </c>
      <c r="F16" s="528" t="s">
        <v>196</v>
      </c>
      <c r="G16" s="529"/>
      <c r="H16" s="238" t="s">
        <v>180</v>
      </c>
      <c r="I16" s="526" t="s">
        <v>116</v>
      </c>
      <c r="J16" s="280" t="s">
        <v>115</v>
      </c>
      <c r="K16" s="281"/>
      <c r="L16" s="282" t="s">
        <v>114</v>
      </c>
      <c r="M16" s="281"/>
      <c r="N16" s="283" t="s">
        <v>113</v>
      </c>
      <c r="O16" s="284"/>
      <c r="P16" s="504" t="s">
        <v>110</v>
      </c>
      <c r="Q16" s="505"/>
      <c r="R16" s="248"/>
    </row>
    <row r="17" spans="1:18" s="106" customFormat="1" ht="21" customHeight="1" thickBot="1">
      <c r="A17" s="489"/>
      <c r="B17" s="491"/>
      <c r="C17" s="493"/>
      <c r="D17" s="493"/>
      <c r="E17" s="536"/>
      <c r="F17" s="530"/>
      <c r="G17" s="531"/>
      <c r="H17" s="239" t="s">
        <v>181</v>
      </c>
      <c r="I17" s="527"/>
      <c r="J17" s="277" t="s">
        <v>112</v>
      </c>
      <c r="K17" s="275" t="s">
        <v>111</v>
      </c>
      <c r="L17" s="276" t="s">
        <v>112</v>
      </c>
      <c r="M17" s="275" t="s">
        <v>111</v>
      </c>
      <c r="N17" s="278" t="s">
        <v>112</v>
      </c>
      <c r="O17" s="279" t="s">
        <v>111</v>
      </c>
      <c r="P17" s="506"/>
      <c r="Q17" s="507"/>
      <c r="R17" s="317">
        <v>200</v>
      </c>
    </row>
    <row r="18" spans="1:18" s="106" customFormat="1" ht="18.95" customHeight="1" thickTop="1">
      <c r="A18" s="494" t="s">
        <v>109</v>
      </c>
      <c r="B18" s="105"/>
      <c r="C18" s="120"/>
      <c r="D18" s="119"/>
      <c r="E18" s="118"/>
      <c r="F18" s="497" t="s">
        <v>108</v>
      </c>
      <c r="G18" s="498"/>
      <c r="H18" s="101">
        <v>6</v>
      </c>
      <c r="I18" s="100">
        <v>4</v>
      </c>
      <c r="J18" s="110">
        <f>LOOKUP(R17,Global!A12:A145,Global!H12:H145)</f>
        <v>0</v>
      </c>
      <c r="K18" s="272">
        <f>IF(J18&gt;=9.995,6,0)</f>
        <v>0</v>
      </c>
      <c r="L18" s="273"/>
      <c r="M18" s="274"/>
      <c r="N18" s="109"/>
      <c r="O18" s="260"/>
      <c r="P18" s="508">
        <f>LOOKUP(R17,Global!A12:A145,Global!BI12:BI145)</f>
        <v>0</v>
      </c>
      <c r="Q18" s="509"/>
      <c r="R18" s="249"/>
    </row>
    <row r="19" spans="1:18" s="106" customFormat="1" ht="18.95" customHeight="1">
      <c r="A19" s="495"/>
      <c r="B19" s="94" t="s">
        <v>107</v>
      </c>
      <c r="C19" s="93" t="s">
        <v>97</v>
      </c>
      <c r="D19" s="72">
        <v>18</v>
      </c>
      <c r="E19" s="84">
        <v>12</v>
      </c>
      <c r="F19" s="479" t="s">
        <v>178</v>
      </c>
      <c r="G19" s="480"/>
      <c r="H19" s="92">
        <v>6</v>
      </c>
      <c r="I19" s="91">
        <v>4</v>
      </c>
      <c r="J19" s="90">
        <f>LOOKUP(R17,Global!A12:A145,Global!J12:J145)</f>
        <v>0</v>
      </c>
      <c r="K19" s="89">
        <f>IF(J19&gt;=9.995,6,0)</f>
        <v>0</v>
      </c>
      <c r="L19" s="88">
        <f>(J18*I18+J19*I19+J20*I20)/E19</f>
        <v>2</v>
      </c>
      <c r="M19" s="87">
        <f>IF(L19&gt;=9.995,D19,K18+K19+K20)</f>
        <v>0</v>
      </c>
      <c r="N19" s="109"/>
      <c r="O19" s="260"/>
      <c r="P19" s="508"/>
      <c r="Q19" s="509"/>
      <c r="R19" s="249"/>
    </row>
    <row r="20" spans="1:18" s="106" customFormat="1" ht="18.95" customHeight="1" thickBot="1">
      <c r="A20" s="495"/>
      <c r="B20" s="117"/>
      <c r="C20" s="116"/>
      <c r="D20" s="115"/>
      <c r="E20" s="114"/>
      <c r="F20" s="481" t="s">
        <v>106</v>
      </c>
      <c r="G20" s="482"/>
      <c r="H20" s="69">
        <v>6</v>
      </c>
      <c r="I20" s="68">
        <v>4</v>
      </c>
      <c r="J20" s="67">
        <f>LOOKUP(R17,Global!A12:A145,Global!L12:L145)</f>
        <v>6</v>
      </c>
      <c r="K20" s="59">
        <f>IF(J20&gt;=9.995,6,0)</f>
        <v>0</v>
      </c>
      <c r="L20" s="81"/>
      <c r="M20" s="80"/>
      <c r="N20" s="109"/>
      <c r="O20" s="260"/>
      <c r="P20" s="508"/>
      <c r="Q20" s="509"/>
      <c r="R20" s="249"/>
    </row>
    <row r="21" spans="1:18" s="106" customFormat="1" ht="18.95" customHeight="1" thickTop="1">
      <c r="A21" s="495"/>
      <c r="B21" s="517" t="s">
        <v>105</v>
      </c>
      <c r="C21" s="523" t="s">
        <v>93</v>
      </c>
      <c r="D21" s="519">
        <v>6</v>
      </c>
      <c r="E21" s="521">
        <v>4</v>
      </c>
      <c r="F21" s="113" t="s">
        <v>104</v>
      </c>
      <c r="G21" s="112"/>
      <c r="H21" s="111">
        <v>3</v>
      </c>
      <c r="I21" s="76">
        <v>2</v>
      </c>
      <c r="J21" s="110">
        <f>LOOKUP(R17,Global!A12:A145,Global!P12:P145)</f>
        <v>0</v>
      </c>
      <c r="K21" s="74">
        <f>IF(J21&gt;=9.995,3,0)</f>
        <v>0</v>
      </c>
      <c r="L21" s="502">
        <f>(J21*I21+J22*I22)/E21</f>
        <v>0</v>
      </c>
      <c r="M21" s="477">
        <f>IF(L21&gt;=9.995,D21,K21+K22)</f>
        <v>0</v>
      </c>
      <c r="N21" s="73">
        <f>(L19*E19+L21*E21+L23*E23+L24*E24)/20</f>
        <v>1.5</v>
      </c>
      <c r="O21" s="261">
        <f>IF(N21&gt;=9.995,30,M19+M21+M23+M24)</f>
        <v>0</v>
      </c>
      <c r="P21" s="508"/>
      <c r="Q21" s="509"/>
      <c r="R21" s="249"/>
    </row>
    <row r="22" spans="1:18" s="106" customFormat="1" ht="18.95" customHeight="1" thickBot="1">
      <c r="A22" s="495"/>
      <c r="B22" s="518"/>
      <c r="C22" s="532"/>
      <c r="D22" s="533"/>
      <c r="E22" s="534"/>
      <c r="F22" s="71" t="s">
        <v>103</v>
      </c>
      <c r="G22" s="70"/>
      <c r="H22" s="69">
        <v>3</v>
      </c>
      <c r="I22" s="68">
        <v>2</v>
      </c>
      <c r="J22" s="67">
        <f>LOOKUP(R17,Global!A12:A145,Global!R12:R145)</f>
        <v>0</v>
      </c>
      <c r="K22" s="59">
        <f>IF(J22&gt;=9.995,3,0)</f>
        <v>0</v>
      </c>
      <c r="L22" s="503"/>
      <c r="M22" s="478"/>
      <c r="N22" s="109"/>
      <c r="O22" s="260"/>
      <c r="P22" s="508"/>
      <c r="Q22" s="509"/>
      <c r="R22" s="249"/>
    </row>
    <row r="23" spans="1:18" s="106" customFormat="1" ht="18.95" customHeight="1" thickTop="1" thickBot="1">
      <c r="A23" s="495"/>
      <c r="B23" s="66" t="s">
        <v>102</v>
      </c>
      <c r="C23" s="65" t="s">
        <v>89</v>
      </c>
      <c r="D23" s="64">
        <v>3</v>
      </c>
      <c r="E23" s="63">
        <v>2</v>
      </c>
      <c r="F23" s="483" t="s">
        <v>46</v>
      </c>
      <c r="G23" s="484"/>
      <c r="H23" s="62">
        <v>3</v>
      </c>
      <c r="I23" s="61">
        <v>2</v>
      </c>
      <c r="J23" s="60">
        <f>LOOKUP(R17,Global!A12:A145,Global!V12:V145)</f>
        <v>3</v>
      </c>
      <c r="K23" s="59">
        <f>IF(J23&gt;=9.995,3,0)</f>
        <v>0</v>
      </c>
      <c r="L23" s="58">
        <f>J23</f>
        <v>3</v>
      </c>
      <c r="M23" s="57">
        <f>IF(L23&gt;=9.995,D23,K23)</f>
        <v>0</v>
      </c>
      <c r="N23" s="108"/>
      <c r="O23" s="262"/>
      <c r="P23" s="508"/>
      <c r="Q23" s="509"/>
      <c r="R23" s="249"/>
    </row>
    <row r="24" spans="1:18" s="106" customFormat="1" ht="18.95" customHeight="1" thickTop="1" thickBot="1">
      <c r="A24" s="496"/>
      <c r="B24" s="94" t="s">
        <v>101</v>
      </c>
      <c r="C24" s="54" t="s">
        <v>86</v>
      </c>
      <c r="D24" s="53">
        <v>3</v>
      </c>
      <c r="E24" s="52">
        <v>2</v>
      </c>
      <c r="F24" s="485" t="s">
        <v>100</v>
      </c>
      <c r="G24" s="486"/>
      <c r="H24" s="51">
        <v>3</v>
      </c>
      <c r="I24" s="50">
        <v>2</v>
      </c>
      <c r="J24" s="49">
        <f>LOOKUP(R17,Global!A12:A145,Global!Z12:Z145)</f>
        <v>0</v>
      </c>
      <c r="K24" s="47">
        <f>IF(J24&gt;=9.995,3,0)</f>
        <v>0</v>
      </c>
      <c r="L24" s="48">
        <f>(J24*I24)/E24</f>
        <v>0</v>
      </c>
      <c r="M24" s="47">
        <f>IF(L24&gt;=9.995,D24,K24)</f>
        <v>0</v>
      </c>
      <c r="N24" s="107"/>
      <c r="O24" s="263"/>
      <c r="P24" s="510"/>
      <c r="Q24" s="511"/>
      <c r="R24" s="249"/>
    </row>
    <row r="25" spans="1:18" ht="18.95" customHeight="1" thickTop="1">
      <c r="A25" s="494" t="s">
        <v>99</v>
      </c>
      <c r="B25" s="105"/>
      <c r="C25" s="104"/>
      <c r="D25" s="103"/>
      <c r="E25" s="102"/>
      <c r="F25" s="497" t="s">
        <v>179</v>
      </c>
      <c r="G25" s="498"/>
      <c r="H25" s="101">
        <v>6</v>
      </c>
      <c r="I25" s="100">
        <v>4</v>
      </c>
      <c r="J25" s="99">
        <f>LOOKUP(R17,Global!A12:A145,Global!AG12:AG145)</f>
        <v>0</v>
      </c>
      <c r="K25" s="98">
        <f>IF(J25&gt;=9.995,6,0)</f>
        <v>0</v>
      </c>
      <c r="L25" s="97"/>
      <c r="M25" s="96"/>
      <c r="N25" s="95"/>
      <c r="O25" s="264"/>
      <c r="P25" s="512">
        <f>LOOKUP(R17,Global!A12:A145,Global!BJ12:BJ145)</f>
        <v>0</v>
      </c>
      <c r="Q25" s="513"/>
      <c r="R25" s="250"/>
    </row>
    <row r="26" spans="1:18" ht="18.95" customHeight="1">
      <c r="A26" s="495"/>
      <c r="B26" s="94" t="s">
        <v>98</v>
      </c>
      <c r="C26" s="93" t="s">
        <v>97</v>
      </c>
      <c r="D26" s="72">
        <v>18</v>
      </c>
      <c r="E26" s="84">
        <v>12</v>
      </c>
      <c r="F26" s="479" t="s">
        <v>96</v>
      </c>
      <c r="G26" s="480"/>
      <c r="H26" s="92">
        <v>6</v>
      </c>
      <c r="I26" s="91">
        <v>4</v>
      </c>
      <c r="J26" s="90">
        <f>LOOKUP(R17,Global!A12:A145,Global!AI12:AI145)</f>
        <v>0</v>
      </c>
      <c r="K26" s="89">
        <f>IF(J26&gt;=9.995,6,0)</f>
        <v>0</v>
      </c>
      <c r="L26" s="88">
        <f>(J25*I25+J26*I26+J27*I27)/E26</f>
        <v>0</v>
      </c>
      <c r="M26" s="87">
        <f>IF(L26&gt;=9.995,D26,K25+K26+K27)</f>
        <v>0</v>
      </c>
      <c r="N26" s="56"/>
      <c r="O26" s="265"/>
      <c r="P26" s="508"/>
      <c r="Q26" s="509"/>
      <c r="R26" s="250"/>
    </row>
    <row r="27" spans="1:18" ht="18.95" customHeight="1" thickBot="1">
      <c r="A27" s="495"/>
      <c r="B27" s="86"/>
      <c r="C27" s="85"/>
      <c r="D27" s="72"/>
      <c r="E27" s="84"/>
      <c r="F27" s="499" t="s">
        <v>95</v>
      </c>
      <c r="G27" s="500"/>
      <c r="H27" s="83">
        <v>6</v>
      </c>
      <c r="I27" s="68">
        <v>4</v>
      </c>
      <c r="J27" s="82">
        <f>LOOKUP(R17,Global!A12:A145,Global!AK12:AK145)</f>
        <v>0</v>
      </c>
      <c r="K27" s="59">
        <f>IF(J27&gt;=9.995,6,0)</f>
        <v>0</v>
      </c>
      <c r="L27" s="81"/>
      <c r="M27" s="80"/>
      <c r="N27" s="56"/>
      <c r="O27" s="265"/>
      <c r="P27" s="508"/>
      <c r="Q27" s="509"/>
      <c r="R27" s="250"/>
    </row>
    <row r="28" spans="1:18" ht="18.95" customHeight="1" thickTop="1">
      <c r="A28" s="495"/>
      <c r="B28" s="517" t="s">
        <v>94</v>
      </c>
      <c r="C28" s="523" t="s">
        <v>93</v>
      </c>
      <c r="D28" s="519">
        <v>6</v>
      </c>
      <c r="E28" s="521">
        <v>4</v>
      </c>
      <c r="F28" s="79" t="s">
        <v>92</v>
      </c>
      <c r="G28" s="78"/>
      <c r="H28" s="77">
        <v>3</v>
      </c>
      <c r="I28" s="76">
        <v>2</v>
      </c>
      <c r="J28" s="75">
        <f>LOOKUP(R17,Global!A12:A145,Global!AO12:AO145)</f>
        <v>3</v>
      </c>
      <c r="K28" s="74">
        <f>IF(J28&gt;=9.995,3,0)</f>
        <v>0</v>
      </c>
      <c r="L28" s="502">
        <f>(J28*I28+J29*I29)/E28</f>
        <v>3</v>
      </c>
      <c r="M28" s="477">
        <f>IF(L28&gt;=9.995,D28,K28+K29)</f>
        <v>0</v>
      </c>
      <c r="N28" s="73">
        <f>(L26*E26+L28*E28+L30*E30+L31*E31)/20</f>
        <v>1.2</v>
      </c>
      <c r="O28" s="261">
        <f>IF(N28&gt;=9.995,30,M26+M28+M30+M31)</f>
        <v>0</v>
      </c>
      <c r="P28" s="508"/>
      <c r="Q28" s="509"/>
      <c r="R28" s="250"/>
    </row>
    <row r="29" spans="1:18" ht="18.95" customHeight="1" thickBot="1">
      <c r="A29" s="495"/>
      <c r="B29" s="518"/>
      <c r="C29" s="524"/>
      <c r="D29" s="520"/>
      <c r="E29" s="522"/>
      <c r="F29" s="71" t="s">
        <v>91</v>
      </c>
      <c r="G29" s="70"/>
      <c r="H29" s="69">
        <v>3</v>
      </c>
      <c r="I29" s="68">
        <v>2</v>
      </c>
      <c r="J29" s="67">
        <f>LOOKUP(R17,Global!A12:A145,Global!AQ12:AQ145)</f>
        <v>3</v>
      </c>
      <c r="K29" s="59">
        <f>IF(J29&gt;=9.995,3,0)</f>
        <v>0</v>
      </c>
      <c r="L29" s="503"/>
      <c r="M29" s="478"/>
      <c r="N29" s="56"/>
      <c r="O29" s="265"/>
      <c r="P29" s="508"/>
      <c r="Q29" s="509"/>
      <c r="R29" s="250"/>
    </row>
    <row r="30" spans="1:18" ht="18.95" customHeight="1" thickTop="1" thickBot="1">
      <c r="A30" s="495"/>
      <c r="B30" s="66" t="s">
        <v>90</v>
      </c>
      <c r="C30" s="65" t="s">
        <v>89</v>
      </c>
      <c r="D30" s="64">
        <v>3</v>
      </c>
      <c r="E30" s="63">
        <v>2</v>
      </c>
      <c r="F30" s="483" t="s">
        <v>88</v>
      </c>
      <c r="G30" s="484"/>
      <c r="H30" s="62">
        <v>3</v>
      </c>
      <c r="I30" s="61">
        <v>2</v>
      </c>
      <c r="J30" s="60">
        <f>LOOKUP(R17,Global!A12:A145,Global!AU12:AU145)</f>
        <v>3</v>
      </c>
      <c r="K30" s="59">
        <f>IF(J30&gt;=9.995,3,0)</f>
        <v>0</v>
      </c>
      <c r="L30" s="58">
        <f>J30</f>
        <v>3</v>
      </c>
      <c r="M30" s="57">
        <f>IF(L30&gt;=9.995,D30,K30)</f>
        <v>0</v>
      </c>
      <c r="N30" s="56"/>
      <c r="O30" s="265"/>
      <c r="P30" s="508"/>
      <c r="Q30" s="509"/>
      <c r="R30" s="250"/>
    </row>
    <row r="31" spans="1:18" ht="18.95" customHeight="1" thickTop="1" thickBot="1">
      <c r="A31" s="496"/>
      <c r="B31" s="55" t="s">
        <v>87</v>
      </c>
      <c r="C31" s="54" t="s">
        <v>86</v>
      </c>
      <c r="D31" s="53">
        <v>3</v>
      </c>
      <c r="E31" s="52">
        <v>2</v>
      </c>
      <c r="F31" s="485" t="s">
        <v>85</v>
      </c>
      <c r="G31" s="486"/>
      <c r="H31" s="51">
        <v>3</v>
      </c>
      <c r="I31" s="50">
        <v>2</v>
      </c>
      <c r="J31" s="49">
        <f>LOOKUP(R17,Global!A12:A145,Global!AY12:AY145)</f>
        <v>3</v>
      </c>
      <c r="K31" s="47">
        <f>IF(J31&gt;=9.995,3,0)</f>
        <v>0</v>
      </c>
      <c r="L31" s="48">
        <f>(J31*I31)/E31</f>
        <v>3</v>
      </c>
      <c r="M31" s="47">
        <f>IF(L31&gt;=9.995,D31,K31)</f>
        <v>0</v>
      </c>
      <c r="N31" s="46"/>
      <c r="O31" s="266"/>
      <c r="P31" s="514"/>
      <c r="Q31" s="515"/>
      <c r="R31" s="250"/>
    </row>
    <row r="32" spans="1:18" ht="19.5" thickTop="1">
      <c r="B32" s="42" t="s">
        <v>84</v>
      </c>
      <c r="C32" s="45">
        <f>LOOKUP(R17,Global!A12:A145,Global!BH12:BH145)</f>
        <v>0</v>
      </c>
      <c r="D32" s="44"/>
      <c r="F32" s="42" t="s">
        <v>83</v>
      </c>
      <c r="J32" s="43">
        <f>O21+O28</f>
        <v>0</v>
      </c>
    </row>
    <row r="34" spans="1:18" ht="15.75">
      <c r="A34" s="334" t="s">
        <v>320</v>
      </c>
      <c r="M34" s="41" t="s">
        <v>82</v>
      </c>
      <c r="N34" s="40"/>
      <c r="O34" s="501">
        <f ca="1">NOW()</f>
        <v>42185.551670601853</v>
      </c>
      <c r="P34" s="501"/>
      <c r="Q34" s="501"/>
      <c r="R34" s="246"/>
    </row>
  </sheetData>
  <mergeCells count="38">
    <mergeCell ref="H11:J11"/>
    <mergeCell ref="F31:G31"/>
    <mergeCell ref="B28:B29"/>
    <mergeCell ref="D28:D29"/>
    <mergeCell ref="E28:E29"/>
    <mergeCell ref="C28:C29"/>
    <mergeCell ref="A11:B11"/>
    <mergeCell ref="I16:I17"/>
    <mergeCell ref="F16:G17"/>
    <mergeCell ref="F18:G18"/>
    <mergeCell ref="C21:C22"/>
    <mergeCell ref="D21:D22"/>
    <mergeCell ref="E21:E22"/>
    <mergeCell ref="E16:E17"/>
    <mergeCell ref="A18:A24"/>
    <mergeCell ref="B21:B22"/>
    <mergeCell ref="O34:Q34"/>
    <mergeCell ref="L28:L29"/>
    <mergeCell ref="L21:L22"/>
    <mergeCell ref="M21:M22"/>
    <mergeCell ref="P16:Q17"/>
    <mergeCell ref="P18:Q24"/>
    <mergeCell ref="P25:Q31"/>
    <mergeCell ref="A13:C13"/>
    <mergeCell ref="M28:M29"/>
    <mergeCell ref="F19:G19"/>
    <mergeCell ref="F20:G20"/>
    <mergeCell ref="F23:G23"/>
    <mergeCell ref="F24:G24"/>
    <mergeCell ref="A15:A17"/>
    <mergeCell ref="B16:B17"/>
    <mergeCell ref="C16:C17"/>
    <mergeCell ref="D16:D17"/>
    <mergeCell ref="A25:A31"/>
    <mergeCell ref="F25:G25"/>
    <mergeCell ref="F26:G26"/>
    <mergeCell ref="F27:G27"/>
    <mergeCell ref="F30:G30"/>
  </mergeCells>
  <printOptions horizontalCentered="1"/>
  <pageMargins left="0.11811023622047245" right="0.11811023622047245" top="0.35433070866141736" bottom="0.46" header="0.31496062992125984" footer="0.11811023622047245"/>
  <pageSetup paperSize="9" scale="82" orientation="landscape" r:id="rId1"/>
  <headerFooter>
    <oddFooter>&amp;C&amp;"-,Gras"NB: il n'est délivré qu'un seul exemplaire , il appartient à l'étudiant (e) de faire des copies certifiées conformes</oddFooter>
  </headerFooter>
  <colBreaks count="1" manualBreakCount="1">
    <brk id="18" max="4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06"/>
  <sheetViews>
    <sheetView view="pageBreakPreview" zoomScaleSheetLayoutView="100" workbookViewId="0">
      <selection activeCell="B14" sqref="B14:G237"/>
    </sheetView>
  </sheetViews>
  <sheetFormatPr baseColWidth="10" defaultRowHeight="15"/>
  <cols>
    <col min="1" max="1" width="1.140625" customWidth="1"/>
    <col min="2" max="2" width="1.85546875" customWidth="1"/>
    <col min="5" max="5" width="13.28515625" bestFit="1" customWidth="1"/>
    <col min="9" max="9" width="24.28515625" customWidth="1"/>
    <col min="11" max="11" width="16.7109375" customWidth="1"/>
    <col min="257" max="257" width="0" hidden="1" customWidth="1"/>
    <col min="258" max="258" width="1.85546875" customWidth="1"/>
    <col min="265" max="265" width="19.5703125" bestFit="1" customWidth="1"/>
    <col min="267" max="267" width="16.7109375" customWidth="1"/>
    <col min="513" max="513" width="0" hidden="1" customWidth="1"/>
    <col min="514" max="514" width="1.85546875" customWidth="1"/>
    <col min="521" max="521" width="19.5703125" bestFit="1" customWidth="1"/>
    <col min="523" max="523" width="16.7109375" customWidth="1"/>
    <col min="769" max="769" width="0" hidden="1" customWidth="1"/>
    <col min="770" max="770" width="1.85546875" customWidth="1"/>
    <col min="777" max="777" width="19.5703125" bestFit="1" customWidth="1"/>
    <col min="779" max="779" width="16.7109375" customWidth="1"/>
    <col min="1025" max="1025" width="0" hidden="1" customWidth="1"/>
    <col min="1026" max="1026" width="1.85546875" customWidth="1"/>
    <col min="1033" max="1033" width="19.5703125" bestFit="1" customWidth="1"/>
    <col min="1035" max="1035" width="16.7109375" customWidth="1"/>
    <col min="1281" max="1281" width="0" hidden="1" customWidth="1"/>
    <col min="1282" max="1282" width="1.85546875" customWidth="1"/>
    <col min="1289" max="1289" width="19.5703125" bestFit="1" customWidth="1"/>
    <col min="1291" max="1291" width="16.7109375" customWidth="1"/>
    <col min="1537" max="1537" width="0" hidden="1" customWidth="1"/>
    <col min="1538" max="1538" width="1.85546875" customWidth="1"/>
    <col min="1545" max="1545" width="19.5703125" bestFit="1" customWidth="1"/>
    <col min="1547" max="1547" width="16.7109375" customWidth="1"/>
    <col min="1793" max="1793" width="0" hidden="1" customWidth="1"/>
    <col min="1794" max="1794" width="1.85546875" customWidth="1"/>
    <col min="1801" max="1801" width="19.5703125" bestFit="1" customWidth="1"/>
    <col min="1803" max="1803" width="16.7109375" customWidth="1"/>
    <col min="2049" max="2049" width="0" hidden="1" customWidth="1"/>
    <col min="2050" max="2050" width="1.85546875" customWidth="1"/>
    <col min="2057" max="2057" width="19.5703125" bestFit="1" customWidth="1"/>
    <col min="2059" max="2059" width="16.7109375" customWidth="1"/>
    <col min="2305" max="2305" width="0" hidden="1" customWidth="1"/>
    <col min="2306" max="2306" width="1.85546875" customWidth="1"/>
    <col min="2313" max="2313" width="19.5703125" bestFit="1" customWidth="1"/>
    <col min="2315" max="2315" width="16.7109375" customWidth="1"/>
    <col min="2561" max="2561" width="0" hidden="1" customWidth="1"/>
    <col min="2562" max="2562" width="1.85546875" customWidth="1"/>
    <col min="2569" max="2569" width="19.5703125" bestFit="1" customWidth="1"/>
    <col min="2571" max="2571" width="16.7109375" customWidth="1"/>
    <col min="2817" max="2817" width="0" hidden="1" customWidth="1"/>
    <col min="2818" max="2818" width="1.85546875" customWidth="1"/>
    <col min="2825" max="2825" width="19.5703125" bestFit="1" customWidth="1"/>
    <col min="2827" max="2827" width="16.7109375" customWidth="1"/>
    <col min="3073" max="3073" width="0" hidden="1" customWidth="1"/>
    <col min="3074" max="3074" width="1.85546875" customWidth="1"/>
    <col min="3081" max="3081" width="19.5703125" bestFit="1" customWidth="1"/>
    <col min="3083" max="3083" width="16.7109375" customWidth="1"/>
    <col min="3329" max="3329" width="0" hidden="1" customWidth="1"/>
    <col min="3330" max="3330" width="1.85546875" customWidth="1"/>
    <col min="3337" max="3337" width="19.5703125" bestFit="1" customWidth="1"/>
    <col min="3339" max="3339" width="16.7109375" customWidth="1"/>
    <col min="3585" max="3585" width="0" hidden="1" customWidth="1"/>
    <col min="3586" max="3586" width="1.85546875" customWidth="1"/>
    <col min="3593" max="3593" width="19.5703125" bestFit="1" customWidth="1"/>
    <col min="3595" max="3595" width="16.7109375" customWidth="1"/>
    <col min="3841" max="3841" width="0" hidden="1" customWidth="1"/>
    <col min="3842" max="3842" width="1.85546875" customWidth="1"/>
    <col min="3849" max="3849" width="19.5703125" bestFit="1" customWidth="1"/>
    <col min="3851" max="3851" width="16.7109375" customWidth="1"/>
    <col min="4097" max="4097" width="0" hidden="1" customWidth="1"/>
    <col min="4098" max="4098" width="1.85546875" customWidth="1"/>
    <col min="4105" max="4105" width="19.5703125" bestFit="1" customWidth="1"/>
    <col min="4107" max="4107" width="16.7109375" customWidth="1"/>
    <col min="4353" max="4353" width="0" hidden="1" customWidth="1"/>
    <col min="4354" max="4354" width="1.85546875" customWidth="1"/>
    <col min="4361" max="4361" width="19.5703125" bestFit="1" customWidth="1"/>
    <col min="4363" max="4363" width="16.7109375" customWidth="1"/>
    <col min="4609" max="4609" width="0" hidden="1" customWidth="1"/>
    <col min="4610" max="4610" width="1.85546875" customWidth="1"/>
    <col min="4617" max="4617" width="19.5703125" bestFit="1" customWidth="1"/>
    <col min="4619" max="4619" width="16.7109375" customWidth="1"/>
    <col min="4865" max="4865" width="0" hidden="1" customWidth="1"/>
    <col min="4866" max="4866" width="1.85546875" customWidth="1"/>
    <col min="4873" max="4873" width="19.5703125" bestFit="1" customWidth="1"/>
    <col min="4875" max="4875" width="16.7109375" customWidth="1"/>
    <col min="5121" max="5121" width="0" hidden="1" customWidth="1"/>
    <col min="5122" max="5122" width="1.85546875" customWidth="1"/>
    <col min="5129" max="5129" width="19.5703125" bestFit="1" customWidth="1"/>
    <col min="5131" max="5131" width="16.7109375" customWidth="1"/>
    <col min="5377" max="5377" width="0" hidden="1" customWidth="1"/>
    <col min="5378" max="5378" width="1.85546875" customWidth="1"/>
    <col min="5385" max="5385" width="19.5703125" bestFit="1" customWidth="1"/>
    <col min="5387" max="5387" width="16.7109375" customWidth="1"/>
    <col min="5633" max="5633" width="0" hidden="1" customWidth="1"/>
    <col min="5634" max="5634" width="1.85546875" customWidth="1"/>
    <col min="5641" max="5641" width="19.5703125" bestFit="1" customWidth="1"/>
    <col min="5643" max="5643" width="16.7109375" customWidth="1"/>
    <col min="5889" max="5889" width="0" hidden="1" customWidth="1"/>
    <col min="5890" max="5890" width="1.85546875" customWidth="1"/>
    <col min="5897" max="5897" width="19.5703125" bestFit="1" customWidth="1"/>
    <col min="5899" max="5899" width="16.7109375" customWidth="1"/>
    <col min="6145" max="6145" width="0" hidden="1" customWidth="1"/>
    <col min="6146" max="6146" width="1.85546875" customWidth="1"/>
    <col min="6153" max="6153" width="19.5703125" bestFit="1" customWidth="1"/>
    <col min="6155" max="6155" width="16.7109375" customWidth="1"/>
    <col min="6401" max="6401" width="0" hidden="1" customWidth="1"/>
    <col min="6402" max="6402" width="1.85546875" customWidth="1"/>
    <col min="6409" max="6409" width="19.5703125" bestFit="1" customWidth="1"/>
    <col min="6411" max="6411" width="16.7109375" customWidth="1"/>
    <col min="6657" max="6657" width="0" hidden="1" customWidth="1"/>
    <col min="6658" max="6658" width="1.85546875" customWidth="1"/>
    <col min="6665" max="6665" width="19.5703125" bestFit="1" customWidth="1"/>
    <col min="6667" max="6667" width="16.7109375" customWidth="1"/>
    <col min="6913" max="6913" width="0" hidden="1" customWidth="1"/>
    <col min="6914" max="6914" width="1.85546875" customWidth="1"/>
    <col min="6921" max="6921" width="19.5703125" bestFit="1" customWidth="1"/>
    <col min="6923" max="6923" width="16.7109375" customWidth="1"/>
    <col min="7169" max="7169" width="0" hidden="1" customWidth="1"/>
    <col min="7170" max="7170" width="1.85546875" customWidth="1"/>
    <col min="7177" max="7177" width="19.5703125" bestFit="1" customWidth="1"/>
    <col min="7179" max="7179" width="16.7109375" customWidth="1"/>
    <col min="7425" max="7425" width="0" hidden="1" customWidth="1"/>
    <col min="7426" max="7426" width="1.85546875" customWidth="1"/>
    <col min="7433" max="7433" width="19.5703125" bestFit="1" customWidth="1"/>
    <col min="7435" max="7435" width="16.7109375" customWidth="1"/>
    <col min="7681" max="7681" width="0" hidden="1" customWidth="1"/>
    <col min="7682" max="7682" width="1.85546875" customWidth="1"/>
    <col min="7689" max="7689" width="19.5703125" bestFit="1" customWidth="1"/>
    <col min="7691" max="7691" width="16.7109375" customWidth="1"/>
    <col min="7937" max="7937" width="0" hidden="1" customWidth="1"/>
    <col min="7938" max="7938" width="1.85546875" customWidth="1"/>
    <col min="7945" max="7945" width="19.5703125" bestFit="1" customWidth="1"/>
    <col min="7947" max="7947" width="16.7109375" customWidth="1"/>
    <col min="8193" max="8193" width="0" hidden="1" customWidth="1"/>
    <col min="8194" max="8194" width="1.85546875" customWidth="1"/>
    <col min="8201" max="8201" width="19.5703125" bestFit="1" customWidth="1"/>
    <col min="8203" max="8203" width="16.7109375" customWidth="1"/>
    <col min="8449" max="8449" width="0" hidden="1" customWidth="1"/>
    <col min="8450" max="8450" width="1.85546875" customWidth="1"/>
    <col min="8457" max="8457" width="19.5703125" bestFit="1" customWidth="1"/>
    <col min="8459" max="8459" width="16.7109375" customWidth="1"/>
    <col min="8705" max="8705" width="0" hidden="1" customWidth="1"/>
    <col min="8706" max="8706" width="1.85546875" customWidth="1"/>
    <col min="8713" max="8713" width="19.5703125" bestFit="1" customWidth="1"/>
    <col min="8715" max="8715" width="16.7109375" customWidth="1"/>
    <col min="8961" max="8961" width="0" hidden="1" customWidth="1"/>
    <col min="8962" max="8962" width="1.85546875" customWidth="1"/>
    <col min="8969" max="8969" width="19.5703125" bestFit="1" customWidth="1"/>
    <col min="8971" max="8971" width="16.7109375" customWidth="1"/>
    <col min="9217" max="9217" width="0" hidden="1" customWidth="1"/>
    <col min="9218" max="9218" width="1.85546875" customWidth="1"/>
    <col min="9225" max="9225" width="19.5703125" bestFit="1" customWidth="1"/>
    <col min="9227" max="9227" width="16.7109375" customWidth="1"/>
    <col min="9473" max="9473" width="0" hidden="1" customWidth="1"/>
    <col min="9474" max="9474" width="1.85546875" customWidth="1"/>
    <col min="9481" max="9481" width="19.5703125" bestFit="1" customWidth="1"/>
    <col min="9483" max="9483" width="16.7109375" customWidth="1"/>
    <col min="9729" max="9729" width="0" hidden="1" customWidth="1"/>
    <col min="9730" max="9730" width="1.85546875" customWidth="1"/>
    <col min="9737" max="9737" width="19.5703125" bestFit="1" customWidth="1"/>
    <col min="9739" max="9739" width="16.7109375" customWidth="1"/>
    <col min="9985" max="9985" width="0" hidden="1" customWidth="1"/>
    <col min="9986" max="9986" width="1.85546875" customWidth="1"/>
    <col min="9993" max="9993" width="19.5703125" bestFit="1" customWidth="1"/>
    <col min="9995" max="9995" width="16.7109375" customWidth="1"/>
    <col min="10241" max="10241" width="0" hidden="1" customWidth="1"/>
    <col min="10242" max="10242" width="1.85546875" customWidth="1"/>
    <col min="10249" max="10249" width="19.5703125" bestFit="1" customWidth="1"/>
    <col min="10251" max="10251" width="16.7109375" customWidth="1"/>
    <col min="10497" max="10497" width="0" hidden="1" customWidth="1"/>
    <col min="10498" max="10498" width="1.85546875" customWidth="1"/>
    <col min="10505" max="10505" width="19.5703125" bestFit="1" customWidth="1"/>
    <col min="10507" max="10507" width="16.7109375" customWidth="1"/>
    <col min="10753" max="10753" width="0" hidden="1" customWidth="1"/>
    <col min="10754" max="10754" width="1.85546875" customWidth="1"/>
    <col min="10761" max="10761" width="19.5703125" bestFit="1" customWidth="1"/>
    <col min="10763" max="10763" width="16.7109375" customWidth="1"/>
    <col min="11009" max="11009" width="0" hidden="1" customWidth="1"/>
    <col min="11010" max="11010" width="1.85546875" customWidth="1"/>
    <col min="11017" max="11017" width="19.5703125" bestFit="1" customWidth="1"/>
    <col min="11019" max="11019" width="16.7109375" customWidth="1"/>
    <col min="11265" max="11265" width="0" hidden="1" customWidth="1"/>
    <col min="11266" max="11266" width="1.85546875" customWidth="1"/>
    <col min="11273" max="11273" width="19.5703125" bestFit="1" customWidth="1"/>
    <col min="11275" max="11275" width="16.7109375" customWidth="1"/>
    <col min="11521" max="11521" width="0" hidden="1" customWidth="1"/>
    <col min="11522" max="11522" width="1.85546875" customWidth="1"/>
    <col min="11529" max="11529" width="19.5703125" bestFit="1" customWidth="1"/>
    <col min="11531" max="11531" width="16.7109375" customWidth="1"/>
    <col min="11777" max="11777" width="0" hidden="1" customWidth="1"/>
    <col min="11778" max="11778" width="1.85546875" customWidth="1"/>
    <col min="11785" max="11785" width="19.5703125" bestFit="1" customWidth="1"/>
    <col min="11787" max="11787" width="16.7109375" customWidth="1"/>
    <col min="12033" max="12033" width="0" hidden="1" customWidth="1"/>
    <col min="12034" max="12034" width="1.85546875" customWidth="1"/>
    <col min="12041" max="12041" width="19.5703125" bestFit="1" customWidth="1"/>
    <col min="12043" max="12043" width="16.7109375" customWidth="1"/>
    <col min="12289" max="12289" width="0" hidden="1" customWidth="1"/>
    <col min="12290" max="12290" width="1.85546875" customWidth="1"/>
    <col min="12297" max="12297" width="19.5703125" bestFit="1" customWidth="1"/>
    <col min="12299" max="12299" width="16.7109375" customWidth="1"/>
    <col min="12545" max="12545" width="0" hidden="1" customWidth="1"/>
    <col min="12546" max="12546" width="1.85546875" customWidth="1"/>
    <col min="12553" max="12553" width="19.5703125" bestFit="1" customWidth="1"/>
    <col min="12555" max="12555" width="16.7109375" customWidth="1"/>
    <col min="12801" max="12801" width="0" hidden="1" customWidth="1"/>
    <col min="12802" max="12802" width="1.85546875" customWidth="1"/>
    <col min="12809" max="12809" width="19.5703125" bestFit="1" customWidth="1"/>
    <col min="12811" max="12811" width="16.7109375" customWidth="1"/>
    <col min="13057" max="13057" width="0" hidden="1" customWidth="1"/>
    <col min="13058" max="13058" width="1.85546875" customWidth="1"/>
    <col min="13065" max="13065" width="19.5703125" bestFit="1" customWidth="1"/>
    <col min="13067" max="13067" width="16.7109375" customWidth="1"/>
    <col min="13313" max="13313" width="0" hidden="1" customWidth="1"/>
    <col min="13314" max="13314" width="1.85546875" customWidth="1"/>
    <col min="13321" max="13321" width="19.5703125" bestFit="1" customWidth="1"/>
    <col min="13323" max="13323" width="16.7109375" customWidth="1"/>
    <col min="13569" max="13569" width="0" hidden="1" customWidth="1"/>
    <col min="13570" max="13570" width="1.85546875" customWidth="1"/>
    <col min="13577" max="13577" width="19.5703125" bestFit="1" customWidth="1"/>
    <col min="13579" max="13579" width="16.7109375" customWidth="1"/>
    <col min="13825" max="13825" width="0" hidden="1" customWidth="1"/>
    <col min="13826" max="13826" width="1.85546875" customWidth="1"/>
    <col min="13833" max="13833" width="19.5703125" bestFit="1" customWidth="1"/>
    <col min="13835" max="13835" width="16.7109375" customWidth="1"/>
    <col min="14081" max="14081" width="0" hidden="1" customWidth="1"/>
    <col min="14082" max="14082" width="1.85546875" customWidth="1"/>
    <col min="14089" max="14089" width="19.5703125" bestFit="1" customWidth="1"/>
    <col min="14091" max="14091" width="16.7109375" customWidth="1"/>
    <col min="14337" max="14337" width="0" hidden="1" customWidth="1"/>
    <col min="14338" max="14338" width="1.85546875" customWidth="1"/>
    <col min="14345" max="14345" width="19.5703125" bestFit="1" customWidth="1"/>
    <col min="14347" max="14347" width="16.7109375" customWidth="1"/>
    <col min="14593" max="14593" width="0" hidden="1" customWidth="1"/>
    <col min="14594" max="14594" width="1.85546875" customWidth="1"/>
    <col min="14601" max="14601" width="19.5703125" bestFit="1" customWidth="1"/>
    <col min="14603" max="14603" width="16.7109375" customWidth="1"/>
    <col min="14849" max="14849" width="0" hidden="1" customWidth="1"/>
    <col min="14850" max="14850" width="1.85546875" customWidth="1"/>
    <col min="14857" max="14857" width="19.5703125" bestFit="1" customWidth="1"/>
    <col min="14859" max="14859" width="16.7109375" customWidth="1"/>
    <col min="15105" max="15105" width="0" hidden="1" customWidth="1"/>
    <col min="15106" max="15106" width="1.85546875" customWidth="1"/>
    <col min="15113" max="15113" width="19.5703125" bestFit="1" customWidth="1"/>
    <col min="15115" max="15115" width="16.7109375" customWidth="1"/>
    <col min="15361" max="15361" width="0" hidden="1" customWidth="1"/>
    <col min="15362" max="15362" width="1.85546875" customWidth="1"/>
    <col min="15369" max="15369" width="19.5703125" bestFit="1" customWidth="1"/>
    <col min="15371" max="15371" width="16.7109375" customWidth="1"/>
    <col min="15617" max="15617" width="0" hidden="1" customWidth="1"/>
    <col min="15618" max="15618" width="1.85546875" customWidth="1"/>
    <col min="15625" max="15625" width="19.5703125" bestFit="1" customWidth="1"/>
    <col min="15627" max="15627" width="16.7109375" customWidth="1"/>
    <col min="15873" max="15873" width="0" hidden="1" customWidth="1"/>
    <col min="15874" max="15874" width="1.85546875" customWidth="1"/>
    <col min="15881" max="15881" width="19.5703125" bestFit="1" customWidth="1"/>
    <col min="15883" max="15883" width="16.7109375" customWidth="1"/>
    <col min="16129" max="16129" width="0" hidden="1" customWidth="1"/>
    <col min="16130" max="16130" width="1.85546875" customWidth="1"/>
    <col min="16137" max="16137" width="19.5703125" bestFit="1" customWidth="1"/>
    <col min="16139" max="16139" width="16.7109375" customWidth="1"/>
  </cols>
  <sheetData>
    <row r="1" spans="1:10" ht="18.75">
      <c r="B1" s="537" t="s">
        <v>149</v>
      </c>
      <c r="C1" s="537"/>
      <c r="D1" s="537"/>
      <c r="E1" s="537"/>
      <c r="F1" s="537"/>
      <c r="G1" s="537"/>
      <c r="H1" s="537"/>
      <c r="I1" s="537"/>
      <c r="J1" s="537"/>
    </row>
    <row r="2" spans="1:10" ht="18.75">
      <c r="B2" s="146" t="s">
        <v>148</v>
      </c>
      <c r="C2" s="145"/>
      <c r="D2" s="146"/>
      <c r="E2" s="146"/>
      <c r="F2" s="146"/>
      <c r="G2" s="146"/>
      <c r="H2" s="146"/>
      <c r="I2" s="145"/>
      <c r="J2" s="145"/>
    </row>
    <row r="3" spans="1:10" ht="18.75">
      <c r="B3" s="537" t="s">
        <v>147</v>
      </c>
      <c r="C3" s="537"/>
      <c r="D3" s="537"/>
      <c r="E3" s="537"/>
      <c r="F3" s="537"/>
      <c r="G3" s="537"/>
      <c r="H3" s="537"/>
      <c r="I3" s="537"/>
      <c r="J3" s="537"/>
    </row>
    <row r="4" spans="1:10" ht="18.75">
      <c r="B4" s="146" t="s">
        <v>146</v>
      </c>
      <c r="C4" s="145"/>
      <c r="D4" s="146"/>
      <c r="E4" s="146"/>
      <c r="F4" s="146"/>
      <c r="G4" s="146"/>
      <c r="H4" s="146"/>
      <c r="I4" s="145"/>
      <c r="J4" s="145"/>
    </row>
    <row r="5" spans="1:10" ht="18.75">
      <c r="B5" s="537" t="s">
        <v>145</v>
      </c>
      <c r="C5" s="537"/>
      <c r="D5" s="537"/>
      <c r="E5" s="537"/>
      <c r="F5" s="537"/>
      <c r="G5" s="537"/>
      <c r="H5" s="537"/>
      <c r="I5" s="537"/>
      <c r="J5" s="537"/>
    </row>
    <row r="6" spans="1:10" ht="18.75">
      <c r="B6" s="146" t="s">
        <v>189</v>
      </c>
      <c r="C6" s="145"/>
      <c r="D6" s="146"/>
      <c r="E6" s="146"/>
      <c r="F6" s="146"/>
      <c r="G6" s="146"/>
      <c r="H6" s="146"/>
      <c r="I6" s="145"/>
      <c r="J6" s="145"/>
    </row>
    <row r="7" spans="1:10" ht="16.5">
      <c r="A7" s="135" t="s">
        <v>192</v>
      </c>
      <c r="B7" s="128"/>
      <c r="C7" s="128"/>
      <c r="D7" s="144"/>
      <c r="E7" s="144"/>
      <c r="F7" s="144"/>
      <c r="G7" s="144"/>
      <c r="H7" s="144"/>
      <c r="I7" s="128"/>
      <c r="J7" s="128"/>
    </row>
    <row r="8" spans="1:10" ht="16.5">
      <c r="A8" s="135" t="s">
        <v>193</v>
      </c>
      <c r="B8" s="128"/>
      <c r="D8" s="128"/>
      <c r="E8" s="128"/>
      <c r="F8" s="128"/>
      <c r="G8" s="128"/>
      <c r="H8" s="128"/>
      <c r="I8" s="128"/>
      <c r="J8" s="128"/>
    </row>
    <row r="9" spans="1:10">
      <c r="B9" s="128"/>
      <c r="D9" s="128"/>
      <c r="E9" s="128"/>
      <c r="F9" s="128"/>
      <c r="G9" s="128"/>
      <c r="H9" s="128"/>
      <c r="I9" s="128"/>
      <c r="J9" s="128"/>
    </row>
    <row r="10" spans="1:10" ht="16.5">
      <c r="B10" s="128"/>
      <c r="D10" s="129"/>
      <c r="E10" s="129"/>
      <c r="F10" s="128"/>
      <c r="G10" s="128"/>
      <c r="H10" s="128"/>
      <c r="I10" s="128"/>
      <c r="J10" s="128"/>
    </row>
    <row r="11" spans="1:10" ht="16.5">
      <c r="B11" s="128"/>
      <c r="D11" s="129"/>
      <c r="E11" s="129"/>
      <c r="F11" s="128"/>
      <c r="G11" s="128"/>
      <c r="H11" s="128"/>
      <c r="I11" s="128"/>
      <c r="J11" s="128"/>
    </row>
    <row r="12" spans="1:10">
      <c r="B12" s="128"/>
      <c r="C12" s="128"/>
      <c r="D12" s="128"/>
      <c r="E12" s="128"/>
      <c r="F12" s="128"/>
      <c r="G12" s="128"/>
      <c r="H12" s="128"/>
      <c r="I12" s="128"/>
      <c r="J12" s="128"/>
    </row>
    <row r="13" spans="1:10" ht="27">
      <c r="B13" s="142"/>
      <c r="C13" s="143"/>
      <c r="D13" s="140"/>
      <c r="E13" s="140"/>
      <c r="F13" s="143"/>
      <c r="G13" s="142"/>
      <c r="H13" s="142"/>
      <c r="I13" s="141"/>
      <c r="J13" s="140"/>
    </row>
    <row r="14" spans="1:10">
      <c r="B14" s="128"/>
      <c r="C14" s="128"/>
      <c r="D14" s="128"/>
      <c r="E14" s="128"/>
      <c r="F14" s="128"/>
      <c r="G14" s="128"/>
      <c r="H14" s="128"/>
      <c r="I14" s="128"/>
      <c r="J14" s="128"/>
    </row>
    <row r="15" spans="1:10">
      <c r="B15" s="128"/>
      <c r="C15" s="128"/>
      <c r="D15" s="128"/>
      <c r="E15" s="128"/>
      <c r="F15" s="128"/>
      <c r="G15" s="128"/>
      <c r="H15" s="128"/>
      <c r="I15" s="128"/>
      <c r="J15" s="128"/>
    </row>
    <row r="16" spans="1:10" ht="23.25">
      <c r="B16" s="129"/>
      <c r="C16" s="129" t="s">
        <v>190</v>
      </c>
      <c r="D16" s="129"/>
      <c r="E16" s="129"/>
      <c r="F16" s="129"/>
      <c r="G16" s="129"/>
      <c r="H16" s="129"/>
      <c r="I16" s="129"/>
      <c r="J16" s="129"/>
    </row>
    <row r="17" spans="2:10" ht="17.25" thickBot="1">
      <c r="B17" s="129"/>
      <c r="C17" s="129" t="s">
        <v>321</v>
      </c>
      <c r="D17" s="129"/>
      <c r="E17" s="129"/>
      <c r="F17" s="129"/>
      <c r="G17" s="129"/>
      <c r="H17" s="129"/>
      <c r="I17" s="129"/>
      <c r="J17" s="129"/>
    </row>
    <row r="18" spans="2:10" ht="18" thickTop="1" thickBot="1">
      <c r="B18" s="129"/>
      <c r="C18" s="129" t="s">
        <v>144</v>
      </c>
      <c r="D18" s="129"/>
      <c r="E18" s="129"/>
      <c r="F18" s="129"/>
      <c r="G18" s="129"/>
      <c r="H18" s="129"/>
      <c r="I18" s="129"/>
      <c r="J18" s="139">
        <v>53</v>
      </c>
    </row>
    <row r="19" spans="2:10" ht="17.25" thickTop="1">
      <c r="B19" s="129"/>
      <c r="C19" s="129"/>
      <c r="D19" s="129"/>
      <c r="E19" s="129"/>
      <c r="F19" s="129"/>
      <c r="G19" s="129"/>
      <c r="H19" s="129"/>
      <c r="I19" s="129"/>
      <c r="J19" s="138"/>
    </row>
    <row r="20" spans="2:10" ht="16.5">
      <c r="B20" s="129"/>
      <c r="C20" s="135" t="s">
        <v>143</v>
      </c>
      <c r="D20" s="129" t="str">
        <f>LOOKUP(J18,Global!A12:A145,Global!D12:D145)</f>
        <v>Fouzia</v>
      </c>
      <c r="F20" s="135"/>
      <c r="G20" s="135" t="s">
        <v>128</v>
      </c>
      <c r="H20" s="129" t="str">
        <f>LOOKUP(J18,Global!A12:A145,Global!E12:E145)</f>
        <v>01/03/1988</v>
      </c>
      <c r="I20" s="129"/>
      <c r="J20" s="129"/>
    </row>
    <row r="21" spans="2:10" ht="16.5">
      <c r="B21" s="129"/>
      <c r="C21" s="135"/>
      <c r="D21" s="135"/>
      <c r="E21" s="135"/>
      <c r="F21" s="135"/>
      <c r="G21" s="135"/>
      <c r="H21" s="129"/>
      <c r="I21" s="129"/>
      <c r="J21" s="129"/>
    </row>
    <row r="22" spans="2:10" ht="16.5">
      <c r="B22" s="129"/>
      <c r="C22" s="135" t="s">
        <v>142</v>
      </c>
      <c r="D22" s="129" t="str">
        <f>LOOKUP(J18,Global!A12:A145,Global!F12:F145)</f>
        <v>Djoua</v>
      </c>
      <c r="E22" s="129"/>
      <c r="G22" s="135" t="s">
        <v>141</v>
      </c>
      <c r="H22" s="129">
        <f>LOOKUP(J18,Global!A12:A145,Global!G12:G145)</f>
        <v>11</v>
      </c>
      <c r="I22" s="129"/>
      <c r="J22" s="129"/>
    </row>
    <row r="23" spans="2:10" ht="16.5">
      <c r="B23" s="129"/>
      <c r="C23" s="135"/>
      <c r="D23" s="135"/>
      <c r="E23" s="135"/>
      <c r="F23" s="135"/>
      <c r="G23" s="135"/>
      <c r="H23" s="129"/>
      <c r="I23" s="129"/>
      <c r="J23" s="129"/>
    </row>
    <row r="24" spans="2:10" ht="16.5">
      <c r="B24" s="129"/>
      <c r="C24" s="129" t="s">
        <v>140</v>
      </c>
      <c r="D24" s="129"/>
      <c r="E24" s="129"/>
      <c r="F24" s="129"/>
      <c r="G24" s="129"/>
      <c r="H24" s="129"/>
      <c r="I24" s="129"/>
      <c r="J24" s="129"/>
    </row>
    <row r="25" spans="2:10" ht="16.5">
      <c r="B25" s="129"/>
      <c r="C25" s="129"/>
      <c r="D25" s="129"/>
      <c r="E25" s="129"/>
      <c r="F25" s="129"/>
      <c r="G25" s="129"/>
      <c r="H25" s="129"/>
      <c r="I25" s="129"/>
      <c r="J25" s="129"/>
    </row>
    <row r="26" spans="2:10" ht="16.5">
      <c r="B26" s="129"/>
      <c r="C26" s="135" t="s">
        <v>139</v>
      </c>
      <c r="E26" s="310" t="s">
        <v>194</v>
      </c>
      <c r="F26" s="129"/>
      <c r="G26" s="129"/>
      <c r="H26" s="129"/>
      <c r="I26" s="129"/>
      <c r="J26" s="129"/>
    </row>
    <row r="27" spans="2:10" ht="16.5">
      <c r="B27" s="129"/>
      <c r="C27" s="135" t="s">
        <v>138</v>
      </c>
      <c r="E27" s="309" t="s">
        <v>191</v>
      </c>
      <c r="F27" s="129"/>
      <c r="G27" s="129"/>
      <c r="H27" s="129"/>
      <c r="I27" s="129"/>
      <c r="J27" s="129"/>
    </row>
    <row r="28" spans="2:10" ht="16.5">
      <c r="B28" s="129"/>
      <c r="C28" s="135" t="s">
        <v>229</v>
      </c>
      <c r="E28" s="310" t="s">
        <v>230</v>
      </c>
      <c r="F28" s="129"/>
      <c r="G28" s="129"/>
      <c r="H28" s="129"/>
      <c r="I28" s="129"/>
      <c r="J28" s="129"/>
    </row>
    <row r="29" spans="2:10" ht="16.5">
      <c r="B29" s="129"/>
      <c r="C29" s="135" t="s">
        <v>187</v>
      </c>
      <c r="D29" s="129"/>
      <c r="E29" s="136"/>
      <c r="F29" s="129"/>
      <c r="G29" s="129"/>
      <c r="H29" s="129"/>
      <c r="I29" s="129"/>
      <c r="J29" s="129"/>
    </row>
    <row r="30" spans="2:10" ht="16.5">
      <c r="B30" s="129"/>
      <c r="C30" s="135" t="s">
        <v>231</v>
      </c>
      <c r="D30" s="135"/>
      <c r="E30" s="310" t="s">
        <v>756</v>
      </c>
      <c r="F30" s="129"/>
      <c r="G30" s="129"/>
      <c r="H30" s="129"/>
      <c r="I30" s="129"/>
      <c r="J30" s="129"/>
    </row>
    <row r="31" spans="2:10" ht="16.5">
      <c r="B31" s="129"/>
      <c r="C31" s="129" t="s">
        <v>137</v>
      </c>
      <c r="D31" s="129"/>
      <c r="E31" s="129"/>
      <c r="F31" s="129"/>
      <c r="G31" s="129"/>
      <c r="H31" s="129"/>
      <c r="I31" s="129"/>
      <c r="J31" s="129"/>
    </row>
    <row r="32" spans="2:10" ht="16.5">
      <c r="B32" s="129"/>
      <c r="C32" s="129"/>
      <c r="D32" s="129"/>
      <c r="E32" s="129"/>
      <c r="F32" s="129"/>
      <c r="G32" s="129"/>
      <c r="H32" s="129"/>
      <c r="I32" s="129"/>
      <c r="J32" s="129"/>
    </row>
    <row r="33" spans="2:10" ht="16.5">
      <c r="B33" s="129"/>
      <c r="C33" s="129"/>
      <c r="D33" s="129"/>
      <c r="E33" s="129"/>
      <c r="F33" s="129"/>
      <c r="G33" s="129"/>
      <c r="H33" s="129"/>
      <c r="I33" s="129"/>
      <c r="J33" s="129"/>
    </row>
    <row r="34" spans="2:10" ht="16.5">
      <c r="B34" s="129"/>
      <c r="C34" s="129"/>
      <c r="D34" s="129"/>
      <c r="E34" s="129"/>
      <c r="F34" s="129"/>
      <c r="G34" s="129"/>
      <c r="H34" s="129"/>
      <c r="I34" s="129"/>
      <c r="J34" s="129"/>
    </row>
    <row r="35" spans="2:10" ht="16.5">
      <c r="B35" s="129"/>
      <c r="C35" s="129"/>
      <c r="D35" s="129"/>
      <c r="E35" s="129"/>
      <c r="F35" s="129"/>
      <c r="G35" s="137" t="s">
        <v>136</v>
      </c>
      <c r="H35" s="40"/>
      <c r="I35" s="136">
        <f ca="1">NOW()</f>
        <v>42185.551670601853</v>
      </c>
      <c r="J35" s="129"/>
    </row>
    <row r="36" spans="2:10" ht="16.5">
      <c r="B36" s="129"/>
      <c r="C36" s="129"/>
      <c r="D36" s="129"/>
      <c r="E36" s="129"/>
      <c r="F36" s="129"/>
      <c r="G36" s="129"/>
      <c r="H36" s="129"/>
      <c r="I36" s="129"/>
      <c r="J36" s="129"/>
    </row>
    <row r="37" spans="2:10" ht="16.5">
      <c r="B37" s="129"/>
      <c r="C37" s="129"/>
      <c r="D37" s="129"/>
      <c r="E37" s="129"/>
      <c r="F37" s="129"/>
      <c r="G37" s="129"/>
      <c r="H37" s="135" t="s">
        <v>322</v>
      </c>
      <c r="I37" s="129"/>
      <c r="J37" s="129"/>
    </row>
    <row r="38" spans="2:10" ht="16.5">
      <c r="B38" s="129"/>
      <c r="C38" s="129"/>
      <c r="D38" s="129"/>
      <c r="E38" s="129"/>
      <c r="F38" s="129"/>
      <c r="G38" s="129"/>
      <c r="H38" s="129"/>
      <c r="I38" s="129"/>
      <c r="J38" s="129"/>
    </row>
    <row r="39" spans="2:10" ht="16.5">
      <c r="B39" s="129"/>
      <c r="C39" s="129"/>
      <c r="D39" s="129"/>
      <c r="E39" s="129"/>
      <c r="F39" s="129"/>
      <c r="G39" s="129"/>
      <c r="H39" s="129"/>
      <c r="I39" s="129"/>
      <c r="J39" s="129"/>
    </row>
    <row r="40" spans="2:10" ht="57.75" customHeight="1">
      <c r="B40" s="129"/>
      <c r="C40" s="129"/>
      <c r="D40" s="129"/>
      <c r="E40" s="129"/>
      <c r="F40" s="129"/>
      <c r="G40" s="129"/>
      <c r="H40" s="129"/>
      <c r="I40" s="129"/>
      <c r="J40" s="129"/>
    </row>
    <row r="41" spans="2:10" ht="16.5">
      <c r="B41" s="129"/>
      <c r="C41" s="129"/>
      <c r="D41" s="129"/>
      <c r="E41" s="129"/>
      <c r="F41" s="129"/>
      <c r="G41" s="129"/>
      <c r="H41" s="129"/>
      <c r="I41" s="129"/>
      <c r="J41" s="129"/>
    </row>
    <row r="42" spans="2:10" ht="16.5">
      <c r="B42" s="129"/>
      <c r="C42" s="129"/>
      <c r="D42" s="129"/>
      <c r="E42" s="129"/>
      <c r="F42" s="129"/>
      <c r="G42" s="129"/>
      <c r="H42" s="129"/>
      <c r="I42" s="129"/>
      <c r="J42" s="129"/>
    </row>
    <row r="43" spans="2:10" s="106" customFormat="1" ht="16.5">
      <c r="B43" s="134"/>
      <c r="C43" s="132" t="s">
        <v>135</v>
      </c>
      <c r="D43" s="134"/>
      <c r="E43" s="132"/>
      <c r="F43" s="132"/>
      <c r="G43" s="132"/>
      <c r="H43" s="132"/>
      <c r="I43" s="132"/>
      <c r="J43" s="131"/>
    </row>
    <row r="44" spans="2:10" s="106" customFormat="1" ht="16.5">
      <c r="B44" s="133"/>
      <c r="C44" s="538" t="s">
        <v>134</v>
      </c>
      <c r="D44" s="538"/>
      <c r="E44" s="132" t="s">
        <v>133</v>
      </c>
      <c r="F44" s="132"/>
      <c r="H44" s="132" t="s">
        <v>197</v>
      </c>
      <c r="I44" s="132"/>
      <c r="J44" s="131"/>
    </row>
    <row r="45" spans="2:10" s="106" customFormat="1" ht="16.5">
      <c r="B45" s="133"/>
      <c r="C45" s="132"/>
      <c r="D45" s="132" t="s">
        <v>132</v>
      </c>
      <c r="E45" s="132"/>
      <c r="F45" s="132"/>
      <c r="G45" s="132" t="s">
        <v>131</v>
      </c>
      <c r="H45" s="132"/>
      <c r="I45" s="132"/>
      <c r="J45" s="131"/>
    </row>
    <row r="46" spans="2:10" ht="17.25">
      <c r="B46" s="129"/>
      <c r="C46" s="130"/>
      <c r="D46" s="129"/>
      <c r="E46" s="129"/>
      <c r="F46" s="130"/>
      <c r="G46" s="129"/>
      <c r="H46" s="129"/>
      <c r="I46" s="129"/>
      <c r="J46" s="129"/>
    </row>
    <row r="47" spans="2:10" ht="16.5">
      <c r="B47" s="129"/>
      <c r="C47" s="129"/>
      <c r="D47" s="129"/>
      <c r="E47" s="129"/>
      <c r="F47" s="129"/>
      <c r="G47" s="129"/>
      <c r="H47" s="129"/>
      <c r="I47" s="129"/>
      <c r="J47" s="129"/>
    </row>
    <row r="48" spans="2:10" ht="16.5">
      <c r="B48" s="129"/>
      <c r="C48" s="129"/>
      <c r="D48" s="129"/>
      <c r="E48" s="129"/>
      <c r="F48" s="129"/>
      <c r="G48" s="129"/>
      <c r="H48" s="129"/>
      <c r="I48" s="129"/>
      <c r="J48" s="129"/>
    </row>
    <row r="49" spans="2:10" ht="16.5">
      <c r="B49" s="129"/>
      <c r="C49" s="129"/>
      <c r="D49" s="129"/>
      <c r="E49" s="129"/>
      <c r="F49" s="129"/>
      <c r="G49" s="129"/>
      <c r="H49" s="129"/>
      <c r="I49" s="129"/>
      <c r="J49" s="129"/>
    </row>
    <row r="50" spans="2:10" ht="16.5">
      <c r="B50" s="129"/>
      <c r="C50" s="129"/>
      <c r="D50" s="129"/>
      <c r="E50" s="129"/>
      <c r="F50" s="129"/>
      <c r="G50" s="129"/>
      <c r="H50" s="129"/>
      <c r="I50" s="129"/>
      <c r="J50" s="129"/>
    </row>
    <row r="51" spans="2:10" ht="16.5">
      <c r="B51" s="129"/>
      <c r="C51" s="129"/>
      <c r="D51" s="129"/>
      <c r="E51" s="129"/>
      <c r="F51" s="129"/>
      <c r="G51" s="129"/>
      <c r="H51" s="129"/>
      <c r="I51" s="129"/>
      <c r="J51" s="129"/>
    </row>
    <row r="52" spans="2:10">
      <c r="B52" s="128"/>
      <c r="C52" s="128"/>
      <c r="D52" s="128"/>
      <c r="E52" s="128"/>
      <c r="F52" s="128"/>
      <c r="G52" s="128"/>
      <c r="H52" s="128"/>
      <c r="I52" s="128"/>
      <c r="J52" s="128"/>
    </row>
    <row r="53" spans="2:10">
      <c r="B53" s="128"/>
      <c r="C53" s="128"/>
      <c r="D53" s="128"/>
      <c r="E53" s="128"/>
      <c r="F53" s="128"/>
      <c r="G53" s="128"/>
      <c r="H53" s="128"/>
      <c r="I53" s="128"/>
      <c r="J53" s="128"/>
    </row>
    <row r="54" spans="2:10">
      <c r="B54" s="128"/>
      <c r="C54" s="128"/>
      <c r="D54" s="128"/>
      <c r="E54" s="128"/>
      <c r="F54" s="128"/>
      <c r="G54" s="128"/>
      <c r="H54" s="128"/>
      <c r="I54" s="128"/>
      <c r="J54" s="128"/>
    </row>
    <row r="55" spans="2:10">
      <c r="B55" s="128"/>
      <c r="C55" s="128"/>
      <c r="D55" s="128"/>
      <c r="E55" s="128"/>
      <c r="F55" s="128"/>
      <c r="G55" s="128"/>
      <c r="H55" s="128"/>
      <c r="I55" s="128"/>
      <c r="J55" s="128"/>
    </row>
    <row r="56" spans="2:10">
      <c r="B56" s="128"/>
      <c r="C56" s="128"/>
      <c r="D56" s="128"/>
      <c r="E56" s="128"/>
      <c r="F56" s="128"/>
      <c r="G56" s="128"/>
      <c r="H56" s="128"/>
      <c r="I56" s="128"/>
      <c r="J56" s="128"/>
    </row>
    <row r="57" spans="2:10">
      <c r="B57" s="128"/>
      <c r="C57" s="128"/>
      <c r="D57" s="128"/>
      <c r="E57" s="128"/>
      <c r="F57" s="128"/>
      <c r="G57" s="128"/>
      <c r="H57" s="128"/>
      <c r="I57" s="128"/>
      <c r="J57" s="128"/>
    </row>
    <row r="58" spans="2:10">
      <c r="B58" s="128"/>
      <c r="C58" s="128"/>
      <c r="D58" s="128"/>
      <c r="E58" s="128"/>
      <c r="F58" s="128"/>
      <c r="G58" s="128"/>
      <c r="H58" s="128"/>
      <c r="I58" s="128"/>
      <c r="J58" s="128"/>
    </row>
    <row r="59" spans="2:10">
      <c r="B59" s="128"/>
      <c r="C59" s="128"/>
      <c r="D59" s="128"/>
      <c r="E59" s="128"/>
      <c r="F59" s="128"/>
      <c r="G59" s="128"/>
      <c r="H59" s="128"/>
      <c r="I59" s="128"/>
      <c r="J59" s="128"/>
    </row>
    <row r="60" spans="2:10">
      <c r="B60" s="128"/>
      <c r="C60" s="128"/>
      <c r="D60" s="128"/>
      <c r="E60" s="128"/>
      <c r="F60" s="128"/>
      <c r="G60" s="128"/>
      <c r="H60" s="128"/>
      <c r="I60" s="128"/>
      <c r="J60" s="128"/>
    </row>
    <row r="61" spans="2:10">
      <c r="B61" s="128"/>
      <c r="C61" s="128"/>
      <c r="D61" s="128"/>
      <c r="E61" s="128"/>
      <c r="F61" s="128"/>
      <c r="G61" s="128"/>
      <c r="H61" s="128"/>
      <c r="I61" s="128"/>
      <c r="J61" s="128"/>
    </row>
    <row r="62" spans="2:10">
      <c r="B62" s="128"/>
      <c r="C62" s="128"/>
      <c r="D62" s="128"/>
      <c r="E62" s="128"/>
      <c r="F62" s="128"/>
      <c r="G62" s="128"/>
      <c r="H62" s="128"/>
      <c r="I62" s="128"/>
      <c r="J62" s="128"/>
    </row>
    <row r="63" spans="2:10">
      <c r="B63" s="128"/>
      <c r="C63" s="128"/>
      <c r="D63" s="128"/>
      <c r="E63" s="128"/>
      <c r="F63" s="128"/>
      <c r="G63" s="128"/>
      <c r="H63" s="128"/>
      <c r="I63" s="128"/>
      <c r="J63" s="128"/>
    </row>
    <row r="64" spans="2:10">
      <c r="B64" s="128"/>
      <c r="C64" s="128"/>
      <c r="D64" s="128"/>
      <c r="E64" s="128"/>
      <c r="F64" s="128"/>
      <c r="G64" s="128"/>
      <c r="H64" s="128"/>
      <c r="I64" s="128"/>
      <c r="J64" s="128"/>
    </row>
    <row r="65" spans="2:10">
      <c r="B65" s="128"/>
      <c r="C65" s="128"/>
      <c r="D65" s="128"/>
      <c r="E65" s="128"/>
      <c r="F65" s="128"/>
      <c r="G65" s="128"/>
      <c r="H65" s="128"/>
      <c r="I65" s="128"/>
      <c r="J65" s="128"/>
    </row>
    <row r="66" spans="2:10">
      <c r="B66" s="128"/>
      <c r="C66" s="128"/>
      <c r="D66" s="128"/>
      <c r="E66" s="128"/>
      <c r="F66" s="128"/>
      <c r="G66" s="128"/>
      <c r="H66" s="128"/>
      <c r="I66" s="128"/>
      <c r="J66" s="128"/>
    </row>
    <row r="67" spans="2:10">
      <c r="B67" s="128"/>
      <c r="C67" s="128"/>
      <c r="D67" s="128"/>
      <c r="E67" s="128"/>
      <c r="F67" s="128"/>
      <c r="G67" s="128"/>
      <c r="H67" s="128"/>
      <c r="I67" s="128"/>
      <c r="J67" s="128"/>
    </row>
    <row r="68" spans="2:10">
      <c r="B68" s="128"/>
      <c r="C68" s="128"/>
      <c r="D68" s="128"/>
      <c r="E68" s="128"/>
      <c r="F68" s="128"/>
      <c r="G68" s="128"/>
      <c r="H68" s="128"/>
      <c r="I68" s="128"/>
      <c r="J68" s="128"/>
    </row>
    <row r="69" spans="2:10">
      <c r="B69" s="128"/>
      <c r="C69" s="128"/>
      <c r="D69" s="128"/>
      <c r="E69" s="128"/>
      <c r="F69" s="128"/>
      <c r="G69" s="128"/>
      <c r="H69" s="128"/>
      <c r="I69" s="128"/>
      <c r="J69" s="128"/>
    </row>
    <row r="70" spans="2:10">
      <c r="B70" s="128"/>
      <c r="C70" s="128"/>
      <c r="D70" s="128"/>
      <c r="E70" s="128"/>
      <c r="F70" s="128"/>
      <c r="G70" s="128"/>
      <c r="H70" s="128"/>
      <c r="I70" s="128"/>
      <c r="J70" s="128"/>
    </row>
    <row r="71" spans="2:10">
      <c r="B71" s="128"/>
      <c r="C71" s="128"/>
      <c r="D71" s="128"/>
      <c r="E71" s="128"/>
      <c r="F71" s="128"/>
      <c r="G71" s="128"/>
      <c r="H71" s="128"/>
      <c r="I71" s="128"/>
      <c r="J71" s="128"/>
    </row>
    <row r="72" spans="2:10">
      <c r="B72" s="128"/>
      <c r="C72" s="128"/>
      <c r="D72" s="128"/>
      <c r="E72" s="128"/>
      <c r="F72" s="128"/>
      <c r="G72" s="128"/>
      <c r="H72" s="128"/>
      <c r="I72" s="128"/>
      <c r="J72" s="128"/>
    </row>
    <row r="73" spans="2:10">
      <c r="B73" s="128"/>
      <c r="C73" s="128"/>
      <c r="D73" s="128"/>
      <c r="E73" s="128"/>
      <c r="F73" s="128"/>
      <c r="G73" s="128"/>
      <c r="H73" s="128"/>
      <c r="I73" s="128"/>
      <c r="J73" s="128"/>
    </row>
    <row r="74" spans="2:10">
      <c r="B74" s="128"/>
      <c r="C74" s="128"/>
      <c r="D74" s="128"/>
      <c r="E74" s="128"/>
      <c r="F74" s="128"/>
      <c r="G74" s="128"/>
      <c r="H74" s="128"/>
      <c r="I74" s="128"/>
      <c r="J74" s="128"/>
    </row>
    <row r="75" spans="2:10">
      <c r="B75" s="128"/>
      <c r="C75" s="128"/>
      <c r="D75" s="128"/>
      <c r="E75" s="128"/>
      <c r="F75" s="128"/>
      <c r="G75" s="128"/>
      <c r="H75" s="128"/>
      <c r="I75" s="128"/>
      <c r="J75" s="128"/>
    </row>
    <row r="76" spans="2:10">
      <c r="B76" s="128"/>
      <c r="C76" s="128"/>
      <c r="D76" s="128"/>
      <c r="E76" s="128"/>
      <c r="F76" s="128"/>
      <c r="G76" s="128"/>
      <c r="H76" s="128"/>
      <c r="I76" s="128"/>
      <c r="J76" s="128"/>
    </row>
    <row r="77" spans="2:10">
      <c r="B77" s="128"/>
      <c r="C77" s="128"/>
      <c r="D77" s="128"/>
      <c r="E77" s="128"/>
      <c r="F77" s="128"/>
      <c r="G77" s="128"/>
      <c r="H77" s="128"/>
      <c r="I77" s="128"/>
      <c r="J77" s="128"/>
    </row>
    <row r="78" spans="2:10">
      <c r="B78" s="128"/>
      <c r="C78" s="128"/>
      <c r="D78" s="128"/>
      <c r="E78" s="128"/>
      <c r="F78" s="128"/>
      <c r="G78" s="128"/>
      <c r="H78" s="128"/>
      <c r="I78" s="128"/>
      <c r="J78" s="128"/>
    </row>
    <row r="79" spans="2:10">
      <c r="B79" s="128"/>
      <c r="C79" s="128"/>
      <c r="D79" s="128"/>
      <c r="E79" s="128"/>
      <c r="F79" s="128"/>
      <c r="G79" s="128"/>
      <c r="H79" s="128"/>
      <c r="I79" s="128"/>
      <c r="J79" s="128"/>
    </row>
    <row r="80" spans="2:10">
      <c r="B80" s="128"/>
      <c r="C80" s="128"/>
      <c r="D80" s="128"/>
      <c r="E80" s="128"/>
      <c r="F80" s="128"/>
      <c r="G80" s="128"/>
      <c r="H80" s="128"/>
      <c r="I80" s="128"/>
      <c r="J80" s="128"/>
    </row>
    <row r="81" spans="2:10">
      <c r="B81" s="128"/>
      <c r="C81" s="128"/>
      <c r="D81" s="128"/>
      <c r="E81" s="128"/>
      <c r="F81" s="128"/>
      <c r="G81" s="128"/>
      <c r="H81" s="128"/>
      <c r="I81" s="128"/>
      <c r="J81" s="128"/>
    </row>
    <row r="82" spans="2:10">
      <c r="B82" s="128"/>
      <c r="C82" s="128"/>
      <c r="D82" s="128"/>
      <c r="E82" s="128"/>
      <c r="F82" s="128"/>
      <c r="G82" s="128"/>
      <c r="H82" s="128"/>
      <c r="I82" s="128"/>
      <c r="J82" s="128"/>
    </row>
    <row r="83" spans="2:10">
      <c r="B83" s="128"/>
      <c r="C83" s="128"/>
      <c r="D83" s="128"/>
      <c r="E83" s="128"/>
      <c r="F83" s="128"/>
      <c r="G83" s="128"/>
      <c r="H83" s="128"/>
      <c r="I83" s="128"/>
      <c r="J83" s="128"/>
    </row>
    <row r="84" spans="2:10">
      <c r="B84" s="128"/>
      <c r="C84" s="128"/>
      <c r="D84" s="128"/>
      <c r="E84" s="128"/>
      <c r="F84" s="128"/>
      <c r="G84" s="128"/>
      <c r="H84" s="128"/>
      <c r="I84" s="128"/>
      <c r="J84" s="128"/>
    </row>
    <row r="85" spans="2:10">
      <c r="B85" s="128"/>
      <c r="C85" s="128"/>
      <c r="D85" s="128"/>
      <c r="E85" s="128"/>
      <c r="F85" s="128"/>
      <c r="G85" s="128"/>
      <c r="H85" s="128"/>
      <c r="I85" s="128"/>
      <c r="J85" s="128"/>
    </row>
    <row r="86" spans="2:10">
      <c r="B86" s="128"/>
      <c r="C86" s="128"/>
      <c r="D86" s="128"/>
      <c r="E86" s="128"/>
      <c r="F86" s="128"/>
      <c r="G86" s="128"/>
      <c r="H86" s="128"/>
      <c r="I86" s="128"/>
      <c r="J86" s="128"/>
    </row>
    <row r="87" spans="2:10">
      <c r="B87" s="128"/>
      <c r="C87" s="128"/>
      <c r="D87" s="128"/>
      <c r="E87" s="128"/>
      <c r="F87" s="128"/>
      <c r="G87" s="128"/>
      <c r="H87" s="128"/>
      <c r="I87" s="128"/>
      <c r="J87" s="128"/>
    </row>
    <row r="88" spans="2:10">
      <c r="B88" s="128"/>
      <c r="C88" s="128"/>
      <c r="D88" s="128"/>
      <c r="E88" s="128"/>
      <c r="F88" s="128"/>
      <c r="G88" s="128"/>
      <c r="H88" s="128"/>
      <c r="I88" s="128"/>
      <c r="J88" s="128"/>
    </row>
    <row r="89" spans="2:10">
      <c r="B89" s="128"/>
      <c r="C89" s="128"/>
      <c r="D89" s="128"/>
      <c r="E89" s="128"/>
      <c r="F89" s="128"/>
      <c r="G89" s="128"/>
      <c r="H89" s="128"/>
      <c r="I89" s="128"/>
      <c r="J89" s="128"/>
    </row>
    <row r="90" spans="2:10">
      <c r="B90" s="128"/>
      <c r="C90" s="128"/>
      <c r="D90" s="128"/>
      <c r="E90" s="128"/>
      <c r="F90" s="128"/>
      <c r="G90" s="128"/>
      <c r="H90" s="128"/>
      <c r="I90" s="128"/>
      <c r="J90" s="128"/>
    </row>
    <row r="91" spans="2:10">
      <c r="B91" s="128"/>
      <c r="C91" s="128"/>
      <c r="D91" s="128"/>
      <c r="E91" s="128"/>
      <c r="F91" s="128"/>
      <c r="G91" s="128"/>
      <c r="H91" s="128"/>
      <c r="I91" s="128"/>
      <c r="J91" s="128"/>
    </row>
    <row r="92" spans="2:10">
      <c r="B92" s="128"/>
      <c r="C92" s="128"/>
      <c r="D92" s="128"/>
      <c r="E92" s="128"/>
      <c r="F92" s="128"/>
      <c r="G92" s="128"/>
      <c r="H92" s="128"/>
      <c r="I92" s="128"/>
      <c r="J92" s="128"/>
    </row>
    <row r="93" spans="2:10">
      <c r="B93" s="128"/>
      <c r="C93" s="128"/>
      <c r="D93" s="128"/>
      <c r="E93" s="128"/>
      <c r="F93" s="128"/>
      <c r="G93" s="128"/>
      <c r="H93" s="128"/>
      <c r="I93" s="128"/>
      <c r="J93" s="128"/>
    </row>
    <row r="94" spans="2:10">
      <c r="B94" s="128"/>
      <c r="C94" s="128"/>
      <c r="D94" s="128"/>
      <c r="E94" s="128"/>
      <c r="F94" s="128"/>
      <c r="G94" s="128"/>
      <c r="H94" s="128"/>
      <c r="I94" s="128"/>
      <c r="J94" s="128"/>
    </row>
    <row r="95" spans="2:10">
      <c r="B95" s="128"/>
      <c r="C95" s="128"/>
      <c r="D95" s="128"/>
      <c r="E95" s="128"/>
      <c r="F95" s="128"/>
      <c r="G95" s="128"/>
      <c r="H95" s="128"/>
      <c r="I95" s="128"/>
      <c r="J95" s="128"/>
    </row>
    <row r="96" spans="2:10">
      <c r="B96" s="128"/>
      <c r="C96" s="128"/>
      <c r="D96" s="128"/>
      <c r="E96" s="128"/>
      <c r="F96" s="128"/>
      <c r="G96" s="128"/>
      <c r="H96" s="128"/>
      <c r="I96" s="128"/>
      <c r="J96" s="128"/>
    </row>
    <row r="97" spans="2:10">
      <c r="B97" s="128"/>
      <c r="C97" s="128"/>
      <c r="D97" s="128"/>
      <c r="E97" s="128"/>
      <c r="F97" s="128"/>
      <c r="G97" s="128"/>
      <c r="H97" s="128"/>
      <c r="I97" s="128"/>
      <c r="J97" s="128"/>
    </row>
    <row r="98" spans="2:10">
      <c r="B98" s="128"/>
      <c r="C98" s="128"/>
      <c r="D98" s="128"/>
      <c r="E98" s="128"/>
      <c r="F98" s="128"/>
      <c r="G98" s="128"/>
      <c r="H98" s="128"/>
      <c r="I98" s="128"/>
      <c r="J98" s="128"/>
    </row>
    <row r="99" spans="2:10">
      <c r="B99" s="128"/>
      <c r="C99" s="128"/>
      <c r="D99" s="128"/>
      <c r="E99" s="128"/>
      <c r="F99" s="128"/>
      <c r="G99" s="128"/>
      <c r="H99" s="128"/>
      <c r="I99" s="128"/>
      <c r="J99" s="128"/>
    </row>
    <row r="100" spans="2:10">
      <c r="B100" s="128"/>
      <c r="C100" s="128"/>
      <c r="D100" s="128"/>
      <c r="E100" s="128"/>
      <c r="F100" s="128"/>
      <c r="G100" s="128"/>
      <c r="H100" s="128"/>
      <c r="I100" s="128"/>
      <c r="J100" s="128"/>
    </row>
    <row r="101" spans="2:10">
      <c r="B101" s="128"/>
      <c r="C101" s="128"/>
      <c r="D101" s="128"/>
      <c r="E101" s="128"/>
      <c r="F101" s="128"/>
      <c r="G101" s="128"/>
      <c r="H101" s="128"/>
      <c r="I101" s="128"/>
      <c r="J101" s="128"/>
    </row>
    <row r="102" spans="2:10">
      <c r="B102" s="128"/>
      <c r="C102" s="128"/>
      <c r="D102" s="128"/>
      <c r="E102" s="128"/>
      <c r="F102" s="128"/>
      <c r="G102" s="128"/>
      <c r="H102" s="128"/>
      <c r="I102" s="128"/>
      <c r="J102" s="128"/>
    </row>
    <row r="103" spans="2:10">
      <c r="B103" s="128"/>
      <c r="C103" s="128"/>
      <c r="D103" s="128"/>
      <c r="E103" s="128"/>
      <c r="F103" s="128"/>
      <c r="G103" s="128"/>
      <c r="H103" s="128"/>
      <c r="I103" s="128"/>
      <c r="J103" s="128"/>
    </row>
    <row r="104" spans="2:10">
      <c r="B104" s="128"/>
      <c r="C104" s="128"/>
      <c r="D104" s="128"/>
      <c r="E104" s="128"/>
      <c r="F104" s="128"/>
      <c r="G104" s="128"/>
      <c r="H104" s="128"/>
      <c r="I104" s="128"/>
      <c r="J104" s="128"/>
    </row>
    <row r="105" spans="2:10">
      <c r="B105" s="128"/>
      <c r="C105" s="128"/>
      <c r="D105" s="128"/>
      <c r="E105" s="128"/>
      <c r="F105" s="128"/>
      <c r="G105" s="128"/>
      <c r="H105" s="128"/>
      <c r="I105" s="128"/>
      <c r="J105" s="128"/>
    </row>
    <row r="106" spans="2:10">
      <c r="B106" s="128"/>
      <c r="C106" s="128"/>
      <c r="D106" s="128"/>
      <c r="E106" s="128"/>
      <c r="F106" s="128"/>
      <c r="G106" s="128"/>
      <c r="H106" s="128"/>
      <c r="I106" s="128"/>
      <c r="J106" s="128"/>
    </row>
  </sheetData>
  <mergeCells count="4">
    <mergeCell ref="B1:J1"/>
    <mergeCell ref="B3:J3"/>
    <mergeCell ref="B5:J5"/>
    <mergeCell ref="C44:D44"/>
  </mergeCells>
  <pageMargins left="0.28000000000000003" right="0.23" top="0.34" bottom="0.35" header="0.2" footer="0.22"/>
  <pageSetup paperSize="9" scale="9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41"/>
  <sheetViews>
    <sheetView tabSelected="1" view="pageBreakPreview" topLeftCell="A35" zoomScaleNormal="100" zoomScaleSheetLayoutView="100" workbookViewId="0">
      <selection activeCell="A9" sqref="A9"/>
    </sheetView>
  </sheetViews>
  <sheetFormatPr baseColWidth="10" defaultRowHeight="15"/>
  <cols>
    <col min="1" max="1" width="5" customWidth="1"/>
    <col min="2" max="2" width="14.7109375" hidden="1" customWidth="1"/>
    <col min="4" max="4" width="15.28515625" customWidth="1"/>
    <col min="6" max="6" width="0" hidden="1" customWidth="1"/>
    <col min="7" max="7" width="14.28515625" hidden="1" customWidth="1"/>
    <col min="8" max="19" width="8.5703125" customWidth="1"/>
    <col min="20" max="20" width="4" customWidth="1"/>
    <col min="21" max="32" width="7.42578125" customWidth="1"/>
    <col min="33" max="33" width="4.140625" customWidth="1"/>
    <col min="34" max="34" width="3.140625" customWidth="1"/>
    <col min="35" max="35" width="11" customWidth="1"/>
    <col min="36" max="36" width="11.42578125" customWidth="1"/>
    <col min="37" max="37" width="20.140625" hidden="1" customWidth="1"/>
    <col min="38" max="38" width="21.28515625" hidden="1" customWidth="1"/>
  </cols>
  <sheetData>
    <row r="1" spans="1:60" ht="20.25">
      <c r="B1" s="10"/>
      <c r="C1" s="10"/>
      <c r="D1" s="10"/>
      <c r="H1" s="540" t="s">
        <v>0</v>
      </c>
      <c r="I1" s="540"/>
      <c r="J1" s="540"/>
      <c r="K1" s="540"/>
      <c r="L1" s="540"/>
      <c r="M1" s="540"/>
      <c r="N1" s="540"/>
      <c r="O1" s="540"/>
      <c r="P1" s="540"/>
      <c r="Q1" s="540"/>
      <c r="R1" s="540"/>
      <c r="S1" s="540"/>
      <c r="T1" s="540"/>
      <c r="U1" s="540"/>
      <c r="V1" s="540"/>
      <c r="W1" s="540"/>
      <c r="X1" s="540"/>
      <c r="Y1" s="312"/>
      <c r="Z1" s="312"/>
      <c r="AE1" s="10"/>
      <c r="AU1" s="255"/>
    </row>
    <row r="2" spans="1:60" ht="21" customHeight="1">
      <c r="B2" s="10"/>
      <c r="C2" s="10"/>
      <c r="D2" s="10"/>
      <c r="H2" s="540" t="s">
        <v>185</v>
      </c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  <c r="AE2" s="10"/>
      <c r="AU2" s="255"/>
    </row>
    <row r="3" spans="1:60" ht="21" customHeight="1">
      <c r="B3" s="10"/>
      <c r="C3" s="10"/>
      <c r="D3" s="10"/>
      <c r="H3" s="540" t="s">
        <v>156</v>
      </c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156"/>
      <c r="Z3" s="156"/>
      <c r="AA3" s="156"/>
      <c r="AE3" s="10"/>
      <c r="BA3" s="298"/>
    </row>
    <row r="4" spans="1:60" s="31" customFormat="1" ht="20.25">
      <c r="A4" s="27" t="s">
        <v>184</v>
      </c>
      <c r="B4" s="27"/>
      <c r="C4" s="27"/>
      <c r="D4" s="27"/>
      <c r="E4" s="27"/>
      <c r="F4" s="39"/>
      <c r="G4" s="39"/>
      <c r="H4" s="39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5"/>
      <c r="U4" s="39"/>
      <c r="V4" s="39"/>
      <c r="X4" s="29"/>
      <c r="Y4" s="27"/>
      <c r="Z4" s="27"/>
      <c r="AA4" s="27"/>
      <c r="AB4" s="27"/>
      <c r="AC4" s="39"/>
      <c r="AD4" s="39"/>
      <c r="AE4" s="312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256"/>
      <c r="AV4" s="39"/>
      <c r="AW4" s="39"/>
      <c r="AX4" s="39"/>
      <c r="AY4" s="39"/>
      <c r="AZ4" s="39"/>
      <c r="BA4" s="39"/>
      <c r="BB4" s="39"/>
      <c r="BC4" s="39"/>
      <c r="BE4" s="39"/>
      <c r="BF4" s="39"/>
      <c r="BG4" s="6"/>
      <c r="BH4" s="6"/>
    </row>
    <row r="5" spans="1:60" s="31" customFormat="1" ht="16.5">
      <c r="A5" s="27" t="s">
        <v>755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9"/>
      <c r="U5" s="27"/>
      <c r="V5" s="27"/>
      <c r="X5" s="29"/>
      <c r="Y5" s="27"/>
      <c r="Z5" s="27"/>
      <c r="AA5" s="30"/>
      <c r="AB5" s="30"/>
      <c r="AC5" s="27"/>
      <c r="AD5" s="27"/>
      <c r="AE5" s="5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56"/>
      <c r="AV5" s="27"/>
      <c r="AW5" s="27"/>
      <c r="AX5" s="27"/>
      <c r="AY5" s="6"/>
      <c r="AZ5" s="6"/>
      <c r="BB5" s="6"/>
      <c r="BC5" s="6"/>
      <c r="BD5" s="27"/>
      <c r="BE5" s="27"/>
      <c r="BF5" s="27"/>
      <c r="BG5" s="6"/>
      <c r="BH5" s="6"/>
    </row>
    <row r="6" spans="1:60" s="31" customFormat="1" ht="16.5">
      <c r="B6" s="5"/>
      <c r="C6" s="5"/>
      <c r="D6" s="5"/>
      <c r="E6" s="6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5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56"/>
      <c r="AV6" s="27"/>
      <c r="AW6" s="27"/>
      <c r="AX6" s="27"/>
      <c r="AY6" s="6"/>
      <c r="AZ6" s="6"/>
      <c r="BB6" s="34"/>
      <c r="BE6" s="27"/>
      <c r="BF6" s="27"/>
      <c r="BG6" s="6"/>
      <c r="BH6" s="6"/>
    </row>
    <row r="7" spans="1:60" s="32" customFormat="1" ht="27" customHeight="1">
      <c r="A7" s="470" t="s">
        <v>1096</v>
      </c>
      <c r="B7" s="470"/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401"/>
      <c r="AR7" s="401"/>
      <c r="AS7" s="401"/>
      <c r="AT7" s="401"/>
      <c r="AU7" s="401"/>
      <c r="AV7" s="401"/>
      <c r="AW7" s="401"/>
      <c r="AX7" s="401"/>
      <c r="AY7" s="401"/>
      <c r="AZ7" s="401"/>
      <c r="BA7" s="401"/>
      <c r="BB7" s="299"/>
      <c r="BC7" s="299"/>
      <c r="BD7" s="299"/>
      <c r="BE7" s="299"/>
      <c r="BF7" s="299"/>
      <c r="BG7"/>
      <c r="BH7"/>
    </row>
    <row r="8" spans="1:60" s="32" customFormat="1" ht="27" customHeight="1">
      <c r="A8" s="302"/>
      <c r="B8" s="383"/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383"/>
      <c r="AB8" s="383"/>
      <c r="AC8" s="383"/>
      <c r="AD8" s="383"/>
      <c r="AE8" s="300"/>
      <c r="AF8" s="383"/>
      <c r="AG8" s="383"/>
      <c r="AH8" s="383"/>
      <c r="AI8" s="427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383"/>
      <c r="BA8" s="383"/>
      <c r="BB8" s="299"/>
      <c r="BC8" s="299"/>
      <c r="BD8" s="299"/>
      <c r="BE8" s="299"/>
      <c r="BF8" s="299"/>
      <c r="BG8"/>
      <c r="BH8"/>
    </row>
    <row r="9" spans="1:60" s="32" customFormat="1" ht="24.75" customHeight="1">
      <c r="A9" s="27" t="s">
        <v>74</v>
      </c>
      <c r="C9" s="300"/>
      <c r="D9" s="300"/>
      <c r="E9" s="300"/>
      <c r="F9" s="300"/>
      <c r="G9" s="300"/>
      <c r="H9" s="300"/>
      <c r="I9" s="300"/>
      <c r="J9" s="300"/>
      <c r="K9" s="300"/>
      <c r="L9" s="403"/>
      <c r="M9" s="404"/>
      <c r="N9" s="402" t="s">
        <v>1089</v>
      </c>
      <c r="O9" s="403"/>
      <c r="P9" s="403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300"/>
      <c r="AU9" s="257"/>
      <c r="AV9" s="300"/>
      <c r="AW9" s="300"/>
      <c r="AX9" s="300"/>
      <c r="AY9" s="300"/>
      <c r="AZ9" s="300"/>
      <c r="BA9" s="300"/>
      <c r="BB9" s="300"/>
      <c r="BC9" s="300"/>
      <c r="BD9" s="300"/>
      <c r="BE9" s="300"/>
      <c r="BF9" s="300"/>
      <c r="BG9"/>
      <c r="BH9"/>
    </row>
    <row r="10" spans="1:60" ht="15.75" thickBot="1"/>
    <row r="11" spans="1:60" ht="18.75" thickBot="1">
      <c r="H11" s="467" t="s">
        <v>48</v>
      </c>
      <c r="I11" s="468"/>
      <c r="J11" s="468"/>
      <c r="K11" s="468"/>
      <c r="L11" s="468"/>
      <c r="M11" s="468"/>
      <c r="N11" s="468"/>
      <c r="O11" s="468"/>
      <c r="P11" s="468"/>
      <c r="Q11" s="468"/>
      <c r="R11" s="469"/>
      <c r="U11" s="467" t="s">
        <v>48</v>
      </c>
      <c r="V11" s="468"/>
      <c r="W11" s="468"/>
      <c r="X11" s="468"/>
      <c r="Y11" s="468"/>
      <c r="Z11" s="468"/>
      <c r="AA11" s="468"/>
      <c r="AB11" s="468"/>
      <c r="AC11" s="468"/>
      <c r="AD11" s="468"/>
      <c r="AE11" s="469"/>
    </row>
    <row r="12" spans="1:60" ht="30.75" customHeight="1" thickBot="1">
      <c r="H12" s="541" t="s">
        <v>157</v>
      </c>
      <c r="I12" s="542"/>
      <c r="J12" s="542"/>
      <c r="K12" s="543"/>
      <c r="L12" s="541" t="s">
        <v>158</v>
      </c>
      <c r="M12" s="542"/>
      <c r="N12" s="543"/>
      <c r="O12" s="541" t="s">
        <v>159</v>
      </c>
      <c r="P12" s="543"/>
      <c r="Q12" s="541" t="s">
        <v>160</v>
      </c>
      <c r="R12" s="543"/>
      <c r="U12" s="541" t="s">
        <v>157</v>
      </c>
      <c r="V12" s="542"/>
      <c r="W12" s="542"/>
      <c r="X12" s="543"/>
      <c r="Y12" s="541" t="s">
        <v>158</v>
      </c>
      <c r="Z12" s="542"/>
      <c r="AA12" s="543"/>
      <c r="AB12" s="541" t="s">
        <v>159</v>
      </c>
      <c r="AC12" s="543"/>
      <c r="AD12" s="541" t="s">
        <v>160</v>
      </c>
      <c r="AE12" s="543"/>
    </row>
    <row r="13" spans="1:60" ht="23.25" customHeight="1" thickBot="1">
      <c r="A13" s="180" t="s">
        <v>7</v>
      </c>
      <c r="B13" s="180" t="s">
        <v>1086</v>
      </c>
      <c r="C13" s="180" t="s">
        <v>8</v>
      </c>
      <c r="D13" s="186" t="s">
        <v>69</v>
      </c>
      <c r="E13" s="183" t="s">
        <v>10</v>
      </c>
      <c r="F13" s="409" t="s">
        <v>70</v>
      </c>
      <c r="G13" s="409" t="s">
        <v>71</v>
      </c>
      <c r="H13" s="186" t="s">
        <v>55</v>
      </c>
      <c r="I13" s="181" t="s">
        <v>56</v>
      </c>
      <c r="J13" s="180" t="s">
        <v>57</v>
      </c>
      <c r="K13" s="184" t="s">
        <v>166</v>
      </c>
      <c r="L13" s="410" t="s">
        <v>58</v>
      </c>
      <c r="M13" s="184" t="s">
        <v>59</v>
      </c>
      <c r="N13" s="188" t="s">
        <v>167</v>
      </c>
      <c r="O13" s="184" t="s">
        <v>60</v>
      </c>
      <c r="P13" s="188" t="s">
        <v>168</v>
      </c>
      <c r="Q13" s="184" t="s">
        <v>61</v>
      </c>
      <c r="R13" s="188" t="s">
        <v>169</v>
      </c>
      <c r="S13" s="186" t="s">
        <v>62</v>
      </c>
      <c r="T13" s="186" t="s">
        <v>63</v>
      </c>
      <c r="U13" s="185" t="s">
        <v>72</v>
      </c>
      <c r="V13" s="188" t="s">
        <v>56</v>
      </c>
      <c r="W13" s="190" t="s">
        <v>172</v>
      </c>
      <c r="X13" s="188" t="s">
        <v>167</v>
      </c>
      <c r="Y13" s="190" t="s">
        <v>64</v>
      </c>
      <c r="Z13" s="188" t="s">
        <v>73</v>
      </c>
      <c r="AA13" s="190" t="s">
        <v>167</v>
      </c>
      <c r="AB13" s="188" t="s">
        <v>173</v>
      </c>
      <c r="AC13" s="190" t="s">
        <v>170</v>
      </c>
      <c r="AD13" s="188" t="s">
        <v>174</v>
      </c>
      <c r="AE13" s="190" t="s">
        <v>171</v>
      </c>
      <c r="AF13" s="186" t="s">
        <v>65</v>
      </c>
      <c r="AG13" s="183" t="s">
        <v>63</v>
      </c>
      <c r="AH13" s="204" t="s">
        <v>67</v>
      </c>
      <c r="AI13" s="204"/>
      <c r="AJ13" s="186" t="s">
        <v>68</v>
      </c>
      <c r="AK13" s="382" t="s">
        <v>318</v>
      </c>
      <c r="AL13" s="382" t="s">
        <v>319</v>
      </c>
    </row>
    <row r="14" spans="1:60" ht="22.5" hidden="1" customHeight="1">
      <c r="A14" s="405">
        <v>1</v>
      </c>
      <c r="B14" s="405" t="s">
        <v>1049</v>
      </c>
      <c r="C14" s="406" t="s">
        <v>1085</v>
      </c>
      <c r="D14" s="407" t="s">
        <v>240</v>
      </c>
      <c r="E14" s="407" t="s">
        <v>241</v>
      </c>
      <c r="F14" s="407" t="s">
        <v>1084</v>
      </c>
      <c r="G14" s="407" t="s">
        <v>765</v>
      </c>
      <c r="H14" s="285">
        <v>11.666666666666666</v>
      </c>
      <c r="I14" s="285">
        <v>7.583333333333333</v>
      </c>
      <c r="J14" s="285">
        <v>9.6666666666666661</v>
      </c>
      <c r="K14" s="408">
        <f t="shared" ref="K14:K37" si="0">((H14*4)+(I14*4)+(J14*4))/12</f>
        <v>9.6388888888888875</v>
      </c>
      <c r="L14" s="285">
        <v>11.5</v>
      </c>
      <c r="M14" s="285">
        <v>10</v>
      </c>
      <c r="N14" s="408">
        <f t="shared" ref="N14:N37" si="1">((L14*2)+(M14*2))/4</f>
        <v>10.75</v>
      </c>
      <c r="O14" s="285">
        <v>11.5</v>
      </c>
      <c r="P14" s="408">
        <f>O14</f>
        <v>11.5</v>
      </c>
      <c r="Q14" s="285">
        <v>5</v>
      </c>
      <c r="R14" s="408">
        <f>Q14</f>
        <v>5</v>
      </c>
      <c r="S14" s="408">
        <f t="shared" ref="S14:S37" si="2">((K14*12)+(N14*4)+(P14*2)+(R14*2))/20</f>
        <v>9.5833333333333321</v>
      </c>
      <c r="T14" s="407">
        <v>9</v>
      </c>
      <c r="U14" s="294">
        <v>11.5</v>
      </c>
      <c r="V14" s="294">
        <v>14</v>
      </c>
      <c r="W14" s="294">
        <v>11.666666666666666</v>
      </c>
      <c r="X14" s="408">
        <v>12.388888888888888</v>
      </c>
      <c r="Y14" s="294">
        <v>11</v>
      </c>
      <c r="Z14" s="294">
        <v>15</v>
      </c>
      <c r="AA14" s="408">
        <v>13</v>
      </c>
      <c r="AB14" s="285">
        <v>16.5</v>
      </c>
      <c r="AC14" s="417">
        <v>16.5</v>
      </c>
      <c r="AD14" s="294">
        <v>8.5</v>
      </c>
      <c r="AE14" s="417">
        <v>8.5</v>
      </c>
      <c r="AF14" s="420">
        <v>12.533333333333333</v>
      </c>
      <c r="AG14" s="407">
        <v>30</v>
      </c>
      <c r="AH14" s="295">
        <v>39</v>
      </c>
      <c r="AI14" s="295"/>
      <c r="AJ14" s="295" t="s">
        <v>1048</v>
      </c>
      <c r="AK14" s="388"/>
      <c r="AL14" s="388" t="s">
        <v>1047</v>
      </c>
    </row>
    <row r="15" spans="1:60" s="381" customFormat="1" ht="24.75" customHeight="1">
      <c r="A15" s="411">
        <v>1</v>
      </c>
      <c r="B15" s="412" t="s">
        <v>756</v>
      </c>
      <c r="C15" s="433" t="s">
        <v>1085</v>
      </c>
      <c r="D15" s="434" t="s">
        <v>240</v>
      </c>
      <c r="E15" s="434" t="s">
        <v>241</v>
      </c>
      <c r="F15" s="434" t="s">
        <v>1084</v>
      </c>
      <c r="G15" s="434" t="s">
        <v>765</v>
      </c>
      <c r="H15" s="413">
        <v>11.67</v>
      </c>
      <c r="I15" s="413">
        <v>7.58</v>
      </c>
      <c r="J15" s="413">
        <v>9.67</v>
      </c>
      <c r="K15" s="414">
        <f t="shared" si="0"/>
        <v>9.64</v>
      </c>
      <c r="L15" s="413">
        <v>11.5</v>
      </c>
      <c r="M15" s="413">
        <v>10</v>
      </c>
      <c r="N15" s="414">
        <f t="shared" si="1"/>
        <v>10.75</v>
      </c>
      <c r="O15" s="413">
        <v>11.5</v>
      </c>
      <c r="P15" s="414">
        <f t="shared" ref="P15:P37" si="3">O15</f>
        <v>11.5</v>
      </c>
      <c r="Q15" s="413">
        <v>10</v>
      </c>
      <c r="R15" s="414">
        <f t="shared" ref="R15:R37" si="4">Q15</f>
        <v>10</v>
      </c>
      <c r="S15" s="414">
        <f t="shared" si="2"/>
        <v>10.084</v>
      </c>
      <c r="T15" s="435">
        <f>IF(S15&gt;=9.995,30,D15+J15+N15+R15)</f>
        <v>30</v>
      </c>
      <c r="U15" s="415">
        <v>11.5</v>
      </c>
      <c r="V15" s="415">
        <v>14</v>
      </c>
      <c r="W15" s="415">
        <v>11.666666666666666</v>
      </c>
      <c r="X15" s="414">
        <v>12.388888888888888</v>
      </c>
      <c r="Y15" s="415">
        <v>11</v>
      </c>
      <c r="Z15" s="415">
        <v>15</v>
      </c>
      <c r="AA15" s="414">
        <v>13</v>
      </c>
      <c r="AB15" s="414">
        <v>16.5</v>
      </c>
      <c r="AC15" s="415">
        <v>16.5</v>
      </c>
      <c r="AD15" s="415">
        <v>8.5</v>
      </c>
      <c r="AE15" s="415">
        <v>8.5</v>
      </c>
      <c r="AF15" s="416">
        <v>12.533333333333333</v>
      </c>
      <c r="AG15" s="434">
        <v>30</v>
      </c>
      <c r="AH15" s="436"/>
      <c r="AI15" s="437" t="str">
        <f>IF(AND(S15&gt;=9.995,AF15&gt;=9.995),"Admis(e)","Rattrapage")</f>
        <v>Admis(e)</v>
      </c>
      <c r="AJ15" s="449" t="str">
        <f>IF(AND(S15&gt;=9.995,AF15&gt;=9.995),"Admis(e)","Rattrapage")</f>
        <v>Admis(e)</v>
      </c>
      <c r="AK15" s="391" t="s">
        <v>1047</v>
      </c>
      <c r="AL15" s="450" t="s">
        <v>1094</v>
      </c>
    </row>
    <row r="16" spans="1:60" ht="24.75" hidden="1" customHeight="1">
      <c r="A16" s="384">
        <v>2</v>
      </c>
      <c r="B16" s="384" t="s">
        <v>1049</v>
      </c>
      <c r="C16" s="438" t="s">
        <v>1083</v>
      </c>
      <c r="D16" s="439" t="s">
        <v>1082</v>
      </c>
      <c r="E16" s="439" t="s">
        <v>212</v>
      </c>
      <c r="F16" s="439" t="s">
        <v>1081</v>
      </c>
      <c r="G16" s="439" t="s">
        <v>767</v>
      </c>
      <c r="H16" s="428">
        <v>13</v>
      </c>
      <c r="I16" s="428">
        <v>9.5</v>
      </c>
      <c r="J16" s="428">
        <v>10</v>
      </c>
      <c r="K16" s="429">
        <f t="shared" si="0"/>
        <v>10.833333333333334</v>
      </c>
      <c r="L16" s="428">
        <v>6</v>
      </c>
      <c r="M16" s="428">
        <v>7</v>
      </c>
      <c r="N16" s="429">
        <f t="shared" si="1"/>
        <v>6.5</v>
      </c>
      <c r="O16" s="428">
        <v>10.5</v>
      </c>
      <c r="P16" s="429">
        <f t="shared" si="3"/>
        <v>10.5</v>
      </c>
      <c r="Q16" s="428">
        <v>10</v>
      </c>
      <c r="R16" s="429">
        <f t="shared" si="4"/>
        <v>10</v>
      </c>
      <c r="S16" s="429">
        <f t="shared" si="2"/>
        <v>9.85</v>
      </c>
      <c r="T16" s="435" t="e">
        <f t="shared" ref="T16:T37" si="5">IF(S16&gt;=9.995,30,D16+J16+N16+R16)</f>
        <v>#VALUE!</v>
      </c>
      <c r="U16" s="387">
        <v>8.6666666666666661</v>
      </c>
      <c r="V16" s="387">
        <v>8.6666666666666661</v>
      </c>
      <c r="W16" s="387">
        <v>11.666666666666666</v>
      </c>
      <c r="X16" s="389">
        <v>9.6666666666666661</v>
      </c>
      <c r="Y16" s="387">
        <v>10.5</v>
      </c>
      <c r="Z16" s="387">
        <v>10</v>
      </c>
      <c r="AA16" s="389">
        <v>10.25</v>
      </c>
      <c r="AB16" s="385">
        <v>10</v>
      </c>
      <c r="AC16" s="419">
        <v>10</v>
      </c>
      <c r="AD16" s="387">
        <v>12.5</v>
      </c>
      <c r="AE16" s="419">
        <v>12.5</v>
      </c>
      <c r="AF16" s="422">
        <v>10.1</v>
      </c>
      <c r="AG16" s="440">
        <v>30</v>
      </c>
      <c r="AH16" s="441">
        <v>54</v>
      </c>
      <c r="AI16" s="441" t="str">
        <f t="shared" ref="AI16:AI37" si="6">IF(AND(S16&gt;=9.995,AF16&gt;=9.995),"Admis(e)","Rattrapage")</f>
        <v>Rattrapage</v>
      </c>
      <c r="AJ16" s="448" t="s">
        <v>1048</v>
      </c>
      <c r="AK16" s="388"/>
      <c r="AL16" s="450" t="s">
        <v>1094</v>
      </c>
    </row>
    <row r="17" spans="1:38" s="381" customFormat="1" ht="24.75" customHeight="1">
      <c r="A17" s="411">
        <v>2</v>
      </c>
      <c r="B17" s="412" t="s">
        <v>756</v>
      </c>
      <c r="C17" s="433" t="s">
        <v>1083</v>
      </c>
      <c r="D17" s="434" t="s">
        <v>1082</v>
      </c>
      <c r="E17" s="434" t="s">
        <v>212</v>
      </c>
      <c r="F17" s="434" t="s">
        <v>1081</v>
      </c>
      <c r="G17" s="434" t="s">
        <v>767</v>
      </c>
      <c r="H17" s="413">
        <v>13</v>
      </c>
      <c r="I17" s="413">
        <v>9.5</v>
      </c>
      <c r="J17" s="413">
        <v>10</v>
      </c>
      <c r="K17" s="414">
        <f t="shared" si="0"/>
        <v>10.833333333333334</v>
      </c>
      <c r="L17" s="413">
        <v>7.5</v>
      </c>
      <c r="M17" s="413">
        <v>10</v>
      </c>
      <c r="N17" s="414">
        <f t="shared" si="1"/>
        <v>8.75</v>
      </c>
      <c r="O17" s="413">
        <v>10.5</v>
      </c>
      <c r="P17" s="414">
        <f t="shared" si="3"/>
        <v>10.5</v>
      </c>
      <c r="Q17" s="413">
        <v>10</v>
      </c>
      <c r="R17" s="414">
        <f t="shared" si="4"/>
        <v>10</v>
      </c>
      <c r="S17" s="414">
        <f t="shared" si="2"/>
        <v>10.3</v>
      </c>
      <c r="T17" s="435">
        <f t="shared" si="5"/>
        <v>30</v>
      </c>
      <c r="U17" s="415">
        <v>8.6666666666666661</v>
      </c>
      <c r="V17" s="415">
        <v>8.6666666666666661</v>
      </c>
      <c r="W17" s="415">
        <v>11.666666666666666</v>
      </c>
      <c r="X17" s="414">
        <v>9.6666666666666661</v>
      </c>
      <c r="Y17" s="415">
        <v>10.5</v>
      </c>
      <c r="Z17" s="415">
        <v>10</v>
      </c>
      <c r="AA17" s="414">
        <v>10.25</v>
      </c>
      <c r="AB17" s="414">
        <v>10</v>
      </c>
      <c r="AC17" s="415">
        <v>10</v>
      </c>
      <c r="AD17" s="415">
        <v>12.5</v>
      </c>
      <c r="AE17" s="415">
        <v>12.5</v>
      </c>
      <c r="AF17" s="416">
        <v>10.1</v>
      </c>
      <c r="AG17" s="434">
        <v>30</v>
      </c>
      <c r="AH17" s="436"/>
      <c r="AI17" s="437" t="str">
        <f t="shared" si="6"/>
        <v>Admis(e)</v>
      </c>
      <c r="AJ17" s="449" t="str">
        <f>IF(AND(S17&gt;=9.995,AF17&gt;=9.995),"Admis(e)","Rattrapage")</f>
        <v>Admis(e)</v>
      </c>
      <c r="AK17" s="391" t="s">
        <v>1047</v>
      </c>
      <c r="AL17" s="450" t="s">
        <v>1094</v>
      </c>
    </row>
    <row r="18" spans="1:38" ht="24.75" hidden="1" customHeight="1">
      <c r="A18" s="384">
        <v>3</v>
      </c>
      <c r="B18" s="384" t="s">
        <v>1049</v>
      </c>
      <c r="C18" s="438" t="s">
        <v>1080</v>
      </c>
      <c r="D18" s="439" t="s">
        <v>1079</v>
      </c>
      <c r="E18" s="439" t="s">
        <v>204</v>
      </c>
      <c r="F18" s="439" t="s">
        <v>1078</v>
      </c>
      <c r="G18" s="439" t="s">
        <v>791</v>
      </c>
      <c r="H18" s="428">
        <v>11.33</v>
      </c>
      <c r="I18" s="428">
        <v>4.833333333333333</v>
      </c>
      <c r="J18" s="428">
        <v>8.25</v>
      </c>
      <c r="K18" s="429">
        <f t="shared" si="0"/>
        <v>8.137777777777778</v>
      </c>
      <c r="L18" s="428">
        <v>8.5</v>
      </c>
      <c r="M18" s="428">
        <v>13</v>
      </c>
      <c r="N18" s="429">
        <f t="shared" si="1"/>
        <v>10.75</v>
      </c>
      <c r="O18" s="428">
        <v>12</v>
      </c>
      <c r="P18" s="429">
        <f t="shared" si="3"/>
        <v>12</v>
      </c>
      <c r="Q18" s="428">
        <v>10</v>
      </c>
      <c r="R18" s="429">
        <f t="shared" si="4"/>
        <v>10</v>
      </c>
      <c r="S18" s="429">
        <f t="shared" si="2"/>
        <v>9.2326666666666668</v>
      </c>
      <c r="T18" s="442" t="e">
        <f t="shared" si="5"/>
        <v>#VALUE!</v>
      </c>
      <c r="U18" s="387">
        <v>9.33</v>
      </c>
      <c r="V18" s="387">
        <v>11.33</v>
      </c>
      <c r="W18" s="387">
        <v>9.83</v>
      </c>
      <c r="X18" s="389">
        <v>10.163333333333334</v>
      </c>
      <c r="Y18" s="387">
        <v>12</v>
      </c>
      <c r="Z18" s="387">
        <v>10</v>
      </c>
      <c r="AA18" s="389">
        <v>11</v>
      </c>
      <c r="AB18" s="385">
        <v>12</v>
      </c>
      <c r="AC18" s="419">
        <v>12</v>
      </c>
      <c r="AD18" s="387">
        <v>11.5</v>
      </c>
      <c r="AE18" s="387">
        <v>11.5</v>
      </c>
      <c r="AF18" s="422">
        <v>10.648</v>
      </c>
      <c r="AG18" s="440">
        <v>30</v>
      </c>
      <c r="AH18" s="441">
        <v>42</v>
      </c>
      <c r="AI18" s="441" t="str">
        <f t="shared" si="6"/>
        <v>Rattrapage</v>
      </c>
      <c r="AJ18" s="448" t="s">
        <v>1048</v>
      </c>
      <c r="AK18" s="388"/>
      <c r="AL18" s="388" t="s">
        <v>1047</v>
      </c>
    </row>
    <row r="19" spans="1:38" s="381" customFormat="1" ht="24.75" customHeight="1">
      <c r="A19" s="384">
        <v>3</v>
      </c>
      <c r="B19" s="390" t="s">
        <v>756</v>
      </c>
      <c r="C19" s="438" t="s">
        <v>1080</v>
      </c>
      <c r="D19" s="439" t="s">
        <v>1079</v>
      </c>
      <c r="E19" s="439" t="s">
        <v>204</v>
      </c>
      <c r="F19" s="439" t="s">
        <v>1078</v>
      </c>
      <c r="G19" s="439" t="s">
        <v>791</v>
      </c>
      <c r="H19" s="430">
        <v>11.33</v>
      </c>
      <c r="I19" s="430">
        <v>4.83</v>
      </c>
      <c r="J19" s="431">
        <v>8.25</v>
      </c>
      <c r="K19" s="429">
        <f t="shared" si="0"/>
        <v>8.1366666666666667</v>
      </c>
      <c r="L19" s="430">
        <v>8.5</v>
      </c>
      <c r="M19" s="430">
        <v>13</v>
      </c>
      <c r="N19" s="429">
        <f t="shared" si="1"/>
        <v>10.75</v>
      </c>
      <c r="O19" s="430">
        <v>12</v>
      </c>
      <c r="P19" s="429">
        <f t="shared" si="3"/>
        <v>12</v>
      </c>
      <c r="Q19" s="430">
        <v>10</v>
      </c>
      <c r="R19" s="429">
        <f t="shared" si="4"/>
        <v>10</v>
      </c>
      <c r="S19" s="429">
        <f t="shared" si="2"/>
        <v>9.2319999999999993</v>
      </c>
      <c r="T19" s="442" t="e">
        <f t="shared" si="5"/>
        <v>#VALUE!</v>
      </c>
      <c r="U19" s="393">
        <v>9.33</v>
      </c>
      <c r="V19" s="393">
        <v>11.33</v>
      </c>
      <c r="W19" s="393">
        <v>9.83</v>
      </c>
      <c r="X19" s="392">
        <v>10.163333333333334</v>
      </c>
      <c r="Y19" s="393">
        <v>12</v>
      </c>
      <c r="Z19" s="393">
        <v>10</v>
      </c>
      <c r="AA19" s="392">
        <v>11</v>
      </c>
      <c r="AB19" s="394">
        <v>12</v>
      </c>
      <c r="AC19" s="418">
        <v>12</v>
      </c>
      <c r="AD19" s="393">
        <v>11.5</v>
      </c>
      <c r="AE19" s="393">
        <v>11.5</v>
      </c>
      <c r="AF19" s="421">
        <v>10.648</v>
      </c>
      <c r="AG19" s="443">
        <v>30</v>
      </c>
      <c r="AH19" s="444"/>
      <c r="AI19" s="441" t="str">
        <f t="shared" si="6"/>
        <v>Rattrapage</v>
      </c>
      <c r="AJ19" s="447" t="str">
        <f>IF(AND(S19&gt;=9.995,AF19&gt;=9.995),"Admis(e)","Rattrapage")</f>
        <v>Rattrapage</v>
      </c>
      <c r="AK19" s="391"/>
      <c r="AL19" s="450" t="s">
        <v>1094</v>
      </c>
    </row>
    <row r="20" spans="1:38" ht="24.75" hidden="1" customHeight="1">
      <c r="A20" s="384">
        <v>4</v>
      </c>
      <c r="B20" s="384" t="s">
        <v>1049</v>
      </c>
      <c r="C20" s="438" t="s">
        <v>1077</v>
      </c>
      <c r="D20" s="439" t="s">
        <v>250</v>
      </c>
      <c r="E20" s="439" t="s">
        <v>1076</v>
      </c>
      <c r="F20" s="439" t="s">
        <v>1075</v>
      </c>
      <c r="G20" s="439" t="s">
        <v>788</v>
      </c>
      <c r="H20" s="428">
        <v>8.5</v>
      </c>
      <c r="I20" s="428">
        <v>9.6666666666666661</v>
      </c>
      <c r="J20" s="428">
        <v>12.75</v>
      </c>
      <c r="K20" s="429">
        <f t="shared" si="0"/>
        <v>10.305555555555555</v>
      </c>
      <c r="L20" s="428">
        <v>7.5</v>
      </c>
      <c r="M20" s="428">
        <v>4.5</v>
      </c>
      <c r="N20" s="429">
        <f t="shared" si="1"/>
        <v>6</v>
      </c>
      <c r="O20" s="428">
        <v>10.5</v>
      </c>
      <c r="P20" s="429">
        <f t="shared" si="3"/>
        <v>10.5</v>
      </c>
      <c r="Q20" s="428">
        <v>13</v>
      </c>
      <c r="R20" s="429">
        <f t="shared" si="4"/>
        <v>13</v>
      </c>
      <c r="S20" s="429">
        <f t="shared" si="2"/>
        <v>9.7333333333333325</v>
      </c>
      <c r="T20" s="442" t="e">
        <f t="shared" si="5"/>
        <v>#VALUE!</v>
      </c>
      <c r="U20" s="387">
        <v>9.3333333333333339</v>
      </c>
      <c r="V20" s="387">
        <v>10</v>
      </c>
      <c r="W20" s="387">
        <v>11.333333333333334</v>
      </c>
      <c r="X20" s="389">
        <v>10.222222222222223</v>
      </c>
      <c r="Y20" s="387">
        <v>10.5</v>
      </c>
      <c r="Z20" s="387">
        <v>13</v>
      </c>
      <c r="AA20" s="389">
        <v>11.75</v>
      </c>
      <c r="AB20" s="385">
        <v>10</v>
      </c>
      <c r="AC20" s="419">
        <v>10</v>
      </c>
      <c r="AD20" s="387">
        <v>10</v>
      </c>
      <c r="AE20" s="387">
        <v>10</v>
      </c>
      <c r="AF20" s="422">
        <v>10.483333333333334</v>
      </c>
      <c r="AG20" s="440">
        <v>30</v>
      </c>
      <c r="AH20" s="441">
        <v>54</v>
      </c>
      <c r="AI20" s="441" t="str">
        <f t="shared" si="6"/>
        <v>Rattrapage</v>
      </c>
      <c r="AJ20" s="448" t="s">
        <v>1048</v>
      </c>
      <c r="AK20" s="388"/>
      <c r="AL20" s="388" t="s">
        <v>1047</v>
      </c>
    </row>
    <row r="21" spans="1:38" s="381" customFormat="1" ht="24.75" customHeight="1">
      <c r="A21" s="396">
        <v>4</v>
      </c>
      <c r="B21" s="397" t="s">
        <v>756</v>
      </c>
      <c r="C21" s="433" t="s">
        <v>1077</v>
      </c>
      <c r="D21" s="434" t="s">
        <v>250</v>
      </c>
      <c r="E21" s="434" t="s">
        <v>1076</v>
      </c>
      <c r="F21" s="434" t="s">
        <v>1075</v>
      </c>
      <c r="G21" s="434" t="s">
        <v>788</v>
      </c>
      <c r="H21" s="414">
        <v>8.5</v>
      </c>
      <c r="I21" s="413">
        <v>9.67</v>
      </c>
      <c r="J21" s="413">
        <v>12.75</v>
      </c>
      <c r="K21" s="414">
        <f t="shared" si="0"/>
        <v>10.306666666666667</v>
      </c>
      <c r="L21" s="413">
        <v>7.5</v>
      </c>
      <c r="M21" s="413">
        <v>10</v>
      </c>
      <c r="N21" s="414">
        <f t="shared" si="1"/>
        <v>8.75</v>
      </c>
      <c r="O21" s="413">
        <v>10.5</v>
      </c>
      <c r="P21" s="414">
        <f t="shared" si="3"/>
        <v>10.5</v>
      </c>
      <c r="Q21" s="413">
        <v>13</v>
      </c>
      <c r="R21" s="414">
        <f t="shared" si="4"/>
        <v>13</v>
      </c>
      <c r="S21" s="414">
        <f t="shared" si="2"/>
        <v>10.284000000000001</v>
      </c>
      <c r="T21" s="435">
        <f t="shared" si="5"/>
        <v>30</v>
      </c>
      <c r="U21" s="399">
        <v>9.3333333333333339</v>
      </c>
      <c r="V21" s="399">
        <v>10</v>
      </c>
      <c r="W21" s="399">
        <v>11.333333333333334</v>
      </c>
      <c r="X21" s="398">
        <v>10.222222222222223</v>
      </c>
      <c r="Y21" s="399">
        <v>10.5</v>
      </c>
      <c r="Z21" s="399">
        <v>13</v>
      </c>
      <c r="AA21" s="398">
        <v>11.75</v>
      </c>
      <c r="AB21" s="398">
        <v>10</v>
      </c>
      <c r="AC21" s="399">
        <v>10</v>
      </c>
      <c r="AD21" s="399">
        <v>10</v>
      </c>
      <c r="AE21" s="399">
        <v>10</v>
      </c>
      <c r="AF21" s="400">
        <v>10.483333333333334</v>
      </c>
      <c r="AG21" s="445">
        <v>30</v>
      </c>
      <c r="AH21" s="446"/>
      <c r="AI21" s="437" t="str">
        <f t="shared" si="6"/>
        <v>Admis(e)</v>
      </c>
      <c r="AJ21" s="447" t="str">
        <f>IF(AND(S21&gt;=9.995,AF21&gt;=9.995),"Admis(e)","Rattrapage")</f>
        <v>Admis(e)</v>
      </c>
      <c r="AK21" s="391" t="s">
        <v>1047</v>
      </c>
      <c r="AL21" s="450" t="s">
        <v>1094</v>
      </c>
    </row>
    <row r="22" spans="1:38" ht="24.75" hidden="1" customHeight="1">
      <c r="A22" s="384">
        <v>5</v>
      </c>
      <c r="B22" s="384" t="s">
        <v>1049</v>
      </c>
      <c r="C22" s="438" t="s">
        <v>1074</v>
      </c>
      <c r="D22" s="439" t="s">
        <v>1073</v>
      </c>
      <c r="E22" s="439" t="s">
        <v>27</v>
      </c>
      <c r="F22" s="439" t="s">
        <v>1072</v>
      </c>
      <c r="G22" s="439" t="s">
        <v>767</v>
      </c>
      <c r="H22" s="428">
        <v>11</v>
      </c>
      <c r="I22" s="428">
        <v>7.5</v>
      </c>
      <c r="J22" s="428">
        <v>11.166666666666666</v>
      </c>
      <c r="K22" s="429">
        <f t="shared" si="0"/>
        <v>9.8888888888888875</v>
      </c>
      <c r="L22" s="428">
        <v>11</v>
      </c>
      <c r="M22" s="428">
        <v>10</v>
      </c>
      <c r="N22" s="429">
        <f t="shared" si="1"/>
        <v>10.5</v>
      </c>
      <c r="O22" s="428">
        <v>11.5</v>
      </c>
      <c r="P22" s="429">
        <f t="shared" si="3"/>
        <v>11.5</v>
      </c>
      <c r="Q22" s="428">
        <v>11</v>
      </c>
      <c r="R22" s="429">
        <f t="shared" si="4"/>
        <v>11</v>
      </c>
      <c r="S22" s="429">
        <f t="shared" si="2"/>
        <v>10.283333333333333</v>
      </c>
      <c r="T22" s="435">
        <f t="shared" si="5"/>
        <v>30</v>
      </c>
      <c r="U22" s="387">
        <v>6.666666666666667</v>
      </c>
      <c r="V22" s="387">
        <v>11</v>
      </c>
      <c r="W22" s="387">
        <v>7.833333333333333</v>
      </c>
      <c r="X22" s="389">
        <v>8.5</v>
      </c>
      <c r="Y22" s="387">
        <v>10</v>
      </c>
      <c r="Z22" s="387">
        <v>8.5</v>
      </c>
      <c r="AA22" s="389">
        <v>9.25</v>
      </c>
      <c r="AB22" s="385">
        <v>10</v>
      </c>
      <c r="AC22" s="419">
        <v>10</v>
      </c>
      <c r="AD22" s="387">
        <v>12.5</v>
      </c>
      <c r="AE22" s="387">
        <v>12.5</v>
      </c>
      <c r="AF22" s="429">
        <f t="shared" ref="AF22:AF23" si="7">((X22*12)+(AA22*4)+(AC22*2)+(AE22*2))/20</f>
        <v>9.1999999999999993</v>
      </c>
      <c r="AG22" s="435">
        <f t="shared" ref="AG22:AG23" si="8">IF(AF22&gt;=9.995,30,Q22+W22+AA22+AE22)</f>
        <v>40.583333333333329</v>
      </c>
      <c r="AH22" s="441">
        <v>45</v>
      </c>
      <c r="AI22" s="441" t="str">
        <f t="shared" si="6"/>
        <v>Rattrapage</v>
      </c>
      <c r="AJ22" s="448" t="s">
        <v>1048</v>
      </c>
      <c r="AK22" s="388"/>
      <c r="AL22" s="388"/>
    </row>
    <row r="23" spans="1:38" s="381" customFormat="1" ht="24.75" customHeight="1">
      <c r="A23" s="384">
        <v>5</v>
      </c>
      <c r="B23" s="390" t="s">
        <v>756</v>
      </c>
      <c r="C23" s="438" t="s">
        <v>1074</v>
      </c>
      <c r="D23" s="439" t="s">
        <v>1073</v>
      </c>
      <c r="E23" s="439" t="s">
        <v>27</v>
      </c>
      <c r="F23" s="439" t="s">
        <v>1072</v>
      </c>
      <c r="G23" s="439" t="s">
        <v>767</v>
      </c>
      <c r="H23" s="430">
        <v>11</v>
      </c>
      <c r="I23" s="430">
        <v>7.5</v>
      </c>
      <c r="J23" s="430">
        <v>11.17</v>
      </c>
      <c r="K23" s="429">
        <f t="shared" si="0"/>
        <v>9.89</v>
      </c>
      <c r="L23" s="430">
        <v>11</v>
      </c>
      <c r="M23" s="430">
        <v>10</v>
      </c>
      <c r="N23" s="429">
        <f t="shared" si="1"/>
        <v>10.5</v>
      </c>
      <c r="O23" s="430">
        <v>11.5</v>
      </c>
      <c r="P23" s="429">
        <f t="shared" si="3"/>
        <v>11.5</v>
      </c>
      <c r="Q23" s="430">
        <v>11</v>
      </c>
      <c r="R23" s="429">
        <f t="shared" si="4"/>
        <v>11</v>
      </c>
      <c r="S23" s="429">
        <f t="shared" si="2"/>
        <v>10.284000000000001</v>
      </c>
      <c r="T23" s="435">
        <f t="shared" si="5"/>
        <v>30</v>
      </c>
      <c r="U23" s="393">
        <v>6.67</v>
      </c>
      <c r="V23" s="393">
        <v>11</v>
      </c>
      <c r="W23" s="393">
        <v>7.83</v>
      </c>
      <c r="X23" s="392">
        <v>8.5</v>
      </c>
      <c r="Y23" s="393">
        <v>10</v>
      </c>
      <c r="Z23" s="393">
        <v>8.5</v>
      </c>
      <c r="AA23" s="202">
        <f>((Y23*2)+(Z23*2))/4</f>
        <v>9.25</v>
      </c>
      <c r="AB23" s="394">
        <v>10</v>
      </c>
      <c r="AC23" s="418">
        <v>10</v>
      </c>
      <c r="AD23" s="393">
        <v>12.5</v>
      </c>
      <c r="AE23" s="393">
        <v>12.5</v>
      </c>
      <c r="AF23" s="429">
        <f t="shared" si="7"/>
        <v>9.1999999999999993</v>
      </c>
      <c r="AG23" s="435">
        <f t="shared" si="8"/>
        <v>40.58</v>
      </c>
      <c r="AH23" s="444"/>
      <c r="AI23" s="441" t="str">
        <f t="shared" si="6"/>
        <v>Rattrapage</v>
      </c>
      <c r="AJ23" s="447" t="str">
        <f>IF(AND(S23&gt;=9.995,AF23&gt;=9.995),"Admis(e)","Rattrapage")</f>
        <v>Rattrapage</v>
      </c>
      <c r="AK23" s="391" t="s">
        <v>1047</v>
      </c>
      <c r="AL23" s="450"/>
    </row>
    <row r="24" spans="1:38" ht="24.75" hidden="1" customHeight="1">
      <c r="A24" s="384">
        <v>6</v>
      </c>
      <c r="B24" s="384" t="s">
        <v>1049</v>
      </c>
      <c r="C24" s="438" t="s">
        <v>1071</v>
      </c>
      <c r="D24" s="439" t="s">
        <v>1070</v>
      </c>
      <c r="E24" s="439" t="s">
        <v>1069</v>
      </c>
      <c r="F24" s="439" t="s">
        <v>1068</v>
      </c>
      <c r="G24" s="439" t="s">
        <v>767</v>
      </c>
      <c r="H24" s="428">
        <v>11</v>
      </c>
      <c r="I24" s="428">
        <v>7</v>
      </c>
      <c r="J24" s="428">
        <v>10</v>
      </c>
      <c r="K24" s="429">
        <f t="shared" si="0"/>
        <v>9.3333333333333339</v>
      </c>
      <c r="L24" s="428">
        <v>8.5</v>
      </c>
      <c r="M24" s="428">
        <v>6</v>
      </c>
      <c r="N24" s="429">
        <f t="shared" si="1"/>
        <v>7.25</v>
      </c>
      <c r="O24" s="428">
        <v>12.5</v>
      </c>
      <c r="P24" s="429">
        <f t="shared" si="3"/>
        <v>12.5</v>
      </c>
      <c r="Q24" s="428">
        <v>10.5</v>
      </c>
      <c r="R24" s="429">
        <f t="shared" si="4"/>
        <v>10.5</v>
      </c>
      <c r="S24" s="429">
        <f t="shared" si="2"/>
        <v>9.35</v>
      </c>
      <c r="T24" s="435" t="e">
        <f t="shared" si="5"/>
        <v>#VALUE!</v>
      </c>
      <c r="U24" s="387">
        <v>9.5</v>
      </c>
      <c r="V24" s="387">
        <v>9.1666666666666661</v>
      </c>
      <c r="W24" s="387">
        <v>12</v>
      </c>
      <c r="X24" s="389">
        <v>10.222222222222221</v>
      </c>
      <c r="Y24" s="387">
        <v>5</v>
      </c>
      <c r="Z24" s="387">
        <v>10.5</v>
      </c>
      <c r="AA24" s="389">
        <v>7.75</v>
      </c>
      <c r="AB24" s="385">
        <v>13</v>
      </c>
      <c r="AC24" s="419">
        <v>13</v>
      </c>
      <c r="AD24" s="387">
        <v>13.5</v>
      </c>
      <c r="AE24" s="387">
        <v>13.5</v>
      </c>
      <c r="AF24" s="422">
        <v>10.333333333333332</v>
      </c>
      <c r="AG24" s="440">
        <v>30</v>
      </c>
      <c r="AH24" s="441">
        <v>42</v>
      </c>
      <c r="AI24" s="441" t="str">
        <f t="shared" si="6"/>
        <v>Rattrapage</v>
      </c>
      <c r="AJ24" s="448" t="s">
        <v>1048</v>
      </c>
      <c r="AK24" s="388"/>
      <c r="AL24" s="388" t="s">
        <v>1047</v>
      </c>
    </row>
    <row r="25" spans="1:38" s="381" customFormat="1" ht="24.75" customHeight="1">
      <c r="A25" s="411">
        <v>6</v>
      </c>
      <c r="B25" s="412" t="s">
        <v>756</v>
      </c>
      <c r="C25" s="433" t="s">
        <v>1071</v>
      </c>
      <c r="D25" s="434" t="s">
        <v>1070</v>
      </c>
      <c r="E25" s="434" t="s">
        <v>1069</v>
      </c>
      <c r="F25" s="434" t="s">
        <v>1068</v>
      </c>
      <c r="G25" s="434" t="s">
        <v>767</v>
      </c>
      <c r="H25" s="413">
        <v>11</v>
      </c>
      <c r="I25" s="413">
        <v>11</v>
      </c>
      <c r="J25" s="413">
        <v>10</v>
      </c>
      <c r="K25" s="414">
        <f t="shared" si="0"/>
        <v>10.666666666666666</v>
      </c>
      <c r="L25" s="413">
        <v>10</v>
      </c>
      <c r="M25" s="413">
        <v>10.25</v>
      </c>
      <c r="N25" s="414">
        <f t="shared" si="1"/>
        <v>10.125</v>
      </c>
      <c r="O25" s="413">
        <v>12.5</v>
      </c>
      <c r="P25" s="414">
        <f t="shared" si="3"/>
        <v>12.5</v>
      </c>
      <c r="Q25" s="413">
        <v>10.5</v>
      </c>
      <c r="R25" s="414">
        <f t="shared" si="4"/>
        <v>10.5</v>
      </c>
      <c r="S25" s="414">
        <f t="shared" si="2"/>
        <v>10.725</v>
      </c>
      <c r="T25" s="435">
        <f t="shared" si="5"/>
        <v>30</v>
      </c>
      <c r="U25" s="415">
        <v>9.5</v>
      </c>
      <c r="V25" s="415">
        <v>9.1666666666666661</v>
      </c>
      <c r="W25" s="415">
        <v>12</v>
      </c>
      <c r="X25" s="414">
        <v>10.222222222222221</v>
      </c>
      <c r="Y25" s="415">
        <v>5</v>
      </c>
      <c r="Z25" s="415">
        <v>10.5</v>
      </c>
      <c r="AA25" s="414">
        <v>7.75</v>
      </c>
      <c r="AB25" s="414">
        <v>13</v>
      </c>
      <c r="AC25" s="415">
        <v>13</v>
      </c>
      <c r="AD25" s="415">
        <v>13.5</v>
      </c>
      <c r="AE25" s="415">
        <v>13.5</v>
      </c>
      <c r="AF25" s="416">
        <v>10.333333333333332</v>
      </c>
      <c r="AG25" s="434">
        <v>30</v>
      </c>
      <c r="AH25" s="436"/>
      <c r="AI25" s="437" t="str">
        <f t="shared" si="6"/>
        <v>Admis(e)</v>
      </c>
      <c r="AJ25" s="449" t="str">
        <f>IF(AND(S25&gt;=9.995,AF25&gt;=9.995),"Admis(e)","Rattrapage")</f>
        <v>Admis(e)</v>
      </c>
      <c r="AK25" s="391" t="s">
        <v>1047</v>
      </c>
      <c r="AL25" s="450" t="s">
        <v>1094</v>
      </c>
    </row>
    <row r="26" spans="1:38" ht="24.75" hidden="1" customHeight="1">
      <c r="A26" s="384">
        <v>7</v>
      </c>
      <c r="B26" s="384" t="s">
        <v>1049</v>
      </c>
      <c r="C26" s="438" t="s">
        <v>1067</v>
      </c>
      <c r="D26" s="439" t="s">
        <v>1066</v>
      </c>
      <c r="E26" s="439" t="s">
        <v>1065</v>
      </c>
      <c r="F26" s="439" t="s">
        <v>1064</v>
      </c>
      <c r="G26" s="439" t="s">
        <v>765</v>
      </c>
      <c r="H26" s="428">
        <v>10</v>
      </c>
      <c r="I26" s="428">
        <v>10.333333333333334</v>
      </c>
      <c r="J26" s="428">
        <v>10.416666666666666</v>
      </c>
      <c r="K26" s="429">
        <f t="shared" si="0"/>
        <v>10.25</v>
      </c>
      <c r="L26" s="428">
        <v>8</v>
      </c>
      <c r="M26" s="428">
        <v>6.5</v>
      </c>
      <c r="N26" s="429">
        <f t="shared" si="1"/>
        <v>7.25</v>
      </c>
      <c r="O26" s="428">
        <v>10.5</v>
      </c>
      <c r="P26" s="429">
        <f t="shared" si="3"/>
        <v>10.5</v>
      </c>
      <c r="Q26" s="428">
        <v>11.5</v>
      </c>
      <c r="R26" s="429">
        <f t="shared" si="4"/>
        <v>11.5</v>
      </c>
      <c r="S26" s="429">
        <f t="shared" si="2"/>
        <v>9.8000000000000007</v>
      </c>
      <c r="T26" s="435" t="e">
        <f t="shared" si="5"/>
        <v>#VALUE!</v>
      </c>
      <c r="U26" s="387">
        <v>8</v>
      </c>
      <c r="V26" s="387">
        <v>11.166666666666666</v>
      </c>
      <c r="W26" s="387">
        <v>11</v>
      </c>
      <c r="X26" s="385">
        <v>10.055555555555555</v>
      </c>
      <c r="Y26" s="387">
        <v>13</v>
      </c>
      <c r="Z26" s="387">
        <v>10.5</v>
      </c>
      <c r="AA26" s="385">
        <v>11.75</v>
      </c>
      <c r="AB26" s="385">
        <v>10</v>
      </c>
      <c r="AC26" s="387">
        <v>10</v>
      </c>
      <c r="AD26" s="387">
        <v>10.5</v>
      </c>
      <c r="AE26" s="387">
        <v>10.5</v>
      </c>
      <c r="AF26" s="386">
        <v>10.433333333333334</v>
      </c>
      <c r="AG26" s="440">
        <v>30</v>
      </c>
      <c r="AH26" s="441">
        <v>54</v>
      </c>
      <c r="AI26" s="441" t="str">
        <f t="shared" si="6"/>
        <v>Rattrapage</v>
      </c>
      <c r="AJ26" s="448" t="s">
        <v>1048</v>
      </c>
      <c r="AK26" s="388"/>
      <c r="AL26" s="388"/>
    </row>
    <row r="27" spans="1:38" s="381" customFormat="1" ht="24.75" customHeight="1">
      <c r="A27" s="411">
        <v>7</v>
      </c>
      <c r="B27" s="412" t="s">
        <v>756</v>
      </c>
      <c r="C27" s="433" t="s">
        <v>1067</v>
      </c>
      <c r="D27" s="434" t="s">
        <v>1066</v>
      </c>
      <c r="E27" s="434" t="s">
        <v>1065</v>
      </c>
      <c r="F27" s="434" t="s">
        <v>1064</v>
      </c>
      <c r="G27" s="434" t="s">
        <v>765</v>
      </c>
      <c r="H27" s="413">
        <v>10</v>
      </c>
      <c r="I27" s="413">
        <v>10.33</v>
      </c>
      <c r="J27" s="413">
        <v>10.42</v>
      </c>
      <c r="K27" s="414">
        <f t="shared" si="0"/>
        <v>10.25</v>
      </c>
      <c r="L27" s="413">
        <v>8</v>
      </c>
      <c r="M27" s="413">
        <v>8.5</v>
      </c>
      <c r="N27" s="414">
        <f t="shared" si="1"/>
        <v>8.25</v>
      </c>
      <c r="O27" s="413">
        <v>10.5</v>
      </c>
      <c r="P27" s="414">
        <f t="shared" si="3"/>
        <v>10.5</v>
      </c>
      <c r="Q27" s="413">
        <v>11.5</v>
      </c>
      <c r="R27" s="414">
        <f t="shared" si="4"/>
        <v>11.5</v>
      </c>
      <c r="S27" s="414">
        <f t="shared" si="2"/>
        <v>10</v>
      </c>
      <c r="T27" s="435">
        <f t="shared" si="5"/>
        <v>30</v>
      </c>
      <c r="U27" s="415">
        <v>8</v>
      </c>
      <c r="V27" s="415">
        <v>11.166666666666666</v>
      </c>
      <c r="W27" s="415">
        <v>11</v>
      </c>
      <c r="X27" s="414">
        <v>10.055555555555555</v>
      </c>
      <c r="Y27" s="415">
        <v>13</v>
      </c>
      <c r="Z27" s="415">
        <v>10.5</v>
      </c>
      <c r="AA27" s="414">
        <v>11.75</v>
      </c>
      <c r="AB27" s="414">
        <v>10</v>
      </c>
      <c r="AC27" s="415">
        <v>10</v>
      </c>
      <c r="AD27" s="415">
        <v>10.5</v>
      </c>
      <c r="AE27" s="415">
        <v>10.5</v>
      </c>
      <c r="AF27" s="416">
        <v>10.433333333333334</v>
      </c>
      <c r="AG27" s="434">
        <v>30</v>
      </c>
      <c r="AH27" s="436"/>
      <c r="AI27" s="437" t="str">
        <f t="shared" si="6"/>
        <v>Admis(e)</v>
      </c>
      <c r="AJ27" s="449" t="str">
        <f>IF(AND(S27&gt;=9.995,AF27&gt;=9.995),"Admis(e)","Rattrapage")</f>
        <v>Admis(e)</v>
      </c>
      <c r="AK27" s="391" t="s">
        <v>1047</v>
      </c>
      <c r="AL27" s="450" t="s">
        <v>1094</v>
      </c>
    </row>
    <row r="28" spans="1:38" ht="24.75" hidden="1" customHeight="1">
      <c r="A28" s="384">
        <v>8</v>
      </c>
      <c r="B28" s="384" t="s">
        <v>1049</v>
      </c>
      <c r="C28" s="438" t="s">
        <v>1063</v>
      </c>
      <c r="D28" s="439" t="s">
        <v>1062</v>
      </c>
      <c r="E28" s="439" t="s">
        <v>1061</v>
      </c>
      <c r="F28" s="439" t="s">
        <v>1060</v>
      </c>
      <c r="G28" s="439" t="s">
        <v>767</v>
      </c>
      <c r="H28" s="428">
        <v>10.67</v>
      </c>
      <c r="I28" s="428">
        <v>4.5</v>
      </c>
      <c r="J28" s="428">
        <v>10.33</v>
      </c>
      <c r="K28" s="429">
        <f t="shared" si="0"/>
        <v>8.5</v>
      </c>
      <c r="L28" s="428">
        <v>10</v>
      </c>
      <c r="M28" s="428">
        <v>10.5</v>
      </c>
      <c r="N28" s="429">
        <f t="shared" si="1"/>
        <v>10.25</v>
      </c>
      <c r="O28" s="428">
        <v>12</v>
      </c>
      <c r="P28" s="429">
        <f t="shared" si="3"/>
        <v>12</v>
      </c>
      <c r="Q28" s="428">
        <v>2.5</v>
      </c>
      <c r="R28" s="429">
        <f t="shared" si="4"/>
        <v>2.5</v>
      </c>
      <c r="S28" s="429">
        <f t="shared" si="2"/>
        <v>8.6</v>
      </c>
      <c r="T28" s="442" t="e">
        <f t="shared" si="5"/>
        <v>#VALUE!</v>
      </c>
      <c r="U28" s="387">
        <v>10</v>
      </c>
      <c r="V28" s="387">
        <v>12.5</v>
      </c>
      <c r="W28" s="387">
        <v>8.17</v>
      </c>
      <c r="X28" s="385">
        <v>10.223333333333334</v>
      </c>
      <c r="Y28" s="387">
        <v>12.5</v>
      </c>
      <c r="Z28" s="387">
        <v>13</v>
      </c>
      <c r="AA28" s="385">
        <v>12.75</v>
      </c>
      <c r="AB28" s="385">
        <v>11.5</v>
      </c>
      <c r="AC28" s="387">
        <v>11.5</v>
      </c>
      <c r="AD28" s="387">
        <v>9</v>
      </c>
      <c r="AE28" s="387">
        <v>9</v>
      </c>
      <c r="AF28" s="386">
        <v>10.734</v>
      </c>
      <c r="AG28" s="440">
        <v>30</v>
      </c>
      <c r="AH28" s="441">
        <v>45</v>
      </c>
      <c r="AI28" s="441" t="str">
        <f t="shared" si="6"/>
        <v>Rattrapage</v>
      </c>
      <c r="AJ28" s="448" t="s">
        <v>1048</v>
      </c>
      <c r="AK28" s="388"/>
      <c r="AL28" s="388" t="s">
        <v>1047</v>
      </c>
    </row>
    <row r="29" spans="1:38" s="381" customFormat="1" ht="24.75" customHeight="1">
      <c r="A29" s="384">
        <v>8</v>
      </c>
      <c r="B29" s="390" t="s">
        <v>756</v>
      </c>
      <c r="C29" s="438" t="s">
        <v>1063</v>
      </c>
      <c r="D29" s="439" t="s">
        <v>1062</v>
      </c>
      <c r="E29" s="439" t="s">
        <v>1061</v>
      </c>
      <c r="F29" s="439" t="s">
        <v>1060</v>
      </c>
      <c r="G29" s="439" t="s">
        <v>767</v>
      </c>
      <c r="H29" s="430">
        <v>10.67</v>
      </c>
      <c r="I29" s="430">
        <v>4.5</v>
      </c>
      <c r="J29" s="430">
        <v>10.33</v>
      </c>
      <c r="K29" s="429">
        <f t="shared" si="0"/>
        <v>8.5</v>
      </c>
      <c r="L29" s="430">
        <v>10</v>
      </c>
      <c r="M29" s="430">
        <v>10.5</v>
      </c>
      <c r="N29" s="429">
        <f t="shared" si="1"/>
        <v>10.25</v>
      </c>
      <c r="O29" s="430">
        <v>12</v>
      </c>
      <c r="P29" s="429">
        <f t="shared" si="3"/>
        <v>12</v>
      </c>
      <c r="Q29" s="430">
        <v>2.5</v>
      </c>
      <c r="R29" s="429">
        <f t="shared" si="4"/>
        <v>2.5</v>
      </c>
      <c r="S29" s="429">
        <f t="shared" si="2"/>
        <v>8.6</v>
      </c>
      <c r="T29" s="442" t="e">
        <f t="shared" si="5"/>
        <v>#VALUE!</v>
      </c>
      <c r="U29" s="393">
        <v>10</v>
      </c>
      <c r="V29" s="393">
        <v>12.5</v>
      </c>
      <c r="W29" s="393">
        <v>8.17</v>
      </c>
      <c r="X29" s="394">
        <v>10.223333333333334</v>
      </c>
      <c r="Y29" s="393">
        <v>12.5</v>
      </c>
      <c r="Z29" s="393">
        <v>13</v>
      </c>
      <c r="AA29" s="394">
        <v>12.75</v>
      </c>
      <c r="AB29" s="394">
        <v>11.5</v>
      </c>
      <c r="AC29" s="393">
        <v>11.5</v>
      </c>
      <c r="AD29" s="393">
        <v>9</v>
      </c>
      <c r="AE29" s="393">
        <v>9</v>
      </c>
      <c r="AF29" s="395">
        <v>10.734</v>
      </c>
      <c r="AG29" s="443">
        <v>30</v>
      </c>
      <c r="AH29" s="444"/>
      <c r="AI29" s="441" t="str">
        <f t="shared" si="6"/>
        <v>Rattrapage</v>
      </c>
      <c r="AJ29" s="447" t="str">
        <f>IF(AND(S29&gt;=9.995,AF29&gt;=9.995),"Admis(e)","Rattrapage")</f>
        <v>Rattrapage</v>
      </c>
      <c r="AK29" s="391"/>
      <c r="AL29" s="450" t="s">
        <v>1094</v>
      </c>
    </row>
    <row r="30" spans="1:38" ht="24.75" hidden="1" customHeight="1">
      <c r="A30" s="384">
        <v>9</v>
      </c>
      <c r="B30" s="384" t="s">
        <v>1049</v>
      </c>
      <c r="C30" s="438" t="s">
        <v>1059</v>
      </c>
      <c r="D30" s="439" t="s">
        <v>1058</v>
      </c>
      <c r="E30" s="439" t="s">
        <v>1057</v>
      </c>
      <c r="F30" s="439" t="s">
        <v>1056</v>
      </c>
      <c r="G30" s="439" t="s">
        <v>944</v>
      </c>
      <c r="H30" s="428">
        <v>10.5</v>
      </c>
      <c r="I30" s="428">
        <v>7.333333333333333</v>
      </c>
      <c r="J30" s="428">
        <v>9.8333333333333339</v>
      </c>
      <c r="K30" s="429">
        <f t="shared" si="0"/>
        <v>9.2222222222222214</v>
      </c>
      <c r="L30" s="428">
        <v>11</v>
      </c>
      <c r="M30" s="428">
        <v>10</v>
      </c>
      <c r="N30" s="429">
        <f t="shared" si="1"/>
        <v>10.5</v>
      </c>
      <c r="O30" s="428">
        <v>13.5</v>
      </c>
      <c r="P30" s="429">
        <f t="shared" si="3"/>
        <v>13.5</v>
      </c>
      <c r="Q30" s="428">
        <v>5</v>
      </c>
      <c r="R30" s="429">
        <f t="shared" si="4"/>
        <v>5</v>
      </c>
      <c r="S30" s="429">
        <f t="shared" si="2"/>
        <v>9.4833333333333325</v>
      </c>
      <c r="T30" s="442" t="e">
        <f t="shared" si="5"/>
        <v>#VALUE!</v>
      </c>
      <c r="U30" s="387">
        <v>9.6666666666666661</v>
      </c>
      <c r="V30" s="387">
        <v>11.833333333333334</v>
      </c>
      <c r="W30" s="387">
        <v>7.666666666666667</v>
      </c>
      <c r="X30" s="385">
        <v>9.7222222222222232</v>
      </c>
      <c r="Y30" s="387">
        <v>13</v>
      </c>
      <c r="Z30" s="387">
        <v>10</v>
      </c>
      <c r="AA30" s="385">
        <v>11.5</v>
      </c>
      <c r="AB30" s="385">
        <v>12</v>
      </c>
      <c r="AC30" s="387">
        <v>12</v>
      </c>
      <c r="AD30" s="387">
        <v>12</v>
      </c>
      <c r="AE30" s="387">
        <v>12</v>
      </c>
      <c r="AF30" s="386">
        <v>10.533333333333335</v>
      </c>
      <c r="AG30" s="440">
        <v>30</v>
      </c>
      <c r="AH30" s="441">
        <v>39</v>
      </c>
      <c r="AI30" s="441" t="str">
        <f t="shared" si="6"/>
        <v>Rattrapage</v>
      </c>
      <c r="AJ30" s="448" t="s">
        <v>1048</v>
      </c>
      <c r="AK30" s="388"/>
      <c r="AL30" s="388"/>
    </row>
    <row r="31" spans="1:38" s="381" customFormat="1" ht="24.75" customHeight="1">
      <c r="A31" s="411">
        <v>9</v>
      </c>
      <c r="B31" s="412" t="s">
        <v>756</v>
      </c>
      <c r="C31" s="433" t="s">
        <v>1059</v>
      </c>
      <c r="D31" s="434" t="s">
        <v>1058</v>
      </c>
      <c r="E31" s="434" t="s">
        <v>1057</v>
      </c>
      <c r="F31" s="434" t="s">
        <v>1056</v>
      </c>
      <c r="G31" s="434" t="s">
        <v>944</v>
      </c>
      <c r="H31" s="413">
        <v>10.5</v>
      </c>
      <c r="I31" s="413">
        <v>7.33</v>
      </c>
      <c r="J31" s="413">
        <v>13.5</v>
      </c>
      <c r="K31" s="414">
        <f t="shared" si="0"/>
        <v>10.443333333333333</v>
      </c>
      <c r="L31" s="413">
        <v>11</v>
      </c>
      <c r="M31" s="413">
        <v>10</v>
      </c>
      <c r="N31" s="414">
        <f t="shared" si="1"/>
        <v>10.5</v>
      </c>
      <c r="O31" s="413">
        <v>13.5</v>
      </c>
      <c r="P31" s="414">
        <f t="shared" si="3"/>
        <v>13.5</v>
      </c>
      <c r="Q31" s="413">
        <v>6</v>
      </c>
      <c r="R31" s="414">
        <f t="shared" si="4"/>
        <v>6</v>
      </c>
      <c r="S31" s="414">
        <f t="shared" si="2"/>
        <v>10.315999999999999</v>
      </c>
      <c r="T31" s="435">
        <f t="shared" si="5"/>
        <v>30</v>
      </c>
      <c r="U31" s="415">
        <v>9.6666666666666661</v>
      </c>
      <c r="V31" s="415">
        <v>11.833333333333334</v>
      </c>
      <c r="W31" s="415">
        <v>7.666666666666667</v>
      </c>
      <c r="X31" s="414">
        <v>9.7222222222222232</v>
      </c>
      <c r="Y31" s="415">
        <v>13</v>
      </c>
      <c r="Z31" s="415">
        <v>10</v>
      </c>
      <c r="AA31" s="414">
        <v>11.5</v>
      </c>
      <c r="AB31" s="414">
        <v>12</v>
      </c>
      <c r="AC31" s="415">
        <v>12</v>
      </c>
      <c r="AD31" s="415">
        <v>12</v>
      </c>
      <c r="AE31" s="415">
        <v>12</v>
      </c>
      <c r="AF31" s="416">
        <v>10.533333333333335</v>
      </c>
      <c r="AG31" s="434">
        <v>30</v>
      </c>
      <c r="AH31" s="436"/>
      <c r="AI31" s="437" t="str">
        <f t="shared" si="6"/>
        <v>Admis(e)</v>
      </c>
      <c r="AJ31" s="449" t="str">
        <f>IF(AND(S31&gt;=9.995,AF31&gt;=9.995),"Admis(e)","Rattrapage")</f>
        <v>Admis(e)</v>
      </c>
      <c r="AK31" s="391" t="s">
        <v>1047</v>
      </c>
      <c r="AL31" s="450" t="s">
        <v>1094</v>
      </c>
    </row>
    <row r="32" spans="1:38" ht="24.75" hidden="1" customHeight="1">
      <c r="A32" s="384">
        <v>10</v>
      </c>
      <c r="B32" s="384" t="s">
        <v>1049</v>
      </c>
      <c r="C32" s="438" t="s">
        <v>1055</v>
      </c>
      <c r="D32" s="439" t="s">
        <v>1054</v>
      </c>
      <c r="E32" s="439" t="s">
        <v>204</v>
      </c>
      <c r="F32" s="439" t="s">
        <v>1053</v>
      </c>
      <c r="G32" s="439" t="s">
        <v>791</v>
      </c>
      <c r="H32" s="428">
        <v>11.666666666666666</v>
      </c>
      <c r="I32" s="428">
        <v>10.5</v>
      </c>
      <c r="J32" s="428">
        <v>10.5</v>
      </c>
      <c r="K32" s="429">
        <f t="shared" si="0"/>
        <v>10.888888888888888</v>
      </c>
      <c r="L32" s="428">
        <v>7</v>
      </c>
      <c r="M32" s="428">
        <v>6.5</v>
      </c>
      <c r="N32" s="429">
        <f t="shared" si="1"/>
        <v>6.75</v>
      </c>
      <c r="O32" s="428">
        <v>12</v>
      </c>
      <c r="P32" s="429">
        <f t="shared" si="3"/>
        <v>12</v>
      </c>
      <c r="Q32" s="428">
        <v>4</v>
      </c>
      <c r="R32" s="429">
        <f t="shared" si="4"/>
        <v>4</v>
      </c>
      <c r="S32" s="429">
        <f t="shared" si="2"/>
        <v>9.4833333333333325</v>
      </c>
      <c r="T32" s="442" t="e">
        <f t="shared" si="5"/>
        <v>#VALUE!</v>
      </c>
      <c r="U32" s="387">
        <v>7</v>
      </c>
      <c r="V32" s="387">
        <v>10.166666666666666</v>
      </c>
      <c r="W32" s="387">
        <v>10.333333333333334</v>
      </c>
      <c r="X32" s="385">
        <v>9.1666666666666661</v>
      </c>
      <c r="Y32" s="387">
        <v>7.5</v>
      </c>
      <c r="Z32" s="387">
        <v>11</v>
      </c>
      <c r="AA32" s="385">
        <v>9.25</v>
      </c>
      <c r="AB32" s="385">
        <v>11</v>
      </c>
      <c r="AC32" s="387">
        <v>11</v>
      </c>
      <c r="AD32" s="387">
        <v>15.5</v>
      </c>
      <c r="AE32" s="387">
        <v>15.5</v>
      </c>
      <c r="AF32" s="386">
        <v>10</v>
      </c>
      <c r="AG32" s="440">
        <v>30</v>
      </c>
      <c r="AH32" s="441">
        <v>51</v>
      </c>
      <c r="AI32" s="441" t="str">
        <f t="shared" si="6"/>
        <v>Rattrapage</v>
      </c>
      <c r="AJ32" s="448" t="s">
        <v>1048</v>
      </c>
      <c r="AK32" s="388"/>
      <c r="AL32" s="388"/>
    </row>
    <row r="33" spans="1:38" s="381" customFormat="1" ht="24.75" customHeight="1">
      <c r="A33" s="384">
        <v>10</v>
      </c>
      <c r="B33" s="390" t="s">
        <v>756</v>
      </c>
      <c r="C33" s="438" t="s">
        <v>1055</v>
      </c>
      <c r="D33" s="439" t="s">
        <v>1054</v>
      </c>
      <c r="E33" s="439" t="s">
        <v>204</v>
      </c>
      <c r="F33" s="439" t="s">
        <v>1053</v>
      </c>
      <c r="G33" s="439" t="s">
        <v>791</v>
      </c>
      <c r="H33" s="430">
        <v>11.67</v>
      </c>
      <c r="I33" s="430">
        <v>10.5</v>
      </c>
      <c r="J33" s="430">
        <v>10.5</v>
      </c>
      <c r="K33" s="429">
        <f t="shared" si="0"/>
        <v>10.89</v>
      </c>
      <c r="L33" s="430">
        <v>8</v>
      </c>
      <c r="M33" s="430">
        <v>7</v>
      </c>
      <c r="N33" s="429">
        <f t="shared" si="1"/>
        <v>7.5</v>
      </c>
      <c r="O33" s="430">
        <v>12</v>
      </c>
      <c r="P33" s="429">
        <f t="shared" si="3"/>
        <v>12</v>
      </c>
      <c r="Q33" s="430">
        <v>4</v>
      </c>
      <c r="R33" s="429">
        <f t="shared" si="4"/>
        <v>4</v>
      </c>
      <c r="S33" s="429">
        <f t="shared" si="2"/>
        <v>9.6340000000000003</v>
      </c>
      <c r="T33" s="442" t="e">
        <f t="shared" si="5"/>
        <v>#VALUE!</v>
      </c>
      <c r="U33" s="393">
        <v>7</v>
      </c>
      <c r="V33" s="393">
        <v>10.166666666666666</v>
      </c>
      <c r="W33" s="393">
        <v>10.333333333333334</v>
      </c>
      <c r="X33" s="394">
        <v>9.1666666666666661</v>
      </c>
      <c r="Y33" s="393">
        <v>7.5</v>
      </c>
      <c r="Z33" s="393">
        <v>11</v>
      </c>
      <c r="AA33" s="394">
        <v>9.25</v>
      </c>
      <c r="AB33" s="394">
        <v>11</v>
      </c>
      <c r="AC33" s="393">
        <v>11</v>
      </c>
      <c r="AD33" s="393">
        <v>15.5</v>
      </c>
      <c r="AE33" s="393">
        <v>15.5</v>
      </c>
      <c r="AF33" s="395">
        <v>10</v>
      </c>
      <c r="AG33" s="443">
        <v>30</v>
      </c>
      <c r="AH33" s="444"/>
      <c r="AI33" s="441" t="str">
        <f t="shared" si="6"/>
        <v>Rattrapage</v>
      </c>
      <c r="AJ33" s="447" t="str">
        <f>IF(AND(S33&gt;=9.995,AF33&gt;=9.995),"Admis(e)","Rattrapage")</f>
        <v>Rattrapage</v>
      </c>
      <c r="AK33" s="391"/>
      <c r="AL33" s="450" t="s">
        <v>1094</v>
      </c>
    </row>
    <row r="34" spans="1:38" ht="24.75" hidden="1" customHeight="1">
      <c r="A34" s="384">
        <v>11</v>
      </c>
      <c r="B34" s="384" t="s">
        <v>1049</v>
      </c>
      <c r="C34" s="438" t="s">
        <v>1052</v>
      </c>
      <c r="D34" s="439" t="s">
        <v>1051</v>
      </c>
      <c r="E34" s="439" t="s">
        <v>31</v>
      </c>
      <c r="F34" s="439" t="s">
        <v>1050</v>
      </c>
      <c r="G34" s="439" t="s">
        <v>767</v>
      </c>
      <c r="H34" s="428">
        <v>6.833333333333333</v>
      </c>
      <c r="I34" s="428">
        <v>6</v>
      </c>
      <c r="J34" s="428">
        <v>10.17</v>
      </c>
      <c r="K34" s="429">
        <f t="shared" si="0"/>
        <v>7.6677777777777765</v>
      </c>
      <c r="L34" s="428">
        <v>13</v>
      </c>
      <c r="M34" s="428">
        <v>13</v>
      </c>
      <c r="N34" s="429">
        <f t="shared" si="1"/>
        <v>13</v>
      </c>
      <c r="O34" s="428">
        <v>12</v>
      </c>
      <c r="P34" s="429">
        <f t="shared" si="3"/>
        <v>12</v>
      </c>
      <c r="Q34" s="428">
        <v>11</v>
      </c>
      <c r="R34" s="429">
        <f t="shared" si="4"/>
        <v>11</v>
      </c>
      <c r="S34" s="429">
        <f t="shared" si="2"/>
        <v>9.5006666666666657</v>
      </c>
      <c r="T34" s="442" t="e">
        <f t="shared" si="5"/>
        <v>#VALUE!</v>
      </c>
      <c r="U34" s="387">
        <v>7.666666666666667</v>
      </c>
      <c r="V34" s="387">
        <v>11.5</v>
      </c>
      <c r="W34" s="387">
        <v>8</v>
      </c>
      <c r="X34" s="385">
        <v>9.0555555555555554</v>
      </c>
      <c r="Y34" s="387">
        <v>10</v>
      </c>
      <c r="Z34" s="387">
        <v>12.5</v>
      </c>
      <c r="AA34" s="385">
        <v>11.25</v>
      </c>
      <c r="AB34" s="385">
        <v>12.5</v>
      </c>
      <c r="AC34" s="387">
        <v>12.5</v>
      </c>
      <c r="AD34" s="387">
        <v>16.5</v>
      </c>
      <c r="AE34" s="387">
        <v>16.5</v>
      </c>
      <c r="AF34" s="386">
        <v>10.583333333333332</v>
      </c>
      <c r="AG34" s="440">
        <v>30</v>
      </c>
      <c r="AH34" s="441">
        <v>48</v>
      </c>
      <c r="AI34" s="441" t="str">
        <f t="shared" si="6"/>
        <v>Rattrapage</v>
      </c>
      <c r="AJ34" s="448" t="s">
        <v>1048</v>
      </c>
      <c r="AK34" s="388"/>
      <c r="AL34" s="388"/>
    </row>
    <row r="35" spans="1:38" s="381" customFormat="1" ht="24.75" customHeight="1">
      <c r="A35" s="384">
        <v>11</v>
      </c>
      <c r="B35" s="390" t="s">
        <v>756</v>
      </c>
      <c r="C35" s="438" t="s">
        <v>1052</v>
      </c>
      <c r="D35" s="439" t="s">
        <v>1051</v>
      </c>
      <c r="E35" s="439" t="s">
        <v>31</v>
      </c>
      <c r="F35" s="439" t="s">
        <v>1050</v>
      </c>
      <c r="G35" s="439" t="s">
        <v>767</v>
      </c>
      <c r="H35" s="431">
        <v>6.83</v>
      </c>
      <c r="I35" s="430">
        <v>6</v>
      </c>
      <c r="J35" s="430">
        <v>10.17</v>
      </c>
      <c r="K35" s="429">
        <f t="shared" si="0"/>
        <v>7.666666666666667</v>
      </c>
      <c r="L35" s="430">
        <v>13</v>
      </c>
      <c r="M35" s="430">
        <v>13</v>
      </c>
      <c r="N35" s="429">
        <f t="shared" si="1"/>
        <v>13</v>
      </c>
      <c r="O35" s="430">
        <v>12</v>
      </c>
      <c r="P35" s="429">
        <f t="shared" si="3"/>
        <v>12</v>
      </c>
      <c r="Q35" s="430">
        <v>11</v>
      </c>
      <c r="R35" s="429">
        <f t="shared" si="4"/>
        <v>11</v>
      </c>
      <c r="S35" s="429">
        <f t="shared" si="2"/>
        <v>9.5</v>
      </c>
      <c r="T35" s="442" t="e">
        <f t="shared" si="5"/>
        <v>#VALUE!</v>
      </c>
      <c r="U35" s="393">
        <v>7.666666666666667</v>
      </c>
      <c r="V35" s="393">
        <v>11.5</v>
      </c>
      <c r="W35" s="393">
        <v>8</v>
      </c>
      <c r="X35" s="394">
        <v>9.0555555555555554</v>
      </c>
      <c r="Y35" s="393">
        <v>10</v>
      </c>
      <c r="Z35" s="393">
        <v>12.5</v>
      </c>
      <c r="AA35" s="394">
        <v>11.25</v>
      </c>
      <c r="AB35" s="394">
        <v>12.5</v>
      </c>
      <c r="AC35" s="393">
        <v>12.5</v>
      </c>
      <c r="AD35" s="393">
        <v>16.5</v>
      </c>
      <c r="AE35" s="393">
        <v>16.5</v>
      </c>
      <c r="AF35" s="395">
        <v>10.583333333333332</v>
      </c>
      <c r="AG35" s="443">
        <v>30</v>
      </c>
      <c r="AH35" s="444"/>
      <c r="AI35" s="441" t="str">
        <f t="shared" si="6"/>
        <v>Rattrapage</v>
      </c>
      <c r="AJ35" s="447" t="str">
        <f>IF(AND(S35&gt;=9.995,AF35&gt;=9.995),"Admis(e)","Rattrapage")</f>
        <v>Rattrapage</v>
      </c>
      <c r="AK35" s="391"/>
      <c r="AL35" s="450" t="s">
        <v>1094</v>
      </c>
    </row>
    <row r="36" spans="1:38" ht="24.75" hidden="1" customHeight="1">
      <c r="A36" s="384">
        <v>12</v>
      </c>
      <c r="B36" s="384" t="s">
        <v>1049</v>
      </c>
      <c r="C36" s="438" t="s">
        <v>1046</v>
      </c>
      <c r="D36" s="439" t="s">
        <v>1045</v>
      </c>
      <c r="E36" s="439" t="s">
        <v>16</v>
      </c>
      <c r="F36" s="439" t="s">
        <v>1044</v>
      </c>
      <c r="G36" s="439" t="s">
        <v>835</v>
      </c>
      <c r="H36" s="428">
        <v>11.33</v>
      </c>
      <c r="I36" s="428">
        <v>7.666666666666667</v>
      </c>
      <c r="J36" s="428">
        <v>10.33</v>
      </c>
      <c r="K36" s="429">
        <f t="shared" si="0"/>
        <v>9.775555555555556</v>
      </c>
      <c r="L36" s="428">
        <v>11</v>
      </c>
      <c r="M36" s="428">
        <v>11.5</v>
      </c>
      <c r="N36" s="429">
        <f t="shared" si="1"/>
        <v>11.25</v>
      </c>
      <c r="O36" s="428">
        <v>10</v>
      </c>
      <c r="P36" s="429">
        <f t="shared" si="3"/>
        <v>10</v>
      </c>
      <c r="Q36" s="428">
        <v>2</v>
      </c>
      <c r="R36" s="429">
        <f t="shared" si="4"/>
        <v>2</v>
      </c>
      <c r="S36" s="429">
        <f t="shared" si="2"/>
        <v>9.3153333333333332</v>
      </c>
      <c r="T36" s="442" t="e">
        <f t="shared" si="5"/>
        <v>#VALUE!</v>
      </c>
      <c r="U36" s="387">
        <v>13.67</v>
      </c>
      <c r="V36" s="387">
        <v>10.5</v>
      </c>
      <c r="W36" s="387">
        <v>6.169999999999999</v>
      </c>
      <c r="X36" s="385">
        <v>10.113333333333333</v>
      </c>
      <c r="Y36" s="387">
        <v>13</v>
      </c>
      <c r="Z36" s="387">
        <v>11</v>
      </c>
      <c r="AA36" s="385">
        <v>12</v>
      </c>
      <c r="AB36" s="385">
        <v>11.5</v>
      </c>
      <c r="AC36" s="387">
        <v>11.5</v>
      </c>
      <c r="AD36" s="387">
        <v>11.5</v>
      </c>
      <c r="AE36" s="387">
        <v>11.5</v>
      </c>
      <c r="AF36" s="386">
        <v>10.768000000000001</v>
      </c>
      <c r="AG36" s="440">
        <v>30</v>
      </c>
      <c r="AH36" s="441">
        <v>45</v>
      </c>
      <c r="AI36" s="441" t="str">
        <f t="shared" si="6"/>
        <v>Rattrapage</v>
      </c>
      <c r="AJ36" s="448" t="s">
        <v>1048</v>
      </c>
      <c r="AK36" s="388"/>
      <c r="AL36" s="388" t="s">
        <v>1047</v>
      </c>
    </row>
    <row r="37" spans="1:38" s="381" customFormat="1" ht="24.75" customHeight="1">
      <c r="A37" s="396">
        <v>12</v>
      </c>
      <c r="B37" s="397" t="s">
        <v>756</v>
      </c>
      <c r="C37" s="433" t="s">
        <v>1046</v>
      </c>
      <c r="D37" s="434" t="s">
        <v>1045</v>
      </c>
      <c r="E37" s="434" t="s">
        <v>16</v>
      </c>
      <c r="F37" s="434" t="s">
        <v>1044</v>
      </c>
      <c r="G37" s="434" t="s">
        <v>835</v>
      </c>
      <c r="H37" s="413">
        <v>11.33</v>
      </c>
      <c r="I37" s="413">
        <v>8.75</v>
      </c>
      <c r="J37" s="413">
        <v>10.33</v>
      </c>
      <c r="K37" s="414">
        <f t="shared" si="0"/>
        <v>10.136666666666665</v>
      </c>
      <c r="L37" s="413">
        <v>11</v>
      </c>
      <c r="M37" s="413">
        <v>11.5</v>
      </c>
      <c r="N37" s="414">
        <f t="shared" si="1"/>
        <v>11.25</v>
      </c>
      <c r="O37" s="413">
        <v>10</v>
      </c>
      <c r="P37" s="414">
        <f t="shared" si="3"/>
        <v>10</v>
      </c>
      <c r="Q37" s="413">
        <v>7</v>
      </c>
      <c r="R37" s="414">
        <f t="shared" si="4"/>
        <v>7</v>
      </c>
      <c r="S37" s="414">
        <f t="shared" si="2"/>
        <v>10.032</v>
      </c>
      <c r="T37" s="435">
        <f t="shared" si="5"/>
        <v>30</v>
      </c>
      <c r="U37" s="399">
        <v>13.67</v>
      </c>
      <c r="V37" s="399">
        <v>10.5</v>
      </c>
      <c r="W37" s="399">
        <v>6.169999999999999</v>
      </c>
      <c r="X37" s="398">
        <v>10.113333333333333</v>
      </c>
      <c r="Y37" s="399">
        <v>13</v>
      </c>
      <c r="Z37" s="399">
        <v>11</v>
      </c>
      <c r="AA37" s="398">
        <v>12</v>
      </c>
      <c r="AB37" s="398">
        <v>11.5</v>
      </c>
      <c r="AC37" s="399">
        <v>11.5</v>
      </c>
      <c r="AD37" s="399">
        <v>11.5</v>
      </c>
      <c r="AE37" s="399">
        <v>11.5</v>
      </c>
      <c r="AF37" s="400">
        <v>10.768000000000001</v>
      </c>
      <c r="AG37" s="445">
        <v>30</v>
      </c>
      <c r="AH37" s="446"/>
      <c r="AI37" s="437" t="str">
        <f t="shared" si="6"/>
        <v>Admis(e)</v>
      </c>
      <c r="AJ37" s="447" t="str">
        <f>IF(AND(S37&gt;=9.995,AF37&gt;=9.995),"Admis(e)","Rattrapage")</f>
        <v>Admis(e)</v>
      </c>
      <c r="AK37" s="391" t="s">
        <v>1047</v>
      </c>
      <c r="AL37" s="450" t="s">
        <v>1094</v>
      </c>
    </row>
    <row r="40" spans="1:38">
      <c r="R40" s="225" t="s">
        <v>1090</v>
      </c>
      <c r="S40" s="225"/>
      <c r="T40" s="539">
        <f ca="1">TODAY()</f>
        <v>42185</v>
      </c>
      <c r="U40" s="539"/>
      <c r="V40" s="539"/>
      <c r="W40" s="453"/>
      <c r="X40" s="453"/>
      <c r="Y40" s="453"/>
      <c r="Z40" s="453"/>
      <c r="AA40" s="453"/>
      <c r="AB40" s="453"/>
      <c r="AC40" s="453"/>
      <c r="AD40" s="453"/>
      <c r="AE40" s="453"/>
      <c r="AF40" s="453"/>
      <c r="AG40" s="453"/>
      <c r="AH40" s="453"/>
      <c r="AI40" s="453"/>
    </row>
    <row r="41" spans="1:38">
      <c r="R41" s="225" t="s">
        <v>1098</v>
      </c>
      <c r="S41" s="225"/>
      <c r="T41" s="223"/>
      <c r="U41" s="157"/>
      <c r="V41" s="426"/>
    </row>
  </sheetData>
  <mergeCells count="15">
    <mergeCell ref="T40:V40"/>
    <mergeCell ref="H1:X1"/>
    <mergeCell ref="H2:X2"/>
    <mergeCell ref="H3:X3"/>
    <mergeCell ref="A7:Z7"/>
    <mergeCell ref="U11:AE11"/>
    <mergeCell ref="H11:R11"/>
    <mergeCell ref="U12:X12"/>
    <mergeCell ref="Y12:AA12"/>
    <mergeCell ref="AB12:AC12"/>
    <mergeCell ref="AD12:AE12"/>
    <mergeCell ref="H12:K12"/>
    <mergeCell ref="L12:N12"/>
    <mergeCell ref="O12:P12"/>
    <mergeCell ref="Q12:R12"/>
  </mergeCells>
  <printOptions horizontalCentered="1"/>
  <pageMargins left="0.15748031496062992" right="0.15748031496062992" top="0.23622047244094491" bottom="0.31496062992125984" header="0.11811023622047245" footer="0.31496062992125984"/>
  <pageSetup paperSize="9" scale="53" orientation="landscape" horizontalDpi="0" verticalDpi="0" r:id="rId1"/>
  <colBreaks count="1" manualBreakCount="1">
    <brk id="3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Y34"/>
  <sheetViews>
    <sheetView view="pageBreakPreview" topLeftCell="A16" zoomScaleSheetLayoutView="100" workbookViewId="0">
      <selection activeCell="G40" sqref="G40"/>
    </sheetView>
  </sheetViews>
  <sheetFormatPr baseColWidth="10" defaultRowHeight="15"/>
  <cols>
    <col min="1" max="1" width="4.85546875" customWidth="1"/>
    <col min="2" max="2" width="12.5703125" customWidth="1"/>
    <col min="3" max="3" width="16.42578125" customWidth="1"/>
    <col min="4" max="4" width="7.7109375" customWidth="1"/>
    <col min="5" max="5" width="5.7109375" customWidth="1"/>
    <col min="6" max="6" width="16.5703125" customWidth="1"/>
    <col min="7" max="7" width="29.140625" customWidth="1"/>
    <col min="8" max="8" width="7.7109375" customWidth="1"/>
    <col min="9" max="9" width="5.7109375" customWidth="1"/>
    <col min="10" max="10" width="9.7109375" customWidth="1"/>
    <col min="11" max="11" width="7.7109375" customWidth="1"/>
    <col min="12" max="12" width="9.7109375" customWidth="1"/>
    <col min="13" max="13" width="7.7109375" customWidth="1"/>
    <col min="14" max="14" width="9.7109375" customWidth="1"/>
    <col min="15" max="15" width="7.7109375" customWidth="1"/>
    <col min="16" max="17" width="5.28515625" customWidth="1"/>
    <col min="18" max="18" width="12.85546875" customWidth="1"/>
    <col min="19" max="19" width="3.7109375" customWidth="1"/>
    <col min="20" max="20" width="5.28515625" customWidth="1"/>
    <col min="21" max="21" width="3.7109375" customWidth="1"/>
    <col min="22" max="22" width="5" customWidth="1"/>
    <col min="23" max="23" width="3.7109375" customWidth="1"/>
    <col min="24" max="24" width="5.28515625" customWidth="1"/>
    <col min="25" max="25" width="3.7109375" customWidth="1"/>
  </cols>
  <sheetData>
    <row r="1" spans="1:25" s="237" customFormat="1" ht="18">
      <c r="A1" s="335" t="s">
        <v>314</v>
      </c>
      <c r="B1" s="335"/>
      <c r="C1" s="335"/>
      <c r="D1" s="336"/>
      <c r="E1" s="337"/>
      <c r="F1" s="335"/>
      <c r="G1" s="335"/>
      <c r="H1" s="335"/>
      <c r="I1" s="336"/>
      <c r="J1" s="335"/>
      <c r="L1" s="335" t="s">
        <v>317</v>
      </c>
      <c r="M1" s="336"/>
      <c r="N1" s="335"/>
      <c r="O1" s="338"/>
      <c r="P1" s="338"/>
      <c r="Q1" s="336"/>
      <c r="R1" s="236"/>
      <c r="S1" s="236"/>
      <c r="T1" s="236"/>
      <c r="U1" s="236"/>
      <c r="V1" s="236"/>
      <c r="W1" s="236"/>
      <c r="X1" s="236"/>
      <c r="Y1" s="236"/>
    </row>
    <row r="2" spans="1:25" s="237" customFormat="1" ht="18.75" thickBot="1">
      <c r="A2" s="339" t="s">
        <v>315</v>
      </c>
      <c r="B2" s="339"/>
      <c r="C2" s="339"/>
      <c r="D2" s="339"/>
      <c r="E2" s="339"/>
      <c r="F2" s="339"/>
      <c r="G2" s="339"/>
      <c r="H2" s="340"/>
      <c r="I2" s="340"/>
      <c r="J2" s="340"/>
      <c r="K2" s="340"/>
      <c r="L2" s="339" t="s">
        <v>316</v>
      </c>
      <c r="M2" s="340"/>
      <c r="N2" s="340"/>
      <c r="O2" s="341"/>
      <c r="P2" s="341"/>
      <c r="Q2" s="340"/>
      <c r="R2" s="236"/>
      <c r="S2" s="236"/>
      <c r="T2" s="236"/>
      <c r="U2" s="236"/>
      <c r="V2" s="236"/>
      <c r="W2" s="236"/>
      <c r="X2" s="236"/>
      <c r="Y2" s="236"/>
    </row>
    <row r="3" spans="1:25" s="229" customFormat="1" ht="18">
      <c r="D3" s="227"/>
      <c r="E3" s="335" t="s">
        <v>175</v>
      </c>
      <c r="F3" s="335"/>
      <c r="G3" s="335"/>
      <c r="H3" s="335"/>
      <c r="I3" s="227"/>
      <c r="J3" s="227"/>
      <c r="K3" s="227"/>
      <c r="L3" s="227"/>
      <c r="M3" s="227"/>
      <c r="N3" s="227"/>
      <c r="O3" s="228"/>
      <c r="P3" s="228"/>
      <c r="Q3" s="227"/>
      <c r="R3" s="227"/>
      <c r="S3" s="227"/>
      <c r="T3" s="227"/>
      <c r="U3" s="227"/>
      <c r="V3" s="227"/>
      <c r="W3" s="227"/>
      <c r="X3" s="227"/>
      <c r="Y3" s="227"/>
    </row>
    <row r="4" spans="1:25" s="229" customFormat="1" ht="18">
      <c r="D4" s="230"/>
      <c r="E4" s="335" t="s">
        <v>232</v>
      </c>
      <c r="F4" s="335"/>
      <c r="G4" s="335"/>
      <c r="H4" s="335"/>
    </row>
    <row r="5" spans="1:25" s="229" customFormat="1" ht="18">
      <c r="D5" s="231"/>
      <c r="E5" s="335" t="s">
        <v>195</v>
      </c>
      <c r="F5" s="335"/>
      <c r="G5" s="335"/>
      <c r="H5" s="335"/>
      <c r="O5" s="231"/>
      <c r="P5" s="231"/>
    </row>
    <row r="6" spans="1:25" s="6" customFormat="1" ht="14.25">
      <c r="D6" s="226"/>
      <c r="O6" s="226"/>
      <c r="P6" s="226"/>
    </row>
    <row r="7" spans="1:25" ht="21.75">
      <c r="A7" s="127" t="s">
        <v>130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</row>
    <row r="8" spans="1:25" ht="15.75">
      <c r="O8" s="126"/>
      <c r="P8" s="126"/>
    </row>
    <row r="9" spans="1:25" ht="15.75">
      <c r="A9" s="45" t="s">
        <v>129</v>
      </c>
      <c r="B9" s="45"/>
      <c r="C9" s="45"/>
      <c r="D9" s="45"/>
      <c r="E9" s="364" t="s">
        <v>128</v>
      </c>
      <c r="G9" s="364"/>
      <c r="H9" s="45" t="s">
        <v>127</v>
      </c>
      <c r="K9" s="45"/>
      <c r="L9" s="45"/>
      <c r="N9" s="125" t="s">
        <v>177</v>
      </c>
      <c r="O9" s="45"/>
      <c r="P9" s="45"/>
    </row>
    <row r="10" spans="1:25" ht="15.75">
      <c r="A10" s="45" t="s">
        <v>126</v>
      </c>
      <c r="B10" s="45"/>
      <c r="C10" s="45"/>
      <c r="D10" s="45"/>
      <c r="E10" s="45" t="s">
        <v>233</v>
      </c>
      <c r="F10" s="45"/>
      <c r="H10" s="364" t="s">
        <v>1087</v>
      </c>
      <c r="I10" s="364"/>
      <c r="J10" s="364"/>
      <c r="K10" s="45" t="s">
        <v>198</v>
      </c>
      <c r="M10" s="45"/>
      <c r="O10" s="45"/>
      <c r="P10" s="45"/>
    </row>
    <row r="11" spans="1:25" ht="15.75">
      <c r="A11" s="525" t="s">
        <v>125</v>
      </c>
      <c r="B11" s="525"/>
      <c r="C11" s="45" t="s">
        <v>124</v>
      </c>
      <c r="D11" s="124"/>
      <c r="H11" s="516" t="s">
        <v>227</v>
      </c>
      <c r="I11" s="516"/>
      <c r="J11" s="516"/>
      <c r="K11" s="303" t="s">
        <v>228</v>
      </c>
      <c r="L11" s="124"/>
      <c r="M11" s="124"/>
      <c r="N11" s="124"/>
      <c r="O11" s="45"/>
      <c r="P11" s="45"/>
      <c r="Q11" s="123"/>
    </row>
    <row r="12" spans="1:25" ht="15.75">
      <c r="A12" s="364"/>
      <c r="B12" s="364"/>
      <c r="C12" s="45"/>
      <c r="D12" s="124"/>
      <c r="G12" s="312"/>
      <c r="H12" s="303"/>
      <c r="I12" s="303"/>
      <c r="J12" s="303"/>
      <c r="K12" s="303"/>
      <c r="L12" s="124"/>
      <c r="M12" s="124"/>
      <c r="N12" s="124"/>
      <c r="O12" s="45"/>
      <c r="P12" s="45"/>
      <c r="Q12" s="123"/>
    </row>
    <row r="13" spans="1:25" ht="18.75">
      <c r="A13" s="476" t="s">
        <v>188</v>
      </c>
      <c r="B13" s="476"/>
      <c r="C13" s="476"/>
      <c r="D13" s="311"/>
      <c r="R13" s="123"/>
      <c r="S13" s="123"/>
      <c r="T13" s="123"/>
      <c r="U13" s="123"/>
      <c r="V13" s="123"/>
      <c r="W13" s="123"/>
      <c r="X13" s="123"/>
      <c r="Y13" s="122"/>
    </row>
    <row r="14" spans="1:25" ht="18" thickBot="1">
      <c r="O14" s="121"/>
      <c r="P14" s="121"/>
    </row>
    <row r="15" spans="1:25" s="106" customFormat="1" ht="31.5" customHeight="1" thickTop="1" thickBot="1">
      <c r="A15" s="487" t="s">
        <v>123</v>
      </c>
      <c r="B15" s="240" t="s">
        <v>122</v>
      </c>
      <c r="C15" s="241"/>
      <c r="D15" s="242"/>
      <c r="E15" s="243"/>
      <c r="F15" s="244" t="s">
        <v>121</v>
      </c>
      <c r="G15" s="245"/>
      <c r="H15" s="242"/>
      <c r="I15" s="267"/>
      <c r="J15" s="268" t="s">
        <v>120</v>
      </c>
      <c r="K15" s="269"/>
      <c r="L15" s="269"/>
      <c r="M15" s="269"/>
      <c r="N15" s="269"/>
      <c r="O15" s="269"/>
      <c r="P15" s="270"/>
      <c r="Q15" s="271"/>
      <c r="R15" s="247"/>
    </row>
    <row r="16" spans="1:25" s="106" customFormat="1" ht="21" customHeight="1" thickTop="1" thickBot="1">
      <c r="A16" s="488"/>
      <c r="B16" s="490" t="s">
        <v>119</v>
      </c>
      <c r="C16" s="492" t="s">
        <v>118</v>
      </c>
      <c r="D16" s="492" t="s">
        <v>117</v>
      </c>
      <c r="E16" s="535" t="s">
        <v>116</v>
      </c>
      <c r="F16" s="528" t="s">
        <v>196</v>
      </c>
      <c r="G16" s="529"/>
      <c r="H16" s="238" t="s">
        <v>180</v>
      </c>
      <c r="I16" s="526" t="s">
        <v>116</v>
      </c>
      <c r="J16" s="280" t="s">
        <v>115</v>
      </c>
      <c r="K16" s="281"/>
      <c r="L16" s="282" t="s">
        <v>114</v>
      </c>
      <c r="M16" s="281"/>
      <c r="N16" s="283" t="s">
        <v>113</v>
      </c>
      <c r="O16" s="284"/>
      <c r="P16" s="504" t="s">
        <v>110</v>
      </c>
      <c r="Q16" s="505"/>
      <c r="R16" s="248"/>
    </row>
    <row r="17" spans="1:18" s="106" customFormat="1" ht="21" customHeight="1" thickBot="1">
      <c r="A17" s="489"/>
      <c r="B17" s="491"/>
      <c r="C17" s="493"/>
      <c r="D17" s="493"/>
      <c r="E17" s="536"/>
      <c r="F17" s="530"/>
      <c r="G17" s="531"/>
      <c r="H17" s="239" t="s">
        <v>181</v>
      </c>
      <c r="I17" s="527"/>
      <c r="J17" s="277" t="s">
        <v>112</v>
      </c>
      <c r="K17" s="275" t="s">
        <v>111</v>
      </c>
      <c r="L17" s="276" t="s">
        <v>112</v>
      </c>
      <c r="M17" s="275" t="s">
        <v>111</v>
      </c>
      <c r="N17" s="278" t="s">
        <v>112</v>
      </c>
      <c r="O17" s="279" t="s">
        <v>111</v>
      </c>
      <c r="P17" s="506"/>
      <c r="Q17" s="507"/>
      <c r="R17" s="317">
        <v>200</v>
      </c>
    </row>
    <row r="18" spans="1:18" s="106" customFormat="1" ht="18.95" customHeight="1" thickTop="1">
      <c r="A18" s="494" t="s">
        <v>109</v>
      </c>
      <c r="B18" s="105"/>
      <c r="C18" s="120"/>
      <c r="D18" s="119"/>
      <c r="E18" s="118"/>
      <c r="F18" s="497" t="s">
        <v>108</v>
      </c>
      <c r="G18" s="498"/>
      <c r="H18" s="101">
        <v>6</v>
      </c>
      <c r="I18" s="100">
        <v>4</v>
      </c>
      <c r="J18" s="110">
        <f>LOOKUP(R17,Global!A12:A145,Global!H12:H145)</f>
        <v>0</v>
      </c>
      <c r="K18" s="272">
        <f>IF(J18&gt;=9.995,6,0)</f>
        <v>0</v>
      </c>
      <c r="L18" s="273"/>
      <c r="M18" s="274"/>
      <c r="N18" s="109"/>
      <c r="O18" s="260"/>
      <c r="P18" s="508">
        <f>LOOKUP(R17,Global!A12:A145,Global!BI12:BI145)</f>
        <v>0</v>
      </c>
      <c r="Q18" s="509"/>
      <c r="R18" s="249"/>
    </row>
    <row r="19" spans="1:18" s="106" customFormat="1" ht="18.95" customHeight="1">
      <c r="A19" s="495"/>
      <c r="B19" s="94" t="s">
        <v>107</v>
      </c>
      <c r="C19" s="365" t="s">
        <v>97</v>
      </c>
      <c r="D19" s="366">
        <v>18</v>
      </c>
      <c r="E19" s="367">
        <v>12</v>
      </c>
      <c r="F19" s="479" t="s">
        <v>178</v>
      </c>
      <c r="G19" s="480"/>
      <c r="H19" s="92">
        <v>6</v>
      </c>
      <c r="I19" s="91">
        <v>4</v>
      </c>
      <c r="J19" s="90">
        <f>LOOKUP(R17,Global!A12:A145,Global!J12:J145)</f>
        <v>0</v>
      </c>
      <c r="K19" s="89">
        <f>IF(J19&gt;=9.995,6,0)</f>
        <v>0</v>
      </c>
      <c r="L19" s="88">
        <f>(J18*I18+J19*I19+J20*I20)/E19</f>
        <v>2</v>
      </c>
      <c r="M19" s="87">
        <f>IF(L19&gt;=9.995,D19,K18+K19+K20)</f>
        <v>0</v>
      </c>
      <c r="N19" s="109"/>
      <c r="O19" s="260"/>
      <c r="P19" s="508"/>
      <c r="Q19" s="509"/>
      <c r="R19" s="249"/>
    </row>
    <row r="20" spans="1:18" s="106" customFormat="1" ht="18.95" customHeight="1" thickBot="1">
      <c r="A20" s="495"/>
      <c r="B20" s="117"/>
      <c r="C20" s="116"/>
      <c r="D20" s="362"/>
      <c r="E20" s="363"/>
      <c r="F20" s="481" t="s">
        <v>106</v>
      </c>
      <c r="G20" s="482"/>
      <c r="H20" s="69">
        <v>6</v>
      </c>
      <c r="I20" s="68">
        <v>4</v>
      </c>
      <c r="J20" s="67">
        <f>LOOKUP(R17,Global!A12:A145,Global!L12:L145)</f>
        <v>6</v>
      </c>
      <c r="K20" s="59">
        <f>IF(J20&gt;=9.995,6,0)</f>
        <v>0</v>
      </c>
      <c r="L20" s="369"/>
      <c r="M20" s="80"/>
      <c r="N20" s="109"/>
      <c r="O20" s="260"/>
      <c r="P20" s="508"/>
      <c r="Q20" s="509"/>
      <c r="R20" s="249"/>
    </row>
    <row r="21" spans="1:18" s="106" customFormat="1" ht="18.95" customHeight="1" thickTop="1">
      <c r="A21" s="495"/>
      <c r="B21" s="517" t="s">
        <v>105</v>
      </c>
      <c r="C21" s="523" t="s">
        <v>93</v>
      </c>
      <c r="D21" s="519">
        <v>6</v>
      </c>
      <c r="E21" s="521">
        <v>4</v>
      </c>
      <c r="F21" s="113" t="s">
        <v>104</v>
      </c>
      <c r="G21" s="112"/>
      <c r="H21" s="111">
        <v>3</v>
      </c>
      <c r="I21" s="76">
        <v>2</v>
      </c>
      <c r="J21" s="110">
        <f>LOOKUP(R17,Global!A12:A145,Global!P12:P145)</f>
        <v>0</v>
      </c>
      <c r="K21" s="74">
        <f>IF(J21&gt;=9.995,3,0)</f>
        <v>0</v>
      </c>
      <c r="L21" s="502">
        <f>(J21*I21+J22*I22)/E21</f>
        <v>0</v>
      </c>
      <c r="M21" s="477">
        <f>IF(L21&gt;=9.995,D21,K21+K22)</f>
        <v>0</v>
      </c>
      <c r="N21" s="73">
        <f>(L19*E19+L21*E21+L23*E23+L24*E24)/20</f>
        <v>1.5</v>
      </c>
      <c r="O21" s="261">
        <f>IF(N21&gt;=9.995,30,M19+M21+M23+M24)</f>
        <v>0</v>
      </c>
      <c r="P21" s="508"/>
      <c r="Q21" s="509"/>
      <c r="R21" s="249"/>
    </row>
    <row r="22" spans="1:18" s="106" customFormat="1" ht="18.95" customHeight="1" thickBot="1">
      <c r="A22" s="495"/>
      <c r="B22" s="518"/>
      <c r="C22" s="532"/>
      <c r="D22" s="533"/>
      <c r="E22" s="534"/>
      <c r="F22" s="370" t="s">
        <v>103</v>
      </c>
      <c r="G22" s="371"/>
      <c r="H22" s="69">
        <v>3</v>
      </c>
      <c r="I22" s="68">
        <v>2</v>
      </c>
      <c r="J22" s="67">
        <f>LOOKUP(R17,Global!A12:A145,Global!R12:R145)</f>
        <v>0</v>
      </c>
      <c r="K22" s="59">
        <f>IF(J22&gt;=9.995,3,0)</f>
        <v>0</v>
      </c>
      <c r="L22" s="503"/>
      <c r="M22" s="478"/>
      <c r="N22" s="109"/>
      <c r="O22" s="260"/>
      <c r="P22" s="508"/>
      <c r="Q22" s="509"/>
      <c r="R22" s="249"/>
    </row>
    <row r="23" spans="1:18" s="106" customFormat="1" ht="18.95" customHeight="1" thickTop="1" thickBot="1">
      <c r="A23" s="495"/>
      <c r="B23" s="66" t="s">
        <v>102</v>
      </c>
      <c r="C23" s="65" t="s">
        <v>89</v>
      </c>
      <c r="D23" s="64">
        <v>3</v>
      </c>
      <c r="E23" s="63">
        <v>2</v>
      </c>
      <c r="F23" s="483" t="s">
        <v>46</v>
      </c>
      <c r="G23" s="484"/>
      <c r="H23" s="62">
        <v>3</v>
      </c>
      <c r="I23" s="61">
        <v>2</v>
      </c>
      <c r="J23" s="60">
        <f>LOOKUP(R17,Global!A12:A145,Global!V12:V145)</f>
        <v>3</v>
      </c>
      <c r="K23" s="59">
        <f>IF(J23&gt;=9.995,3,0)</f>
        <v>0</v>
      </c>
      <c r="L23" s="58">
        <f>J23</f>
        <v>3</v>
      </c>
      <c r="M23" s="57">
        <f>IF(L23&gt;=9.995,D23,K23)</f>
        <v>0</v>
      </c>
      <c r="N23" s="108"/>
      <c r="O23" s="262"/>
      <c r="P23" s="508"/>
      <c r="Q23" s="509"/>
      <c r="R23" s="249"/>
    </row>
    <row r="24" spans="1:18" s="106" customFormat="1" ht="18.95" customHeight="1" thickTop="1" thickBot="1">
      <c r="A24" s="496"/>
      <c r="B24" s="94" t="s">
        <v>101</v>
      </c>
      <c r="C24" s="54" t="s">
        <v>86</v>
      </c>
      <c r="D24" s="53">
        <v>3</v>
      </c>
      <c r="E24" s="52">
        <v>2</v>
      </c>
      <c r="F24" s="485" t="s">
        <v>100</v>
      </c>
      <c r="G24" s="486"/>
      <c r="H24" s="51">
        <v>3</v>
      </c>
      <c r="I24" s="50">
        <v>2</v>
      </c>
      <c r="J24" s="49">
        <f>LOOKUP(R17,Global!A12:A145,Global!Z12:Z145)</f>
        <v>0</v>
      </c>
      <c r="K24" s="47">
        <f>IF(J24&gt;=9.995,3,0)</f>
        <v>0</v>
      </c>
      <c r="L24" s="48">
        <f>(J24*I24)/E24</f>
        <v>0</v>
      </c>
      <c r="M24" s="47">
        <f>IF(L24&gt;=9.995,D24,K24)</f>
        <v>0</v>
      </c>
      <c r="N24" s="107"/>
      <c r="O24" s="263"/>
      <c r="P24" s="510"/>
      <c r="Q24" s="511"/>
      <c r="R24" s="249"/>
    </row>
    <row r="25" spans="1:18" ht="18.95" customHeight="1" thickTop="1">
      <c r="A25" s="494" t="s">
        <v>99</v>
      </c>
      <c r="B25" s="105"/>
      <c r="C25" s="104"/>
      <c r="D25" s="103"/>
      <c r="E25" s="102"/>
      <c r="F25" s="497" t="s">
        <v>179</v>
      </c>
      <c r="G25" s="498"/>
      <c r="H25" s="101">
        <v>6</v>
      </c>
      <c r="I25" s="100">
        <v>4</v>
      </c>
      <c r="J25" s="99">
        <f>LOOKUP(R17,Global!A12:A145,Global!AG12:AG145)</f>
        <v>0</v>
      </c>
      <c r="K25" s="98">
        <f>IF(J25&gt;=9.995,6,0)</f>
        <v>0</v>
      </c>
      <c r="L25" s="97"/>
      <c r="M25" s="96"/>
      <c r="N25" s="95"/>
      <c r="O25" s="264"/>
      <c r="P25" s="512">
        <f>LOOKUP(R17,Global!A12:A145,Global!BJ12:BJ145)</f>
        <v>0</v>
      </c>
      <c r="Q25" s="513"/>
      <c r="R25" s="250"/>
    </row>
    <row r="26" spans="1:18" ht="18.95" customHeight="1">
      <c r="A26" s="495"/>
      <c r="B26" s="94" t="s">
        <v>98</v>
      </c>
      <c r="C26" s="365" t="s">
        <v>97</v>
      </c>
      <c r="D26" s="366">
        <v>18</v>
      </c>
      <c r="E26" s="367">
        <v>12</v>
      </c>
      <c r="F26" s="479" t="s">
        <v>96</v>
      </c>
      <c r="G26" s="480"/>
      <c r="H26" s="92">
        <v>6</v>
      </c>
      <c r="I26" s="91">
        <v>4</v>
      </c>
      <c r="J26" s="90">
        <f>LOOKUP(R17,Global!A12:A145,Global!AI12:AI145)</f>
        <v>0</v>
      </c>
      <c r="K26" s="89">
        <f>IF(J26&gt;=9.995,6,0)</f>
        <v>0</v>
      </c>
      <c r="L26" s="88">
        <f>(J25*I25+J26*I26+J27*I27)/E26</f>
        <v>0</v>
      </c>
      <c r="M26" s="87">
        <f>IF(L26&gt;=9.995,D26,K25+K26+K27)</f>
        <v>0</v>
      </c>
      <c r="N26" s="56"/>
      <c r="O26" s="265"/>
      <c r="P26" s="508"/>
      <c r="Q26" s="509"/>
      <c r="R26" s="250"/>
    </row>
    <row r="27" spans="1:18" ht="18.95" customHeight="1" thickBot="1">
      <c r="A27" s="495"/>
      <c r="B27" s="86"/>
      <c r="C27" s="85"/>
      <c r="D27" s="366"/>
      <c r="E27" s="367"/>
      <c r="F27" s="499" t="s">
        <v>95</v>
      </c>
      <c r="G27" s="500"/>
      <c r="H27" s="83">
        <v>6</v>
      </c>
      <c r="I27" s="68">
        <v>4</v>
      </c>
      <c r="J27" s="82">
        <f>LOOKUP(R17,Global!A12:A145,Global!AK12:AK145)</f>
        <v>0</v>
      </c>
      <c r="K27" s="59">
        <f>IF(J27&gt;=9.995,6,0)</f>
        <v>0</v>
      </c>
      <c r="L27" s="369"/>
      <c r="M27" s="80"/>
      <c r="N27" s="56"/>
      <c r="O27" s="265"/>
      <c r="P27" s="508"/>
      <c r="Q27" s="509"/>
      <c r="R27" s="250"/>
    </row>
    <row r="28" spans="1:18" ht="18.95" customHeight="1" thickTop="1">
      <c r="A28" s="495"/>
      <c r="B28" s="517" t="s">
        <v>94</v>
      </c>
      <c r="C28" s="523" t="s">
        <v>93</v>
      </c>
      <c r="D28" s="519">
        <v>6</v>
      </c>
      <c r="E28" s="521">
        <v>4</v>
      </c>
      <c r="F28" s="79" t="s">
        <v>92</v>
      </c>
      <c r="G28" s="78"/>
      <c r="H28" s="77">
        <v>3</v>
      </c>
      <c r="I28" s="76">
        <v>2</v>
      </c>
      <c r="J28" s="75">
        <f>LOOKUP(R17,Global!A12:A145,Global!AO12:AO145)</f>
        <v>3</v>
      </c>
      <c r="K28" s="74">
        <f>IF(J28&gt;=9.995,3,0)</f>
        <v>0</v>
      </c>
      <c r="L28" s="502">
        <f>(J28*I28+J29*I29)/E28</f>
        <v>3</v>
      </c>
      <c r="M28" s="477">
        <f>IF(L28&gt;=9.995,D28,K28+K29)</f>
        <v>0</v>
      </c>
      <c r="N28" s="73">
        <f>(L26*E26+L28*E28+L30*E30+L31*E31)/20</f>
        <v>1.2</v>
      </c>
      <c r="O28" s="261">
        <f>IF(N28&gt;=9.995,30,M26+M28+M30+M31)</f>
        <v>0</v>
      </c>
      <c r="P28" s="508"/>
      <c r="Q28" s="509"/>
      <c r="R28" s="250"/>
    </row>
    <row r="29" spans="1:18" ht="18.95" customHeight="1" thickBot="1">
      <c r="A29" s="495"/>
      <c r="B29" s="518"/>
      <c r="C29" s="524"/>
      <c r="D29" s="520"/>
      <c r="E29" s="522"/>
      <c r="F29" s="370" t="s">
        <v>91</v>
      </c>
      <c r="G29" s="371"/>
      <c r="H29" s="69">
        <v>3</v>
      </c>
      <c r="I29" s="68">
        <v>2</v>
      </c>
      <c r="J29" s="67">
        <f>LOOKUP(R17,Global!A12:A145,Global!AQ12:AQ145)</f>
        <v>3</v>
      </c>
      <c r="K29" s="59">
        <f>IF(J29&gt;=9.995,3,0)</f>
        <v>0</v>
      </c>
      <c r="L29" s="503"/>
      <c r="M29" s="478"/>
      <c r="N29" s="56"/>
      <c r="O29" s="265"/>
      <c r="P29" s="508"/>
      <c r="Q29" s="509"/>
      <c r="R29" s="250"/>
    </row>
    <row r="30" spans="1:18" ht="18.95" customHeight="1" thickTop="1" thickBot="1">
      <c r="A30" s="495"/>
      <c r="B30" s="66" t="s">
        <v>90</v>
      </c>
      <c r="C30" s="65" t="s">
        <v>89</v>
      </c>
      <c r="D30" s="64">
        <v>3</v>
      </c>
      <c r="E30" s="63">
        <v>2</v>
      </c>
      <c r="F30" s="483" t="s">
        <v>88</v>
      </c>
      <c r="G30" s="484"/>
      <c r="H30" s="62">
        <v>3</v>
      </c>
      <c r="I30" s="61">
        <v>2</v>
      </c>
      <c r="J30" s="60">
        <f>LOOKUP(R17,Global!A12:A145,Global!AU12:AU145)</f>
        <v>3</v>
      </c>
      <c r="K30" s="59">
        <f>IF(J30&gt;=9.995,3,0)</f>
        <v>0</v>
      </c>
      <c r="L30" s="58">
        <f>J30</f>
        <v>3</v>
      </c>
      <c r="M30" s="57">
        <f>IF(L30&gt;=9.995,D30,K30)</f>
        <v>0</v>
      </c>
      <c r="N30" s="56"/>
      <c r="O30" s="265"/>
      <c r="P30" s="508"/>
      <c r="Q30" s="509"/>
      <c r="R30" s="250"/>
    </row>
    <row r="31" spans="1:18" ht="18.95" customHeight="1" thickTop="1" thickBot="1">
      <c r="A31" s="496"/>
      <c r="B31" s="55" t="s">
        <v>87</v>
      </c>
      <c r="C31" s="54" t="s">
        <v>86</v>
      </c>
      <c r="D31" s="53">
        <v>3</v>
      </c>
      <c r="E31" s="52">
        <v>2</v>
      </c>
      <c r="F31" s="485" t="s">
        <v>85</v>
      </c>
      <c r="G31" s="486"/>
      <c r="H31" s="51">
        <v>3</v>
      </c>
      <c r="I31" s="50">
        <v>2</v>
      </c>
      <c r="J31" s="49">
        <f>LOOKUP(R17,Global!A12:A145,Global!AY12:AY145)</f>
        <v>3</v>
      </c>
      <c r="K31" s="47">
        <f>IF(J31&gt;=9.995,3,0)</f>
        <v>0</v>
      </c>
      <c r="L31" s="48">
        <f>(J31*I31)/E31</f>
        <v>3</v>
      </c>
      <c r="M31" s="47">
        <f>IF(L31&gt;=9.995,D31,K31)</f>
        <v>0</v>
      </c>
      <c r="N31" s="46"/>
      <c r="O31" s="266"/>
      <c r="P31" s="514"/>
      <c r="Q31" s="515"/>
      <c r="R31" s="250"/>
    </row>
    <row r="32" spans="1:18" ht="19.5" thickTop="1">
      <c r="B32" s="364" t="s">
        <v>84</v>
      </c>
      <c r="C32" s="45">
        <f>LOOKUP(R17,Global!A12:A145,Global!BH12:BH145)</f>
        <v>0</v>
      </c>
      <c r="D32" s="44"/>
      <c r="F32" s="364" t="s">
        <v>83</v>
      </c>
      <c r="J32" s="43">
        <f>O21+O28</f>
        <v>0</v>
      </c>
    </row>
    <row r="34" spans="1:18" ht="15.75">
      <c r="A34" s="364" t="s">
        <v>320</v>
      </c>
      <c r="M34" s="41" t="s">
        <v>82</v>
      </c>
      <c r="N34" s="40"/>
      <c r="O34" s="501">
        <f ca="1">NOW()</f>
        <v>42185.551670601853</v>
      </c>
      <c r="P34" s="501"/>
      <c r="Q34" s="501"/>
      <c r="R34" s="368"/>
    </row>
  </sheetData>
  <mergeCells count="38">
    <mergeCell ref="A25:A31"/>
    <mergeCell ref="F25:G25"/>
    <mergeCell ref="F31:G31"/>
    <mergeCell ref="O34:Q34"/>
    <mergeCell ref="P25:Q31"/>
    <mergeCell ref="F26:G26"/>
    <mergeCell ref="F27:G27"/>
    <mergeCell ref="B28:B29"/>
    <mergeCell ref="C28:C29"/>
    <mergeCell ref="D28:D29"/>
    <mergeCell ref="E28:E29"/>
    <mergeCell ref="L28:L29"/>
    <mergeCell ref="M28:M29"/>
    <mergeCell ref="F30:G30"/>
    <mergeCell ref="P16:Q17"/>
    <mergeCell ref="A18:A24"/>
    <mergeCell ref="F18:G18"/>
    <mergeCell ref="P18:Q24"/>
    <mergeCell ref="F19:G19"/>
    <mergeCell ref="F20:G20"/>
    <mergeCell ref="B21:B22"/>
    <mergeCell ref="C21:C22"/>
    <mergeCell ref="D21:D22"/>
    <mergeCell ref="E21:E22"/>
    <mergeCell ref="L21:L22"/>
    <mergeCell ref="M21:M22"/>
    <mergeCell ref="F23:G23"/>
    <mergeCell ref="F24:G24"/>
    <mergeCell ref="A11:B11"/>
    <mergeCell ref="H11:J11"/>
    <mergeCell ref="A13:C13"/>
    <mergeCell ref="A15:A17"/>
    <mergeCell ref="B16:B17"/>
    <mergeCell ref="C16:C17"/>
    <mergeCell ref="D16:D17"/>
    <mergeCell ref="E16:E17"/>
    <mergeCell ref="F16:G17"/>
    <mergeCell ref="I16:I17"/>
  </mergeCells>
  <printOptions horizontalCentered="1"/>
  <pageMargins left="0.11811023622047245" right="0.11811023622047245" top="0.35433070866141736" bottom="0.46" header="0.31496062992125984" footer="0.11811023622047245"/>
  <pageSetup paperSize="9" scale="82" orientation="landscape" r:id="rId1"/>
  <headerFooter>
    <oddFooter>&amp;C&amp;"-,Gras"NB: il n'est délivré qu'un seul exemplaire , il appartient à l'étudiant (e) de faire des copies certifiées conformes</oddFooter>
  </headerFooter>
  <colBreaks count="1" manualBreakCount="1">
    <brk id="18" max="4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6</vt:i4>
      </vt:variant>
    </vt:vector>
  </HeadingPairs>
  <TitlesOfParts>
    <vt:vector size="14" baseType="lpstr">
      <vt:lpstr>Feuil1 (2)</vt:lpstr>
      <vt:lpstr>Saisie </vt:lpstr>
      <vt:lpstr>PV </vt:lpstr>
      <vt:lpstr>Global</vt:lpstr>
      <vt:lpstr>releve des notes</vt:lpstr>
      <vt:lpstr>attest</vt:lpstr>
      <vt:lpstr>PVG</vt:lpstr>
      <vt:lpstr>releve Admis+dettes</vt:lpstr>
      <vt:lpstr>attest!Zone_d_impression</vt:lpstr>
      <vt:lpstr>'Feuil1 (2)'!Zone_d_impression</vt:lpstr>
      <vt:lpstr>'PV '!Zone_d_impression</vt:lpstr>
      <vt:lpstr>PVG!Zone_d_impression</vt:lpstr>
      <vt:lpstr>'releve Admis+dettes'!Zone_d_impression</vt:lpstr>
      <vt:lpstr>'releve des notes'!Zone_d_impression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meriem</dc:creator>
  <cp:lastModifiedBy>meriem</cp:lastModifiedBy>
  <cp:lastPrinted>2015-06-30T08:56:49Z</cp:lastPrinted>
  <dcterms:created xsi:type="dcterms:W3CDTF">2012-02-23T12:43:09Z</dcterms:created>
  <dcterms:modified xsi:type="dcterms:W3CDTF">2015-06-30T11:14:36Z</dcterms:modified>
</cp:coreProperties>
</file>