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Anglais" sheetId="2" r:id="rId1"/>
  </sheets>
  <calcPr calcId="124519"/>
</workbook>
</file>

<file path=xl/calcChain.xml><?xml version="1.0" encoding="utf-8"?>
<calcChain xmlns="http://schemas.openxmlformats.org/spreadsheetml/2006/main">
  <c r="L28" i="2"/>
  <c r="H28"/>
  <c r="F28"/>
  <c r="H27"/>
  <c r="M27" s="1"/>
  <c r="F27"/>
  <c r="L27" s="1"/>
  <c r="H26"/>
  <c r="M26" s="1"/>
  <c r="F26"/>
  <c r="L26" s="1"/>
  <c r="H25"/>
  <c r="M25" s="1"/>
  <c r="F25"/>
  <c r="L25" s="1"/>
  <c r="L24"/>
  <c r="H24"/>
  <c r="F24"/>
  <c r="F23"/>
  <c r="L23" s="1"/>
  <c r="H22"/>
  <c r="M22" s="1"/>
  <c r="F22"/>
  <c r="L22" s="1"/>
  <c r="F21"/>
  <c r="L21" s="1"/>
  <c r="L20"/>
  <c r="H20"/>
  <c r="F20"/>
  <c r="L19"/>
  <c r="H19"/>
  <c r="F19"/>
  <c r="L18"/>
  <c r="H18"/>
  <c r="M18" s="1"/>
  <c r="F18"/>
  <c r="L17"/>
  <c r="H17"/>
  <c r="F17"/>
  <c r="H16"/>
  <c r="M16" s="1"/>
  <c r="F16"/>
  <c r="L16" s="1"/>
  <c r="L15"/>
  <c r="H15"/>
  <c r="M15" s="1"/>
  <c r="F15"/>
  <c r="H14"/>
  <c r="M14" s="1"/>
  <c r="F14"/>
  <c r="L14" s="1"/>
  <c r="H13"/>
  <c r="M13" s="1"/>
  <c r="F13"/>
  <c r="L13" s="1"/>
  <c r="L12"/>
  <c r="H12"/>
  <c r="F12"/>
  <c r="L11"/>
  <c r="H11"/>
  <c r="F11"/>
  <c r="L10"/>
  <c r="H10"/>
  <c r="F10"/>
  <c r="L9"/>
  <c r="H9"/>
  <c r="F9"/>
  <c r="M10" l="1"/>
  <c r="M24"/>
  <c r="M11"/>
  <c r="M12"/>
  <c r="M17"/>
  <c r="H21"/>
  <c r="M21" s="1"/>
  <c r="H23"/>
  <c r="M19"/>
  <c r="M20"/>
  <c r="M23"/>
</calcChain>
</file>

<file path=xl/sharedStrings.xml><?xml version="1.0" encoding="utf-8"?>
<sst xmlns="http://schemas.openxmlformats.org/spreadsheetml/2006/main" count="102" uniqueCount="82">
  <si>
    <t>الـجـمـهـوريـة الـجـزائـرية الـديــمقـراطـيـة الـشـعـبية 
République Algérienne Démocratique et Populaire
وزارة الـتـعـلـيـم الـعــالـي و الــبحـث الـعــلمـي
Ministère de l’Enseignement Supérieur et de la Recherche Scientifique</t>
  </si>
  <si>
    <t>Nom</t>
  </si>
  <si>
    <t>Prénoms</t>
  </si>
  <si>
    <t>Année BAC</t>
  </si>
  <si>
    <t>Année: 1ère Inscr en Master</t>
  </si>
  <si>
    <t>Nbre d'années passées dans le cycle actuel</t>
  </si>
  <si>
    <t>Nbre d'années de Congé Acad à ce jour</t>
  </si>
  <si>
    <t>Résultat</t>
  </si>
  <si>
    <t>Observation</t>
  </si>
  <si>
    <t>Matricule</t>
  </si>
  <si>
    <t>Année: 1ère Inscr en Licence</t>
  </si>
  <si>
    <t>Année d'étude (L1=1, L2=2, L3=3, M1=4, M2=5)</t>
  </si>
  <si>
    <t>Nombre d'années non-comptabilisées (19/20, 20/21 et 21/22)</t>
  </si>
  <si>
    <t xml:space="preserve"> Filière</t>
  </si>
  <si>
    <t>N°</t>
  </si>
  <si>
    <t>Régularisation d'inscription au titre de l'année 2023/2024</t>
  </si>
  <si>
    <t xml:space="preserve">Etudiants ayant retard pédagogique  </t>
  </si>
  <si>
    <t>NABIL</t>
  </si>
  <si>
    <t>161633011778</t>
  </si>
  <si>
    <t>BELALA</t>
  </si>
  <si>
    <t xml:space="preserve">Yacine </t>
  </si>
  <si>
    <t>161633013060</t>
  </si>
  <si>
    <t>KHEROUFI</t>
  </si>
  <si>
    <t>HANANE</t>
  </si>
  <si>
    <t>161633020301</t>
  </si>
  <si>
    <t>MECHOUCHE</t>
  </si>
  <si>
    <t xml:space="preserve">Mouloud </t>
  </si>
  <si>
    <t>171733006839</t>
  </si>
  <si>
    <t>KEBICHE</t>
  </si>
  <si>
    <t>171733012745</t>
  </si>
  <si>
    <t>CHAABI</t>
  </si>
  <si>
    <t>MOHAND AMEZIANE</t>
  </si>
  <si>
    <t>KHATRI</t>
  </si>
  <si>
    <t>ANIS</t>
  </si>
  <si>
    <t>181833011046</t>
  </si>
  <si>
    <t>BAHLOULI</t>
  </si>
  <si>
    <t>AYA</t>
  </si>
  <si>
    <t>181833006910</t>
  </si>
  <si>
    <t>SAADANE</t>
  </si>
  <si>
    <t>AICHIOU</t>
  </si>
  <si>
    <t>Amar</t>
  </si>
  <si>
    <t>161633011679</t>
  </si>
  <si>
    <t>BENAMSILI</t>
  </si>
  <si>
    <t>Lytissia</t>
  </si>
  <si>
    <t>161633012377</t>
  </si>
  <si>
    <t>KAHLI</t>
  </si>
  <si>
    <t>Thinhinane</t>
  </si>
  <si>
    <t>161735068491</t>
  </si>
  <si>
    <t>DJAGHLOUL</t>
  </si>
  <si>
    <t>MOHAMMED SAFY ERRAHMEN</t>
  </si>
  <si>
    <t>171735069077</t>
  </si>
  <si>
    <t>LITIM</t>
  </si>
  <si>
    <t>ZAKARIA</t>
  </si>
  <si>
    <t>161633005417</t>
  </si>
  <si>
    <t>ALILOUCHE</t>
  </si>
  <si>
    <t>Yacine</t>
  </si>
  <si>
    <t>FERHAT</t>
  </si>
  <si>
    <t>Katia</t>
  </si>
  <si>
    <t>202033010576</t>
  </si>
  <si>
    <t>MAKHLOUF</t>
  </si>
  <si>
    <t>MADANI</t>
  </si>
  <si>
    <t>181833004726</t>
  </si>
  <si>
    <t>ZAID</t>
  </si>
  <si>
    <t>LOUNAS</t>
  </si>
  <si>
    <t>181833008753</t>
  </si>
  <si>
    <t>ALBANE</t>
  </si>
  <si>
    <t>MOHAMED</t>
  </si>
  <si>
    <t>181835050869</t>
  </si>
  <si>
    <t>CHERRAD</t>
  </si>
  <si>
    <t>IBRAHIM</t>
  </si>
  <si>
    <t>181835063044</t>
  </si>
  <si>
    <t>ABDERRAHMANE</t>
  </si>
  <si>
    <t>SOUAD</t>
  </si>
  <si>
    <t>Langue Anglaise</t>
  </si>
  <si>
    <t>151533018534</t>
  </si>
  <si>
    <t>151533018829</t>
  </si>
  <si>
    <t>171733000364</t>
  </si>
  <si>
    <t>Retrait de dossier Le 05/10/2023</t>
  </si>
  <si>
    <t>Faculté : des Lettres et des Langues</t>
  </si>
  <si>
    <t xml:space="preserve"> Avis Défavorable </t>
  </si>
  <si>
    <t>(bac retiré le 18/12/2022)</t>
  </si>
  <si>
    <t>Avis Défavorable</t>
  </si>
</sst>
</file>

<file path=xl/styles.xml><?xml version="1.0" encoding="utf-8"?>
<styleSheet xmlns="http://schemas.openxmlformats.org/spreadsheetml/2006/main">
  <numFmts count="1">
    <numFmt numFmtId="164" formatCode="00"/>
  </numFmts>
  <fonts count="2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i/>
      <sz val="16"/>
      <name val="Calibri"/>
      <family val="2"/>
      <scheme val="minor"/>
    </font>
    <font>
      <sz val="8"/>
      <color rgb="FFFF0000"/>
      <name val="Tahoma"/>
      <family val="2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6"/>
      <name val="Tahoma"/>
      <family val="2"/>
    </font>
    <font>
      <sz val="8"/>
      <color theme="1"/>
      <name val="Tahoma"/>
      <family val="2"/>
    </font>
    <font>
      <b/>
      <sz val="8"/>
      <name val="Calibri"/>
      <family val="2"/>
      <scheme val="minor"/>
    </font>
    <font>
      <sz val="8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DEDDF"/>
        <bgColor indexed="64"/>
      </patternFill>
    </fill>
    <fill>
      <patternFill patternType="solid">
        <fgColor rgb="FFFFE5F8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2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6" fillId="0" borderId="2" xfId="0" quotePrefix="1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center" vertical="center" wrapText="1"/>
    </xf>
    <xf numFmtId="49" fontId="20" fillId="4" borderId="2" xfId="0" applyNumberFormat="1" applyFont="1" applyFill="1" applyBorder="1" applyAlignment="1">
      <alignment vertical="center" wrapText="1"/>
    </xf>
    <xf numFmtId="0" fontId="18" fillId="0" borderId="2" xfId="0" applyFont="1" applyBorder="1"/>
    <xf numFmtId="49" fontId="20" fillId="0" borderId="2" xfId="0" applyNumberFormat="1" applyFont="1" applyBorder="1" applyAlignment="1">
      <alignment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E5F8"/>
      <color rgb="FFFF0000"/>
      <color rgb="FFFDEDDF"/>
      <color rgb="FFFFEBFA"/>
      <color rgb="FFFFE1F7"/>
      <color rgb="FFFFCDF2"/>
      <color rgb="FFFFD5D5"/>
      <color rgb="FFFF7979"/>
      <color rgb="FFFFFF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295993</xdr:colOff>
      <xdr:row>1</xdr:row>
      <xdr:rowOff>143764</xdr:rowOff>
    </xdr:from>
    <xdr:to>
      <xdr:col>8</xdr:col>
      <xdr:colOff>280202</xdr:colOff>
      <xdr:row>2</xdr:row>
      <xdr:rowOff>153864</xdr:rowOff>
    </xdr:to>
    <xdr:pic>
      <xdr:nvPicPr>
        <xdr:cNvPr id="2" name="Image 17" descr="http://www.univ-bejaia.dz/images/stories/logo/logo%20ub%20taille%20papetrie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252" t="13319" r="6001" b="16837"/>
        <a:stretch>
          <a:fillRect/>
        </a:stretch>
      </xdr:blipFill>
      <xdr:spPr bwMode="auto">
        <a:xfrm>
          <a:off x="5382343" y="553339"/>
          <a:ext cx="793834" cy="27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topLeftCell="A18" workbookViewId="0">
      <selection activeCell="I34" sqref="I34"/>
    </sheetView>
  </sheetViews>
  <sheetFormatPr baseColWidth="10" defaultRowHeight="15"/>
  <cols>
    <col min="1" max="1" width="6.42578125" customWidth="1"/>
    <col min="3" max="3" width="12.7109375" customWidth="1"/>
    <col min="11" max="11" width="14" customWidth="1"/>
    <col min="13" max="13" width="13.42578125" customWidth="1"/>
    <col min="14" max="14" width="13.5703125" customWidth="1"/>
  </cols>
  <sheetData>
    <row r="1" spans="1:14">
      <c r="A1" s="29" t="s">
        <v>0</v>
      </c>
      <c r="B1" s="30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1"/>
    </row>
    <row r="2" spans="1:14">
      <c r="A2" s="32"/>
      <c r="B2" s="33"/>
      <c r="C2" s="32"/>
      <c r="D2" s="32"/>
      <c r="E2" s="32"/>
      <c r="F2" s="32"/>
      <c r="G2" s="2"/>
      <c r="H2" s="3"/>
      <c r="I2" s="4"/>
      <c r="J2" s="1"/>
      <c r="K2" s="34"/>
      <c r="L2" s="34"/>
      <c r="M2" s="34"/>
      <c r="N2" s="35"/>
    </row>
    <row r="3" spans="1:14">
      <c r="A3" s="3"/>
      <c r="B3" s="11"/>
      <c r="C3" s="12"/>
      <c r="D3" s="12"/>
      <c r="E3" s="3"/>
      <c r="F3" s="1"/>
      <c r="G3" s="1"/>
      <c r="H3" s="3"/>
      <c r="I3" s="1"/>
      <c r="J3" s="1"/>
      <c r="K3" s="3"/>
      <c r="L3" s="3"/>
      <c r="M3" s="19"/>
      <c r="N3" s="13"/>
    </row>
    <row r="4" spans="1:14" ht="26.25">
      <c r="A4" s="36" t="s">
        <v>15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 ht="21">
      <c r="A5" s="40" t="s">
        <v>16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4" ht="21">
      <c r="A6" s="40" t="s">
        <v>78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21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9"/>
    </row>
    <row r="8" spans="1:14" ht="63">
      <c r="A8" s="5" t="s">
        <v>14</v>
      </c>
      <c r="B8" s="14" t="s">
        <v>9</v>
      </c>
      <c r="C8" s="14" t="s">
        <v>1</v>
      </c>
      <c r="D8" s="14" t="s">
        <v>2</v>
      </c>
      <c r="E8" s="6" t="s">
        <v>3</v>
      </c>
      <c r="F8" s="6" t="s">
        <v>10</v>
      </c>
      <c r="G8" s="6" t="s">
        <v>4</v>
      </c>
      <c r="H8" s="7" t="s">
        <v>5</v>
      </c>
      <c r="I8" s="6" t="s">
        <v>11</v>
      </c>
      <c r="J8" s="6" t="s">
        <v>6</v>
      </c>
      <c r="K8" s="6" t="s">
        <v>13</v>
      </c>
      <c r="L8" s="18" t="s">
        <v>12</v>
      </c>
      <c r="M8" s="6" t="s">
        <v>7</v>
      </c>
      <c r="N8" s="6" t="s">
        <v>8</v>
      </c>
    </row>
    <row r="9" spans="1:14">
      <c r="A9" s="8">
        <v>1</v>
      </c>
      <c r="B9" s="28" t="s">
        <v>70</v>
      </c>
      <c r="C9" s="22" t="s">
        <v>71</v>
      </c>
      <c r="D9" s="22" t="s">
        <v>72</v>
      </c>
      <c r="E9" s="22">
        <v>2018</v>
      </c>
      <c r="F9" s="17">
        <f t="shared" ref="F9:F28" si="0">E9</f>
        <v>2018</v>
      </c>
      <c r="G9" s="9">
        <v>2021</v>
      </c>
      <c r="H9" s="15">
        <f t="shared" ref="H9:H28" si="1">IF(G9&gt;=2010,2023-G9,IF(F9&gt;=2005,2023-F9,0))</f>
        <v>2</v>
      </c>
      <c r="I9" s="23">
        <v>4</v>
      </c>
      <c r="J9" s="9"/>
      <c r="K9" s="22" t="s">
        <v>73</v>
      </c>
      <c r="L9" s="20">
        <f t="shared" ref="L9:L28" si="2">IF(I9&lt;4,IF(F9&lt;2022,IF(F9&lt;2019,3,2022-F9),IF(F9&lt;2021,2,IF(F9&lt;2020,1,0))),(IF(G9&lt;2022,IF(G9&lt;2019,3,2022-G9),IF(G9&lt;2021,2,IF(G9&lt;2020,1,0)))))</f>
        <v>1</v>
      </c>
      <c r="M9" s="21" t="s">
        <v>81</v>
      </c>
      <c r="N9" s="10" t="s">
        <v>77</v>
      </c>
    </row>
    <row r="10" spans="1:14">
      <c r="A10" s="8">
        <v>2</v>
      </c>
      <c r="B10" s="28" t="s">
        <v>74</v>
      </c>
      <c r="C10" s="22" t="s">
        <v>39</v>
      </c>
      <c r="D10" s="22" t="s">
        <v>40</v>
      </c>
      <c r="E10" s="22">
        <v>2015</v>
      </c>
      <c r="F10" s="17">
        <f t="shared" si="0"/>
        <v>2015</v>
      </c>
      <c r="G10" s="9">
        <v>2019</v>
      </c>
      <c r="H10" s="15">
        <f t="shared" si="1"/>
        <v>4</v>
      </c>
      <c r="I10" s="23">
        <v>5</v>
      </c>
      <c r="J10" s="9"/>
      <c r="K10" s="22" t="s">
        <v>73</v>
      </c>
      <c r="L10" s="20">
        <f t="shared" si="2"/>
        <v>3</v>
      </c>
      <c r="M10" s="21" t="str">
        <f t="shared" ref="M10:M27" si="3">IF(I10&lt;4,IF((H10-J10-I10-L10)&lt;3,"Avis Favorable","Avis Défavorable"),IF((H10-J10-(I10-3)-L10)&lt;1,"Avis Favorable","Avis Défavorable"))</f>
        <v>Avis Favorable</v>
      </c>
      <c r="N10" s="10"/>
    </row>
    <row r="11" spans="1:14">
      <c r="A11" s="8">
        <v>3</v>
      </c>
      <c r="B11" s="28" t="s">
        <v>64</v>
      </c>
      <c r="C11" s="22" t="s">
        <v>65</v>
      </c>
      <c r="D11" s="22" t="s">
        <v>66</v>
      </c>
      <c r="E11" s="22">
        <v>2018</v>
      </c>
      <c r="F11" s="17">
        <f t="shared" si="0"/>
        <v>2018</v>
      </c>
      <c r="G11" s="9">
        <v>2021</v>
      </c>
      <c r="H11" s="15">
        <f t="shared" si="1"/>
        <v>2</v>
      </c>
      <c r="I11" s="23">
        <v>4</v>
      </c>
      <c r="J11" s="9"/>
      <c r="K11" s="22" t="s">
        <v>73</v>
      </c>
      <c r="L11" s="20">
        <f t="shared" si="2"/>
        <v>1</v>
      </c>
      <c r="M11" s="21" t="str">
        <f t="shared" si="3"/>
        <v>Avis Favorable</v>
      </c>
      <c r="N11" s="10"/>
    </row>
    <row r="12" spans="1:14">
      <c r="A12" s="8">
        <v>4</v>
      </c>
      <c r="B12" s="28" t="s">
        <v>53</v>
      </c>
      <c r="C12" s="27" t="s">
        <v>54</v>
      </c>
      <c r="D12" s="27" t="s">
        <v>55</v>
      </c>
      <c r="E12" s="22">
        <v>2016</v>
      </c>
      <c r="F12" s="17">
        <f t="shared" si="0"/>
        <v>2016</v>
      </c>
      <c r="G12" s="9">
        <v>2020</v>
      </c>
      <c r="H12" s="15">
        <f t="shared" si="1"/>
        <v>3</v>
      </c>
      <c r="I12" s="23">
        <v>4</v>
      </c>
      <c r="J12" s="9"/>
      <c r="K12" s="22" t="s">
        <v>73</v>
      </c>
      <c r="L12" s="20">
        <f t="shared" si="2"/>
        <v>2</v>
      </c>
      <c r="M12" s="21" t="str">
        <f t="shared" si="3"/>
        <v>Avis Favorable</v>
      </c>
      <c r="N12" s="10"/>
    </row>
    <row r="13" spans="1:14">
      <c r="A13" s="8">
        <v>5</v>
      </c>
      <c r="B13" s="26" t="s">
        <v>34</v>
      </c>
      <c r="C13" s="24" t="s">
        <v>35</v>
      </c>
      <c r="D13" s="24" t="s">
        <v>36</v>
      </c>
      <c r="E13" s="24">
        <v>2018</v>
      </c>
      <c r="F13" s="17">
        <f t="shared" si="0"/>
        <v>2018</v>
      </c>
      <c r="G13" s="9"/>
      <c r="H13" s="15">
        <f t="shared" si="1"/>
        <v>5</v>
      </c>
      <c r="I13" s="25">
        <v>2</v>
      </c>
      <c r="J13" s="9"/>
      <c r="K13" s="24" t="s">
        <v>73</v>
      </c>
      <c r="L13" s="20">
        <f t="shared" si="2"/>
        <v>3</v>
      </c>
      <c r="M13" s="21" t="str">
        <f t="shared" si="3"/>
        <v>Avis Favorable</v>
      </c>
      <c r="N13" s="10"/>
    </row>
    <row r="14" spans="1:14">
      <c r="A14" s="8">
        <v>6</v>
      </c>
      <c r="B14" s="28" t="s">
        <v>18</v>
      </c>
      <c r="C14" s="22" t="s">
        <v>19</v>
      </c>
      <c r="D14" s="22" t="s">
        <v>20</v>
      </c>
      <c r="E14" s="22">
        <v>2016</v>
      </c>
      <c r="F14" s="17">
        <f t="shared" si="0"/>
        <v>2016</v>
      </c>
      <c r="G14" s="9"/>
      <c r="H14" s="15">
        <f t="shared" si="1"/>
        <v>7</v>
      </c>
      <c r="I14" s="23">
        <v>3</v>
      </c>
      <c r="J14" s="9"/>
      <c r="K14" s="22" t="s">
        <v>73</v>
      </c>
      <c r="L14" s="20">
        <f t="shared" si="2"/>
        <v>3</v>
      </c>
      <c r="M14" s="21" t="str">
        <f t="shared" si="3"/>
        <v>Avis Favorable</v>
      </c>
      <c r="N14" s="10"/>
    </row>
    <row r="15" spans="1:14">
      <c r="A15" s="8">
        <v>7</v>
      </c>
      <c r="B15" s="28" t="s">
        <v>41</v>
      </c>
      <c r="C15" s="22" t="s">
        <v>42</v>
      </c>
      <c r="D15" s="22" t="s">
        <v>43</v>
      </c>
      <c r="E15" s="22">
        <v>2016</v>
      </c>
      <c r="F15" s="17">
        <f t="shared" si="0"/>
        <v>2016</v>
      </c>
      <c r="G15" s="16">
        <v>2020</v>
      </c>
      <c r="H15" s="15">
        <f t="shared" si="1"/>
        <v>3</v>
      </c>
      <c r="I15" s="23">
        <v>5</v>
      </c>
      <c r="J15" s="9"/>
      <c r="K15" s="22" t="s">
        <v>73</v>
      </c>
      <c r="L15" s="20">
        <f t="shared" si="2"/>
        <v>2</v>
      </c>
      <c r="M15" s="21" t="str">
        <f t="shared" si="3"/>
        <v>Avis Favorable</v>
      </c>
      <c r="N15" s="10"/>
    </row>
    <row r="16" spans="1:14" ht="21">
      <c r="A16" s="8">
        <v>8</v>
      </c>
      <c r="B16" s="28" t="s">
        <v>29</v>
      </c>
      <c r="C16" s="24" t="s">
        <v>30</v>
      </c>
      <c r="D16" s="24" t="s">
        <v>31</v>
      </c>
      <c r="E16" s="24">
        <v>2017</v>
      </c>
      <c r="F16" s="17">
        <f t="shared" si="0"/>
        <v>2017</v>
      </c>
      <c r="G16" s="16"/>
      <c r="H16" s="15">
        <f t="shared" si="1"/>
        <v>6</v>
      </c>
      <c r="I16" s="25">
        <v>3</v>
      </c>
      <c r="J16" s="9"/>
      <c r="K16" s="24" t="s">
        <v>73</v>
      </c>
      <c r="L16" s="20">
        <f t="shared" si="2"/>
        <v>3</v>
      </c>
      <c r="M16" s="21" t="str">
        <f t="shared" si="3"/>
        <v>Avis Favorable</v>
      </c>
      <c r="N16" s="10"/>
    </row>
    <row r="17" spans="1:14">
      <c r="A17" s="8">
        <v>9</v>
      </c>
      <c r="B17" s="28" t="s">
        <v>67</v>
      </c>
      <c r="C17" s="22" t="s">
        <v>68</v>
      </c>
      <c r="D17" s="22" t="s">
        <v>69</v>
      </c>
      <c r="E17" s="22">
        <v>2018</v>
      </c>
      <c r="F17" s="17">
        <f t="shared" si="0"/>
        <v>2018</v>
      </c>
      <c r="G17" s="9">
        <v>2021</v>
      </c>
      <c r="H17" s="15">
        <f t="shared" si="1"/>
        <v>2</v>
      </c>
      <c r="I17" s="23">
        <v>4</v>
      </c>
      <c r="J17" s="9"/>
      <c r="K17" s="22" t="s">
        <v>73</v>
      </c>
      <c r="L17" s="20">
        <f t="shared" si="2"/>
        <v>1</v>
      </c>
      <c r="M17" s="21" t="str">
        <f t="shared" si="3"/>
        <v>Avis Favorable</v>
      </c>
      <c r="N17" s="10"/>
    </row>
    <row r="18" spans="1:14" ht="31.5">
      <c r="A18" s="8">
        <v>10</v>
      </c>
      <c r="B18" s="28" t="s">
        <v>47</v>
      </c>
      <c r="C18" s="22" t="s">
        <v>48</v>
      </c>
      <c r="D18" s="22" t="s">
        <v>49</v>
      </c>
      <c r="E18" s="22">
        <v>2017</v>
      </c>
      <c r="F18" s="17">
        <f t="shared" si="0"/>
        <v>2017</v>
      </c>
      <c r="G18" s="9">
        <v>2020</v>
      </c>
      <c r="H18" s="15">
        <f t="shared" si="1"/>
        <v>3</v>
      </c>
      <c r="I18" s="23">
        <v>5</v>
      </c>
      <c r="J18" s="9"/>
      <c r="K18" s="22" t="s">
        <v>73</v>
      </c>
      <c r="L18" s="20">
        <f t="shared" si="2"/>
        <v>2</v>
      </c>
      <c r="M18" s="21" t="str">
        <f t="shared" si="3"/>
        <v>Avis Favorable</v>
      </c>
      <c r="N18" s="10"/>
    </row>
    <row r="19" spans="1:14">
      <c r="A19" s="8">
        <v>11</v>
      </c>
      <c r="B19" s="28" t="s">
        <v>75</v>
      </c>
      <c r="C19" s="27" t="s">
        <v>56</v>
      </c>
      <c r="D19" s="27" t="s">
        <v>57</v>
      </c>
      <c r="E19" s="22">
        <v>2015</v>
      </c>
      <c r="F19" s="17">
        <f t="shared" si="0"/>
        <v>2015</v>
      </c>
      <c r="G19" s="9">
        <v>2020</v>
      </c>
      <c r="H19" s="15">
        <f t="shared" si="1"/>
        <v>3</v>
      </c>
      <c r="I19" s="23">
        <v>4</v>
      </c>
      <c r="J19" s="9"/>
      <c r="K19" s="22" t="s">
        <v>73</v>
      </c>
      <c r="L19" s="20">
        <f t="shared" si="2"/>
        <v>2</v>
      </c>
      <c r="M19" s="21" t="str">
        <f t="shared" si="3"/>
        <v>Avis Favorable</v>
      </c>
      <c r="N19" s="10"/>
    </row>
    <row r="20" spans="1:14">
      <c r="A20" s="8">
        <v>12</v>
      </c>
      <c r="B20" s="28" t="s">
        <v>44</v>
      </c>
      <c r="C20" s="22" t="s">
        <v>45</v>
      </c>
      <c r="D20" s="22" t="s">
        <v>46</v>
      </c>
      <c r="E20" s="22">
        <v>2016</v>
      </c>
      <c r="F20" s="17">
        <f t="shared" si="0"/>
        <v>2016</v>
      </c>
      <c r="G20" s="9">
        <v>2020</v>
      </c>
      <c r="H20" s="15">
        <f t="shared" si="1"/>
        <v>3</v>
      </c>
      <c r="I20" s="23">
        <v>5</v>
      </c>
      <c r="J20" s="9"/>
      <c r="K20" s="22" t="s">
        <v>73</v>
      </c>
      <c r="L20" s="20">
        <f t="shared" si="2"/>
        <v>2</v>
      </c>
      <c r="M20" s="21" t="str">
        <f t="shared" si="3"/>
        <v>Avis Favorable</v>
      </c>
      <c r="N20" s="10"/>
    </row>
    <row r="21" spans="1:14">
      <c r="A21" s="8">
        <v>13</v>
      </c>
      <c r="B21" s="28" t="s">
        <v>27</v>
      </c>
      <c r="C21" s="22" t="s">
        <v>28</v>
      </c>
      <c r="D21" s="22" t="s">
        <v>17</v>
      </c>
      <c r="E21" s="22">
        <v>2017</v>
      </c>
      <c r="F21" s="17">
        <f t="shared" si="0"/>
        <v>2017</v>
      </c>
      <c r="G21" s="16"/>
      <c r="H21" s="15">
        <f t="shared" si="1"/>
        <v>6</v>
      </c>
      <c r="I21" s="23">
        <v>3</v>
      </c>
      <c r="J21" s="9"/>
      <c r="K21" s="22" t="s">
        <v>73</v>
      </c>
      <c r="L21" s="20">
        <f t="shared" si="2"/>
        <v>3</v>
      </c>
      <c r="M21" s="21" t="str">
        <f t="shared" si="3"/>
        <v>Avis Favorable</v>
      </c>
      <c r="N21" s="10"/>
    </row>
    <row r="22" spans="1:14">
      <c r="A22" s="8">
        <v>14</v>
      </c>
      <c r="B22" s="28" t="s">
        <v>76</v>
      </c>
      <c r="C22" s="24" t="s">
        <v>32</v>
      </c>
      <c r="D22" s="24" t="s">
        <v>33</v>
      </c>
      <c r="E22" s="24">
        <v>2017</v>
      </c>
      <c r="F22" s="17">
        <f t="shared" si="0"/>
        <v>2017</v>
      </c>
      <c r="G22" s="9"/>
      <c r="H22" s="15">
        <f t="shared" si="1"/>
        <v>6</v>
      </c>
      <c r="I22" s="25">
        <v>3</v>
      </c>
      <c r="J22" s="9"/>
      <c r="K22" s="24" t="s">
        <v>73</v>
      </c>
      <c r="L22" s="20">
        <f t="shared" si="2"/>
        <v>3</v>
      </c>
      <c r="M22" s="21" t="str">
        <f t="shared" si="3"/>
        <v>Avis Favorable</v>
      </c>
      <c r="N22" s="10"/>
    </row>
    <row r="23" spans="1:14">
      <c r="A23" s="8">
        <v>15</v>
      </c>
      <c r="B23" s="28" t="s">
        <v>21</v>
      </c>
      <c r="C23" s="22" t="s">
        <v>22</v>
      </c>
      <c r="D23" s="22" t="s">
        <v>23</v>
      </c>
      <c r="E23" s="22">
        <v>2016</v>
      </c>
      <c r="F23" s="17">
        <f t="shared" si="0"/>
        <v>2016</v>
      </c>
      <c r="G23" s="16"/>
      <c r="H23" s="15">
        <f t="shared" si="1"/>
        <v>7</v>
      </c>
      <c r="I23" s="23">
        <v>3</v>
      </c>
      <c r="J23" s="9"/>
      <c r="K23" s="22" t="s">
        <v>73</v>
      </c>
      <c r="L23" s="20">
        <f t="shared" si="2"/>
        <v>3</v>
      </c>
      <c r="M23" s="21" t="str">
        <f t="shared" si="3"/>
        <v>Avis Favorable</v>
      </c>
      <c r="N23" s="10"/>
    </row>
    <row r="24" spans="1:14">
      <c r="A24" s="8">
        <v>16</v>
      </c>
      <c r="B24" s="28" t="s">
        <v>50</v>
      </c>
      <c r="C24" s="22" t="s">
        <v>51</v>
      </c>
      <c r="D24" s="22" t="s">
        <v>52</v>
      </c>
      <c r="E24" s="22">
        <v>2017</v>
      </c>
      <c r="F24" s="17">
        <f t="shared" si="0"/>
        <v>2017</v>
      </c>
      <c r="G24" s="9">
        <v>2020</v>
      </c>
      <c r="H24" s="15">
        <f t="shared" si="1"/>
        <v>3</v>
      </c>
      <c r="I24" s="23">
        <v>5</v>
      </c>
      <c r="J24" s="9"/>
      <c r="K24" s="22" t="s">
        <v>73</v>
      </c>
      <c r="L24" s="20">
        <f t="shared" si="2"/>
        <v>2</v>
      </c>
      <c r="M24" s="21" t="str">
        <f t="shared" si="3"/>
        <v>Avis Favorable</v>
      </c>
      <c r="N24" s="10"/>
    </row>
    <row r="25" spans="1:14">
      <c r="A25" s="8">
        <v>17</v>
      </c>
      <c r="B25" s="26" t="s">
        <v>58</v>
      </c>
      <c r="C25" s="24" t="s">
        <v>59</v>
      </c>
      <c r="D25" s="24" t="s">
        <v>60</v>
      </c>
      <c r="E25" s="24">
        <v>2020</v>
      </c>
      <c r="F25" s="17">
        <f t="shared" si="0"/>
        <v>2020</v>
      </c>
      <c r="G25" s="9"/>
      <c r="H25" s="15">
        <f t="shared" si="1"/>
        <v>3</v>
      </c>
      <c r="I25" s="25">
        <v>1</v>
      </c>
      <c r="J25" s="9"/>
      <c r="K25" s="24" t="s">
        <v>73</v>
      </c>
      <c r="L25" s="20">
        <f t="shared" si="2"/>
        <v>2</v>
      </c>
      <c r="M25" s="21" t="str">
        <f t="shared" si="3"/>
        <v>Avis Favorable</v>
      </c>
      <c r="N25" s="10"/>
    </row>
    <row r="26" spans="1:14">
      <c r="A26" s="8">
        <v>18</v>
      </c>
      <c r="B26" s="28" t="s">
        <v>24</v>
      </c>
      <c r="C26" s="22" t="s">
        <v>25</v>
      </c>
      <c r="D26" s="22" t="s">
        <v>26</v>
      </c>
      <c r="E26" s="22">
        <v>2016</v>
      </c>
      <c r="F26" s="17">
        <f t="shared" si="0"/>
        <v>2016</v>
      </c>
      <c r="G26" s="9"/>
      <c r="H26" s="15">
        <f t="shared" si="1"/>
        <v>7</v>
      </c>
      <c r="I26" s="23">
        <v>3</v>
      </c>
      <c r="J26" s="9"/>
      <c r="K26" s="22" t="s">
        <v>73</v>
      </c>
      <c r="L26" s="20">
        <f t="shared" si="2"/>
        <v>3</v>
      </c>
      <c r="M26" s="21" t="str">
        <f t="shared" si="3"/>
        <v>Avis Favorable</v>
      </c>
      <c r="N26" s="10"/>
    </row>
    <row r="27" spans="1:14">
      <c r="A27" s="8">
        <v>19</v>
      </c>
      <c r="B27" s="26" t="s">
        <v>37</v>
      </c>
      <c r="C27" s="24" t="s">
        <v>38</v>
      </c>
      <c r="D27" s="24" t="s">
        <v>20</v>
      </c>
      <c r="E27" s="24">
        <v>2018</v>
      </c>
      <c r="F27" s="17">
        <f t="shared" si="0"/>
        <v>2018</v>
      </c>
      <c r="G27" s="9"/>
      <c r="H27" s="15">
        <f t="shared" si="1"/>
        <v>5</v>
      </c>
      <c r="I27" s="25">
        <v>2</v>
      </c>
      <c r="J27" s="9"/>
      <c r="K27" s="24" t="s">
        <v>73</v>
      </c>
      <c r="L27" s="20">
        <f t="shared" si="2"/>
        <v>3</v>
      </c>
      <c r="M27" s="21" t="str">
        <f t="shared" si="3"/>
        <v>Avis Favorable</v>
      </c>
      <c r="N27" s="10"/>
    </row>
    <row r="28" spans="1:14">
      <c r="A28" s="8">
        <v>20</v>
      </c>
      <c r="B28" s="28" t="s">
        <v>61</v>
      </c>
      <c r="C28" s="22" t="s">
        <v>62</v>
      </c>
      <c r="D28" s="22" t="s">
        <v>63</v>
      </c>
      <c r="E28" s="22">
        <v>2018</v>
      </c>
      <c r="F28" s="17">
        <f t="shared" si="0"/>
        <v>2018</v>
      </c>
      <c r="G28" s="9">
        <v>2021</v>
      </c>
      <c r="H28" s="15">
        <f t="shared" si="1"/>
        <v>2</v>
      </c>
      <c r="I28" s="23">
        <v>4</v>
      </c>
      <c r="J28" s="9"/>
      <c r="K28" s="22" t="s">
        <v>73</v>
      </c>
      <c r="L28" s="20">
        <f t="shared" si="2"/>
        <v>1</v>
      </c>
      <c r="M28" s="21" t="s">
        <v>79</v>
      </c>
      <c r="N28" s="10" t="s">
        <v>80</v>
      </c>
    </row>
  </sheetData>
  <mergeCells count="7">
    <mergeCell ref="A7:N7"/>
    <mergeCell ref="A1:N1"/>
    <mergeCell ref="A2:F2"/>
    <mergeCell ref="K2:N2"/>
    <mergeCell ref="A4:N4"/>
    <mergeCell ref="A5:N5"/>
    <mergeCell ref="A6:N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Anglais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karim</cp:lastModifiedBy>
  <cp:lastPrinted>2023-11-09T07:48:00Z</cp:lastPrinted>
  <dcterms:created xsi:type="dcterms:W3CDTF">2014-10-26T11:34:38Z</dcterms:created>
  <dcterms:modified xsi:type="dcterms:W3CDTF">2023-11-22T08:09:14Z</dcterms:modified>
</cp:coreProperties>
</file>