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240" windowHeight="12780"/>
  </bookViews>
  <sheets>
    <sheet name="finaly ratt 1" sheetId="1" r:id="rId1"/>
    <sheet name="Feuil1" sheetId="3" r:id="rId2"/>
  </sheets>
  <calcPr calcId="124519"/>
</workbook>
</file>

<file path=xl/calcChain.xml><?xml version="1.0" encoding="utf-8"?>
<calcChain xmlns="http://schemas.openxmlformats.org/spreadsheetml/2006/main">
  <c r="T10" i="1"/>
  <c r="AF10"/>
  <c r="AB10"/>
  <c r="Z10"/>
  <c r="U10"/>
  <c r="AI10" s="1"/>
  <c r="AF9"/>
  <c r="AB9"/>
  <c r="Z9"/>
  <c r="U9"/>
  <c r="P10"/>
  <c r="P9"/>
  <c r="L10"/>
  <c r="L9"/>
  <c r="J9"/>
  <c r="E9"/>
  <c r="AJ9" s="1"/>
  <c r="W11" i="3"/>
  <c r="T11"/>
  <c r="O11"/>
  <c r="L11"/>
  <c r="F11"/>
  <c r="W10"/>
  <c r="T10"/>
  <c r="O10"/>
  <c r="L10"/>
  <c r="F10"/>
  <c r="W9"/>
  <c r="T9"/>
  <c r="O9"/>
  <c r="L9"/>
  <c r="F9"/>
  <c r="S9" i="1" l="1"/>
  <c r="T9" s="1"/>
  <c r="AJ10"/>
  <c r="AI9"/>
</calcChain>
</file>

<file path=xl/sharedStrings.xml><?xml version="1.0" encoding="utf-8"?>
<sst xmlns="http://schemas.openxmlformats.org/spreadsheetml/2006/main" count="135" uniqueCount="87">
  <si>
    <t>Nom</t>
  </si>
  <si>
    <t>Prénom</t>
  </si>
  <si>
    <t>وحد تع اس1</t>
  </si>
  <si>
    <t>اد عر قد 1</t>
  </si>
  <si>
    <t>اد عر قد 2</t>
  </si>
  <si>
    <t>لسا عا</t>
  </si>
  <si>
    <t>نحو صر</t>
  </si>
  <si>
    <t>وحد تع منهج1</t>
  </si>
  <si>
    <t>تقن تع</t>
  </si>
  <si>
    <t>وحد تع است1</t>
  </si>
  <si>
    <t>فقه لغة</t>
  </si>
  <si>
    <t>عروض</t>
  </si>
  <si>
    <t>نق عر قد وقض</t>
  </si>
  <si>
    <t>وحد تع اف 1</t>
  </si>
  <si>
    <t>فرن/انج</t>
  </si>
  <si>
    <t>علم قر</t>
  </si>
  <si>
    <t>وحد تع اس 2</t>
  </si>
  <si>
    <t>اد عر قد 3</t>
  </si>
  <si>
    <t>اد عر قد 4</t>
  </si>
  <si>
    <t>لس عا</t>
  </si>
  <si>
    <t>نح وصر</t>
  </si>
  <si>
    <t>وحد تع منهج2</t>
  </si>
  <si>
    <t>تق تع</t>
  </si>
  <si>
    <t>وحد تع است 2</t>
  </si>
  <si>
    <t>فقه لغ</t>
  </si>
  <si>
    <t>عرض</t>
  </si>
  <si>
    <t>ن ع قد و قض</t>
  </si>
  <si>
    <t>وحد تع اف 2</t>
  </si>
  <si>
    <t>فر/ان</t>
  </si>
  <si>
    <t>عل قران</t>
  </si>
  <si>
    <t>10</t>
  </si>
  <si>
    <t>13</t>
  </si>
  <si>
    <t>12</t>
  </si>
  <si>
    <t>11.33</t>
  </si>
  <si>
    <t>09</t>
  </si>
  <si>
    <t>10.88</t>
  </si>
  <si>
    <t>07</t>
  </si>
  <si>
    <t>11.50</t>
  </si>
  <si>
    <t>11.67</t>
  </si>
  <si>
    <t>11</t>
  </si>
  <si>
    <t>15</t>
  </si>
  <si>
    <t>10.67</t>
  </si>
  <si>
    <t>13.50</t>
  </si>
  <si>
    <t>10.33</t>
  </si>
  <si>
    <t>12.50</t>
  </si>
  <si>
    <t>08.33</t>
  </si>
  <si>
    <t>14</t>
  </si>
  <si>
    <t>09.50</t>
  </si>
  <si>
    <t>06</t>
  </si>
  <si>
    <t>08</t>
  </si>
  <si>
    <t>09.38</t>
  </si>
  <si>
    <t>11.75</t>
  </si>
  <si>
    <t>16.50</t>
  </si>
  <si>
    <t>10.25</t>
  </si>
  <si>
    <t>Sonia</t>
  </si>
  <si>
    <t>10.96</t>
  </si>
  <si>
    <t>10.48</t>
  </si>
  <si>
    <t>123005707</t>
  </si>
  <si>
    <t>MENNIF</t>
  </si>
  <si>
    <t>Tamazight</t>
  </si>
  <si>
    <t>123003631</t>
  </si>
  <si>
    <t>Regrag</t>
  </si>
  <si>
    <t>123001611</t>
  </si>
  <si>
    <t>touati</t>
  </si>
  <si>
    <t>ouahiba</t>
  </si>
  <si>
    <t>N°</t>
  </si>
  <si>
    <t>Matricule</t>
  </si>
  <si>
    <t>Moy S1</t>
  </si>
  <si>
    <t>Moy S2</t>
  </si>
  <si>
    <t>Resultat</t>
  </si>
  <si>
    <t>UNIVERSITE ABDERRAHMANE MIRA DE BEJAIA</t>
  </si>
  <si>
    <t>FACULTE DES LETTRES ET DES LANGUES</t>
  </si>
  <si>
    <t>DEPARTEMENT LANGUE ET LITTERATURE ARABES</t>
  </si>
  <si>
    <t>1ère ANNEE LMD</t>
  </si>
  <si>
    <t>Coef</t>
  </si>
  <si>
    <t>Credit S1</t>
  </si>
  <si>
    <t>Promotion 2012/2013</t>
  </si>
  <si>
    <t>Année universitaire 2013/2014</t>
  </si>
  <si>
    <t>Admis</t>
  </si>
  <si>
    <t>Semestre 1</t>
  </si>
  <si>
    <t xml:space="preserve">PV de Délibération des Endettés </t>
  </si>
  <si>
    <t>Moy Glre</t>
  </si>
  <si>
    <t>Décision dy jury</t>
  </si>
  <si>
    <t>PV Deliberation des endettés</t>
  </si>
  <si>
    <t>Année universitaire 2015/2016</t>
  </si>
  <si>
    <t>Session Normale</t>
  </si>
  <si>
    <t>Rattrapage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</si>
</sst>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9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2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3" fillId="3" borderId="1" xfId="0" applyFont="1" applyFill="1" applyBorder="1"/>
    <xf numFmtId="0" fontId="3" fillId="0" borderId="1" xfId="0" applyFont="1" applyFill="1" applyBorder="1"/>
    <xf numFmtId="2" fontId="3" fillId="4" borderId="1" xfId="0" applyNumberFormat="1" applyFont="1" applyFill="1" applyBorder="1"/>
    <xf numFmtId="0" fontId="4" fillId="0" borderId="0" xfId="0" applyFont="1"/>
    <xf numFmtId="0" fontId="3" fillId="0" borderId="2" xfId="0" applyFont="1" applyBorder="1" applyAlignment="1">
      <alignment horizontal="left" textRotation="90"/>
    </xf>
    <xf numFmtId="0" fontId="4" fillId="3" borderId="2" xfId="0" applyFont="1" applyFill="1" applyBorder="1" applyAlignment="1">
      <alignment horizontal="left" textRotation="90"/>
    </xf>
    <xf numFmtId="0" fontId="4" fillId="0" borderId="2" xfId="0" applyFont="1" applyBorder="1" applyAlignment="1">
      <alignment horizontal="left" textRotation="90"/>
    </xf>
    <xf numFmtId="2" fontId="4" fillId="4" borderId="2" xfId="0" applyNumberFormat="1" applyFont="1" applyFill="1" applyBorder="1" applyAlignment="1">
      <alignment horizontal="left" textRotation="90"/>
    </xf>
    <xf numFmtId="2" fontId="4" fillId="4" borderId="1" xfId="0" applyNumberFormat="1" applyFont="1" applyFill="1" applyBorder="1" applyAlignment="1">
      <alignment horizontal="left" textRotation="90"/>
    </xf>
    <xf numFmtId="0" fontId="4" fillId="0" borderId="0" xfId="0" applyFont="1" applyAlignment="1">
      <alignment horizontal="left" textRotation="90"/>
    </xf>
    <xf numFmtId="0" fontId="4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2" fontId="4" fillId="4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1" xfId="0" applyNumberFormat="1" applyFont="1" applyFill="1" applyBorder="1"/>
    <xf numFmtId="0" fontId="4" fillId="0" borderId="2" xfId="0" applyFont="1" applyFill="1" applyBorder="1" applyAlignment="1">
      <alignment horizontal="left" textRotation="90"/>
    </xf>
    <xf numFmtId="0" fontId="4" fillId="0" borderId="1" xfId="0" applyFont="1" applyFill="1" applyBorder="1" applyAlignment="1">
      <alignment horizontal="left" vertical="top"/>
    </xf>
    <xf numFmtId="0" fontId="14" fillId="0" borderId="0" xfId="0" applyFont="1" applyFill="1"/>
    <xf numFmtId="2" fontId="14" fillId="0" borderId="0" xfId="0" applyNumberFormat="1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14" fillId="0" borderId="0" xfId="0" applyFont="1"/>
    <xf numFmtId="0" fontId="14" fillId="5" borderId="0" xfId="0" applyFont="1" applyFill="1"/>
    <xf numFmtId="0" fontId="11" fillId="0" borderId="2" xfId="0" applyFont="1" applyBorder="1" applyAlignment="1">
      <alignment horizontal="left" textRotation="90"/>
    </xf>
    <xf numFmtId="0" fontId="15" fillId="3" borderId="2" xfId="0" applyFont="1" applyFill="1" applyBorder="1" applyAlignment="1">
      <alignment horizontal="left" textRotation="90"/>
    </xf>
    <xf numFmtId="0" fontId="15" fillId="0" borderId="0" xfId="0" applyFont="1" applyAlignment="1">
      <alignment horizontal="left" textRotation="90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5" fillId="6" borderId="1" xfId="0" applyFont="1" applyFill="1" applyBorder="1" applyAlignment="1">
      <alignment horizontal="left" textRotation="90"/>
    </xf>
    <xf numFmtId="0" fontId="13" fillId="0" borderId="0" xfId="0" applyFont="1" applyFill="1" applyAlignment="1">
      <alignment horizontal="center"/>
    </xf>
    <xf numFmtId="0" fontId="17" fillId="0" borderId="0" xfId="0" applyFont="1" applyFill="1"/>
    <xf numFmtId="0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textRotation="90"/>
    </xf>
    <xf numFmtId="2" fontId="15" fillId="7" borderId="2" xfId="0" applyNumberFormat="1" applyFont="1" applyFill="1" applyBorder="1" applyAlignment="1">
      <alignment horizontal="left" textRotation="90"/>
    </xf>
    <xf numFmtId="2" fontId="11" fillId="7" borderId="2" xfId="0" applyNumberFormat="1" applyFont="1" applyFill="1" applyBorder="1" applyAlignment="1">
      <alignment horizontal="left" textRotation="90"/>
    </xf>
    <xf numFmtId="0" fontId="15" fillId="8" borderId="1" xfId="0" applyFont="1" applyFill="1" applyBorder="1" applyAlignment="1">
      <alignment horizontal="left" textRotation="90"/>
    </xf>
    <xf numFmtId="0" fontId="16" fillId="9" borderId="1" xfId="0" applyNumberFormat="1" applyFont="1" applyFill="1" applyBorder="1" applyAlignment="1">
      <alignment horizontal="left"/>
    </xf>
    <xf numFmtId="0" fontId="16" fillId="9" borderId="1" xfId="0" applyFont="1" applyFill="1" applyBorder="1"/>
    <xf numFmtId="2" fontId="7" fillId="9" borderId="1" xfId="0" applyNumberFormat="1" applyFont="1" applyFill="1" applyBorder="1" applyAlignment="1">
      <alignment horizontal="left"/>
    </xf>
    <xf numFmtId="0" fontId="7" fillId="9" borderId="1" xfId="0" applyNumberFormat="1" applyFont="1" applyFill="1" applyBorder="1" applyAlignment="1">
      <alignment horizontal="left"/>
    </xf>
    <xf numFmtId="2" fontId="12" fillId="9" borderId="1" xfId="0" applyNumberFormat="1" applyFont="1" applyFill="1" applyBorder="1" applyAlignment="1">
      <alignment horizontal="left"/>
    </xf>
    <xf numFmtId="0" fontId="14" fillId="9" borderId="1" xfId="0" applyNumberFormat="1" applyFont="1" applyFill="1" applyBorder="1" applyAlignment="1">
      <alignment horizontal="left"/>
    </xf>
    <xf numFmtId="2" fontId="14" fillId="9" borderId="1" xfId="0" applyNumberFormat="1" applyFont="1" applyFill="1" applyBorder="1" applyAlignment="1">
      <alignment horizontal="left"/>
    </xf>
    <xf numFmtId="2" fontId="18" fillId="9" borderId="1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43"/>
  <sheetViews>
    <sheetView tabSelected="1" workbookViewId="0">
      <selection activeCell="AK10" sqref="AK10"/>
    </sheetView>
  </sheetViews>
  <sheetFormatPr baseColWidth="10" defaultRowHeight="16.5"/>
  <cols>
    <col min="1" max="1" width="2.28515625" style="41" customWidth="1"/>
    <col min="2" max="2" width="8.28515625" style="41" customWidth="1"/>
    <col min="3" max="3" width="7.5703125" style="41" customWidth="1"/>
    <col min="4" max="4" width="6.85546875" style="41" customWidth="1"/>
    <col min="5" max="18" width="5.42578125" style="37" customWidth="1"/>
    <col min="19" max="19" width="4.7109375" style="37" customWidth="1"/>
    <col min="20" max="20" width="3.140625" style="37" customWidth="1"/>
    <col min="21" max="26" width="5.42578125" style="37" customWidth="1"/>
    <col min="27" max="27" width="4.140625" style="37" customWidth="1"/>
    <col min="28" max="28" width="4.85546875" style="37" customWidth="1"/>
    <col min="29" max="30" width="5.42578125" style="37" customWidth="1"/>
    <col min="31" max="31" width="7.42578125" style="37" customWidth="1"/>
    <col min="32" max="34" width="5.42578125" style="37" customWidth="1"/>
    <col min="35" max="35" width="4.7109375" style="42" customWidth="1"/>
    <col min="36" max="36" width="4.85546875" style="41" customWidth="1"/>
    <col min="37" max="37" width="7.28515625" style="41" customWidth="1"/>
    <col min="38" max="16384" width="11.42578125" style="41"/>
  </cols>
  <sheetData>
    <row r="1" spans="1:37" s="37" customFormat="1" ht="18.75">
      <c r="A1" s="1" t="s">
        <v>70</v>
      </c>
      <c r="B1" s="2"/>
      <c r="C1" s="1"/>
      <c r="D1" s="1"/>
      <c r="E1" s="2"/>
      <c r="F1" s="2"/>
      <c r="G1" s="2"/>
      <c r="H1" s="3"/>
      <c r="I1" s="3"/>
      <c r="J1" s="2"/>
      <c r="K1" s="2"/>
      <c r="L1" s="2"/>
      <c r="M1" s="2"/>
      <c r="N1" s="2"/>
      <c r="O1" s="3"/>
      <c r="P1" s="2"/>
      <c r="Q1" s="4"/>
      <c r="R1" s="2"/>
      <c r="S1" s="3"/>
      <c r="T1" s="3"/>
      <c r="U1" s="2"/>
      <c r="V1" s="2"/>
      <c r="W1" s="2"/>
      <c r="X1" s="2"/>
      <c r="Y1" s="2"/>
      <c r="AF1" s="6" t="s">
        <v>84</v>
      </c>
      <c r="AI1" s="38"/>
    </row>
    <row r="2" spans="1:37" s="37" customFormat="1" ht="18.75">
      <c r="A2" s="1" t="s">
        <v>71</v>
      </c>
      <c r="B2" s="2"/>
      <c r="C2" s="1"/>
      <c r="D2" s="1"/>
      <c r="E2" s="2"/>
      <c r="F2" s="2"/>
      <c r="G2" s="2"/>
      <c r="H2" s="3"/>
      <c r="I2" s="3"/>
      <c r="J2" s="2"/>
      <c r="K2" s="2"/>
      <c r="V2" s="2"/>
      <c r="W2" s="2"/>
      <c r="X2" s="1"/>
      <c r="Y2" s="1"/>
      <c r="AA2" s="39"/>
      <c r="AB2" s="6"/>
      <c r="AC2" s="6"/>
      <c r="AD2" s="2"/>
      <c r="AE2" s="3"/>
      <c r="AF2" s="2"/>
      <c r="AG2" s="38"/>
      <c r="AI2" s="38"/>
    </row>
    <row r="3" spans="1:37" s="37" customFormat="1">
      <c r="A3" s="1" t="s">
        <v>72</v>
      </c>
      <c r="B3" s="2"/>
      <c r="C3" s="1"/>
      <c r="D3" s="1"/>
      <c r="E3" s="2"/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2"/>
      <c r="V3" s="2"/>
      <c r="W3" s="2"/>
      <c r="X3" s="1"/>
      <c r="Y3" s="1"/>
      <c r="AI3" s="38"/>
    </row>
    <row r="4" spans="1:37" s="37" customFormat="1" ht="25.5">
      <c r="A4" s="7"/>
      <c r="B4" s="7"/>
      <c r="C4" s="7"/>
      <c r="I4" s="7"/>
      <c r="J4" s="6"/>
      <c r="K4" s="6"/>
      <c r="M4" s="8"/>
      <c r="N4" s="9"/>
      <c r="O4" s="8"/>
      <c r="P4" s="7"/>
      <c r="Q4" s="55" t="s">
        <v>83</v>
      </c>
      <c r="R4" s="7"/>
      <c r="S4" s="7"/>
      <c r="T4" s="7"/>
      <c r="U4" s="7"/>
      <c r="V4" s="7"/>
      <c r="W4" s="7"/>
      <c r="X4" s="7"/>
      <c r="Y4" s="7"/>
      <c r="AI4" s="38"/>
    </row>
    <row r="5" spans="1:37" s="37" customFormat="1" ht="20.25">
      <c r="A5" s="1"/>
      <c r="B5" s="2"/>
      <c r="C5" s="1"/>
      <c r="I5" s="1"/>
      <c r="L5" s="6"/>
      <c r="M5" s="10"/>
      <c r="N5" s="11"/>
      <c r="O5" s="7" t="s">
        <v>76</v>
      </c>
      <c r="Q5" s="2"/>
      <c r="R5" s="2"/>
      <c r="T5" s="2"/>
      <c r="U5" s="40"/>
      <c r="V5" s="6"/>
      <c r="W5" s="2"/>
      <c r="X5" s="3"/>
      <c r="Y5" s="1"/>
      <c r="AB5" s="56" t="s">
        <v>85</v>
      </c>
      <c r="AI5" s="38"/>
    </row>
    <row r="6" spans="1:37" s="37" customFormat="1">
      <c r="A6" s="12" t="s">
        <v>73</v>
      </c>
      <c r="B6" s="2"/>
      <c r="C6" s="1"/>
      <c r="D6" s="1"/>
      <c r="E6" s="2"/>
      <c r="F6" s="2"/>
      <c r="G6" s="2"/>
      <c r="H6" s="3"/>
      <c r="I6" s="3"/>
      <c r="J6" s="2"/>
      <c r="K6" s="2"/>
      <c r="L6" s="2"/>
      <c r="M6" s="2"/>
      <c r="N6" s="2"/>
      <c r="O6" s="3"/>
      <c r="P6" s="2"/>
      <c r="Q6" s="4"/>
      <c r="R6" s="2"/>
      <c r="S6" s="3"/>
      <c r="T6" s="3"/>
      <c r="U6" s="2"/>
      <c r="V6" s="2"/>
      <c r="W6" s="2"/>
      <c r="X6" s="2"/>
      <c r="Y6" s="2"/>
      <c r="AI6" s="38"/>
    </row>
    <row r="7" spans="1:37" s="53" customFormat="1" ht="13.5">
      <c r="A7" s="72" t="s">
        <v>74</v>
      </c>
      <c r="B7" s="73"/>
      <c r="C7" s="73"/>
      <c r="D7" s="74"/>
      <c r="E7" s="46">
        <v>18</v>
      </c>
      <c r="F7" s="47">
        <v>4</v>
      </c>
      <c r="G7" s="47">
        <v>4</v>
      </c>
      <c r="H7" s="47">
        <v>5</v>
      </c>
      <c r="I7" s="47">
        <v>5</v>
      </c>
      <c r="J7" s="46">
        <v>2</v>
      </c>
      <c r="K7" s="47">
        <v>2</v>
      </c>
      <c r="L7" s="46">
        <v>8</v>
      </c>
      <c r="M7" s="47">
        <v>3</v>
      </c>
      <c r="N7" s="57">
        <v>2</v>
      </c>
      <c r="O7" s="47">
        <v>3</v>
      </c>
      <c r="P7" s="46">
        <v>2</v>
      </c>
      <c r="Q7" s="47">
        <v>1</v>
      </c>
      <c r="R7" s="47">
        <v>1</v>
      </c>
      <c r="S7" s="58"/>
      <c r="T7" s="58"/>
      <c r="U7" s="48">
        <v>18</v>
      </c>
      <c r="V7" s="49">
        <v>4</v>
      </c>
      <c r="W7" s="49">
        <v>4</v>
      </c>
      <c r="X7" s="49">
        <v>5</v>
      </c>
      <c r="Y7" s="49">
        <v>5</v>
      </c>
      <c r="Z7" s="48">
        <v>2</v>
      </c>
      <c r="AA7" s="49">
        <v>2</v>
      </c>
      <c r="AB7" s="48">
        <v>8</v>
      </c>
      <c r="AC7" s="49">
        <v>3</v>
      </c>
      <c r="AD7" s="59">
        <v>2</v>
      </c>
      <c r="AE7" s="49">
        <v>3</v>
      </c>
      <c r="AF7" s="51">
        <v>2</v>
      </c>
      <c r="AG7" s="49">
        <v>1</v>
      </c>
      <c r="AH7" s="59">
        <v>1</v>
      </c>
      <c r="AI7" s="52"/>
    </row>
    <row r="8" spans="1:37" s="45" customFormat="1" ht="77.25">
      <c r="A8" s="43" t="s">
        <v>65</v>
      </c>
      <c r="B8" s="43" t="s">
        <v>66</v>
      </c>
      <c r="C8" s="43" t="s">
        <v>0</v>
      </c>
      <c r="D8" s="43" t="s">
        <v>1</v>
      </c>
      <c r="E8" s="44" t="s">
        <v>2</v>
      </c>
      <c r="F8" s="60" t="s">
        <v>3</v>
      </c>
      <c r="G8" s="60" t="s">
        <v>4</v>
      </c>
      <c r="H8" s="60" t="s">
        <v>5</v>
      </c>
      <c r="I8" s="60" t="s">
        <v>6</v>
      </c>
      <c r="J8" s="44" t="s">
        <v>7</v>
      </c>
      <c r="K8" s="60" t="s">
        <v>8</v>
      </c>
      <c r="L8" s="44" t="s">
        <v>9</v>
      </c>
      <c r="M8" s="60" t="s">
        <v>10</v>
      </c>
      <c r="N8" s="60" t="s">
        <v>11</v>
      </c>
      <c r="O8" s="60" t="s">
        <v>12</v>
      </c>
      <c r="P8" s="44" t="s">
        <v>13</v>
      </c>
      <c r="Q8" s="60" t="s">
        <v>14</v>
      </c>
      <c r="R8" s="60" t="s">
        <v>15</v>
      </c>
      <c r="S8" s="61" t="s">
        <v>67</v>
      </c>
      <c r="T8" s="62" t="s">
        <v>75</v>
      </c>
      <c r="U8" s="44" t="s">
        <v>16</v>
      </c>
      <c r="V8" s="60" t="s">
        <v>17</v>
      </c>
      <c r="W8" s="60" t="s">
        <v>18</v>
      </c>
      <c r="X8" s="60" t="s">
        <v>19</v>
      </c>
      <c r="Y8" s="60" t="s">
        <v>20</v>
      </c>
      <c r="Z8" s="44" t="s">
        <v>21</v>
      </c>
      <c r="AA8" s="60" t="s">
        <v>22</v>
      </c>
      <c r="AB8" s="44" t="s">
        <v>23</v>
      </c>
      <c r="AC8" s="60" t="s">
        <v>24</v>
      </c>
      <c r="AD8" s="60" t="s">
        <v>25</v>
      </c>
      <c r="AE8" s="60" t="s">
        <v>26</v>
      </c>
      <c r="AF8" s="44" t="s">
        <v>27</v>
      </c>
      <c r="AG8" s="60" t="s">
        <v>28</v>
      </c>
      <c r="AH8" s="60" t="s">
        <v>29</v>
      </c>
      <c r="AI8" s="61" t="s">
        <v>68</v>
      </c>
      <c r="AJ8" s="54" t="s">
        <v>81</v>
      </c>
      <c r="AK8" s="63" t="s">
        <v>82</v>
      </c>
    </row>
    <row r="9" spans="1:37">
      <c r="A9" s="50">
        <v>1</v>
      </c>
      <c r="B9" s="64">
        <v>123005707</v>
      </c>
      <c r="C9" s="65" t="s">
        <v>58</v>
      </c>
      <c r="D9" s="65" t="s">
        <v>59</v>
      </c>
      <c r="E9" s="66">
        <f>((F9*4)+(G9*4)+(H9*5)+(I9*5))/18</f>
        <v>10.960555555555555</v>
      </c>
      <c r="F9" s="66">
        <v>11.33</v>
      </c>
      <c r="G9" s="66">
        <v>11.33</v>
      </c>
      <c r="H9" s="66">
        <v>13</v>
      </c>
      <c r="I9" s="66">
        <v>8.33</v>
      </c>
      <c r="J9" s="66">
        <f>(K9*2)/2</f>
        <v>12.5</v>
      </c>
      <c r="K9" s="66">
        <v>12.5</v>
      </c>
      <c r="L9" s="66">
        <f>((M9*3)+(N9*2)+(O9*3))/8</f>
        <v>9.5</v>
      </c>
      <c r="M9" s="66">
        <v>11</v>
      </c>
      <c r="N9" s="66">
        <v>12.5</v>
      </c>
      <c r="O9" s="66">
        <v>6</v>
      </c>
      <c r="P9" s="66">
        <f>((Q9*1)+(R9*1))/2</f>
        <v>10.25</v>
      </c>
      <c r="Q9" s="66">
        <v>13.5</v>
      </c>
      <c r="R9" s="66">
        <v>7</v>
      </c>
      <c r="S9" s="68">
        <f>((E9*18)+(J9*2)+(L9*8)+(P9*2))/30</f>
        <v>10.626333333333331</v>
      </c>
      <c r="T9" s="67">
        <f>IF(S9&gt;=9.999,30,#REF!+#REF!+#REF!+#REF!)</f>
        <v>30</v>
      </c>
      <c r="U9" s="66">
        <f>((V9*4)+(W9*4)+(X9*5)+(Y9*5))/18</f>
        <v>10.120555555555555</v>
      </c>
      <c r="V9" s="66">
        <v>10</v>
      </c>
      <c r="W9" s="66">
        <v>10.33</v>
      </c>
      <c r="X9" s="66">
        <v>10</v>
      </c>
      <c r="Y9" s="66">
        <v>10.17</v>
      </c>
      <c r="Z9" s="66">
        <f>(AA9*2)/2</f>
        <v>5.5</v>
      </c>
      <c r="AA9" s="69">
        <v>5.5</v>
      </c>
      <c r="AB9" s="66">
        <f>((AC9*3)+(AD9*2)+(AE9*3))/8</f>
        <v>2.875</v>
      </c>
      <c r="AC9" s="70">
        <v>0</v>
      </c>
      <c r="AD9" s="70">
        <v>11.5</v>
      </c>
      <c r="AE9" s="70">
        <v>0</v>
      </c>
      <c r="AF9" s="66">
        <f>((AG9*1)+(AH9*1))/2</f>
        <v>4</v>
      </c>
      <c r="AG9" s="70">
        <v>0</v>
      </c>
      <c r="AH9" s="70">
        <v>8</v>
      </c>
      <c r="AI9" s="71">
        <f>((U9*18)+(Z9*2)+(AB9*8)+(AF9*2))/30</f>
        <v>7.4723333333333333</v>
      </c>
      <c r="AJ9" s="71">
        <f>((E9*18)+(J9*2)+(L9*8)+(P9*2)+(U9*18)+(Z9*2)+(AB9*8)+(AF9*2))/60</f>
        <v>9.0493333333333315</v>
      </c>
      <c r="AK9" s="64" t="s">
        <v>86</v>
      </c>
    </row>
    <row r="10" spans="1:37">
      <c r="A10" s="50">
        <v>2</v>
      </c>
      <c r="B10" s="64">
        <v>123003631</v>
      </c>
      <c r="C10" s="65" t="s">
        <v>61</v>
      </c>
      <c r="D10" s="65" t="s">
        <v>54</v>
      </c>
      <c r="E10" s="66">
        <v>10.48</v>
      </c>
      <c r="F10" s="66">
        <v>11.67</v>
      </c>
      <c r="G10" s="66">
        <v>13</v>
      </c>
      <c r="H10" s="66">
        <v>10</v>
      </c>
      <c r="I10" s="66">
        <v>8</v>
      </c>
      <c r="J10" s="66">
        <v>6</v>
      </c>
      <c r="K10" s="66">
        <v>9.3800000000000008</v>
      </c>
      <c r="L10" s="66">
        <f>((M10*3)+(N10*2)+(O10*3))/8</f>
        <v>9.375</v>
      </c>
      <c r="M10" s="66">
        <v>10</v>
      </c>
      <c r="N10" s="66">
        <v>13.5</v>
      </c>
      <c r="O10" s="66">
        <v>6</v>
      </c>
      <c r="P10" s="66">
        <f>((Q10*1)+(R10*1))/2</f>
        <v>14</v>
      </c>
      <c r="Q10" s="66">
        <v>16.5</v>
      </c>
      <c r="R10" s="66">
        <v>11.5</v>
      </c>
      <c r="S10" s="68">
        <v>10.119999999999999</v>
      </c>
      <c r="T10" s="67">
        <f>IF(S10&gt;=9.999,30,#REF!+#REF!+#REF!+#REF!)</f>
        <v>30</v>
      </c>
      <c r="U10" s="66">
        <f>((V10*4)+(W10*4)+(X10*5)+(Y10*5))/18</f>
        <v>8.482222222222223</v>
      </c>
      <c r="V10" s="66">
        <v>10.67</v>
      </c>
      <c r="W10" s="66">
        <v>0</v>
      </c>
      <c r="X10" s="66">
        <v>12</v>
      </c>
      <c r="Y10" s="66">
        <v>10</v>
      </c>
      <c r="Z10" s="66">
        <f>(AA10*2)/2</f>
        <v>5.5</v>
      </c>
      <c r="AA10" s="69">
        <v>5.5</v>
      </c>
      <c r="AB10" s="66">
        <f>((AC10*3)+(AD10*2)+(AE10*3))/8</f>
        <v>7.3125</v>
      </c>
      <c r="AC10" s="70">
        <v>0</v>
      </c>
      <c r="AD10" s="70">
        <v>12</v>
      </c>
      <c r="AE10" s="70">
        <v>11.5</v>
      </c>
      <c r="AF10" s="66">
        <f>((AG10*1)+(AH10*1))/2</f>
        <v>10.25</v>
      </c>
      <c r="AG10" s="70">
        <v>10</v>
      </c>
      <c r="AH10" s="70">
        <v>10.5</v>
      </c>
      <c r="AI10" s="71">
        <f>((U10*18)+(Z10*2)+(AB10*8)+(AF10*2))/30</f>
        <v>8.0893333333333342</v>
      </c>
      <c r="AJ10" s="71">
        <f>((E10*18)+(J10*2)+(L10*8)+(P10*2)+(U10*18)+(Z10*2)+(AB10*8)+(AF10*2))/60</f>
        <v>9.1053333333333324</v>
      </c>
      <c r="AK10" s="64" t="s">
        <v>86</v>
      </c>
    </row>
    <row r="11" spans="1:37" s="37" customFormat="1"/>
    <row r="12" spans="1:37" s="37" customFormat="1"/>
    <row r="13" spans="1:37" s="37" customFormat="1"/>
    <row r="14" spans="1:37" s="37" customFormat="1"/>
    <row r="15" spans="1:37" s="37" customFormat="1"/>
    <row r="16" spans="1:37" s="37" customFormat="1"/>
    <row r="17" s="37" customFormat="1"/>
    <row r="18" s="37" customFormat="1"/>
    <row r="19" s="37" customFormat="1"/>
    <row r="20" s="37" customFormat="1"/>
    <row r="21" s="37" customFormat="1"/>
    <row r="22" s="37" customFormat="1"/>
    <row r="23" s="37" customFormat="1"/>
    <row r="24" s="37" customFormat="1"/>
    <row r="25" s="37" customFormat="1"/>
    <row r="26" s="37" customFormat="1"/>
    <row r="27" s="37" customFormat="1"/>
    <row r="28" s="37" customFormat="1"/>
    <row r="29" s="37" customFormat="1"/>
    <row r="30" s="37" customFormat="1"/>
    <row r="31" s="37" customFormat="1"/>
    <row r="32" s="37" customFormat="1"/>
    <row r="33" spans="35:36" s="37" customFormat="1"/>
    <row r="34" spans="35:36" s="37" customFormat="1"/>
    <row r="35" spans="35:36" s="37" customFormat="1"/>
    <row r="36" spans="35:36" s="37" customFormat="1"/>
    <row r="37" spans="35:36" s="37" customFormat="1"/>
    <row r="38" spans="35:36">
      <c r="AI38" s="37"/>
      <c r="AJ38" s="37"/>
    </row>
    <row r="39" spans="35:36">
      <c r="AI39" s="37"/>
      <c r="AJ39" s="37"/>
    </row>
    <row r="40" spans="35:36">
      <c r="AI40" s="37"/>
      <c r="AJ40" s="37"/>
    </row>
    <row r="41" spans="35:36">
      <c r="AI41" s="37"/>
      <c r="AJ41" s="37"/>
    </row>
    <row r="42" spans="35:36">
      <c r="AI42" s="37"/>
      <c r="AJ42" s="37"/>
    </row>
    <row r="43" spans="35:36">
      <c r="AI43" s="37"/>
      <c r="AJ43" s="37"/>
    </row>
    <row r="44" spans="35:36">
      <c r="AI44" s="37"/>
      <c r="AJ44" s="37"/>
    </row>
    <row r="45" spans="35:36">
      <c r="AI45" s="37"/>
      <c r="AJ45" s="37"/>
    </row>
    <row r="46" spans="35:36">
      <c r="AI46" s="37"/>
      <c r="AJ46" s="37"/>
    </row>
    <row r="47" spans="35:36">
      <c r="AI47" s="37"/>
      <c r="AJ47" s="37"/>
    </row>
    <row r="48" spans="35:36">
      <c r="AI48" s="37"/>
      <c r="AJ48" s="37"/>
    </row>
    <row r="49" spans="35:36">
      <c r="AI49" s="37"/>
      <c r="AJ49" s="37"/>
    </row>
    <row r="50" spans="35:36">
      <c r="AI50" s="37"/>
      <c r="AJ50" s="37"/>
    </row>
    <row r="51" spans="35:36">
      <c r="AI51" s="37"/>
      <c r="AJ51" s="37"/>
    </row>
    <row r="52" spans="35:36">
      <c r="AI52" s="37"/>
      <c r="AJ52" s="37"/>
    </row>
    <row r="53" spans="35:36">
      <c r="AI53" s="37"/>
      <c r="AJ53" s="37"/>
    </row>
    <row r="54" spans="35:36">
      <c r="AI54" s="37"/>
      <c r="AJ54" s="37"/>
    </row>
    <row r="55" spans="35:36">
      <c r="AI55" s="37"/>
      <c r="AJ55" s="37"/>
    </row>
    <row r="56" spans="35:36">
      <c r="AI56" s="37"/>
      <c r="AJ56" s="37"/>
    </row>
    <row r="57" spans="35:36">
      <c r="AI57" s="37"/>
      <c r="AJ57" s="37"/>
    </row>
    <row r="58" spans="35:36">
      <c r="AI58" s="37"/>
      <c r="AJ58" s="37"/>
    </row>
    <row r="59" spans="35:36">
      <c r="AI59" s="37"/>
      <c r="AJ59" s="37"/>
    </row>
    <row r="60" spans="35:36">
      <c r="AI60" s="37"/>
      <c r="AJ60" s="37"/>
    </row>
    <row r="61" spans="35:36">
      <c r="AI61" s="37"/>
      <c r="AJ61" s="37"/>
    </row>
    <row r="62" spans="35:36">
      <c r="AI62" s="37"/>
      <c r="AJ62" s="37"/>
    </row>
    <row r="63" spans="35:36">
      <c r="AI63" s="37"/>
      <c r="AJ63" s="37"/>
    </row>
    <row r="64" spans="35:36">
      <c r="AI64" s="37"/>
      <c r="AJ64" s="37"/>
    </row>
    <row r="65" spans="35:36">
      <c r="AI65" s="37"/>
      <c r="AJ65" s="37"/>
    </row>
    <row r="66" spans="35:36">
      <c r="AI66" s="37"/>
      <c r="AJ66" s="37"/>
    </row>
    <row r="67" spans="35:36">
      <c r="AI67" s="37"/>
      <c r="AJ67" s="37"/>
    </row>
    <row r="68" spans="35:36">
      <c r="AI68" s="37"/>
      <c r="AJ68" s="37"/>
    </row>
    <row r="69" spans="35:36">
      <c r="AI69" s="37"/>
      <c r="AJ69" s="37"/>
    </row>
    <row r="70" spans="35:36">
      <c r="AI70" s="37"/>
      <c r="AJ70" s="37"/>
    </row>
    <row r="71" spans="35:36">
      <c r="AI71" s="37"/>
      <c r="AJ71" s="37"/>
    </row>
    <row r="72" spans="35:36">
      <c r="AI72" s="37"/>
      <c r="AJ72" s="37"/>
    </row>
    <row r="73" spans="35:36">
      <c r="AI73" s="37"/>
      <c r="AJ73" s="37"/>
    </row>
    <row r="74" spans="35:36">
      <c r="AI74" s="37"/>
      <c r="AJ74" s="37"/>
    </row>
    <row r="75" spans="35:36">
      <c r="AI75" s="37"/>
      <c r="AJ75" s="37"/>
    </row>
    <row r="76" spans="35:36">
      <c r="AI76" s="37"/>
      <c r="AJ76" s="37"/>
    </row>
    <row r="77" spans="35:36">
      <c r="AI77" s="37"/>
      <c r="AJ77" s="37"/>
    </row>
    <row r="78" spans="35:36">
      <c r="AI78" s="37"/>
      <c r="AJ78" s="37"/>
    </row>
    <row r="79" spans="35:36">
      <c r="AI79" s="37"/>
      <c r="AJ79" s="37"/>
    </row>
    <row r="80" spans="35:36">
      <c r="AI80" s="37"/>
      <c r="AJ80" s="37"/>
    </row>
    <row r="81" spans="35:36">
      <c r="AI81" s="37"/>
      <c r="AJ81" s="37"/>
    </row>
    <row r="82" spans="35:36">
      <c r="AI82" s="37"/>
      <c r="AJ82" s="37"/>
    </row>
    <row r="83" spans="35:36">
      <c r="AI83" s="37"/>
      <c r="AJ83" s="37"/>
    </row>
    <row r="84" spans="35:36">
      <c r="AI84" s="37"/>
      <c r="AJ84" s="37"/>
    </row>
    <row r="85" spans="35:36">
      <c r="AI85" s="37"/>
      <c r="AJ85" s="37"/>
    </row>
    <row r="86" spans="35:36">
      <c r="AI86" s="37"/>
      <c r="AJ86" s="37"/>
    </row>
    <row r="87" spans="35:36">
      <c r="AI87" s="37"/>
      <c r="AJ87" s="37"/>
    </row>
    <row r="88" spans="35:36">
      <c r="AI88" s="37"/>
      <c r="AJ88" s="37"/>
    </row>
    <row r="89" spans="35:36">
      <c r="AI89" s="37"/>
      <c r="AJ89" s="37"/>
    </row>
    <row r="90" spans="35:36">
      <c r="AI90" s="37"/>
      <c r="AJ90" s="37"/>
    </row>
    <row r="91" spans="35:36">
      <c r="AI91" s="37"/>
      <c r="AJ91" s="37"/>
    </row>
    <row r="92" spans="35:36">
      <c r="AI92" s="37"/>
      <c r="AJ92" s="37"/>
    </row>
    <row r="93" spans="35:36">
      <c r="AI93" s="37"/>
      <c r="AJ93" s="37"/>
    </row>
    <row r="94" spans="35:36">
      <c r="AI94" s="37"/>
      <c r="AJ94" s="37"/>
    </row>
    <row r="95" spans="35:36">
      <c r="AI95" s="37"/>
      <c r="AJ95" s="37"/>
    </row>
    <row r="96" spans="35:36">
      <c r="AI96" s="37"/>
      <c r="AJ96" s="37"/>
    </row>
    <row r="97" spans="35:36">
      <c r="AI97" s="37"/>
      <c r="AJ97" s="37"/>
    </row>
    <row r="98" spans="35:36">
      <c r="AI98" s="37"/>
      <c r="AJ98" s="37"/>
    </row>
    <row r="99" spans="35:36">
      <c r="AI99" s="37"/>
      <c r="AJ99" s="37"/>
    </row>
    <row r="100" spans="35:36">
      <c r="AI100" s="37"/>
      <c r="AJ100" s="37"/>
    </row>
    <row r="101" spans="35:36">
      <c r="AI101" s="37"/>
      <c r="AJ101" s="37"/>
    </row>
    <row r="102" spans="35:36">
      <c r="AI102" s="37"/>
      <c r="AJ102" s="37"/>
    </row>
    <row r="103" spans="35:36">
      <c r="AI103" s="37"/>
      <c r="AJ103" s="37"/>
    </row>
    <row r="104" spans="35:36">
      <c r="AI104" s="37"/>
      <c r="AJ104" s="37"/>
    </row>
    <row r="105" spans="35:36">
      <c r="AI105" s="37"/>
      <c r="AJ105" s="37"/>
    </row>
    <row r="106" spans="35:36">
      <c r="AI106" s="37"/>
      <c r="AJ106" s="37"/>
    </row>
    <row r="107" spans="35:36">
      <c r="AI107" s="37"/>
      <c r="AJ107" s="37"/>
    </row>
    <row r="108" spans="35:36">
      <c r="AI108" s="37"/>
      <c r="AJ108" s="37"/>
    </row>
    <row r="109" spans="35:36">
      <c r="AI109" s="37"/>
      <c r="AJ109" s="37"/>
    </row>
    <row r="110" spans="35:36">
      <c r="AI110" s="37"/>
      <c r="AJ110" s="37"/>
    </row>
    <row r="111" spans="35:36">
      <c r="AI111" s="37"/>
      <c r="AJ111" s="37"/>
    </row>
    <row r="112" spans="35:36">
      <c r="AI112" s="37"/>
      <c r="AJ112" s="37"/>
    </row>
    <row r="113" spans="35:36">
      <c r="AI113" s="37"/>
      <c r="AJ113" s="37"/>
    </row>
    <row r="114" spans="35:36">
      <c r="AI114" s="37"/>
      <c r="AJ114" s="37"/>
    </row>
    <row r="115" spans="35:36">
      <c r="AI115" s="37"/>
      <c r="AJ115" s="37"/>
    </row>
    <row r="116" spans="35:36">
      <c r="AI116" s="37"/>
      <c r="AJ116" s="37"/>
    </row>
    <row r="117" spans="35:36">
      <c r="AI117" s="37"/>
      <c r="AJ117" s="37"/>
    </row>
    <row r="118" spans="35:36">
      <c r="AI118" s="37"/>
      <c r="AJ118" s="37"/>
    </row>
    <row r="119" spans="35:36">
      <c r="AI119" s="37"/>
      <c r="AJ119" s="37"/>
    </row>
    <row r="120" spans="35:36">
      <c r="AI120" s="37"/>
      <c r="AJ120" s="37"/>
    </row>
    <row r="121" spans="35:36">
      <c r="AI121" s="37"/>
      <c r="AJ121" s="37"/>
    </row>
    <row r="122" spans="35:36">
      <c r="AI122" s="37"/>
      <c r="AJ122" s="37"/>
    </row>
    <row r="123" spans="35:36">
      <c r="AI123" s="37"/>
      <c r="AJ123" s="37"/>
    </row>
    <row r="124" spans="35:36">
      <c r="AI124" s="37"/>
      <c r="AJ124" s="37"/>
    </row>
    <row r="125" spans="35:36">
      <c r="AI125" s="37"/>
      <c r="AJ125" s="37"/>
    </row>
    <row r="126" spans="35:36">
      <c r="AI126" s="37"/>
      <c r="AJ126" s="37"/>
    </row>
    <row r="127" spans="35:36">
      <c r="AI127" s="37"/>
      <c r="AJ127" s="37"/>
    </row>
    <row r="128" spans="35:36">
      <c r="AI128" s="37"/>
      <c r="AJ128" s="37"/>
    </row>
    <row r="129" spans="35:36">
      <c r="AI129" s="37"/>
      <c r="AJ129" s="37"/>
    </row>
    <row r="130" spans="35:36">
      <c r="AI130" s="37"/>
      <c r="AJ130" s="37"/>
    </row>
    <row r="131" spans="35:36">
      <c r="AI131" s="37"/>
      <c r="AJ131" s="37"/>
    </row>
    <row r="132" spans="35:36">
      <c r="AI132" s="37"/>
      <c r="AJ132" s="37"/>
    </row>
    <row r="133" spans="35:36">
      <c r="AI133" s="37"/>
      <c r="AJ133" s="37"/>
    </row>
    <row r="134" spans="35:36">
      <c r="AI134" s="37"/>
      <c r="AJ134" s="37"/>
    </row>
    <row r="135" spans="35:36">
      <c r="AI135" s="37"/>
      <c r="AJ135" s="37"/>
    </row>
    <row r="136" spans="35:36">
      <c r="AI136" s="37"/>
      <c r="AJ136" s="37"/>
    </row>
    <row r="137" spans="35:36">
      <c r="AI137" s="37"/>
      <c r="AJ137" s="37"/>
    </row>
    <row r="138" spans="35:36">
      <c r="AI138" s="37"/>
      <c r="AJ138" s="37"/>
    </row>
    <row r="139" spans="35:36">
      <c r="AI139" s="37"/>
      <c r="AJ139" s="37"/>
    </row>
    <row r="140" spans="35:36">
      <c r="AI140" s="37"/>
      <c r="AJ140" s="37"/>
    </row>
    <row r="141" spans="35:36">
      <c r="AI141" s="37"/>
      <c r="AJ141" s="37"/>
    </row>
    <row r="142" spans="35:36">
      <c r="AI142" s="37"/>
      <c r="AJ142" s="37"/>
    </row>
    <row r="143" spans="35:36">
      <c r="AI143" s="37"/>
      <c r="AJ143" s="37"/>
    </row>
    <row r="144" spans="35:36">
      <c r="AI144" s="37"/>
      <c r="AJ144" s="37"/>
    </row>
    <row r="145" spans="35:36">
      <c r="AI145" s="37"/>
      <c r="AJ145" s="37"/>
    </row>
    <row r="146" spans="35:36">
      <c r="AI146" s="37"/>
      <c r="AJ146" s="37"/>
    </row>
    <row r="147" spans="35:36">
      <c r="AI147" s="37"/>
      <c r="AJ147" s="37"/>
    </row>
    <row r="148" spans="35:36">
      <c r="AI148" s="37"/>
      <c r="AJ148" s="37"/>
    </row>
    <row r="149" spans="35:36">
      <c r="AI149" s="37"/>
      <c r="AJ149" s="37"/>
    </row>
    <row r="150" spans="35:36">
      <c r="AI150" s="37"/>
      <c r="AJ150" s="37"/>
    </row>
    <row r="151" spans="35:36">
      <c r="AI151" s="37"/>
      <c r="AJ151" s="37"/>
    </row>
    <row r="152" spans="35:36">
      <c r="AI152" s="37"/>
      <c r="AJ152" s="37"/>
    </row>
    <row r="153" spans="35:36">
      <c r="AI153" s="37"/>
      <c r="AJ153" s="37"/>
    </row>
    <row r="154" spans="35:36">
      <c r="AI154" s="37"/>
      <c r="AJ154" s="37"/>
    </row>
    <row r="155" spans="35:36">
      <c r="AI155" s="37"/>
      <c r="AJ155" s="37"/>
    </row>
    <row r="156" spans="35:36">
      <c r="AI156" s="37"/>
      <c r="AJ156" s="37"/>
    </row>
    <row r="157" spans="35:36">
      <c r="AI157" s="37"/>
      <c r="AJ157" s="37"/>
    </row>
    <row r="158" spans="35:36">
      <c r="AI158" s="37"/>
      <c r="AJ158" s="37"/>
    </row>
    <row r="159" spans="35:36">
      <c r="AI159" s="37"/>
      <c r="AJ159" s="37"/>
    </row>
    <row r="160" spans="35:36">
      <c r="AI160" s="37"/>
      <c r="AJ160" s="37"/>
    </row>
    <row r="161" spans="35:36">
      <c r="AI161" s="37"/>
      <c r="AJ161" s="37"/>
    </row>
    <row r="162" spans="35:36">
      <c r="AI162" s="37"/>
      <c r="AJ162" s="37"/>
    </row>
    <row r="163" spans="35:36">
      <c r="AI163" s="37"/>
      <c r="AJ163" s="37"/>
    </row>
    <row r="164" spans="35:36">
      <c r="AI164" s="37"/>
      <c r="AJ164" s="37"/>
    </row>
    <row r="165" spans="35:36">
      <c r="AI165" s="37"/>
      <c r="AJ165" s="37"/>
    </row>
    <row r="166" spans="35:36">
      <c r="AI166" s="37"/>
      <c r="AJ166" s="37"/>
    </row>
    <row r="167" spans="35:36">
      <c r="AI167" s="37"/>
      <c r="AJ167" s="37"/>
    </row>
    <row r="168" spans="35:36">
      <c r="AI168" s="37"/>
      <c r="AJ168" s="37"/>
    </row>
    <row r="169" spans="35:36">
      <c r="AI169" s="37"/>
      <c r="AJ169" s="37"/>
    </row>
    <row r="170" spans="35:36">
      <c r="AI170" s="37"/>
      <c r="AJ170" s="37"/>
    </row>
    <row r="171" spans="35:36">
      <c r="AI171" s="37"/>
      <c r="AJ171" s="37"/>
    </row>
    <row r="172" spans="35:36">
      <c r="AI172" s="37"/>
      <c r="AJ172" s="37"/>
    </row>
    <row r="173" spans="35:36">
      <c r="AI173" s="37"/>
      <c r="AJ173" s="37"/>
    </row>
    <row r="174" spans="35:36">
      <c r="AI174" s="37"/>
      <c r="AJ174" s="37"/>
    </row>
    <row r="175" spans="35:36">
      <c r="AI175" s="37"/>
      <c r="AJ175" s="37"/>
    </row>
    <row r="176" spans="35:36">
      <c r="AI176" s="37"/>
      <c r="AJ176" s="37"/>
    </row>
    <row r="177" spans="35:36">
      <c r="AI177" s="37"/>
      <c r="AJ177" s="37"/>
    </row>
    <row r="178" spans="35:36">
      <c r="AI178" s="37"/>
      <c r="AJ178" s="37"/>
    </row>
    <row r="179" spans="35:36">
      <c r="AI179" s="37"/>
      <c r="AJ179" s="37"/>
    </row>
    <row r="180" spans="35:36">
      <c r="AI180" s="37"/>
      <c r="AJ180" s="37"/>
    </row>
    <row r="181" spans="35:36">
      <c r="AI181" s="37"/>
      <c r="AJ181" s="37"/>
    </row>
    <row r="182" spans="35:36">
      <c r="AI182" s="37"/>
      <c r="AJ182" s="37"/>
    </row>
    <row r="183" spans="35:36">
      <c r="AI183" s="37"/>
      <c r="AJ183" s="37"/>
    </row>
    <row r="184" spans="35:36">
      <c r="AI184" s="37"/>
      <c r="AJ184" s="37"/>
    </row>
    <row r="185" spans="35:36">
      <c r="AI185" s="37"/>
      <c r="AJ185" s="37"/>
    </row>
    <row r="186" spans="35:36">
      <c r="AI186" s="37"/>
      <c r="AJ186" s="37"/>
    </row>
    <row r="187" spans="35:36">
      <c r="AI187" s="37"/>
      <c r="AJ187" s="37"/>
    </row>
    <row r="188" spans="35:36">
      <c r="AI188" s="37"/>
      <c r="AJ188" s="37"/>
    </row>
    <row r="189" spans="35:36">
      <c r="AI189" s="37"/>
      <c r="AJ189" s="37"/>
    </row>
    <row r="190" spans="35:36">
      <c r="AI190" s="37"/>
      <c r="AJ190" s="37"/>
    </row>
    <row r="191" spans="35:36">
      <c r="AI191" s="37"/>
      <c r="AJ191" s="37"/>
    </row>
    <row r="192" spans="35:36">
      <c r="AI192" s="37"/>
      <c r="AJ192" s="37"/>
    </row>
    <row r="193" spans="35:36">
      <c r="AI193" s="37"/>
      <c r="AJ193" s="37"/>
    </row>
    <row r="194" spans="35:36">
      <c r="AI194" s="37"/>
      <c r="AJ194" s="37"/>
    </row>
    <row r="195" spans="35:36">
      <c r="AI195" s="37"/>
      <c r="AJ195" s="37"/>
    </row>
    <row r="196" spans="35:36">
      <c r="AI196" s="37"/>
      <c r="AJ196" s="37"/>
    </row>
    <row r="197" spans="35:36">
      <c r="AI197" s="37"/>
      <c r="AJ197" s="37"/>
    </row>
    <row r="198" spans="35:36">
      <c r="AI198" s="37"/>
      <c r="AJ198" s="37"/>
    </row>
    <row r="199" spans="35:36">
      <c r="AI199" s="37"/>
      <c r="AJ199" s="37"/>
    </row>
    <row r="200" spans="35:36">
      <c r="AI200" s="37"/>
      <c r="AJ200" s="37"/>
    </row>
    <row r="201" spans="35:36">
      <c r="AI201" s="37"/>
      <c r="AJ201" s="37"/>
    </row>
    <row r="202" spans="35:36">
      <c r="AI202" s="37"/>
      <c r="AJ202" s="37"/>
    </row>
    <row r="203" spans="35:36">
      <c r="AI203" s="37"/>
      <c r="AJ203" s="37"/>
    </row>
    <row r="204" spans="35:36">
      <c r="AI204" s="37"/>
      <c r="AJ204" s="37"/>
    </row>
    <row r="205" spans="35:36">
      <c r="AI205" s="37"/>
      <c r="AJ205" s="37"/>
    </row>
    <row r="206" spans="35:36">
      <c r="AI206" s="37"/>
      <c r="AJ206" s="37"/>
    </row>
    <row r="207" spans="35:36">
      <c r="AI207" s="37"/>
      <c r="AJ207" s="37"/>
    </row>
    <row r="208" spans="35:36">
      <c r="AI208" s="37"/>
      <c r="AJ208" s="37"/>
    </row>
    <row r="209" spans="35:36">
      <c r="AI209" s="37"/>
      <c r="AJ209" s="37"/>
    </row>
    <row r="210" spans="35:36">
      <c r="AI210" s="37"/>
      <c r="AJ210" s="37"/>
    </row>
    <row r="211" spans="35:36">
      <c r="AI211" s="37"/>
      <c r="AJ211" s="37"/>
    </row>
    <row r="212" spans="35:36">
      <c r="AI212" s="37"/>
      <c r="AJ212" s="37"/>
    </row>
    <row r="213" spans="35:36">
      <c r="AI213" s="37"/>
      <c r="AJ213" s="37"/>
    </row>
    <row r="214" spans="35:36">
      <c r="AI214" s="37"/>
      <c r="AJ214" s="37"/>
    </row>
    <row r="215" spans="35:36">
      <c r="AI215" s="37"/>
      <c r="AJ215" s="37"/>
    </row>
    <row r="216" spans="35:36">
      <c r="AI216" s="37"/>
      <c r="AJ216" s="37"/>
    </row>
    <row r="217" spans="35:36">
      <c r="AI217" s="37"/>
      <c r="AJ217" s="37"/>
    </row>
    <row r="218" spans="35:36">
      <c r="AI218" s="37"/>
      <c r="AJ218" s="37"/>
    </row>
    <row r="219" spans="35:36">
      <c r="AI219" s="37"/>
      <c r="AJ219" s="37"/>
    </row>
    <row r="220" spans="35:36">
      <c r="AI220" s="37"/>
      <c r="AJ220" s="37"/>
    </row>
    <row r="221" spans="35:36">
      <c r="AI221" s="37"/>
      <c r="AJ221" s="37"/>
    </row>
    <row r="222" spans="35:36">
      <c r="AI222" s="37"/>
      <c r="AJ222" s="37"/>
    </row>
    <row r="223" spans="35:36">
      <c r="AI223" s="37"/>
      <c r="AJ223" s="37"/>
    </row>
    <row r="224" spans="35:36">
      <c r="AI224" s="37"/>
      <c r="AJ224" s="37"/>
    </row>
    <row r="225" spans="35:36">
      <c r="AI225" s="37"/>
      <c r="AJ225" s="37"/>
    </row>
    <row r="226" spans="35:36">
      <c r="AI226" s="37"/>
      <c r="AJ226" s="37"/>
    </row>
    <row r="227" spans="35:36">
      <c r="AI227" s="37"/>
      <c r="AJ227" s="37"/>
    </row>
    <row r="228" spans="35:36">
      <c r="AI228" s="37"/>
      <c r="AJ228" s="37"/>
    </row>
    <row r="229" spans="35:36">
      <c r="AI229" s="37"/>
      <c r="AJ229" s="37"/>
    </row>
    <row r="230" spans="35:36">
      <c r="AI230" s="37"/>
      <c r="AJ230" s="37"/>
    </row>
    <row r="231" spans="35:36">
      <c r="AI231" s="37"/>
      <c r="AJ231" s="37"/>
    </row>
    <row r="232" spans="35:36">
      <c r="AI232" s="37"/>
      <c r="AJ232" s="37"/>
    </row>
    <row r="233" spans="35:36">
      <c r="AI233" s="37"/>
      <c r="AJ233" s="37"/>
    </row>
    <row r="234" spans="35:36">
      <c r="AI234" s="37"/>
      <c r="AJ234" s="37"/>
    </row>
    <row r="235" spans="35:36">
      <c r="AI235" s="37"/>
      <c r="AJ235" s="37"/>
    </row>
    <row r="236" spans="35:36">
      <c r="AI236" s="37"/>
      <c r="AJ236" s="37"/>
    </row>
    <row r="237" spans="35:36">
      <c r="AI237" s="37"/>
      <c r="AJ237" s="37"/>
    </row>
    <row r="238" spans="35:36">
      <c r="AI238" s="37"/>
      <c r="AJ238" s="37"/>
    </row>
    <row r="239" spans="35:36">
      <c r="AI239" s="37"/>
      <c r="AJ239" s="37"/>
    </row>
    <row r="240" spans="35:36">
      <c r="AI240" s="37"/>
      <c r="AJ240" s="37"/>
    </row>
    <row r="241" spans="35:36">
      <c r="AI241" s="37"/>
      <c r="AJ241" s="37"/>
    </row>
    <row r="242" spans="35:36">
      <c r="AI242" s="37"/>
      <c r="AJ242" s="37"/>
    </row>
    <row r="243" spans="35:36">
      <c r="AI243" s="37"/>
      <c r="AJ243" s="37"/>
    </row>
  </sheetData>
  <mergeCells count="1">
    <mergeCell ref="A7:D7"/>
  </mergeCells>
  <pageMargins left="0.24" right="0.17" top="0.2" bottom="0.22" header="0.2" footer="0.21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44"/>
  <sheetViews>
    <sheetView workbookViewId="0">
      <selection activeCell="I25" sqref="I25"/>
    </sheetView>
  </sheetViews>
  <sheetFormatPr baseColWidth="10" defaultRowHeight="16.5"/>
  <cols>
    <col min="1" max="1" width="3.28515625" style="14" customWidth="1"/>
    <col min="2" max="2" width="10.28515625" style="14" customWidth="1"/>
    <col min="3" max="3" width="7.7109375" style="14" customWidth="1"/>
    <col min="4" max="4" width="9.5703125" style="14" customWidth="1"/>
    <col min="5" max="5" width="7" style="13" bestFit="1" customWidth="1"/>
    <col min="6" max="6" width="4.85546875" style="13" hidden="1" customWidth="1"/>
    <col min="7" max="8" width="7" style="13" bestFit="1" customWidth="1"/>
    <col min="9" max="9" width="4.5703125" style="13" bestFit="1" customWidth="1"/>
    <col min="10" max="10" width="7" style="13" bestFit="1" customWidth="1"/>
    <col min="11" max="11" width="7.28515625" style="13" customWidth="1"/>
    <col min="12" max="12" width="7.28515625" style="13" hidden="1" customWidth="1"/>
    <col min="13" max="14" width="7.28515625" style="13" customWidth="1"/>
    <col min="15" max="15" width="7.28515625" style="13" hidden="1" customWidth="1"/>
    <col min="16" max="19" width="7.28515625" style="13" customWidth="1"/>
    <col min="20" max="20" width="7.28515625" style="13" hidden="1" customWidth="1"/>
    <col min="21" max="21" width="7.28515625" style="13" customWidth="1"/>
    <col min="22" max="24" width="7.28515625" style="14" customWidth="1"/>
    <col min="25" max="16384" width="11.42578125" style="14"/>
  </cols>
  <sheetData>
    <row r="1" spans="1:26" s="13" customFormat="1" ht="18.75">
      <c r="A1" s="1" t="s">
        <v>70</v>
      </c>
      <c r="B1" s="2"/>
      <c r="C1" s="1"/>
      <c r="D1" s="1"/>
      <c r="E1" s="2"/>
      <c r="F1" s="2"/>
      <c r="G1" s="2"/>
      <c r="H1" s="2"/>
      <c r="I1" s="3"/>
      <c r="J1" s="3"/>
      <c r="K1" s="2"/>
      <c r="L1" s="2"/>
      <c r="M1" s="2"/>
      <c r="N1" s="2"/>
      <c r="O1" s="2"/>
      <c r="P1" s="2"/>
      <c r="Q1" s="2"/>
      <c r="R1" s="3"/>
      <c r="S1" s="6" t="s">
        <v>77</v>
      </c>
      <c r="T1" s="2"/>
      <c r="U1" s="4"/>
      <c r="V1" s="2"/>
      <c r="W1" s="5"/>
      <c r="X1" s="5"/>
    </row>
    <row r="2" spans="1:26" s="13" customFormat="1">
      <c r="A2" s="1" t="s">
        <v>71</v>
      </c>
      <c r="B2" s="2"/>
      <c r="C2" s="1"/>
      <c r="D2" s="1"/>
      <c r="E2" s="2"/>
      <c r="F2" s="2"/>
      <c r="G2" s="2"/>
      <c r="H2" s="2"/>
      <c r="I2" s="3"/>
      <c r="J2" s="3"/>
      <c r="L2" s="2"/>
      <c r="M2" s="2"/>
    </row>
    <row r="3" spans="1:26" s="13" customFormat="1">
      <c r="A3" s="1" t="s">
        <v>72</v>
      </c>
      <c r="B3" s="2"/>
      <c r="C3" s="1"/>
      <c r="D3" s="1"/>
      <c r="E3" s="2"/>
      <c r="F3" s="2"/>
      <c r="G3" s="2"/>
      <c r="H3" s="2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"/>
      <c r="X3" s="5"/>
    </row>
    <row r="4" spans="1:26" s="13" customFormat="1" ht="23.25">
      <c r="A4" s="7"/>
      <c r="B4" s="7"/>
      <c r="C4" s="7"/>
      <c r="J4" s="7"/>
      <c r="K4" s="32"/>
      <c r="L4" s="32"/>
      <c r="M4" s="32"/>
      <c r="N4" s="33" t="s">
        <v>80</v>
      </c>
      <c r="O4" s="33"/>
      <c r="P4" s="33"/>
      <c r="Q4" s="9"/>
      <c r="R4" s="8"/>
      <c r="S4" s="7"/>
      <c r="T4" s="7"/>
      <c r="U4" s="7"/>
      <c r="V4" s="7"/>
      <c r="W4" s="7"/>
      <c r="X4" s="7"/>
    </row>
    <row r="5" spans="1:26" s="13" customFormat="1" ht="20.25">
      <c r="A5" s="1"/>
      <c r="B5" s="2"/>
      <c r="C5" s="1"/>
      <c r="J5" s="1"/>
      <c r="M5" s="7" t="s">
        <v>76</v>
      </c>
      <c r="N5" s="6"/>
      <c r="O5" s="6"/>
      <c r="P5" s="10"/>
      <c r="Q5" s="11"/>
      <c r="R5" s="2"/>
      <c r="S5" s="2"/>
      <c r="T5" s="2"/>
      <c r="U5" s="31" t="s">
        <v>79</v>
      </c>
      <c r="V5" s="2"/>
    </row>
    <row r="6" spans="1:26" s="13" customFormat="1">
      <c r="A6" s="12" t="s">
        <v>73</v>
      </c>
      <c r="B6" s="2"/>
      <c r="C6" s="1"/>
      <c r="D6" s="1"/>
      <c r="E6" s="2"/>
      <c r="F6" s="2"/>
      <c r="G6" s="2"/>
      <c r="H6" s="2"/>
      <c r="I6" s="3"/>
      <c r="J6" s="3"/>
      <c r="K6" s="2"/>
      <c r="L6" s="2"/>
      <c r="M6" s="2"/>
      <c r="N6" s="2"/>
      <c r="O6" s="2"/>
      <c r="P6" s="2"/>
      <c r="Q6" s="2"/>
      <c r="R6" s="3"/>
      <c r="S6" s="2"/>
      <c r="T6" s="2"/>
      <c r="U6" s="4"/>
      <c r="V6" s="2"/>
      <c r="W6" s="5"/>
      <c r="X6" s="5"/>
    </row>
    <row r="7" spans="1:26" s="18" customFormat="1" ht="18">
      <c r="A7" s="75" t="s">
        <v>74</v>
      </c>
      <c r="B7" s="75"/>
      <c r="C7" s="75"/>
      <c r="D7" s="75"/>
      <c r="E7" s="15">
        <v>18</v>
      </c>
      <c r="F7" s="16"/>
      <c r="G7" s="16">
        <v>4</v>
      </c>
      <c r="H7" s="16">
        <v>4</v>
      </c>
      <c r="I7" s="16">
        <v>5</v>
      </c>
      <c r="J7" s="16">
        <v>5</v>
      </c>
      <c r="K7" s="15">
        <v>2</v>
      </c>
      <c r="L7" s="16"/>
      <c r="M7" s="16">
        <v>2</v>
      </c>
      <c r="N7" s="15">
        <v>8</v>
      </c>
      <c r="O7" s="16"/>
      <c r="P7" s="16">
        <v>3</v>
      </c>
      <c r="Q7" s="34">
        <v>2</v>
      </c>
      <c r="R7" s="16">
        <v>3</v>
      </c>
      <c r="S7" s="15">
        <v>2</v>
      </c>
      <c r="T7" s="16"/>
      <c r="U7" s="16">
        <v>1</v>
      </c>
      <c r="V7" s="16">
        <v>1</v>
      </c>
      <c r="W7" s="17"/>
      <c r="X7" s="17"/>
    </row>
    <row r="8" spans="1:26" s="24" customFormat="1" ht="78">
      <c r="A8" s="19" t="s">
        <v>65</v>
      </c>
      <c r="B8" s="19" t="s">
        <v>66</v>
      </c>
      <c r="C8" s="19" t="s">
        <v>0</v>
      </c>
      <c r="D8" s="19" t="s">
        <v>1</v>
      </c>
      <c r="E8" s="20" t="s">
        <v>2</v>
      </c>
      <c r="F8" s="35"/>
      <c r="G8" s="35" t="s">
        <v>3</v>
      </c>
      <c r="H8" s="35" t="s">
        <v>4</v>
      </c>
      <c r="I8" s="35" t="s">
        <v>5</v>
      </c>
      <c r="J8" s="35" t="s">
        <v>6</v>
      </c>
      <c r="K8" s="20" t="s">
        <v>7</v>
      </c>
      <c r="L8" s="35"/>
      <c r="M8" s="35" t="s">
        <v>8</v>
      </c>
      <c r="N8" s="20" t="s">
        <v>9</v>
      </c>
      <c r="O8" s="35"/>
      <c r="P8" s="35" t="s">
        <v>10</v>
      </c>
      <c r="Q8" s="35" t="s">
        <v>11</v>
      </c>
      <c r="R8" s="35" t="s">
        <v>12</v>
      </c>
      <c r="S8" s="20" t="s">
        <v>13</v>
      </c>
      <c r="T8" s="35"/>
      <c r="U8" s="35" t="s">
        <v>14</v>
      </c>
      <c r="V8" s="21" t="s">
        <v>15</v>
      </c>
      <c r="W8" s="22" t="s">
        <v>67</v>
      </c>
      <c r="X8" s="23" t="s">
        <v>69</v>
      </c>
    </row>
    <row r="9" spans="1:26" s="29" customFormat="1" ht="18">
      <c r="A9" s="30">
        <v>1</v>
      </c>
      <c r="B9" s="30" t="s">
        <v>57</v>
      </c>
      <c r="C9" s="30" t="s">
        <v>58</v>
      </c>
      <c r="D9" s="30" t="s">
        <v>59</v>
      </c>
      <c r="E9" s="26" t="s">
        <v>55</v>
      </c>
      <c r="F9" s="36">
        <f>IF(VALUE(E9)&gt;=10,18,SUM(IF(VALUE(G9)&gt;=10,4,0),IF(VALUE(H9)&gt;=10,4,0),IF(VALUE(I9)&gt;=10,5,0),IF(VALUE(J9)&gt;=10,5,0)))</f>
        <v>18</v>
      </c>
      <c r="G9" s="36" t="s">
        <v>33</v>
      </c>
      <c r="H9" s="36" t="s">
        <v>33</v>
      </c>
      <c r="I9" s="36" t="s">
        <v>31</v>
      </c>
      <c r="J9" s="36" t="s">
        <v>45</v>
      </c>
      <c r="K9" s="26" t="s">
        <v>44</v>
      </c>
      <c r="L9" s="36">
        <f>IF(VALUE(K9)&gt;=10,2,0)</f>
        <v>2</v>
      </c>
      <c r="M9" s="36" t="s">
        <v>44</v>
      </c>
      <c r="N9" s="26" t="s">
        <v>47</v>
      </c>
      <c r="O9" s="36">
        <f>IF(VALUE(N9)&gt;=10,8,SUM(IF(VALUE(P9)&gt;=10,3,0),IF(VALUE(Q9)&gt;=10,2,0),IF(VALUE(R9)&gt;=10,3,0)))</f>
        <v>5</v>
      </c>
      <c r="P9" s="36" t="s">
        <v>39</v>
      </c>
      <c r="Q9" s="36" t="s">
        <v>44</v>
      </c>
      <c r="R9" s="36" t="s">
        <v>48</v>
      </c>
      <c r="S9" s="26" t="s">
        <v>53</v>
      </c>
      <c r="T9" s="36">
        <f>IF(VALUE(S9)&gt;=10,2,SUM(IF(VALUE(U9)&gt;=10,1,0),IF(VALUE(V9)&gt;=10,1,0)))</f>
        <v>2</v>
      </c>
      <c r="U9" s="36" t="s">
        <v>42</v>
      </c>
      <c r="V9" s="25" t="s">
        <v>36</v>
      </c>
      <c r="W9" s="27">
        <f>((E9*18)+(K9*2)+(N9*8)+(S9*2))/30</f>
        <v>10.626000000000001</v>
      </c>
      <c r="X9" s="27" t="s">
        <v>78</v>
      </c>
      <c r="Y9" s="28"/>
      <c r="Z9" s="28"/>
    </row>
    <row r="10" spans="1:26" s="29" customFormat="1" ht="18">
      <c r="A10" s="30">
        <v>2</v>
      </c>
      <c r="B10" s="30" t="s">
        <v>60</v>
      </c>
      <c r="C10" s="30" t="s">
        <v>61</v>
      </c>
      <c r="D10" s="30" t="s">
        <v>54</v>
      </c>
      <c r="E10" s="26" t="s">
        <v>56</v>
      </c>
      <c r="F10" s="36">
        <f>IF(VALUE(E10)&gt;=10,18,SUM(IF(VALUE(G10)&gt;=10,4,0),IF(VALUE(H10)&gt;=10,4,0),IF(VALUE(I10)&gt;=10,5,0),IF(VALUE(J10)&gt;=10,5,0)))</f>
        <v>18</v>
      </c>
      <c r="G10" s="36" t="s">
        <v>38</v>
      </c>
      <c r="H10" s="36" t="s">
        <v>31</v>
      </c>
      <c r="I10" s="36" t="s">
        <v>30</v>
      </c>
      <c r="J10" s="36" t="s">
        <v>49</v>
      </c>
      <c r="K10" s="26" t="s">
        <v>48</v>
      </c>
      <c r="L10" s="36">
        <f>IF(VALUE(K10)&gt;=10,2,0)</f>
        <v>0</v>
      </c>
      <c r="M10" s="36" t="s">
        <v>48</v>
      </c>
      <c r="N10" s="26" t="s">
        <v>50</v>
      </c>
      <c r="O10" s="36">
        <f>IF(VALUE(N10)&gt;=10,8,SUM(IF(VALUE(P10)&gt;=10,3,0),IF(VALUE(Q10)&gt;=10,2,0),IF(VALUE(R10)&gt;=10,3,0)))</f>
        <v>5</v>
      </c>
      <c r="P10" s="36" t="s">
        <v>30</v>
      </c>
      <c r="Q10" s="36" t="s">
        <v>42</v>
      </c>
      <c r="R10" s="36" t="s">
        <v>48</v>
      </c>
      <c r="S10" s="26" t="s">
        <v>46</v>
      </c>
      <c r="T10" s="36">
        <f>IF(VALUE(S10)&gt;=10,2,SUM(IF(VALUE(U10)&gt;=10,1,0),IF(VALUE(V10)&gt;=10,1,0)))</f>
        <v>2</v>
      </c>
      <c r="U10" s="36" t="s">
        <v>52</v>
      </c>
      <c r="V10" s="25" t="s">
        <v>37</v>
      </c>
      <c r="W10" s="27">
        <f>((E10*18)+(K10*2)+(N10*8)+(S10*2))/30</f>
        <v>10.122666666666667</v>
      </c>
      <c r="X10" s="27" t="s">
        <v>78</v>
      </c>
      <c r="Y10" s="28"/>
      <c r="Z10" s="28"/>
    </row>
    <row r="11" spans="1:26" s="29" customFormat="1" ht="18">
      <c r="A11" s="30">
        <v>3</v>
      </c>
      <c r="B11" s="30" t="s">
        <v>62</v>
      </c>
      <c r="C11" s="30" t="s">
        <v>63</v>
      </c>
      <c r="D11" s="30" t="s">
        <v>64</v>
      </c>
      <c r="E11" s="26" t="s">
        <v>43</v>
      </c>
      <c r="F11" s="36">
        <f>IF(VALUE(E11)&gt;=10,18,SUM(IF(VALUE(G11)&gt;=10,4,0),IF(VALUE(H11)&gt;=10,4,0),IF(VALUE(I11)&gt;=10,5,0),IF(VALUE(J11)&gt;=10,5,0)))</f>
        <v>18</v>
      </c>
      <c r="G11" s="36" t="s">
        <v>30</v>
      </c>
      <c r="H11" s="36" t="s">
        <v>41</v>
      </c>
      <c r="I11" s="36" t="s">
        <v>30</v>
      </c>
      <c r="J11" s="36" t="s">
        <v>41</v>
      </c>
      <c r="K11" s="26" t="s">
        <v>30</v>
      </c>
      <c r="L11" s="36">
        <f>IF(VALUE(K11)&gt;=10,2,0)</f>
        <v>2</v>
      </c>
      <c r="M11" s="36" t="s">
        <v>30</v>
      </c>
      <c r="N11" s="26" t="s">
        <v>35</v>
      </c>
      <c r="O11" s="36">
        <f>IF(VALUE(N11)&gt;=10,8,SUM(IF(VALUE(P11)&gt;=10,3,0),IF(VALUE(Q11)&gt;=10,2,0),IF(VALUE(R11)&gt;=10,3,0)))</f>
        <v>8</v>
      </c>
      <c r="P11" s="36" t="s">
        <v>30</v>
      </c>
      <c r="Q11" s="36" t="s">
        <v>40</v>
      </c>
      <c r="R11" s="36" t="s">
        <v>34</v>
      </c>
      <c r="S11" s="26" t="s">
        <v>51</v>
      </c>
      <c r="T11" s="36">
        <f>IF(VALUE(S11)&gt;=10,2,SUM(IF(VALUE(U11)&gt;=10,1,0),IF(VALUE(V11)&gt;=10,1,0)))</f>
        <v>2</v>
      </c>
      <c r="U11" s="36" t="s">
        <v>32</v>
      </c>
      <c r="V11" s="25" t="s">
        <v>37</v>
      </c>
      <c r="W11" s="27">
        <f>((E11*18)+(K11*2)+(N11*8)+(S11*2))/30</f>
        <v>10.549333333333333</v>
      </c>
      <c r="X11" s="27" t="s">
        <v>78</v>
      </c>
      <c r="Y11" s="28"/>
      <c r="Z11" s="28"/>
    </row>
    <row r="12" spans="1:26" s="13" customFormat="1"/>
    <row r="13" spans="1:26" s="13" customFormat="1"/>
    <row r="14" spans="1:26" s="13" customFormat="1"/>
    <row r="15" spans="1:26" s="13" customFormat="1"/>
    <row r="16" spans="1:26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pans="25:26" s="13" customFormat="1"/>
    <row r="34" spans="25:26" s="13" customFormat="1"/>
    <row r="35" spans="25:26" s="13" customFormat="1"/>
    <row r="36" spans="25:26" s="13" customFormat="1"/>
    <row r="37" spans="25:26" s="13" customFormat="1"/>
    <row r="38" spans="25:26" s="13" customFormat="1"/>
    <row r="39" spans="25:26">
      <c r="Y39" s="13"/>
      <c r="Z39" s="13"/>
    </row>
    <row r="40" spans="25:26">
      <c r="Y40" s="13"/>
      <c r="Z40" s="13"/>
    </row>
    <row r="41" spans="25:26">
      <c r="Y41" s="13"/>
      <c r="Z41" s="13"/>
    </row>
    <row r="42" spans="25:26">
      <c r="Y42" s="13"/>
      <c r="Z42" s="13"/>
    </row>
    <row r="43" spans="25:26">
      <c r="Y43" s="13"/>
      <c r="Z43" s="13"/>
    </row>
    <row r="44" spans="25:26">
      <c r="Y44" s="13"/>
      <c r="Z44" s="13"/>
    </row>
    <row r="45" spans="25:26">
      <c r="Y45" s="13"/>
      <c r="Z45" s="13"/>
    </row>
    <row r="46" spans="25:26">
      <c r="Y46" s="13"/>
      <c r="Z46" s="13"/>
    </row>
    <row r="47" spans="25:26">
      <c r="Y47" s="13"/>
      <c r="Z47" s="13"/>
    </row>
    <row r="48" spans="25:26">
      <c r="Y48" s="13"/>
      <c r="Z48" s="13"/>
    </row>
    <row r="49" spans="25:26">
      <c r="Y49" s="13"/>
      <c r="Z49" s="13"/>
    </row>
    <row r="50" spans="25:26">
      <c r="Y50" s="13"/>
      <c r="Z50" s="13"/>
    </row>
    <row r="51" spans="25:26">
      <c r="Y51" s="13"/>
      <c r="Z51" s="13"/>
    </row>
    <row r="52" spans="25:26">
      <c r="Y52" s="13"/>
      <c r="Z52" s="13"/>
    </row>
    <row r="53" spans="25:26">
      <c r="Y53" s="13"/>
      <c r="Z53" s="13"/>
    </row>
    <row r="54" spans="25:26">
      <c r="Y54" s="13"/>
      <c r="Z54" s="13"/>
    </row>
    <row r="55" spans="25:26">
      <c r="Y55" s="13"/>
      <c r="Z55" s="13"/>
    </row>
    <row r="56" spans="25:26">
      <c r="Y56" s="13"/>
      <c r="Z56" s="13"/>
    </row>
    <row r="57" spans="25:26">
      <c r="Y57" s="13"/>
      <c r="Z57" s="13"/>
    </row>
    <row r="58" spans="25:26">
      <c r="Y58" s="13"/>
      <c r="Z58" s="13"/>
    </row>
    <row r="59" spans="25:26">
      <c r="Y59" s="13"/>
      <c r="Z59" s="13"/>
    </row>
    <row r="60" spans="25:26">
      <c r="Y60" s="13"/>
      <c r="Z60" s="13"/>
    </row>
    <row r="61" spans="25:26">
      <c r="Y61" s="13"/>
      <c r="Z61" s="13"/>
    </row>
    <row r="62" spans="25:26">
      <c r="Y62" s="13"/>
      <c r="Z62" s="13"/>
    </row>
    <row r="63" spans="25:26">
      <c r="Y63" s="13"/>
      <c r="Z63" s="13"/>
    </row>
    <row r="64" spans="25:26">
      <c r="Y64" s="13"/>
      <c r="Z64" s="13"/>
    </row>
    <row r="65" spans="25:26">
      <c r="Y65" s="13"/>
      <c r="Z65" s="13"/>
    </row>
    <row r="66" spans="25:26">
      <c r="Y66" s="13"/>
      <c r="Z66" s="13"/>
    </row>
    <row r="67" spans="25:26">
      <c r="Y67" s="13"/>
      <c r="Z67" s="13"/>
    </row>
    <row r="68" spans="25:26">
      <c r="Y68" s="13"/>
      <c r="Z68" s="13"/>
    </row>
    <row r="69" spans="25:26">
      <c r="Y69" s="13"/>
      <c r="Z69" s="13"/>
    </row>
    <row r="70" spans="25:26">
      <c r="Y70" s="13"/>
      <c r="Z70" s="13"/>
    </row>
    <row r="71" spans="25:26">
      <c r="Y71" s="13"/>
      <c r="Z71" s="13"/>
    </row>
    <row r="72" spans="25:26">
      <c r="Y72" s="13"/>
      <c r="Z72" s="13"/>
    </row>
    <row r="73" spans="25:26">
      <c r="Y73" s="13"/>
      <c r="Z73" s="13"/>
    </row>
    <row r="74" spans="25:26">
      <c r="Y74" s="13"/>
      <c r="Z74" s="13"/>
    </row>
    <row r="75" spans="25:26">
      <c r="Y75" s="13"/>
      <c r="Z75" s="13"/>
    </row>
    <row r="76" spans="25:26">
      <c r="Y76" s="13"/>
      <c r="Z76" s="13"/>
    </row>
    <row r="77" spans="25:26">
      <c r="Y77" s="13"/>
      <c r="Z77" s="13"/>
    </row>
    <row r="78" spans="25:26">
      <c r="Y78" s="13"/>
      <c r="Z78" s="13"/>
    </row>
    <row r="79" spans="25:26">
      <c r="Y79" s="13"/>
      <c r="Z79" s="13"/>
    </row>
    <row r="80" spans="25:26">
      <c r="Y80" s="13"/>
      <c r="Z80" s="13"/>
    </row>
    <row r="81" spans="25:26">
      <c r="Y81" s="13"/>
      <c r="Z81" s="13"/>
    </row>
    <row r="82" spans="25:26">
      <c r="Y82" s="13"/>
      <c r="Z82" s="13"/>
    </row>
    <row r="83" spans="25:26">
      <c r="Y83" s="13"/>
      <c r="Z83" s="13"/>
    </row>
    <row r="84" spans="25:26">
      <c r="Y84" s="13"/>
      <c r="Z84" s="13"/>
    </row>
    <row r="85" spans="25:26">
      <c r="Y85" s="13"/>
      <c r="Z85" s="13"/>
    </row>
    <row r="86" spans="25:26">
      <c r="Y86" s="13"/>
      <c r="Z86" s="13"/>
    </row>
    <row r="87" spans="25:26">
      <c r="Y87" s="13"/>
      <c r="Z87" s="13"/>
    </row>
    <row r="88" spans="25:26">
      <c r="Y88" s="13"/>
      <c r="Z88" s="13"/>
    </row>
    <row r="89" spans="25:26">
      <c r="Y89" s="13"/>
      <c r="Z89" s="13"/>
    </row>
    <row r="90" spans="25:26">
      <c r="Y90" s="13"/>
      <c r="Z90" s="13"/>
    </row>
    <row r="91" spans="25:26">
      <c r="Y91" s="13"/>
      <c r="Z91" s="13"/>
    </row>
    <row r="92" spans="25:26">
      <c r="Y92" s="13"/>
      <c r="Z92" s="13"/>
    </row>
    <row r="93" spans="25:26">
      <c r="Y93" s="13"/>
      <c r="Z93" s="13"/>
    </row>
    <row r="94" spans="25:26">
      <c r="Y94" s="13"/>
      <c r="Z94" s="13"/>
    </row>
    <row r="95" spans="25:26">
      <c r="Y95" s="13"/>
      <c r="Z95" s="13"/>
    </row>
    <row r="96" spans="25:26">
      <c r="Y96" s="13"/>
      <c r="Z96" s="13"/>
    </row>
    <row r="97" spans="25:26">
      <c r="Y97" s="13"/>
      <c r="Z97" s="13"/>
    </row>
    <row r="98" spans="25:26">
      <c r="Y98" s="13"/>
      <c r="Z98" s="13"/>
    </row>
    <row r="99" spans="25:26">
      <c r="Y99" s="13"/>
      <c r="Z99" s="13"/>
    </row>
    <row r="100" spans="25:26">
      <c r="Y100" s="13"/>
      <c r="Z100" s="13"/>
    </row>
    <row r="101" spans="25:26">
      <c r="Y101" s="13"/>
      <c r="Z101" s="13"/>
    </row>
    <row r="102" spans="25:26">
      <c r="Y102" s="13"/>
      <c r="Z102" s="13"/>
    </row>
    <row r="103" spans="25:26">
      <c r="Y103" s="13"/>
      <c r="Z103" s="13"/>
    </row>
    <row r="104" spans="25:26">
      <c r="Y104" s="13"/>
      <c r="Z104" s="13"/>
    </row>
    <row r="105" spans="25:26">
      <c r="Y105" s="13"/>
      <c r="Z105" s="13"/>
    </row>
    <row r="106" spans="25:26">
      <c r="Y106" s="13"/>
      <c r="Z106" s="13"/>
    </row>
    <row r="107" spans="25:26">
      <c r="Y107" s="13"/>
      <c r="Z107" s="13"/>
    </row>
    <row r="108" spans="25:26">
      <c r="Y108" s="13"/>
      <c r="Z108" s="13"/>
    </row>
    <row r="109" spans="25:26">
      <c r="Y109" s="13"/>
      <c r="Z109" s="13"/>
    </row>
    <row r="110" spans="25:26">
      <c r="Y110" s="13"/>
      <c r="Z110" s="13"/>
    </row>
    <row r="111" spans="25:26">
      <c r="Y111" s="13"/>
      <c r="Z111" s="13"/>
    </row>
    <row r="112" spans="25:26">
      <c r="Y112" s="13"/>
      <c r="Z112" s="13"/>
    </row>
    <row r="113" spans="25:26">
      <c r="Y113" s="13"/>
      <c r="Z113" s="13"/>
    </row>
    <row r="114" spans="25:26">
      <c r="Y114" s="13"/>
      <c r="Z114" s="13"/>
    </row>
    <row r="115" spans="25:26">
      <c r="Y115" s="13"/>
      <c r="Z115" s="13"/>
    </row>
    <row r="116" spans="25:26">
      <c r="Y116" s="13"/>
      <c r="Z116" s="13"/>
    </row>
    <row r="117" spans="25:26">
      <c r="Y117" s="13"/>
      <c r="Z117" s="13"/>
    </row>
    <row r="118" spans="25:26">
      <c r="Y118" s="13"/>
      <c r="Z118" s="13"/>
    </row>
    <row r="119" spans="25:26">
      <c r="Y119" s="13"/>
      <c r="Z119" s="13"/>
    </row>
    <row r="120" spans="25:26">
      <c r="Y120" s="13"/>
      <c r="Z120" s="13"/>
    </row>
    <row r="121" spans="25:26">
      <c r="Y121" s="13"/>
      <c r="Z121" s="13"/>
    </row>
    <row r="122" spans="25:26">
      <c r="Y122" s="13"/>
      <c r="Z122" s="13"/>
    </row>
    <row r="123" spans="25:26">
      <c r="Y123" s="13"/>
      <c r="Z123" s="13"/>
    </row>
    <row r="124" spans="25:26">
      <c r="Y124" s="13"/>
      <c r="Z124" s="13"/>
    </row>
    <row r="125" spans="25:26">
      <c r="Y125" s="13"/>
      <c r="Z125" s="13"/>
    </row>
    <row r="126" spans="25:26">
      <c r="Y126" s="13"/>
      <c r="Z126" s="13"/>
    </row>
    <row r="127" spans="25:26">
      <c r="Y127" s="13"/>
      <c r="Z127" s="13"/>
    </row>
    <row r="128" spans="25:26">
      <c r="Y128" s="13"/>
      <c r="Z128" s="13"/>
    </row>
    <row r="129" spans="25:26">
      <c r="Y129" s="13"/>
      <c r="Z129" s="13"/>
    </row>
    <row r="130" spans="25:26">
      <c r="Y130" s="13"/>
      <c r="Z130" s="13"/>
    </row>
    <row r="131" spans="25:26">
      <c r="Y131" s="13"/>
      <c r="Z131" s="13"/>
    </row>
    <row r="132" spans="25:26">
      <c r="Y132" s="13"/>
      <c r="Z132" s="13"/>
    </row>
    <row r="133" spans="25:26">
      <c r="Y133" s="13"/>
      <c r="Z133" s="13"/>
    </row>
    <row r="134" spans="25:26">
      <c r="Y134" s="13"/>
      <c r="Z134" s="13"/>
    </row>
    <row r="135" spans="25:26">
      <c r="Y135" s="13"/>
      <c r="Z135" s="13"/>
    </row>
    <row r="136" spans="25:26">
      <c r="Y136" s="13"/>
      <c r="Z136" s="13"/>
    </row>
    <row r="137" spans="25:26">
      <c r="Y137" s="13"/>
      <c r="Z137" s="13"/>
    </row>
    <row r="138" spans="25:26">
      <c r="Y138" s="13"/>
      <c r="Z138" s="13"/>
    </row>
    <row r="139" spans="25:26">
      <c r="Y139" s="13"/>
      <c r="Z139" s="13"/>
    </row>
    <row r="140" spans="25:26">
      <c r="Y140" s="13"/>
      <c r="Z140" s="13"/>
    </row>
    <row r="141" spans="25:26">
      <c r="Y141" s="13"/>
      <c r="Z141" s="13"/>
    </row>
    <row r="142" spans="25:26">
      <c r="Y142" s="13"/>
      <c r="Z142" s="13"/>
    </row>
    <row r="143" spans="25:26">
      <c r="Y143" s="13"/>
      <c r="Z143" s="13"/>
    </row>
    <row r="144" spans="25:26">
      <c r="Y144" s="13"/>
      <c r="Z144" s="13"/>
    </row>
    <row r="145" spans="25:26">
      <c r="Y145" s="13"/>
      <c r="Z145" s="13"/>
    </row>
    <row r="146" spans="25:26">
      <c r="Y146" s="13"/>
      <c r="Z146" s="13"/>
    </row>
    <row r="147" spans="25:26">
      <c r="Y147" s="13"/>
      <c r="Z147" s="13"/>
    </row>
    <row r="148" spans="25:26">
      <c r="Y148" s="13"/>
      <c r="Z148" s="13"/>
    </row>
    <row r="149" spans="25:26">
      <c r="Y149" s="13"/>
      <c r="Z149" s="13"/>
    </row>
    <row r="150" spans="25:26">
      <c r="Y150" s="13"/>
      <c r="Z150" s="13"/>
    </row>
    <row r="151" spans="25:26">
      <c r="Y151" s="13"/>
      <c r="Z151" s="13"/>
    </row>
    <row r="152" spans="25:26">
      <c r="Y152" s="13"/>
      <c r="Z152" s="13"/>
    </row>
    <row r="153" spans="25:26">
      <c r="Y153" s="13"/>
      <c r="Z153" s="13"/>
    </row>
    <row r="154" spans="25:26">
      <c r="Y154" s="13"/>
      <c r="Z154" s="13"/>
    </row>
    <row r="155" spans="25:26">
      <c r="Y155" s="13"/>
      <c r="Z155" s="13"/>
    </row>
    <row r="156" spans="25:26">
      <c r="Y156" s="13"/>
      <c r="Z156" s="13"/>
    </row>
    <row r="157" spans="25:26">
      <c r="Y157" s="13"/>
      <c r="Z157" s="13"/>
    </row>
    <row r="158" spans="25:26">
      <c r="Y158" s="13"/>
      <c r="Z158" s="13"/>
    </row>
    <row r="159" spans="25:26">
      <c r="Y159" s="13"/>
      <c r="Z159" s="13"/>
    </row>
    <row r="160" spans="25:26">
      <c r="Y160" s="13"/>
      <c r="Z160" s="13"/>
    </row>
    <row r="161" spans="25:26">
      <c r="Y161" s="13"/>
      <c r="Z161" s="13"/>
    </row>
    <row r="162" spans="25:26">
      <c r="Y162" s="13"/>
      <c r="Z162" s="13"/>
    </row>
    <row r="163" spans="25:26">
      <c r="Y163" s="13"/>
      <c r="Z163" s="13"/>
    </row>
    <row r="164" spans="25:26">
      <c r="Y164" s="13"/>
      <c r="Z164" s="13"/>
    </row>
    <row r="165" spans="25:26">
      <c r="Y165" s="13"/>
      <c r="Z165" s="13"/>
    </row>
    <row r="166" spans="25:26">
      <c r="Y166" s="13"/>
      <c r="Z166" s="13"/>
    </row>
    <row r="167" spans="25:26">
      <c r="Y167" s="13"/>
      <c r="Z167" s="13"/>
    </row>
    <row r="168" spans="25:26">
      <c r="Y168" s="13"/>
      <c r="Z168" s="13"/>
    </row>
    <row r="169" spans="25:26">
      <c r="Y169" s="13"/>
      <c r="Z169" s="13"/>
    </row>
    <row r="170" spans="25:26">
      <c r="Y170" s="13"/>
      <c r="Z170" s="13"/>
    </row>
    <row r="171" spans="25:26">
      <c r="Y171" s="13"/>
      <c r="Z171" s="13"/>
    </row>
    <row r="172" spans="25:26">
      <c r="Y172" s="13"/>
      <c r="Z172" s="13"/>
    </row>
    <row r="173" spans="25:26">
      <c r="Y173" s="13"/>
      <c r="Z173" s="13"/>
    </row>
    <row r="174" spans="25:26">
      <c r="Y174" s="13"/>
      <c r="Z174" s="13"/>
    </row>
    <row r="175" spans="25:26">
      <c r="Y175" s="13"/>
      <c r="Z175" s="13"/>
    </row>
    <row r="176" spans="25:26">
      <c r="Y176" s="13"/>
      <c r="Z176" s="13"/>
    </row>
    <row r="177" spans="25:26">
      <c r="Y177" s="13"/>
      <c r="Z177" s="13"/>
    </row>
    <row r="178" spans="25:26">
      <c r="Y178" s="13"/>
      <c r="Z178" s="13"/>
    </row>
    <row r="179" spans="25:26">
      <c r="Y179" s="13"/>
      <c r="Z179" s="13"/>
    </row>
    <row r="180" spans="25:26">
      <c r="Y180" s="13"/>
      <c r="Z180" s="13"/>
    </row>
    <row r="181" spans="25:26">
      <c r="Y181" s="13"/>
      <c r="Z181" s="13"/>
    </row>
    <row r="182" spans="25:26">
      <c r="Y182" s="13"/>
      <c r="Z182" s="13"/>
    </row>
    <row r="183" spans="25:26">
      <c r="Y183" s="13"/>
      <c r="Z183" s="13"/>
    </row>
    <row r="184" spans="25:26">
      <c r="Y184" s="13"/>
      <c r="Z184" s="13"/>
    </row>
    <row r="185" spans="25:26">
      <c r="Y185" s="13"/>
      <c r="Z185" s="13"/>
    </row>
    <row r="186" spans="25:26">
      <c r="Y186" s="13"/>
      <c r="Z186" s="13"/>
    </row>
    <row r="187" spans="25:26">
      <c r="Y187" s="13"/>
      <c r="Z187" s="13"/>
    </row>
    <row r="188" spans="25:26">
      <c r="Y188" s="13"/>
      <c r="Z188" s="13"/>
    </row>
    <row r="189" spans="25:26">
      <c r="Y189" s="13"/>
      <c r="Z189" s="13"/>
    </row>
    <row r="190" spans="25:26">
      <c r="Y190" s="13"/>
      <c r="Z190" s="13"/>
    </row>
    <row r="191" spans="25:26">
      <c r="Y191" s="13"/>
      <c r="Z191" s="13"/>
    </row>
    <row r="192" spans="25:26">
      <c r="Y192" s="13"/>
      <c r="Z192" s="13"/>
    </row>
    <row r="193" spans="25:26">
      <c r="Y193" s="13"/>
      <c r="Z193" s="13"/>
    </row>
    <row r="194" spans="25:26">
      <c r="Y194" s="13"/>
      <c r="Z194" s="13"/>
    </row>
    <row r="195" spans="25:26">
      <c r="Y195" s="13"/>
      <c r="Z195" s="13"/>
    </row>
    <row r="196" spans="25:26">
      <c r="Y196" s="13"/>
      <c r="Z196" s="13"/>
    </row>
    <row r="197" spans="25:26">
      <c r="Y197" s="13"/>
      <c r="Z197" s="13"/>
    </row>
    <row r="198" spans="25:26">
      <c r="Y198" s="13"/>
      <c r="Z198" s="13"/>
    </row>
    <row r="199" spans="25:26">
      <c r="Y199" s="13"/>
      <c r="Z199" s="13"/>
    </row>
    <row r="200" spans="25:26">
      <c r="Y200" s="13"/>
      <c r="Z200" s="13"/>
    </row>
    <row r="201" spans="25:26">
      <c r="Y201" s="13"/>
      <c r="Z201" s="13"/>
    </row>
    <row r="202" spans="25:26">
      <c r="Y202" s="13"/>
      <c r="Z202" s="13"/>
    </row>
    <row r="203" spans="25:26">
      <c r="Y203" s="13"/>
      <c r="Z203" s="13"/>
    </row>
    <row r="204" spans="25:26">
      <c r="Y204" s="13"/>
      <c r="Z204" s="13"/>
    </row>
    <row r="205" spans="25:26">
      <c r="Y205" s="13"/>
      <c r="Z205" s="13"/>
    </row>
    <row r="206" spans="25:26">
      <c r="Y206" s="13"/>
      <c r="Z206" s="13"/>
    </row>
    <row r="207" spans="25:26">
      <c r="Y207" s="13"/>
      <c r="Z207" s="13"/>
    </row>
    <row r="208" spans="25:26">
      <c r="Y208" s="13"/>
      <c r="Z208" s="13"/>
    </row>
    <row r="209" spans="25:26">
      <c r="Y209" s="13"/>
      <c r="Z209" s="13"/>
    </row>
    <row r="210" spans="25:26">
      <c r="Y210" s="13"/>
      <c r="Z210" s="13"/>
    </row>
    <row r="211" spans="25:26">
      <c r="Y211" s="13"/>
      <c r="Z211" s="13"/>
    </row>
    <row r="212" spans="25:26">
      <c r="Y212" s="13"/>
      <c r="Z212" s="13"/>
    </row>
    <row r="213" spans="25:26">
      <c r="Y213" s="13"/>
      <c r="Z213" s="13"/>
    </row>
    <row r="214" spans="25:26">
      <c r="Y214" s="13"/>
      <c r="Z214" s="13"/>
    </row>
    <row r="215" spans="25:26">
      <c r="Y215" s="13"/>
      <c r="Z215" s="13"/>
    </row>
    <row r="216" spans="25:26">
      <c r="Y216" s="13"/>
      <c r="Z216" s="13"/>
    </row>
    <row r="217" spans="25:26">
      <c r="Y217" s="13"/>
      <c r="Z217" s="13"/>
    </row>
    <row r="218" spans="25:26">
      <c r="Y218" s="13"/>
      <c r="Z218" s="13"/>
    </row>
    <row r="219" spans="25:26">
      <c r="Y219" s="13"/>
      <c r="Z219" s="13"/>
    </row>
    <row r="220" spans="25:26">
      <c r="Y220" s="13"/>
      <c r="Z220" s="13"/>
    </row>
    <row r="221" spans="25:26">
      <c r="Y221" s="13"/>
      <c r="Z221" s="13"/>
    </row>
    <row r="222" spans="25:26">
      <c r="Y222" s="13"/>
      <c r="Z222" s="13"/>
    </row>
    <row r="223" spans="25:26">
      <c r="Y223" s="13"/>
      <c r="Z223" s="13"/>
    </row>
    <row r="224" spans="25:26">
      <c r="Y224" s="13"/>
      <c r="Z224" s="13"/>
    </row>
    <row r="225" spans="25:26">
      <c r="Y225" s="13"/>
      <c r="Z225" s="13"/>
    </row>
    <row r="226" spans="25:26">
      <c r="Y226" s="13"/>
      <c r="Z226" s="13"/>
    </row>
    <row r="227" spans="25:26">
      <c r="Y227" s="13"/>
      <c r="Z227" s="13"/>
    </row>
    <row r="228" spans="25:26">
      <c r="Y228" s="13"/>
      <c r="Z228" s="13"/>
    </row>
    <row r="229" spans="25:26">
      <c r="Y229" s="13"/>
      <c r="Z229" s="13"/>
    </row>
    <row r="230" spans="25:26">
      <c r="Y230" s="13"/>
      <c r="Z230" s="13"/>
    </row>
    <row r="231" spans="25:26">
      <c r="Y231" s="13"/>
      <c r="Z231" s="13"/>
    </row>
    <row r="232" spans="25:26">
      <c r="Y232" s="13"/>
      <c r="Z232" s="13"/>
    </row>
    <row r="233" spans="25:26">
      <c r="Y233" s="13"/>
      <c r="Z233" s="13"/>
    </row>
    <row r="234" spans="25:26">
      <c r="Y234" s="13"/>
      <c r="Z234" s="13"/>
    </row>
    <row r="235" spans="25:26">
      <c r="Y235" s="13"/>
      <c r="Z235" s="13"/>
    </row>
    <row r="236" spans="25:26">
      <c r="Y236" s="13"/>
      <c r="Z236" s="13"/>
    </row>
    <row r="237" spans="25:26">
      <c r="Y237" s="13"/>
      <c r="Z237" s="13"/>
    </row>
    <row r="238" spans="25:26">
      <c r="Y238" s="13"/>
      <c r="Z238" s="13"/>
    </row>
    <row r="239" spans="25:26">
      <c r="Y239" s="13"/>
      <c r="Z239" s="13"/>
    </row>
    <row r="240" spans="25:26">
      <c r="Y240" s="13"/>
      <c r="Z240" s="13"/>
    </row>
    <row r="241" spans="25:26">
      <c r="Y241" s="13"/>
      <c r="Z241" s="13"/>
    </row>
    <row r="242" spans="25:26">
      <c r="Y242" s="13"/>
      <c r="Z242" s="13"/>
    </row>
    <row r="243" spans="25:26">
      <c r="Y243" s="13"/>
      <c r="Z243" s="13"/>
    </row>
    <row r="244" spans="25:26">
      <c r="Y244" s="13"/>
      <c r="Z244" s="13"/>
    </row>
  </sheetData>
  <mergeCells count="1">
    <mergeCell ref="A7:D7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finaly ratt 1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sco-ar</cp:lastModifiedBy>
  <cp:lastPrinted>2015-06-30T09:51:06Z</cp:lastPrinted>
  <dcterms:created xsi:type="dcterms:W3CDTF">2013-09-26T11:16:47Z</dcterms:created>
  <dcterms:modified xsi:type="dcterms:W3CDTF">2016-06-09T08:08:38Z</dcterms:modified>
</cp:coreProperties>
</file>